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DITYA\Fortune 1000 Project 2018-2021\"/>
    </mc:Choice>
  </mc:AlternateContent>
  <xr:revisionPtr revIDLastSave="0" documentId="13_ncr:1_{65EF96BA-095E-4DA6-B7E0-62466CC545EC}" xr6:coauthVersionLast="47" xr6:coauthVersionMax="47" xr10:uidLastSave="{00000000-0000-0000-0000-000000000000}"/>
  <bookViews>
    <workbookView xWindow="-120" yWindow="-120" windowWidth="29040" windowHeight="15720" xr2:uid="{ABE4CB0C-98B6-4F1F-B472-257B4F7E8286}"/>
  </bookViews>
  <sheets>
    <sheet name="2021" sheetId="2" r:id="rId1"/>
    <sheet name="2020" sheetId="1" r:id="rId2"/>
    <sheet name="2019" sheetId="3" r:id="rId3"/>
    <sheet name="2018" sheetId="4" r:id="rId4"/>
  </sheets>
  <definedNames>
    <definedName name="_xlnm._FilterDatabase" localSheetId="3" hidden="1">'2018'!$A$2:$L$1002</definedName>
    <definedName name="_xlnm._FilterDatabase" localSheetId="2" hidden="1">'2019'!$A$2:$L$1002</definedName>
    <definedName name="_xlnm._FilterDatabase" localSheetId="1" hidden="1">'2020'!$A$2:$L$1002</definedName>
    <definedName name="_xlnm._FilterDatabase" localSheetId="0" hidden="1">'2021'!$A$2:$L$1002</definedName>
    <definedName name="Sheet2020">'2020'!$A$1:$L$1002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9" i="4" l="1"/>
  <c r="D301" i="4"/>
  <c r="D325" i="4"/>
  <c r="D733" i="4"/>
  <c r="D927" i="4"/>
  <c r="D977" i="4"/>
  <c r="D734" i="4"/>
  <c r="D556" i="4"/>
  <c r="D197" i="4"/>
  <c r="D906" i="4"/>
  <c r="D905" i="4"/>
  <c r="D904" i="4"/>
  <c r="D84" i="4"/>
  <c r="D908" i="4"/>
  <c r="D773" i="4"/>
  <c r="D560" i="4"/>
  <c r="C501" i="4"/>
  <c r="D501" i="4" s="1"/>
  <c r="C797" i="2"/>
  <c r="C1005" i="1" a="1"/>
  <c r="C1005" i="1" s="1"/>
  <c r="A1005" i="1"/>
  <c r="D339" i="3"/>
  <c r="D711" i="4"/>
  <c r="D710" i="4"/>
  <c r="D12" i="4"/>
  <c r="D164" i="4"/>
  <c r="D334" i="4"/>
  <c r="D834" i="4"/>
  <c r="D13" i="4"/>
  <c r="D919" i="4"/>
  <c r="D692" i="4"/>
  <c r="D895" i="4"/>
  <c r="D666" i="4"/>
  <c r="D744" i="4"/>
  <c r="D281" i="4"/>
  <c r="D639" i="4"/>
  <c r="D579" i="4"/>
  <c r="D399" i="4"/>
  <c r="D370" i="4"/>
  <c r="D207" i="4"/>
  <c r="D910" i="4"/>
  <c r="D18" i="4"/>
  <c r="D483" i="4"/>
  <c r="D808" i="4"/>
  <c r="D757" i="4"/>
  <c r="D368" i="4"/>
  <c r="D550" i="4"/>
  <c r="D393" i="4"/>
  <c r="D22" i="4"/>
  <c r="D103" i="4"/>
  <c r="D196" i="4"/>
  <c r="D756" i="4"/>
  <c r="D350" i="4"/>
  <c r="D567" i="4"/>
  <c r="D313" i="4"/>
  <c r="D255" i="4"/>
  <c r="C454" i="3"/>
  <c r="D250" i="4"/>
  <c r="D698" i="4"/>
  <c r="D695" i="4"/>
  <c r="D749" i="4"/>
  <c r="D610" i="4"/>
  <c r="D536" i="4"/>
  <c r="D67" i="4"/>
  <c r="D156" i="4"/>
  <c r="D562" i="4"/>
  <c r="D89" i="4"/>
  <c r="D626" i="4"/>
  <c r="D907" i="3"/>
  <c r="D623" i="3"/>
  <c r="D629" i="2"/>
  <c r="D584" i="2"/>
  <c r="D648" i="3"/>
  <c r="C235" i="3"/>
  <c r="N985" i="3"/>
  <c r="N976" i="3"/>
  <c r="N975" i="3"/>
  <c r="N973" i="3"/>
  <c r="N961" i="3"/>
  <c r="N945" i="3"/>
  <c r="N899" i="3"/>
  <c r="N891" i="3"/>
  <c r="N883" i="3"/>
  <c r="N882" i="3"/>
  <c r="N880" i="3"/>
  <c r="N863" i="3"/>
  <c r="N840" i="3"/>
  <c r="N839" i="3"/>
  <c r="N838" i="3"/>
  <c r="N833" i="3"/>
  <c r="N830" i="3"/>
  <c r="N819" i="3"/>
  <c r="N808" i="3"/>
  <c r="N800" i="3"/>
  <c r="N794" i="3"/>
  <c r="N782" i="3"/>
  <c r="N747" i="3"/>
  <c r="N696" i="3"/>
  <c r="N660" i="3"/>
  <c r="N642" i="3"/>
  <c r="N637" i="3"/>
  <c r="N628" i="3"/>
  <c r="N614" i="3"/>
  <c r="N602" i="3"/>
  <c r="N525" i="3"/>
  <c r="N520" i="3"/>
  <c r="N508" i="3"/>
  <c r="N483" i="3"/>
  <c r="N452" i="3"/>
  <c r="N444" i="3"/>
  <c r="N432" i="3"/>
  <c r="N429" i="3"/>
  <c r="N424" i="3"/>
  <c r="N390" i="3"/>
  <c r="N382" i="3"/>
  <c r="N356" i="3"/>
  <c r="N351" i="3"/>
  <c r="N335" i="3"/>
  <c r="N316" i="3"/>
  <c r="N278" i="3"/>
  <c r="N220" i="3"/>
  <c r="N188" i="3"/>
  <c r="N168" i="3"/>
  <c r="N159" i="3"/>
  <c r="N154" i="3"/>
  <c r="N121" i="3"/>
  <c r="N115" i="3"/>
  <c r="N108" i="3"/>
  <c r="N86" i="3"/>
  <c r="N74" i="3"/>
  <c r="N70" i="3"/>
  <c r="D34" i="2"/>
  <c r="C316" i="3"/>
  <c r="C584" i="4"/>
  <c r="C137" i="4"/>
  <c r="D720" i="1"/>
  <c r="D908" i="1"/>
  <c r="D65" i="1"/>
  <c r="D374" i="1"/>
  <c r="D826" i="1"/>
  <c r="C237" i="3"/>
  <c r="D151" i="2"/>
  <c r="C75" i="2"/>
  <c r="D902" i="2"/>
  <c r="D871" i="2"/>
  <c r="D42" i="2"/>
  <c r="D823" i="2"/>
  <c r="D120" i="2"/>
  <c r="D928" i="2"/>
  <c r="D265" i="2"/>
  <c r="D166" i="2"/>
  <c r="D897" i="2"/>
  <c r="D899" i="2"/>
  <c r="D900" i="2"/>
  <c r="D901" i="2"/>
  <c r="D383" i="2"/>
  <c r="D384" i="2"/>
  <c r="D385" i="2"/>
  <c r="D716" i="2"/>
  <c r="D16" i="2"/>
  <c r="D717" i="2"/>
  <c r="D989" i="2"/>
  <c r="D886" i="2"/>
  <c r="D687" i="2"/>
  <c r="D90" i="2"/>
  <c r="D337" i="2"/>
  <c r="D825" i="2"/>
  <c r="D3" i="1"/>
  <c r="D972" i="1"/>
  <c r="D174" i="1" l="1"/>
  <c r="D120" i="1"/>
  <c r="C892" i="2" l="1"/>
  <c r="D892" i="2" s="1"/>
  <c r="C911" i="2"/>
  <c r="D911" i="2" s="1"/>
  <c r="C323" i="2"/>
  <c r="D323" i="2" s="1"/>
  <c r="C342" i="2"/>
  <c r="D342" i="2" s="1"/>
  <c r="C636" i="2"/>
  <c r="D636" i="2" s="1"/>
  <c r="C324" i="2"/>
  <c r="D324" i="2" s="1"/>
  <c r="C346" i="2"/>
  <c r="D346" i="2" s="1"/>
  <c r="C421" i="2"/>
  <c r="D421" i="2" s="1"/>
  <c r="C658" i="2"/>
  <c r="D658" i="2" s="1"/>
  <c r="C929" i="2"/>
  <c r="D929" i="2" s="1"/>
  <c r="C784" i="2"/>
  <c r="D784" i="2" s="1"/>
  <c r="C481" i="2"/>
  <c r="D481" i="2" s="1"/>
  <c r="C347" i="2"/>
  <c r="D347" i="2" s="1"/>
  <c r="C912" i="2"/>
  <c r="D912" i="2" s="1"/>
  <c r="C785" i="2"/>
  <c r="D785" i="2" s="1"/>
  <c r="C786" i="2"/>
  <c r="D786" i="2" s="1"/>
  <c r="C380" i="2"/>
  <c r="D380" i="2" s="1"/>
  <c r="C489" i="2"/>
  <c r="D489" i="2" s="1"/>
  <c r="C930" i="2"/>
  <c r="D930" i="2" s="1"/>
  <c r="C29" i="2"/>
  <c r="D29" i="2" s="1"/>
  <c r="C30" i="2"/>
  <c r="D30" i="2" s="1"/>
  <c r="C482" i="2"/>
  <c r="D482" i="2" s="1"/>
  <c r="C432" i="2"/>
  <c r="D432" i="2" s="1"/>
  <c r="C632" i="2"/>
  <c r="D632" i="2" s="1"/>
  <c r="C931" i="2"/>
  <c r="D931" i="2" s="1"/>
  <c r="C666" i="2"/>
  <c r="D666" i="2" s="1"/>
  <c r="C870" i="2"/>
  <c r="D870" i="2" s="1"/>
  <c r="C224" i="2"/>
  <c r="D224" i="2" s="1"/>
  <c r="C787" i="2"/>
  <c r="D787" i="2" s="1"/>
  <c r="C788" i="2"/>
  <c r="D788" i="2" s="1"/>
  <c r="C699" i="2"/>
  <c r="D699" i="2" s="1"/>
  <c r="C490" i="2"/>
  <c r="D490" i="2" s="1"/>
  <c r="C909" i="2"/>
  <c r="D909" i="2" s="1"/>
  <c r="C509" i="2"/>
  <c r="D509" i="2" s="1"/>
  <c r="C600" i="2"/>
  <c r="D600" i="2" s="1"/>
  <c r="C225" i="2"/>
  <c r="D225" i="2" s="1"/>
  <c r="C637" i="2"/>
  <c r="D637" i="2" s="1"/>
  <c r="C433" i="2"/>
  <c r="D433" i="2" s="1"/>
  <c r="C832" i="2"/>
  <c r="D832" i="2" s="1"/>
  <c r="C343" i="2"/>
  <c r="D343" i="2" s="1"/>
  <c r="C522" i="2"/>
  <c r="D522" i="2" s="1"/>
  <c r="C152" i="2"/>
  <c r="D152" i="2" s="1"/>
  <c r="C79" i="2"/>
  <c r="D79" i="2" s="1"/>
  <c r="C510" i="2"/>
  <c r="D510" i="2" s="1"/>
  <c r="C503" i="2"/>
  <c r="D503" i="2" s="1"/>
  <c r="C633" i="2"/>
  <c r="D633" i="2" s="1"/>
  <c r="C648" i="2"/>
  <c r="D648" i="2" s="1"/>
  <c r="C3" i="2"/>
  <c r="D3" i="2" s="1"/>
  <c r="C200" i="2"/>
  <c r="D200" i="2" s="1"/>
  <c r="A1006" i="2"/>
  <c r="C279" i="2"/>
  <c r="D279" i="2" s="1"/>
  <c r="C315" i="2"/>
  <c r="D315" i="2" s="1"/>
  <c r="C659" i="2"/>
  <c r="D659" i="2" s="1"/>
  <c r="C11" i="2"/>
  <c r="D11" i="2" s="1"/>
  <c r="C434" i="2"/>
  <c r="D434" i="2" s="1"/>
  <c r="C317" i="2"/>
  <c r="D317" i="2" s="1"/>
  <c r="C4" i="2"/>
  <c r="D4" i="2" s="1"/>
  <c r="C226" i="2"/>
  <c r="D226" i="2" s="1"/>
  <c r="C491" i="2"/>
  <c r="D491" i="2" s="1"/>
  <c r="C995" i="2"/>
  <c r="D995" i="2" s="1"/>
  <c r="C492" i="2"/>
  <c r="D492" i="2" s="1"/>
  <c r="C325" i="2"/>
  <c r="D325" i="2" s="1"/>
  <c r="C653" i="2"/>
  <c r="D653" i="2" s="1"/>
  <c r="C932" i="2"/>
  <c r="D932" i="2" s="1"/>
  <c r="C704" i="2"/>
  <c r="D704" i="2" s="1"/>
  <c r="C150" i="2"/>
  <c r="D150" i="2" s="1"/>
  <c r="C435" i="2"/>
  <c r="D435" i="2" s="1"/>
  <c r="C705" i="2"/>
  <c r="D705" i="2" s="1"/>
  <c r="C855" i="2"/>
  <c r="D855" i="2" s="1"/>
  <c r="C436" i="2"/>
  <c r="D436" i="2" s="1"/>
  <c r="C437" i="2"/>
  <c r="D437" i="2" s="1"/>
  <c r="C218" i="2"/>
  <c r="D218" i="2" s="1"/>
  <c r="C284" i="2"/>
  <c r="D284" i="2" s="1"/>
  <c r="C438" i="2"/>
  <c r="D438" i="2" s="1"/>
  <c r="C706" i="2"/>
  <c r="D706" i="2" s="1"/>
  <c r="C439" i="2"/>
  <c r="D439" i="2" s="1"/>
  <c r="C707" i="2"/>
  <c r="D707" i="2" s="1"/>
  <c r="C143" i="2"/>
  <c r="D143" i="2" s="1"/>
  <c r="C227" i="2"/>
  <c r="D227" i="2" s="1"/>
  <c r="C913" i="2"/>
  <c r="D913" i="2" s="1"/>
  <c r="C656" i="2"/>
  <c r="D656" i="2" s="1"/>
  <c r="C578" i="2"/>
  <c r="D578" i="2" s="1"/>
  <c r="C228" i="2"/>
  <c r="D228" i="2" s="1"/>
  <c r="C5" i="2"/>
  <c r="D5" i="2" s="1"/>
  <c r="C292" i="2"/>
  <c r="D292" i="2" s="1"/>
  <c r="C6" i="2"/>
  <c r="D6" i="2" s="1"/>
  <c r="C229" i="2"/>
  <c r="D229" i="2" s="1"/>
  <c r="C529" i="2"/>
  <c r="D529" i="2" s="1"/>
  <c r="C601" i="2"/>
  <c r="D601" i="2" s="1"/>
  <c r="C440" i="2"/>
  <c r="D440" i="2" s="1"/>
  <c r="C789" i="2"/>
  <c r="D789" i="2" s="1"/>
  <c r="C983" i="2"/>
  <c r="D983" i="2" s="1"/>
  <c r="C80" i="2"/>
  <c r="D80" i="2" s="1"/>
  <c r="C638" i="2"/>
  <c r="D638" i="2" s="1"/>
  <c r="C502" i="2"/>
  <c r="D502" i="2" s="1"/>
  <c r="C639" i="2"/>
  <c r="D639" i="2" s="1"/>
  <c r="C813" i="2"/>
  <c r="D813" i="2" s="1"/>
  <c r="C441" i="2"/>
  <c r="D441" i="2" s="1"/>
  <c r="C60" i="2"/>
  <c r="D60" i="2" s="1"/>
  <c r="C31" i="2"/>
  <c r="D31" i="2" s="1"/>
  <c r="C939" i="2"/>
  <c r="D939" i="2" s="1"/>
  <c r="C416" i="2"/>
  <c r="D416" i="2" s="1"/>
  <c r="C267" i="2"/>
  <c r="D267" i="2" s="1"/>
  <c r="C179" i="2"/>
  <c r="D179" i="2" s="1"/>
  <c r="C660" i="2"/>
  <c r="D660" i="2" s="1"/>
  <c r="C430" i="2"/>
  <c r="D430" i="2" s="1"/>
  <c r="C996" i="2"/>
  <c r="D996" i="2" s="1"/>
  <c r="C280" i="2"/>
  <c r="D280" i="2" s="1"/>
  <c r="C579" i="2"/>
  <c r="D579" i="2" s="1"/>
  <c r="C268" i="2"/>
  <c r="D268" i="2" s="1"/>
  <c r="C790" i="2"/>
  <c r="D790" i="2" s="1"/>
  <c r="C87" i="2"/>
  <c r="D87" i="2" s="1"/>
  <c r="C61" i="2"/>
  <c r="D61" i="2" s="1"/>
  <c r="C286" i="2"/>
  <c r="D286" i="2" s="1"/>
  <c r="C927" i="2"/>
  <c r="D927" i="2" s="1"/>
  <c r="C88" i="2"/>
  <c r="D88" i="2" s="1"/>
  <c r="C422" i="2"/>
  <c r="D422" i="2" s="1"/>
  <c r="C708" i="2"/>
  <c r="D708" i="2" s="1"/>
  <c r="C62" i="2"/>
  <c r="D62" i="2" s="1"/>
  <c r="C63" i="2"/>
  <c r="D63" i="2" s="1"/>
  <c r="C833" i="2"/>
  <c r="D833" i="2" s="1"/>
  <c r="C734" i="2"/>
  <c r="D734" i="2" s="1"/>
  <c r="C442" i="2"/>
  <c r="D442" i="2" s="1"/>
  <c r="C834" i="2"/>
  <c r="D834" i="2" s="1"/>
  <c r="C121" i="2"/>
  <c r="D121" i="2" s="1"/>
  <c r="C367" i="2"/>
  <c r="D367" i="2" s="1"/>
  <c r="C498" i="2"/>
  <c r="D498" i="2" s="1"/>
  <c r="C791" i="2"/>
  <c r="D791" i="2" s="1"/>
  <c r="C369" i="2"/>
  <c r="D369" i="2" s="1"/>
  <c r="C602" i="2"/>
  <c r="D602" i="2" s="1"/>
  <c r="C443" i="2"/>
  <c r="D443" i="2" s="1"/>
  <c r="C820" i="2"/>
  <c r="D820" i="2" s="1"/>
  <c r="C230" i="2"/>
  <c r="D230" i="2" s="1"/>
  <c r="C904" i="2"/>
  <c r="D904" i="2" s="1"/>
  <c r="C835" i="2"/>
  <c r="D835" i="2" s="1"/>
  <c r="C56" i="2"/>
  <c r="D56" i="2" s="1"/>
  <c r="C914" i="2"/>
  <c r="D914" i="2" s="1"/>
  <c r="C940" i="2"/>
  <c r="D940" i="2" s="1"/>
  <c r="C667" i="2"/>
  <c r="D667" i="2" s="1"/>
  <c r="C730" i="2"/>
  <c r="D730" i="2" s="1"/>
  <c r="C231" i="2"/>
  <c r="D231" i="2" s="1"/>
  <c r="C35" i="2"/>
  <c r="D35" i="2" s="1"/>
  <c r="C106" i="2"/>
  <c r="D106" i="2" s="1"/>
  <c r="C57" i="2"/>
  <c r="D57" i="2" s="1"/>
  <c r="C351" i="2"/>
  <c r="D351" i="2" s="1"/>
  <c r="C181" i="2"/>
  <c r="D181" i="2" s="1"/>
  <c r="C370" i="2"/>
  <c r="D370" i="2" s="1"/>
  <c r="C615" i="2"/>
  <c r="D615" i="2" s="1"/>
  <c r="C349" i="2"/>
  <c r="D349" i="2" s="1"/>
  <c r="C182" i="2"/>
  <c r="D182" i="2" s="1"/>
  <c r="C417" i="2"/>
  <c r="D417" i="2" s="1"/>
  <c r="C943" i="2"/>
  <c r="D943" i="2" s="1"/>
  <c r="C368" i="2"/>
  <c r="D368" i="2" s="1"/>
  <c r="C326" i="2"/>
  <c r="D326" i="2" s="1"/>
  <c r="C649" i="2"/>
  <c r="D649" i="2" s="1"/>
  <c r="C212" i="2"/>
  <c r="D212" i="2" s="1"/>
  <c r="C530" i="2"/>
  <c r="D530" i="2" s="1"/>
  <c r="C531" i="2"/>
  <c r="D531" i="2" s="1"/>
  <c r="C958" i="2"/>
  <c r="D958" i="2" s="1"/>
  <c r="C905" i="2"/>
  <c r="D905" i="2" s="1"/>
  <c r="C684" i="2"/>
  <c r="D684" i="2" s="1"/>
  <c r="C7" i="2"/>
  <c r="D7" i="2" s="1"/>
  <c r="C814" i="2"/>
  <c r="D814" i="2" s="1"/>
  <c r="C854" i="2"/>
  <c r="D854" i="2" s="1"/>
  <c r="C959" i="2"/>
  <c r="D959" i="2" s="1"/>
  <c r="C327" i="2"/>
  <c r="D327" i="2" s="1"/>
  <c r="C177" i="2"/>
  <c r="D177" i="2" s="1"/>
  <c r="C277" i="2"/>
  <c r="D277" i="2" s="1"/>
  <c r="C678" i="2"/>
  <c r="D678" i="2" s="1"/>
  <c r="C444" i="2"/>
  <c r="D444" i="2" s="1"/>
  <c r="C36" i="2"/>
  <c r="D36" i="2" s="1"/>
  <c r="C21" i="2"/>
  <c r="D21" i="2" s="1"/>
  <c r="C445" i="2"/>
  <c r="D445" i="2" s="1"/>
  <c r="C532" i="2"/>
  <c r="D532" i="2" s="1"/>
  <c r="C603" i="2"/>
  <c r="D603" i="2" s="1"/>
  <c r="C22" i="2"/>
  <c r="D22" i="2" s="1"/>
  <c r="C533" i="2"/>
  <c r="D533" i="2" s="1"/>
  <c r="C487" i="2"/>
  <c r="D487" i="2" s="1"/>
  <c r="C534" i="2"/>
  <c r="D534" i="2" s="1"/>
  <c r="C318" i="2"/>
  <c r="D318" i="2" s="1"/>
  <c r="C696" i="2"/>
  <c r="D696" i="2" s="1"/>
  <c r="C872" i="2"/>
  <c r="D872" i="2" s="1"/>
  <c r="C889" i="2"/>
  <c r="D889" i="2" s="1"/>
  <c r="C735" i="2"/>
  <c r="D735" i="2" s="1"/>
  <c r="C232" i="2"/>
  <c r="D232" i="2" s="1"/>
  <c r="C156" i="2"/>
  <c r="D156" i="2" s="1"/>
  <c r="C641" i="2"/>
  <c r="D641" i="2" s="1"/>
  <c r="C950" i="2"/>
  <c r="D950" i="2" s="1"/>
  <c r="C944" i="2"/>
  <c r="D944" i="2" s="1"/>
  <c r="C499" i="2"/>
  <c r="D499" i="2" s="1"/>
  <c r="C306" i="2"/>
  <c r="D306" i="2" s="1"/>
  <c r="D382" i="2"/>
  <c r="C815" i="2"/>
  <c r="D815" i="2" s="1"/>
  <c r="C192" i="2"/>
  <c r="D192" i="2" s="1"/>
  <c r="C827" i="2"/>
  <c r="D827" i="2" s="1"/>
  <c r="C792" i="2"/>
  <c r="D792" i="2" s="1"/>
  <c r="C37" i="2"/>
  <c r="D37" i="2" s="1"/>
  <c r="C23" i="2"/>
  <c r="D23" i="2" s="1"/>
  <c r="C233" i="2"/>
  <c r="D233" i="2" s="1"/>
  <c r="C990" i="2"/>
  <c r="D990" i="2" s="1"/>
  <c r="C700" i="2"/>
  <c r="D700" i="2" s="1"/>
  <c r="C960" i="2"/>
  <c r="D960" i="2" s="1"/>
  <c r="C221" i="2"/>
  <c r="D221" i="2" s="1"/>
  <c r="C446" i="2"/>
  <c r="D446" i="2" s="1"/>
  <c r="C757" i="2"/>
  <c r="D757" i="2" s="1"/>
  <c r="C527" i="2"/>
  <c r="D527" i="2" s="1"/>
  <c r="C535" i="2"/>
  <c r="D535" i="2" s="1"/>
  <c r="C840" i="2"/>
  <c r="D840" i="2" s="1"/>
  <c r="C670" i="2"/>
  <c r="D670" i="2" s="1"/>
  <c r="C611" i="2"/>
  <c r="D611" i="2" s="1"/>
  <c r="D75" i="2"/>
  <c r="C116" i="2"/>
  <c r="D116" i="2" s="1"/>
  <c r="C628" i="2"/>
  <c r="D628" i="2" s="1"/>
  <c r="C599" i="2"/>
  <c r="D599" i="2" s="1"/>
  <c r="C893" i="2"/>
  <c r="D893" i="2" s="1"/>
  <c r="C118" i="2"/>
  <c r="D118" i="2" s="1"/>
  <c r="C269" i="2"/>
  <c r="D269" i="2" s="1"/>
  <c r="C685" i="2"/>
  <c r="D685" i="2" s="1"/>
  <c r="C776" i="2"/>
  <c r="D776" i="2" s="1"/>
  <c r="C270" i="2"/>
  <c r="D270" i="2" s="1"/>
  <c r="C634" i="2"/>
  <c r="D634" i="2" s="1"/>
  <c r="C997" i="2"/>
  <c r="D997" i="2" s="1"/>
  <c r="C867" i="2"/>
  <c r="D867" i="2" s="1"/>
  <c r="C961" i="2"/>
  <c r="D961" i="2" s="1"/>
  <c r="C447" i="2"/>
  <c r="D447" i="2" s="1"/>
  <c r="C91" i="2"/>
  <c r="D91" i="2" s="1"/>
  <c r="C592" i="2"/>
  <c r="D592" i="2" s="1"/>
  <c r="C448" i="2"/>
  <c r="D448" i="2" s="1"/>
  <c r="C793" i="2"/>
  <c r="D793" i="2" s="1"/>
  <c r="C449" i="2"/>
  <c r="D449" i="2" s="1"/>
  <c r="C398" i="2"/>
  <c r="D398" i="2" s="1"/>
  <c r="C873" i="2"/>
  <c r="D873" i="2" s="1"/>
  <c r="C289" i="2"/>
  <c r="D289" i="2" s="1"/>
  <c r="C288" i="2"/>
  <c r="D288" i="2" s="1"/>
  <c r="C773" i="2"/>
  <c r="D773" i="2" s="1"/>
  <c r="C386" i="2"/>
  <c r="D386" i="2" s="1"/>
  <c r="C536" i="2"/>
  <c r="D536" i="2" s="1"/>
  <c r="C234" i="2"/>
  <c r="D234" i="2" s="1"/>
  <c r="C816" i="2"/>
  <c r="D816" i="2" s="1"/>
  <c r="C141" i="2"/>
  <c r="D141" i="2" s="1"/>
  <c r="C235" i="2"/>
  <c r="D235" i="2" s="1"/>
  <c r="C521" i="2"/>
  <c r="D521" i="2" s="1"/>
  <c r="C38" i="2"/>
  <c r="D38" i="2" s="1"/>
  <c r="C580" i="2"/>
  <c r="D580" i="2" s="1"/>
  <c r="C193" i="2"/>
  <c r="D193" i="2" s="1"/>
  <c r="C962" i="2"/>
  <c r="D962" i="2" s="1"/>
  <c r="C963" i="2"/>
  <c r="D963" i="2" s="1"/>
  <c r="C236" i="2"/>
  <c r="D236" i="2" s="1"/>
  <c r="C237" i="2"/>
  <c r="D237" i="2" s="1"/>
  <c r="C238" i="2"/>
  <c r="D238" i="2" s="1"/>
  <c r="D709" i="2"/>
  <c r="C964" i="2"/>
  <c r="D964" i="2" s="1"/>
  <c r="C450" i="2"/>
  <c r="D450" i="2" s="1"/>
  <c r="C794" i="2"/>
  <c r="D794" i="2" s="1"/>
  <c r="C410" i="2"/>
  <c r="D410" i="2" s="1"/>
  <c r="C394" i="2"/>
  <c r="D394" i="2" s="1"/>
  <c r="C12" i="2"/>
  <c r="D12" i="2" s="1"/>
  <c r="C719" i="2"/>
  <c r="D719" i="2" s="1"/>
  <c r="C661" i="2"/>
  <c r="D661" i="2" s="1"/>
  <c r="C770" i="2"/>
  <c r="D770" i="2" s="1"/>
  <c r="C328" i="2"/>
  <c r="D328" i="2" s="1"/>
  <c r="C13" i="2"/>
  <c r="D13" i="2" s="1"/>
  <c r="C774" i="2"/>
  <c r="D774" i="2" s="1"/>
  <c r="C81" i="2"/>
  <c r="D81" i="2" s="1"/>
  <c r="C795" i="2"/>
  <c r="D795" i="2" s="1"/>
  <c r="C679" i="2"/>
  <c r="D679" i="2" s="1"/>
  <c r="C395" i="2"/>
  <c r="D395" i="2" s="1"/>
  <c r="C329" i="2"/>
  <c r="D329" i="2" s="1"/>
  <c r="C965" i="2"/>
  <c r="D965" i="2" s="1"/>
  <c r="C313" i="2"/>
  <c r="D313" i="2" s="1"/>
  <c r="C982" i="2"/>
  <c r="D982" i="2" s="1"/>
  <c r="C338" i="2"/>
  <c r="D338" i="2" s="1"/>
  <c r="C894" i="2"/>
  <c r="D894" i="2" s="1"/>
  <c r="C874" i="2"/>
  <c r="D874" i="2" s="1"/>
  <c r="C126" i="2"/>
  <c r="D126" i="2" s="1"/>
  <c r="C701" i="2"/>
  <c r="D701" i="2" s="1"/>
  <c r="C796" i="2"/>
  <c r="D796" i="2" s="1"/>
  <c r="C907" i="2"/>
  <c r="D907" i="2" s="1"/>
  <c r="C451" i="2"/>
  <c r="D451" i="2" s="1"/>
  <c r="C271" i="2"/>
  <c r="D271" i="2" s="1"/>
  <c r="C371" i="2"/>
  <c r="D371" i="2" s="1"/>
  <c r="C183" i="2"/>
  <c r="D183" i="2" s="1"/>
  <c r="C53" i="2"/>
  <c r="D53" i="2" s="1"/>
  <c r="C239" i="2"/>
  <c r="D239" i="2" s="1"/>
  <c r="C452" i="2"/>
  <c r="D452" i="2" s="1"/>
  <c r="C821" i="2"/>
  <c r="D821" i="2" s="1"/>
  <c r="C938" i="2"/>
  <c r="D938" i="2" s="1"/>
  <c r="C775" i="2"/>
  <c r="D775" i="2" s="1"/>
  <c r="C733" i="2"/>
  <c r="D733" i="2" s="1"/>
  <c r="C387" i="2"/>
  <c r="D387" i="2" s="1"/>
  <c r="C966" i="2"/>
  <c r="D966" i="2" s="1"/>
  <c r="C39" i="2"/>
  <c r="D39" i="2" s="1"/>
  <c r="C240" i="2"/>
  <c r="D240" i="2" s="1"/>
  <c r="C991" i="2"/>
  <c r="D991" i="2" s="1"/>
  <c r="C604" i="2"/>
  <c r="D604" i="2" s="1"/>
  <c r="C511" i="2"/>
  <c r="D511" i="2" s="1"/>
  <c r="C188" i="2"/>
  <c r="D188" i="2" s="1"/>
  <c r="C40" i="2"/>
  <c r="D40" i="2" s="1"/>
  <c r="C453" i="2"/>
  <c r="D453" i="2" s="1"/>
  <c r="C454" i="2"/>
  <c r="D454" i="2" s="1"/>
  <c r="C836" i="2"/>
  <c r="D836" i="2" s="1"/>
  <c r="C605" i="2"/>
  <c r="D605" i="2" s="1"/>
  <c r="C101" i="2"/>
  <c r="D101" i="2" s="1"/>
  <c r="C945" i="2"/>
  <c r="D945" i="2" s="1"/>
  <c r="C41" i="2"/>
  <c r="D41" i="2" s="1"/>
  <c r="C837" i="2"/>
  <c r="D837" i="2" s="1"/>
  <c r="C616" i="2"/>
  <c r="D616" i="2" s="1"/>
  <c r="C455" i="2"/>
  <c r="D455" i="2" s="1"/>
  <c r="D797" i="2"/>
  <c r="C206" i="2"/>
  <c r="D206" i="2" s="1"/>
  <c r="C82" i="2"/>
  <c r="D82" i="2" s="1"/>
  <c r="C949" i="2"/>
  <c r="D949" i="2" s="1"/>
  <c r="C723" i="2"/>
  <c r="D723" i="2" s="1"/>
  <c r="C272" i="2"/>
  <c r="D272" i="2" s="1"/>
  <c r="C967" i="2"/>
  <c r="D967" i="2" s="1"/>
  <c r="C617" i="2"/>
  <c r="D617" i="2" s="1"/>
  <c r="C798" i="2"/>
  <c r="D798" i="2" s="1"/>
  <c r="C576" i="2"/>
  <c r="D576" i="2" s="1"/>
  <c r="C697" i="2"/>
  <c r="D697" i="2" s="1"/>
  <c r="C915" i="2"/>
  <c r="D915" i="2" s="1"/>
  <c r="C119" i="2"/>
  <c r="D119" i="2" s="1"/>
  <c r="C565" i="2"/>
  <c r="D565" i="2" s="1"/>
  <c r="C581" i="2"/>
  <c r="D581" i="2" s="1"/>
  <c r="C849" i="2"/>
  <c r="D849" i="2" s="1"/>
  <c r="C184" i="2"/>
  <c r="D184" i="2" s="1"/>
  <c r="C316" i="2"/>
  <c r="D316" i="2" s="1"/>
  <c r="C618" i="2"/>
  <c r="D618" i="2" s="1"/>
  <c r="C17" i="2"/>
  <c r="D17" i="2" s="1"/>
  <c r="C241" i="2"/>
  <c r="D241" i="2" s="1"/>
  <c r="C984" i="2"/>
  <c r="D984" i="2" s="1"/>
  <c r="C582" i="2"/>
  <c r="D582" i="2" s="1"/>
  <c r="C281" i="2"/>
  <c r="D281" i="2" s="1"/>
  <c r="C24" i="2"/>
  <c r="D24" i="2" s="1"/>
  <c r="C583" i="2"/>
  <c r="D583" i="2" s="1"/>
  <c r="C968" i="2"/>
  <c r="D968" i="2" s="1"/>
  <c r="C352" i="2"/>
  <c r="D352" i="2" s="1"/>
  <c r="C107" i="2"/>
  <c r="D107" i="2" s="1"/>
  <c r="C456" i="2"/>
  <c r="D456" i="2" s="1"/>
  <c r="C969" i="2"/>
  <c r="D969" i="2" s="1"/>
  <c r="C619" i="2"/>
  <c r="D619" i="2" s="1"/>
  <c r="C127" i="2"/>
  <c r="D127" i="2" s="1"/>
  <c r="C330" i="2"/>
  <c r="D330" i="2" s="1"/>
  <c r="C626" i="2"/>
  <c r="D626" i="2" s="1"/>
  <c r="C457" i="2"/>
  <c r="D457" i="2" s="1"/>
  <c r="C458" i="2"/>
  <c r="D458" i="2" s="1"/>
  <c r="C216" i="2"/>
  <c r="D216" i="2" s="1"/>
  <c r="C625" i="2"/>
  <c r="D625" i="2" s="1"/>
  <c r="C650" i="2"/>
  <c r="D650" i="2" s="1"/>
  <c r="C144" i="2"/>
  <c r="D144" i="2" s="1"/>
  <c r="C504" i="2"/>
  <c r="D504" i="2" s="1"/>
  <c r="C92" i="2"/>
  <c r="D92" i="2" s="1"/>
  <c r="C108" i="2"/>
  <c r="D108" i="2" s="1"/>
  <c r="C431" i="2"/>
  <c r="D431" i="2" s="1"/>
  <c r="C946" i="2"/>
  <c r="D946" i="2" s="1"/>
  <c r="C72" i="2"/>
  <c r="D72" i="2" s="1"/>
  <c r="C83" i="2"/>
  <c r="D83" i="2" s="1"/>
  <c r="C869" i="2"/>
  <c r="D869" i="2" s="1"/>
  <c r="C191" i="2"/>
  <c r="D191" i="2" s="1"/>
  <c r="C109" i="2"/>
  <c r="D109" i="2" s="1"/>
  <c r="C214" i="2"/>
  <c r="D214" i="2" s="1"/>
  <c r="C215" i="2"/>
  <c r="D215" i="2" s="1"/>
  <c r="C875" i="2"/>
  <c r="D875" i="2" s="1"/>
  <c r="C285" i="2"/>
  <c r="D285" i="2" s="1"/>
  <c r="C493" i="2"/>
  <c r="D493" i="2" s="1"/>
  <c r="C32" i="2"/>
  <c r="D32" i="2" s="1"/>
  <c r="C655" i="2"/>
  <c r="D655" i="2" s="1"/>
  <c r="C276" i="2"/>
  <c r="D276" i="2" s="1"/>
  <c r="C812" i="2"/>
  <c r="D812" i="2" s="1"/>
  <c r="C459" i="2"/>
  <c r="D459" i="2" s="1"/>
  <c r="C985" i="2"/>
  <c r="D985" i="2" s="1"/>
  <c r="C460" i="2"/>
  <c r="D460" i="2" s="1"/>
  <c r="C743" i="2"/>
  <c r="D743" i="2" s="1"/>
  <c r="C242" i="2"/>
  <c r="D242" i="2" s="1"/>
  <c r="C761" i="2"/>
  <c r="D761" i="2" s="1"/>
  <c r="C278" i="2"/>
  <c r="D278" i="2" s="1"/>
  <c r="C732" i="2"/>
  <c r="D732" i="2" s="1"/>
  <c r="C916" i="2"/>
  <c r="D916" i="2" s="1"/>
  <c r="C243" i="2"/>
  <c r="D243" i="2" s="1"/>
  <c r="C642" i="2"/>
  <c r="D642" i="2" s="1"/>
  <c r="C372" i="2"/>
  <c r="D372" i="2" s="1"/>
  <c r="C293" i="2"/>
  <c r="D293" i="2" s="1"/>
  <c r="C461" i="2"/>
  <c r="D461" i="2" s="1"/>
  <c r="C686" i="2"/>
  <c r="D686" i="2" s="1"/>
  <c r="C695" i="2"/>
  <c r="D695" i="2" s="1"/>
  <c r="C353" i="2"/>
  <c r="D353" i="2" s="1"/>
  <c r="C344" i="2"/>
  <c r="D344" i="2" s="1"/>
  <c r="C427" i="2"/>
  <c r="D427" i="2" s="1"/>
  <c r="C43" i="2"/>
  <c r="D43" i="2" s="1"/>
  <c r="C244" i="2"/>
  <c r="D244" i="2" s="1"/>
  <c r="C245" i="2"/>
  <c r="D245" i="2" s="1"/>
  <c r="C124" i="2"/>
  <c r="D124" i="2" s="1"/>
  <c r="C246" i="2"/>
  <c r="D246" i="2" s="1"/>
  <c r="C702" i="2"/>
  <c r="D702" i="2" s="1"/>
  <c r="C537" i="2"/>
  <c r="D537" i="2" s="1"/>
  <c r="C512" i="2"/>
  <c r="D512" i="2" s="1"/>
  <c r="C970" i="2"/>
  <c r="D970" i="2" s="1"/>
  <c r="C462" i="2"/>
  <c r="D462" i="2" s="1"/>
  <c r="C933" i="2"/>
  <c r="D933" i="2" s="1"/>
  <c r="C895" i="2"/>
  <c r="D895" i="2" s="1"/>
  <c r="C777" i="2"/>
  <c r="D777" i="2" s="1"/>
  <c r="C52" i="2"/>
  <c r="D52" i="2" s="1"/>
  <c r="C18" i="2"/>
  <c r="D18" i="2" s="1"/>
  <c r="C33" i="2"/>
  <c r="D33" i="2" s="1"/>
  <c r="C44" i="2"/>
  <c r="D44" i="2" s="1"/>
  <c r="C247" i="2"/>
  <c r="D247" i="2" s="1"/>
  <c r="C98" i="2"/>
  <c r="D98" i="2" s="1"/>
  <c r="C373" i="2"/>
  <c r="D373" i="2" s="1"/>
  <c r="C423" i="2"/>
  <c r="D423" i="2" s="1"/>
  <c r="C310" i="2"/>
  <c r="D310" i="2" s="1"/>
  <c r="C606" i="2"/>
  <c r="D606" i="2" s="1"/>
  <c r="C411" i="2"/>
  <c r="D411" i="2" s="1"/>
  <c r="C484" i="2"/>
  <c r="D484" i="2" s="1"/>
  <c r="C680" i="2"/>
  <c r="D680" i="2" s="1"/>
  <c r="C171" i="2"/>
  <c r="D171" i="2" s="1"/>
  <c r="C494" i="2"/>
  <c r="D494" i="2" s="1"/>
  <c r="C727" i="2"/>
  <c r="D727" i="2" s="1"/>
  <c r="C248" i="2"/>
  <c r="D248" i="2" s="1"/>
  <c r="C771" i="2"/>
  <c r="D771" i="2" s="1"/>
  <c r="C463" i="2"/>
  <c r="D463" i="2" s="1"/>
  <c r="C194" i="2"/>
  <c r="D194" i="2" s="1"/>
  <c r="C799" i="2"/>
  <c r="D799" i="2" s="1"/>
  <c r="C76" i="2"/>
  <c r="D76" i="2" s="1"/>
  <c r="C153" i="2"/>
  <c r="D153" i="2" s="1"/>
  <c r="C186" i="2"/>
  <c r="D186" i="2" s="1"/>
  <c r="C528" i="2"/>
  <c r="D528" i="2" s="1"/>
  <c r="C665" i="2"/>
  <c r="D665" i="2" s="1"/>
  <c r="C710" i="2"/>
  <c r="D710" i="2" s="1"/>
  <c r="C778" i="2"/>
  <c r="D778" i="2" s="1"/>
  <c r="C675" i="2"/>
  <c r="D675" i="2" s="1"/>
  <c r="C64" i="2"/>
  <c r="D64" i="2" s="1"/>
  <c r="C689" i="2"/>
  <c r="D689" i="2" s="1"/>
  <c r="C646" i="2"/>
  <c r="D646" i="2" s="1"/>
  <c r="C856" i="2"/>
  <c r="D856" i="2" s="1"/>
  <c r="C93" i="2"/>
  <c r="D93" i="2" s="1"/>
  <c r="C513" i="2"/>
  <c r="D513" i="2" s="1"/>
  <c r="C412" i="2"/>
  <c r="D412" i="2" s="1"/>
  <c r="C195" i="2"/>
  <c r="D195" i="2" s="1"/>
  <c r="C703" i="2"/>
  <c r="D703" i="2" s="1"/>
  <c r="C249" i="2"/>
  <c r="D249" i="2" s="1"/>
  <c r="C65" i="2"/>
  <c r="D65" i="2" s="1"/>
  <c r="C736" i="2"/>
  <c r="D736" i="2" s="1"/>
  <c r="C917" i="2"/>
  <c r="D917" i="2" s="1"/>
  <c r="C500" i="2"/>
  <c r="D500" i="2" s="1"/>
  <c r="C89" i="2"/>
  <c r="D89" i="2" s="1"/>
  <c r="C800" i="2"/>
  <c r="D800" i="2" s="1"/>
  <c r="C210" i="2"/>
  <c r="D210" i="2" s="1"/>
  <c r="C78" i="2"/>
  <c r="D78" i="2" s="1"/>
  <c r="C737" i="2"/>
  <c r="D737" i="2" s="1"/>
  <c r="C365" i="2"/>
  <c r="D365" i="2" s="1"/>
  <c r="C485" i="2"/>
  <c r="D485" i="2" s="1"/>
  <c r="C312" i="2"/>
  <c r="D312" i="2" s="1"/>
  <c r="C146" i="2"/>
  <c r="D146" i="2" s="1"/>
  <c r="C671" i="2"/>
  <c r="D671" i="2" s="1"/>
  <c r="C644" i="2"/>
  <c r="D644" i="2" s="1"/>
  <c r="C711" i="2"/>
  <c r="D711" i="2" s="1"/>
  <c r="C102" i="2"/>
  <c r="D102" i="2" s="1"/>
  <c r="C876" i="2"/>
  <c r="D876" i="2" s="1"/>
  <c r="C209" i="2"/>
  <c r="D209" i="2" s="1"/>
  <c r="C273" i="2"/>
  <c r="D273" i="2" s="1"/>
  <c r="C762" i="2"/>
  <c r="D762" i="2" s="1"/>
  <c r="C934" i="2"/>
  <c r="D934" i="2" s="1"/>
  <c r="C220" i="2"/>
  <c r="D220" i="2" s="1"/>
  <c r="C746" i="2"/>
  <c r="D746" i="2" s="1"/>
  <c r="C841" i="2"/>
  <c r="D841" i="2" s="1"/>
  <c r="C971" i="2"/>
  <c r="D971" i="2" s="1"/>
  <c r="C196" i="2"/>
  <c r="D196" i="2" s="1"/>
  <c r="C817" i="2"/>
  <c r="D817" i="2" s="1"/>
  <c r="C117" i="2"/>
  <c r="D117" i="2" s="1"/>
  <c r="C424" i="2"/>
  <c r="D424" i="2" s="1"/>
  <c r="C354" i="2"/>
  <c r="D354" i="2" s="1"/>
  <c r="D822" i="2"/>
  <c r="D620" i="2"/>
  <c r="C110" i="2"/>
  <c r="D110" i="2" s="1"/>
  <c r="C213" i="2"/>
  <c r="D213" i="2" s="1"/>
  <c r="C406" i="2"/>
  <c r="D406" i="2" s="1"/>
  <c r="C250" i="2"/>
  <c r="D250" i="2" s="1"/>
  <c r="C842" i="2"/>
  <c r="D842" i="2" s="1"/>
  <c r="C274" i="2"/>
  <c r="D274" i="2" s="1"/>
  <c r="C918" i="2"/>
  <c r="D918" i="2" s="1"/>
  <c r="C355" i="2"/>
  <c r="D355" i="2" s="1"/>
  <c r="C986" i="2"/>
  <c r="D986" i="2" s="1"/>
  <c r="C128" i="2"/>
  <c r="D128" i="2" s="1"/>
  <c r="C356" i="2"/>
  <c r="D356" i="2" s="1"/>
  <c r="C885" i="2"/>
  <c r="D885" i="2" s="1"/>
  <c r="C111" i="2"/>
  <c r="D111" i="2" s="1"/>
  <c r="C425" i="2"/>
  <c r="D425" i="2" s="1"/>
  <c r="C169" i="2"/>
  <c r="D169" i="2" s="1"/>
  <c r="C587" i="2"/>
  <c r="D587" i="2" s="1"/>
  <c r="C129" i="2"/>
  <c r="D129" i="2" s="1"/>
  <c r="C941" i="2"/>
  <c r="D941" i="2" s="1"/>
  <c r="C624" i="2"/>
  <c r="D624" i="2" s="1"/>
  <c r="C801" i="2"/>
  <c r="D801" i="2" s="1"/>
  <c r="C418" i="2"/>
  <c r="D418" i="2" s="1"/>
  <c r="C54" i="2"/>
  <c r="D54" i="2" s="1"/>
  <c r="C721" i="2"/>
  <c r="D721" i="2" s="1"/>
  <c r="C219" i="2"/>
  <c r="D219" i="2" s="1"/>
  <c r="C562" i="2"/>
  <c r="D562" i="2" s="1"/>
  <c r="C130" i="2"/>
  <c r="D130" i="2" s="1"/>
  <c r="C829" i="2"/>
  <c r="D829" i="2" s="1"/>
  <c r="C838" i="2"/>
  <c r="D838" i="2" s="1"/>
  <c r="C810" i="2"/>
  <c r="D810" i="2" s="1"/>
  <c r="C14" i="2"/>
  <c r="D14" i="2" s="1"/>
  <c r="C55" i="2"/>
  <c r="D55" i="2" s="1"/>
  <c r="C843" i="2"/>
  <c r="D843" i="2" s="1"/>
  <c r="C66" i="2"/>
  <c r="D66" i="2" s="1"/>
  <c r="C677" i="2"/>
  <c r="D677" i="2" s="1"/>
  <c r="C125" i="2"/>
  <c r="D125" i="2" s="1"/>
  <c r="C307" i="2"/>
  <c r="D307" i="2" s="1"/>
  <c r="C464" i="2"/>
  <c r="D464" i="2" s="1"/>
  <c r="C955" i="2"/>
  <c r="D955" i="2" s="1"/>
  <c r="C560" i="2"/>
  <c r="D560" i="2" s="1"/>
  <c r="C388" i="2"/>
  <c r="D388" i="2" s="1"/>
  <c r="C516" i="2"/>
  <c r="D516" i="2" s="1"/>
  <c r="C523" i="2"/>
  <c r="D523" i="2" s="1"/>
  <c r="C668" i="2"/>
  <c r="D668" i="2" s="1"/>
  <c r="C809" i="2"/>
  <c r="D809" i="2" s="1"/>
  <c r="C154" i="2"/>
  <c r="D154" i="2" s="1"/>
  <c r="C877" i="2"/>
  <c r="D877" i="2" s="1"/>
  <c r="C131" i="2"/>
  <c r="D131" i="2" s="1"/>
  <c r="C844" i="2"/>
  <c r="D844" i="2" s="1"/>
  <c r="C84" i="2"/>
  <c r="D84" i="2" s="1"/>
  <c r="C112" i="2"/>
  <c r="D112" i="2" s="1"/>
  <c r="C211" i="2"/>
  <c r="D211" i="2" s="1"/>
  <c r="D357" i="2"/>
  <c r="C683" i="2"/>
  <c r="D683" i="2" s="1"/>
  <c r="C972" i="2"/>
  <c r="D972" i="2" s="1"/>
  <c r="C402" i="2"/>
  <c r="D402" i="2" s="1"/>
  <c r="C682" i="2"/>
  <c r="D682" i="2" s="1"/>
  <c r="C538" i="2"/>
  <c r="D538" i="2" s="1"/>
  <c r="C251" i="2"/>
  <c r="D251" i="2" s="1"/>
  <c r="C252" i="2"/>
  <c r="D252" i="2" s="1"/>
  <c r="C888" i="2"/>
  <c r="D888" i="2" s="1"/>
  <c r="C132" i="2"/>
  <c r="D132" i="2" s="1"/>
  <c r="C802" i="2"/>
  <c r="D802" i="2" s="1"/>
  <c r="C253" i="2"/>
  <c r="D253" i="2" s="1"/>
  <c r="C465" i="2"/>
  <c r="D465" i="2" s="1"/>
  <c r="C662" i="2"/>
  <c r="D662" i="2" s="1"/>
  <c r="C466" i="2"/>
  <c r="D466" i="2" s="1"/>
  <c r="C58" i="2"/>
  <c r="D58" i="2" s="1"/>
  <c r="C133" i="2"/>
  <c r="D133" i="2" s="1"/>
  <c r="C563" i="2"/>
  <c r="D563" i="2" s="1"/>
  <c r="D358" i="2"/>
  <c r="C973" i="2"/>
  <c r="D973" i="2" s="1"/>
  <c r="C339" i="2"/>
  <c r="D339" i="2" s="1"/>
  <c r="C954" i="2"/>
  <c r="D954" i="2" s="1"/>
  <c r="C266" i="2"/>
  <c r="D266" i="2" s="1"/>
  <c r="C688" i="2"/>
  <c r="D688" i="2" s="1"/>
  <c r="C331" i="2"/>
  <c r="D331" i="2" s="1"/>
  <c r="C103" i="2"/>
  <c r="D103" i="2" s="1"/>
  <c r="C399" i="2"/>
  <c r="D399" i="2" s="1"/>
  <c r="C134" i="2"/>
  <c r="D134" i="2" s="1"/>
  <c r="C294" i="2"/>
  <c r="D294" i="2" s="1"/>
  <c r="C857" i="2"/>
  <c r="D857" i="2" s="1"/>
  <c r="C738" i="2"/>
  <c r="D738" i="2" s="1"/>
  <c r="C747" i="2"/>
  <c r="D747" i="2" s="1"/>
  <c r="C85" i="2"/>
  <c r="D85" i="2" s="1"/>
  <c r="C942" i="2"/>
  <c r="D942" i="2" s="1"/>
  <c r="C282" i="2"/>
  <c r="D282" i="2" s="1"/>
  <c r="C514" i="2"/>
  <c r="D514" i="2" s="1"/>
  <c r="C539" i="2"/>
  <c r="D539" i="2" s="1"/>
  <c r="D754" i="2"/>
  <c r="C254" i="2"/>
  <c r="D254" i="2" s="1"/>
  <c r="C255" i="2"/>
  <c r="D255" i="2" s="1"/>
  <c r="C919" i="2"/>
  <c r="D919" i="2" s="1"/>
  <c r="C524" i="2"/>
  <c r="D524" i="2" s="1"/>
  <c r="C681" i="2"/>
  <c r="D681" i="2" s="1"/>
  <c r="D952" i="2"/>
  <c r="C495" i="2"/>
  <c r="D495" i="2" s="1"/>
  <c r="D314" i="2"/>
  <c r="C935" i="2"/>
  <c r="D935" i="2" s="1"/>
  <c r="C145" i="2"/>
  <c r="D145" i="2" s="1"/>
  <c r="C852" i="2"/>
  <c r="D852" i="2" s="1"/>
  <c r="C643" i="2"/>
  <c r="D643" i="2" s="1"/>
  <c r="C779" i="2"/>
  <c r="D779" i="2" s="1"/>
  <c r="C898" i="2"/>
  <c r="D898" i="2" s="1"/>
  <c r="C652" i="2"/>
  <c r="D652" i="2" s="1"/>
  <c r="D755" i="2"/>
  <c r="C748" i="2"/>
  <c r="D748" i="2" s="1"/>
  <c r="C818" i="2"/>
  <c r="D818" i="2" s="1"/>
  <c r="C340" i="2"/>
  <c r="D340" i="2" s="1"/>
  <c r="C59" i="2"/>
  <c r="D59" i="2" s="1"/>
  <c r="C612" i="2"/>
  <c r="D612" i="2" s="1"/>
  <c r="C428" i="2"/>
  <c r="D428" i="2" s="1"/>
  <c r="C607" i="2"/>
  <c r="D607" i="2" s="1"/>
  <c r="C850" i="2"/>
  <c r="D850" i="2" s="1"/>
  <c r="D694" i="2"/>
  <c r="C920" i="2"/>
  <c r="D920" i="2" s="1"/>
  <c r="D359" i="2"/>
  <c r="C389" i="2"/>
  <c r="D389" i="2" s="1"/>
  <c r="C397" i="2"/>
  <c r="D397" i="2" s="1"/>
  <c r="C759" i="2"/>
  <c r="D759" i="2" s="1"/>
  <c r="C135" i="2"/>
  <c r="D135" i="2" s="1"/>
  <c r="C572" i="2"/>
  <c r="D572" i="2" s="1"/>
  <c r="C178" i="2"/>
  <c r="D178" i="2" s="1"/>
  <c r="C175" i="2"/>
  <c r="D175" i="2" s="1"/>
  <c r="C374" i="2"/>
  <c r="D374" i="2" s="1"/>
  <c r="C97" i="2"/>
  <c r="D97" i="2" s="1"/>
  <c r="C199" i="2"/>
  <c r="D199" i="2" s="1"/>
  <c r="C947" i="2"/>
  <c r="D947" i="2" s="1"/>
  <c r="C540" i="2"/>
  <c r="D540" i="2" s="1"/>
  <c r="C164" i="2"/>
  <c r="D164" i="2" s="1"/>
  <c r="C541" i="2"/>
  <c r="D541" i="2" s="1"/>
  <c r="C763" i="2"/>
  <c r="D763" i="2" s="1"/>
  <c r="C287" i="2"/>
  <c r="D287" i="2" s="1"/>
  <c r="C429" i="2"/>
  <c r="D429" i="2" s="1"/>
  <c r="C74" i="2"/>
  <c r="D74" i="2" s="1"/>
  <c r="C574" i="2"/>
  <c r="D574" i="2" s="1"/>
  <c r="C467" i="2"/>
  <c r="D467" i="2" s="1"/>
  <c r="C803" i="2"/>
  <c r="D803" i="2" s="1"/>
  <c r="C690" i="2"/>
  <c r="D690" i="2" s="1"/>
  <c r="C691" i="2"/>
  <c r="D691" i="2" s="1"/>
  <c r="C948" i="2"/>
  <c r="D948" i="2" s="1"/>
  <c r="C468" i="2"/>
  <c r="D468" i="2" s="1"/>
  <c r="C542" i="2"/>
  <c r="D542" i="2" s="1"/>
  <c r="C853" i="2"/>
  <c r="D853" i="2" s="1"/>
  <c r="C543" i="2"/>
  <c r="D543" i="2" s="1"/>
  <c r="C998" i="2"/>
  <c r="D998" i="2" s="1"/>
  <c r="C419" i="2"/>
  <c r="D419" i="2" s="1"/>
  <c r="C332" i="2"/>
  <c r="D332" i="2" s="1"/>
  <c r="C749" i="2"/>
  <c r="D749" i="2" s="1"/>
  <c r="C878" i="2"/>
  <c r="D878" i="2" s="1"/>
  <c r="C256" i="2"/>
  <c r="D256" i="2" s="1"/>
  <c r="C308" i="2"/>
  <c r="D308" i="2" s="1"/>
  <c r="C921" i="2"/>
  <c r="D921" i="2" s="1"/>
  <c r="C257" i="2"/>
  <c r="D257" i="2" s="1"/>
  <c r="C496" i="2"/>
  <c r="D496" i="2" s="1"/>
  <c r="C750" i="2"/>
  <c r="D750" i="2" s="1"/>
  <c r="C283" i="2"/>
  <c r="D283" i="2" s="1"/>
  <c r="D469" i="2"/>
  <c r="C922" i="2"/>
  <c r="D922" i="2" s="1"/>
  <c r="C470" i="2"/>
  <c r="D470" i="2" s="1"/>
  <c r="C333" i="2"/>
  <c r="D333" i="2" s="1"/>
  <c r="C974" i="2"/>
  <c r="D974" i="2" s="1"/>
  <c r="C608" i="2"/>
  <c r="D608" i="2" s="1"/>
  <c r="C780" i="2"/>
  <c r="D780" i="2" s="1"/>
  <c r="C520" i="2"/>
  <c r="D520" i="2" s="1"/>
  <c r="C258" i="2"/>
  <c r="D258" i="2" s="1"/>
  <c r="C300" i="2"/>
  <c r="D300" i="2" s="1"/>
  <c r="D290" i="2"/>
  <c r="C910" i="2"/>
  <c r="D910" i="2" s="1"/>
  <c r="C471" i="2"/>
  <c r="D471" i="2" s="1"/>
  <c r="C505" i="2"/>
  <c r="D505" i="2" s="1"/>
  <c r="C830" i="2"/>
  <c r="D830" i="2" s="1"/>
  <c r="C923" i="2"/>
  <c r="D923" i="2" s="1"/>
  <c r="C299" i="2"/>
  <c r="D299" i="2" s="1"/>
  <c r="C311" i="2"/>
  <c r="D311" i="2" s="1"/>
  <c r="C390" i="2"/>
  <c r="D390" i="2" s="1"/>
  <c r="C769" i="2"/>
  <c r="D769" i="2" s="1"/>
  <c r="D99" i="2"/>
  <c r="C975" i="2"/>
  <c r="D975" i="2" s="1"/>
  <c r="C472" i="2"/>
  <c r="D472" i="2" s="1"/>
  <c r="C205" i="2"/>
  <c r="D205" i="2" s="1"/>
  <c r="C758" i="2"/>
  <c r="D758" i="2" s="1"/>
  <c r="C25" i="2"/>
  <c r="D25" i="2" s="1"/>
  <c r="C720" i="2"/>
  <c r="D720" i="2" s="1"/>
  <c r="C136" i="2"/>
  <c r="D136" i="2" s="1"/>
  <c r="C100" i="2"/>
  <c r="D100" i="2" s="1"/>
  <c r="C848" i="2"/>
  <c r="D848" i="2" s="1"/>
  <c r="C936" i="2"/>
  <c r="D936" i="2" s="1"/>
  <c r="C319" i="2"/>
  <c r="D319" i="2" s="1"/>
  <c r="C77" i="2"/>
  <c r="D77" i="2" s="1"/>
  <c r="C544" i="2"/>
  <c r="D544" i="2" s="1"/>
  <c r="C168" i="2"/>
  <c r="D168" i="2" s="1"/>
  <c r="C860" i="2"/>
  <c r="D860" i="2" s="1"/>
  <c r="C309" i="2"/>
  <c r="D309" i="2" s="1"/>
  <c r="C137" i="2"/>
  <c r="D137" i="2" s="1"/>
  <c r="D360" i="2"/>
  <c r="C201" i="2"/>
  <c r="D201" i="2" s="1"/>
  <c r="C627" i="2"/>
  <c r="D627" i="2" s="1"/>
  <c r="C334" i="2"/>
  <c r="D334" i="2" s="1"/>
  <c r="C804" i="2"/>
  <c r="D804" i="2" s="1"/>
  <c r="C828" i="2"/>
  <c r="D828" i="2" s="1"/>
  <c r="C976" i="2"/>
  <c r="D976" i="2" s="1"/>
  <c r="D805" i="2"/>
  <c r="C165" i="2"/>
  <c r="D165" i="2" s="1"/>
  <c r="C20" i="2"/>
  <c r="D20" i="2" s="1"/>
  <c r="C545" i="2"/>
  <c r="D545" i="2" s="1"/>
  <c r="C67" i="2"/>
  <c r="D67" i="2" s="1"/>
  <c r="C305" i="2"/>
  <c r="D305" i="2" s="1"/>
  <c r="C86" i="2"/>
  <c r="D86" i="2" s="1"/>
  <c r="C845" i="2"/>
  <c r="D845" i="2" s="1"/>
  <c r="C170" i="2"/>
  <c r="D170" i="2" s="1"/>
  <c r="C906" i="2"/>
  <c r="D906" i="2" s="1"/>
  <c r="C413" i="2"/>
  <c r="D413" i="2" s="1"/>
  <c r="C160" i="2"/>
  <c r="D160" i="2" s="1"/>
  <c r="C977" i="2"/>
  <c r="D977" i="2" s="1"/>
  <c r="C403" i="2"/>
  <c r="D403" i="2" s="1"/>
  <c r="C891" i="2"/>
  <c r="D891" i="2" s="1"/>
  <c r="C185" i="2"/>
  <c r="D185" i="2" s="1"/>
  <c r="C712" i="2"/>
  <c r="D712" i="2" s="1"/>
  <c r="C739" i="2"/>
  <c r="D739" i="2" s="1"/>
  <c r="C407" i="2"/>
  <c r="D407" i="2" s="1"/>
  <c r="D718" i="2"/>
  <c r="C1000" i="2"/>
  <c r="D1000" i="2" s="1"/>
  <c r="C1001" i="2"/>
  <c r="D1001" i="2" s="1"/>
  <c r="C94" i="2"/>
  <c r="D94" i="2" s="1"/>
  <c r="C924" i="2"/>
  <c r="D924" i="2" s="1"/>
  <c r="C26" i="2"/>
  <c r="D26" i="2" s="1"/>
  <c r="C335" i="2"/>
  <c r="D335" i="2" s="1"/>
  <c r="C197" i="2"/>
  <c r="D197" i="2" s="1"/>
  <c r="C879" i="2"/>
  <c r="D879" i="2" s="1"/>
  <c r="C408" i="2"/>
  <c r="D408" i="2" s="1"/>
  <c r="C320" i="2"/>
  <c r="D320" i="2" s="1"/>
  <c r="C764" i="2"/>
  <c r="D764" i="2" s="1"/>
  <c r="C613" i="2"/>
  <c r="D613" i="2" s="1"/>
  <c r="C846" i="2"/>
  <c r="D846" i="2" s="1"/>
  <c r="C138" i="2"/>
  <c r="D138" i="2" s="1"/>
  <c r="D593" i="2"/>
  <c r="C68" i="2"/>
  <c r="D68" i="2" s="1"/>
  <c r="C868" i="2"/>
  <c r="D868" i="2" s="1"/>
  <c r="C992" i="2"/>
  <c r="D992" i="2" s="1"/>
  <c r="C858" i="2"/>
  <c r="D858" i="2" s="1"/>
  <c r="C104" i="2"/>
  <c r="D104" i="2" s="1"/>
  <c r="C806" i="2"/>
  <c r="D806" i="2" s="1"/>
  <c r="C698" i="2"/>
  <c r="D698" i="2" s="1"/>
  <c r="C864" i="2"/>
  <c r="D864" i="2" s="1"/>
  <c r="C999" i="2"/>
  <c r="D999" i="2" s="1"/>
  <c r="C713" i="2"/>
  <c r="D713" i="2" s="1"/>
  <c r="C259" i="2"/>
  <c r="D259" i="2" s="1"/>
  <c r="C987" i="2"/>
  <c r="D987" i="2" s="1"/>
  <c r="C570" i="2"/>
  <c r="D570" i="2" s="1"/>
  <c r="C401" i="2"/>
  <c r="D401" i="2" s="1"/>
  <c r="C669" i="2"/>
  <c r="D669" i="2" s="1"/>
  <c r="C561" i="2"/>
  <c r="D561" i="2" s="1"/>
  <c r="C546" i="2"/>
  <c r="D546" i="2" s="1"/>
  <c r="C765" i="2"/>
  <c r="D765" i="2" s="1"/>
  <c r="C547" i="2"/>
  <c r="D547" i="2" s="1"/>
  <c r="C548" i="2"/>
  <c r="D548" i="2" s="1"/>
  <c r="C486" i="2"/>
  <c r="D486" i="2" s="1"/>
  <c r="C594" i="2"/>
  <c r="D594" i="2" s="1"/>
  <c r="C375" i="2"/>
  <c r="D375" i="2" s="1"/>
  <c r="C45" i="2"/>
  <c r="D45" i="2" s="1"/>
  <c r="C46" i="2"/>
  <c r="D46" i="2" s="1"/>
  <c r="C336" i="2"/>
  <c r="D336" i="2" s="1"/>
  <c r="C772" i="2"/>
  <c r="D772" i="2" s="1"/>
  <c r="C722" i="2"/>
  <c r="D722" i="2" s="1"/>
  <c r="C113" i="2"/>
  <c r="D113" i="2" s="1"/>
  <c r="C198" i="2"/>
  <c r="D198" i="2" s="1"/>
  <c r="C497" i="2"/>
  <c r="D497" i="2" s="1"/>
  <c r="C595" i="2"/>
  <c r="D595" i="2" s="1"/>
  <c r="C614" i="2"/>
  <c r="D614" i="2" s="1"/>
  <c r="C27" i="2"/>
  <c r="D27" i="2" s="1"/>
  <c r="C585" i="2"/>
  <c r="D585" i="2" s="1"/>
  <c r="C222" i="2"/>
  <c r="D222" i="2" s="1"/>
  <c r="C507" i="2"/>
  <c r="D507" i="2" s="1"/>
  <c r="C596" i="2"/>
  <c r="D596" i="2" s="1"/>
  <c r="C517" i="2"/>
  <c r="D517" i="2" s="1"/>
  <c r="C724" i="2"/>
  <c r="D724" i="2" s="1"/>
  <c r="C676" i="2"/>
  <c r="D676" i="2" s="1"/>
  <c r="C714" i="2"/>
  <c r="D714" i="2" s="1"/>
  <c r="C473" i="2"/>
  <c r="D473" i="2" s="1"/>
  <c r="C831" i="2"/>
  <c r="D831" i="2" s="1"/>
  <c r="C566" i="2"/>
  <c r="D566" i="2" s="1"/>
  <c r="C15" i="2"/>
  <c r="D15" i="2" s="1"/>
  <c r="C549" i="2"/>
  <c r="D549" i="2" s="1"/>
  <c r="C550" i="2"/>
  <c r="D550" i="2" s="1"/>
  <c r="C366" i="2"/>
  <c r="D366" i="2" s="1"/>
  <c r="C396" i="2"/>
  <c r="D396" i="2" s="1"/>
  <c r="C8" i="2"/>
  <c r="D8" i="2" s="1"/>
  <c r="C630" i="2"/>
  <c r="D630" i="2" s="1"/>
  <c r="C609" i="2"/>
  <c r="D609" i="2" s="1"/>
  <c r="C361" i="2"/>
  <c r="D361" i="2" s="1"/>
  <c r="C155" i="2"/>
  <c r="D155" i="2" s="1"/>
  <c r="C348" i="2"/>
  <c r="D348" i="2" s="1"/>
  <c r="C807" i="2"/>
  <c r="D807" i="2" s="1"/>
  <c r="C647" i="2"/>
  <c r="D647" i="2" s="1"/>
  <c r="C597" i="2"/>
  <c r="D597" i="2" s="1"/>
  <c r="C301" i="2"/>
  <c r="D301" i="2" s="1"/>
  <c r="C663" i="2"/>
  <c r="D663" i="2" s="1"/>
  <c r="C760" i="2"/>
  <c r="D760" i="2" s="1"/>
  <c r="C731" i="2"/>
  <c r="D731" i="2" s="1"/>
  <c r="C808" i="2"/>
  <c r="D808" i="2" s="1"/>
  <c r="C577" i="2"/>
  <c r="D577" i="2" s="1"/>
  <c r="C559" i="2"/>
  <c r="D559" i="2" s="1"/>
  <c r="C588" i="2"/>
  <c r="D588" i="2" s="1"/>
  <c r="C890" i="2"/>
  <c r="D890" i="2" s="1"/>
  <c r="D645" i="2"/>
  <c r="C751" i="2"/>
  <c r="D751" i="2" s="1"/>
  <c r="D824" i="2"/>
  <c r="C381" i="2"/>
  <c r="D381" i="2" s="1"/>
  <c r="C474" i="2"/>
  <c r="D474" i="2" s="1"/>
  <c r="C304" i="2"/>
  <c r="D304" i="2" s="1"/>
  <c r="C139" i="2"/>
  <c r="D139" i="2" s="1"/>
  <c r="C414" i="2"/>
  <c r="D414" i="2" s="1"/>
  <c r="C483" i="2"/>
  <c r="D483" i="2" s="1"/>
  <c r="C190" i="2"/>
  <c r="D190" i="2" s="1"/>
  <c r="D884" i="2"/>
  <c r="C341" i="2"/>
  <c r="D341" i="2" s="1"/>
  <c r="D880" i="2"/>
  <c r="C404" i="2"/>
  <c r="D404" i="2" s="1"/>
  <c r="C350" i="2"/>
  <c r="D350" i="2" s="1"/>
  <c r="C157" i="2"/>
  <c r="D157" i="2" s="1"/>
  <c r="C862" i="2"/>
  <c r="D862" i="2" s="1"/>
  <c r="C993" i="2"/>
  <c r="D993" i="2" s="1"/>
  <c r="C715" i="2"/>
  <c r="D715" i="2" s="1"/>
  <c r="C925" i="2"/>
  <c r="D925" i="2" s="1"/>
  <c r="C551" i="2"/>
  <c r="D551" i="2" s="1"/>
  <c r="C861" i="2"/>
  <c r="D861" i="2" s="1"/>
  <c r="C978" i="2"/>
  <c r="D978" i="2" s="1"/>
  <c r="C114" i="2"/>
  <c r="D114" i="2" s="1"/>
  <c r="C475" i="2"/>
  <c r="D475" i="2" s="1"/>
  <c r="C73" i="2"/>
  <c r="D73" i="2" s="1"/>
  <c r="C167" i="2"/>
  <c r="D167" i="2" s="1"/>
  <c r="C415" i="2"/>
  <c r="D415" i="2" s="1"/>
  <c r="C631" i="2"/>
  <c r="D631" i="2" s="1"/>
  <c r="C158" i="2"/>
  <c r="D158" i="2" s="1"/>
  <c r="C217" i="2"/>
  <c r="D217" i="2" s="1"/>
  <c r="C172" i="2"/>
  <c r="D172" i="2" s="1"/>
  <c r="C476" i="2"/>
  <c r="D476" i="2" s="1"/>
  <c r="C752" i="2"/>
  <c r="D752" i="2" s="1"/>
  <c r="C321" i="2"/>
  <c r="D321" i="2" s="1"/>
  <c r="C409" i="2"/>
  <c r="D409" i="2" s="1"/>
  <c r="C47" i="2"/>
  <c r="C95" i="2"/>
  <c r="D95" i="2" s="1"/>
  <c r="C586" i="2"/>
  <c r="D586" i="2" s="1"/>
  <c r="D896" i="2"/>
  <c r="C610" i="2"/>
  <c r="D610" i="2" s="1"/>
  <c r="C766" i="2"/>
  <c r="D766" i="2" s="1"/>
  <c r="C48" i="2"/>
  <c r="D48" i="2" s="1"/>
  <c r="C420" i="2"/>
  <c r="D420" i="2" s="1"/>
  <c r="D564" i="2"/>
  <c r="C573" i="2"/>
  <c r="D573" i="2" s="1"/>
  <c r="C508" i="2"/>
  <c r="D508" i="2" s="1"/>
  <c r="C847" i="2"/>
  <c r="D847" i="2" s="1"/>
  <c r="C673" i="2"/>
  <c r="D673" i="2" s="1"/>
  <c r="C552" i="2"/>
  <c r="D552" i="2" s="1"/>
  <c r="C302" i="2"/>
  <c r="D302" i="2" s="1"/>
  <c r="C147" i="2"/>
  <c r="D147" i="2" s="1"/>
  <c r="C553" i="2"/>
  <c r="D553" i="2" s="1"/>
  <c r="D303" i="2"/>
  <c r="C163" i="2"/>
  <c r="D163" i="2" s="1"/>
  <c r="C297" i="2"/>
  <c r="D297" i="2" s="1"/>
  <c r="C554" i="2"/>
  <c r="D554" i="2" s="1"/>
  <c r="C672" i="2"/>
  <c r="D672" i="2" s="1"/>
  <c r="C657" i="2"/>
  <c r="D657" i="2" s="1"/>
  <c r="C525" i="2"/>
  <c r="D525" i="2" s="1"/>
  <c r="C202" i="2"/>
  <c r="D202" i="2" s="1"/>
  <c r="C477" i="2"/>
  <c r="D477" i="2" s="1"/>
  <c r="C728" i="2"/>
  <c r="D728" i="2" s="1"/>
  <c r="C811" i="2"/>
  <c r="D811" i="2" s="1"/>
  <c r="C506" i="2"/>
  <c r="D506" i="2" s="1"/>
  <c r="C640" i="2"/>
  <c r="D640" i="2" s="1"/>
  <c r="C378" i="2"/>
  <c r="D378" i="2" s="1"/>
  <c r="C767" i="2"/>
  <c r="D767" i="2" s="1"/>
  <c r="C621" i="2"/>
  <c r="D621" i="2" s="1"/>
  <c r="C405" i="2"/>
  <c r="D405" i="2" s="1"/>
  <c r="C9" i="2"/>
  <c r="D9" i="2" s="1"/>
  <c r="C1002" i="2"/>
  <c r="D1002" i="2" s="1"/>
  <c r="C951" i="2"/>
  <c r="D951" i="2" s="1"/>
  <c r="C937" i="2"/>
  <c r="D937" i="2" s="1"/>
  <c r="D839" i="2"/>
  <c r="C115" i="2"/>
  <c r="D115" i="2" s="1"/>
  <c r="C49" i="2"/>
  <c r="D49" i="2" s="1"/>
  <c r="C953" i="2"/>
  <c r="D953" i="2" s="1"/>
  <c r="D203" i="2"/>
  <c r="C501" i="2"/>
  <c r="D501" i="2" s="1"/>
  <c r="C908" i="2"/>
  <c r="D908" i="2" s="1"/>
  <c r="C744" i="2"/>
  <c r="D744" i="2" s="1"/>
  <c r="C260" i="2"/>
  <c r="D260" i="2" s="1"/>
  <c r="C261" i="2"/>
  <c r="D261" i="2" s="1"/>
  <c r="C105" i="2"/>
  <c r="D105" i="2" s="1"/>
  <c r="C555" i="2"/>
  <c r="D555" i="2" s="1"/>
  <c r="C881" i="2"/>
  <c r="D881" i="2" s="1"/>
  <c r="C753" i="2"/>
  <c r="D753" i="2" s="1"/>
  <c r="C122" i="2"/>
  <c r="D122" i="2" s="1"/>
  <c r="C376" i="2"/>
  <c r="D376" i="2" s="1"/>
  <c r="C664" i="2"/>
  <c r="D664" i="2" s="1"/>
  <c r="C589" i="2"/>
  <c r="D589" i="2" s="1"/>
  <c r="D556" i="2"/>
  <c r="C865" i="2"/>
  <c r="D865" i="2" s="1"/>
  <c r="C262" i="2"/>
  <c r="D262" i="2" s="1"/>
  <c r="C123" i="2"/>
  <c r="D123" i="2" s="1"/>
  <c r="C651" i="2"/>
  <c r="D651" i="2" s="1"/>
  <c r="C69" i="2"/>
  <c r="D69" i="2" s="1"/>
  <c r="C740" i="2"/>
  <c r="D740" i="2" s="1"/>
  <c r="C480" i="2"/>
  <c r="D480" i="2" s="1"/>
  <c r="D741" i="2"/>
  <c r="C488" i="2"/>
  <c r="D488" i="2" s="1"/>
  <c r="D568" i="2"/>
  <c r="C223" i="2"/>
  <c r="D223" i="2" s="1"/>
  <c r="C180" i="2"/>
  <c r="D180" i="2" s="1"/>
  <c r="C557" i="2"/>
  <c r="D557" i="2" s="1"/>
  <c r="C515" i="2"/>
  <c r="D515" i="2" s="1"/>
  <c r="C173" i="2"/>
  <c r="D173" i="2" s="1"/>
  <c r="C176" i="2"/>
  <c r="D176" i="2" s="1"/>
  <c r="C851" i="2"/>
  <c r="D851" i="2" s="1"/>
  <c r="C926" i="2"/>
  <c r="D926" i="2" s="1"/>
  <c r="C478" i="2"/>
  <c r="D478" i="2" s="1"/>
  <c r="C957" i="2"/>
  <c r="D957" i="2" s="1"/>
  <c r="C863" i="2"/>
  <c r="D863" i="2" s="1"/>
  <c r="C729" i="2"/>
  <c r="D729" i="2" s="1"/>
  <c r="C50" i="2"/>
  <c r="D50" i="2" s="1"/>
  <c r="C479" i="2"/>
  <c r="D479" i="2" s="1"/>
  <c r="C591" i="2"/>
  <c r="D591" i="2" s="1"/>
  <c r="C391" i="2"/>
  <c r="D391" i="2" s="1"/>
  <c r="C426" i="2"/>
  <c r="D426" i="2" s="1"/>
  <c r="D96" i="2"/>
  <c r="C882" i="2"/>
  <c r="D882" i="2" s="1"/>
  <c r="C988" i="2"/>
  <c r="D988" i="2" s="1"/>
  <c r="C692" i="2"/>
  <c r="D692" i="2" s="1"/>
  <c r="D956" i="2"/>
  <c r="D693" i="2"/>
  <c r="D298" i="2"/>
  <c r="C979" i="2"/>
  <c r="D979" i="2" s="1"/>
  <c r="D70" i="2"/>
  <c r="C189" i="2"/>
  <c r="D189" i="2" s="1"/>
  <c r="C295" i="2"/>
  <c r="D295" i="2" s="1"/>
  <c r="C28" i="2"/>
  <c r="D28" i="2" s="1"/>
  <c r="C377" i="2"/>
  <c r="D377" i="2" s="1"/>
  <c r="D859" i="2"/>
  <c r="C980" i="2"/>
  <c r="D980" i="2" s="1"/>
  <c r="C518" i="2"/>
  <c r="D518" i="2" s="1"/>
  <c r="C296" i="2"/>
  <c r="D296" i="2" s="1"/>
  <c r="C635" i="2"/>
  <c r="D635" i="2" s="1"/>
  <c r="C10" i="2"/>
  <c r="D10" i="2" s="1"/>
  <c r="C725" i="2"/>
  <c r="D725" i="2" s="1"/>
  <c r="D379" i="2"/>
  <c r="C392" i="2"/>
  <c r="D392" i="2" s="1"/>
  <c r="C291" i="2"/>
  <c r="D291" i="2" s="1"/>
  <c r="C745" i="2"/>
  <c r="D745" i="2" s="1"/>
  <c r="C51" i="2"/>
  <c r="D51" i="2" s="1"/>
  <c r="D322" i="2"/>
  <c r="C393" i="2"/>
  <c r="D393" i="2" s="1"/>
  <c r="C345" i="2"/>
  <c r="D345" i="2" s="1"/>
  <c r="C263" i="2"/>
  <c r="D263" i="2" s="1"/>
  <c r="C781" i="2"/>
  <c r="D781" i="2" s="1"/>
  <c r="C866" i="2"/>
  <c r="D866" i="2" s="1"/>
  <c r="C264" i="2"/>
  <c r="D264" i="2" s="1"/>
  <c r="D887" i="2"/>
  <c r="C19" i="2"/>
  <c r="D19" i="2" s="1"/>
  <c r="C590" i="2"/>
  <c r="D590" i="2" s="1"/>
  <c r="C140" i="2"/>
  <c r="D140" i="2" s="1"/>
  <c r="D756" i="2"/>
  <c r="C567" i="2"/>
  <c r="D567" i="2" s="1"/>
  <c r="C768" i="2"/>
  <c r="D768" i="2" s="1"/>
  <c r="C519" i="2"/>
  <c r="D519" i="2" s="1"/>
  <c r="D526" i="2"/>
  <c r="C148" i="2"/>
  <c r="D148" i="2" s="1"/>
  <c r="C174" i="2"/>
  <c r="D174" i="2" s="1"/>
  <c r="C187" i="2"/>
  <c r="D187" i="2" s="1"/>
  <c r="C726" i="2"/>
  <c r="D726" i="2" s="1"/>
  <c r="D275" i="2"/>
  <c r="C149" i="2"/>
  <c r="D149" i="2" s="1"/>
  <c r="D819" i="2"/>
  <c r="D71" i="2"/>
  <c r="C571" i="2"/>
  <c r="D571" i="2" s="1"/>
  <c r="C362" i="2"/>
  <c r="D362" i="2" s="1"/>
  <c r="C159" i="2"/>
  <c r="D159" i="2" s="1"/>
  <c r="D363" i="2"/>
  <c r="D142" i="2"/>
  <c r="D883" i="2"/>
  <c r="C208" i="2"/>
  <c r="D208" i="2" s="1"/>
  <c r="D400" i="2"/>
  <c r="D654" i="2"/>
  <c r="C598" i="2"/>
  <c r="D598" i="2" s="1"/>
  <c r="D161" i="2"/>
  <c r="C742" i="2"/>
  <c r="D742" i="2" s="1"/>
  <c r="C162" i="2"/>
  <c r="D162" i="2" s="1"/>
  <c r="D994" i="2"/>
  <c r="D207" i="2"/>
  <c r="C826" i="2"/>
  <c r="D826" i="2" s="1"/>
  <c r="C622" i="2"/>
  <c r="D622" i="2" s="1"/>
  <c r="C782" i="2"/>
  <c r="D782" i="2" s="1"/>
  <c r="D623" i="2"/>
  <c r="C204" i="2"/>
  <c r="D204" i="2" s="1"/>
  <c r="D558" i="2"/>
  <c r="D981" i="2"/>
  <c r="C674" i="2"/>
  <c r="D674" i="2" s="1"/>
  <c r="D50" i="1"/>
  <c r="D586" i="1"/>
  <c r="D540" i="1"/>
  <c r="C901" i="3"/>
  <c r="D70" i="4"/>
  <c r="C652" i="4"/>
  <c r="C630" i="4"/>
  <c r="C913" i="4"/>
  <c r="C347" i="4"/>
  <c r="C326" i="4"/>
  <c r="C327" i="4"/>
  <c r="C900" i="4"/>
  <c r="C929" i="4"/>
  <c r="C34" i="4"/>
  <c r="C35" i="4"/>
  <c r="C351" i="4"/>
  <c r="C661" i="4"/>
  <c r="C352" i="4"/>
  <c r="C789" i="4"/>
  <c r="C930" i="4"/>
  <c r="C790" i="4"/>
  <c r="C631" i="4"/>
  <c r="C791" i="4"/>
  <c r="C485" i="4"/>
  <c r="C627" i="4"/>
  <c r="C419" i="4"/>
  <c r="C381" i="4"/>
  <c r="C227" i="4"/>
  <c r="C228" i="4"/>
  <c r="C14" i="4"/>
  <c r="C662" i="4"/>
  <c r="C478" i="4"/>
  <c r="C914" i="4"/>
  <c r="C653" i="4"/>
  <c r="C486" i="4"/>
  <c r="C931" i="4"/>
  <c r="C518" i="4"/>
  <c r="C880" i="4"/>
  <c r="C429" i="4"/>
  <c r="C594" i="4"/>
  <c r="C628" i="4"/>
  <c r="C792" i="4"/>
  <c r="C793" i="4"/>
  <c r="C694" i="4"/>
  <c r="C146" i="4"/>
  <c r="C500" i="4"/>
  <c r="C505" i="4"/>
  <c r="C79" i="4"/>
  <c r="C846" i="4"/>
  <c r="C104" i="4"/>
  <c r="C285" i="4"/>
  <c r="C506" i="4"/>
  <c r="C430" i="4"/>
  <c r="C318" i="4"/>
  <c r="C996" i="4"/>
  <c r="C202" i="4"/>
  <c r="C348" i="4"/>
  <c r="C701" i="4"/>
  <c r="C320" i="4"/>
  <c r="C5" i="4"/>
  <c r="C222" i="4"/>
  <c r="C431" i="4"/>
  <c r="C646" i="4"/>
  <c r="C329" i="4"/>
  <c r="C650" i="4"/>
  <c r="C138" i="4"/>
  <c r="C432" i="4"/>
  <c r="C487" i="4"/>
  <c r="C433" i="4"/>
  <c r="C434" i="4"/>
  <c r="C488" i="4"/>
  <c r="C24" i="4"/>
  <c r="C145" i="4"/>
  <c r="C479" i="4"/>
  <c r="C932" i="4"/>
  <c r="C25" i="4"/>
  <c r="C911" i="4"/>
  <c r="C632" i="4"/>
  <c r="C702" i="4"/>
  <c r="C435" i="4"/>
  <c r="C289" i="4"/>
  <c r="C26" i="4"/>
  <c r="C915" i="4"/>
  <c r="C898" i="4"/>
  <c r="C229" i="4"/>
  <c r="C825" i="4"/>
  <c r="C230" i="4"/>
  <c r="C80" i="4"/>
  <c r="C868" i="4"/>
  <c r="C296" i="4"/>
  <c r="C176" i="4"/>
  <c r="C986" i="4"/>
  <c r="C436" i="4"/>
  <c r="C833" i="4"/>
  <c r="C663" i="4"/>
  <c r="C272" i="4"/>
  <c r="C633" i="4"/>
  <c r="C6" i="4"/>
  <c r="C231" i="4"/>
  <c r="C64" i="4"/>
  <c r="C523" i="4"/>
  <c r="C232" i="4"/>
  <c r="C437" i="4"/>
  <c r="C654" i="4"/>
  <c r="C438" i="4"/>
  <c r="C427" i="4"/>
  <c r="C940" i="4"/>
  <c r="C703" i="4"/>
  <c r="C595" i="4"/>
  <c r="C439" i="4"/>
  <c r="C416" i="4"/>
  <c r="C273" i="4"/>
  <c r="C494" i="4"/>
  <c r="C87" i="4"/>
  <c r="C286" i="4"/>
  <c r="C7" i="4"/>
  <c r="C648" i="4"/>
  <c r="C826" i="4"/>
  <c r="C794" i="4"/>
  <c r="C65" i="4"/>
  <c r="C795" i="4"/>
  <c r="C727" i="4"/>
  <c r="C367" i="4"/>
  <c r="C355" i="4"/>
  <c r="C382" i="4"/>
  <c r="C171" i="4"/>
  <c r="C704" i="4"/>
  <c r="C88" i="4"/>
  <c r="C216" i="4"/>
  <c r="C118" i="4"/>
  <c r="C847" i="4"/>
  <c r="C796" i="4"/>
  <c r="C696" i="4"/>
  <c r="C365" i="4"/>
  <c r="C440" i="4"/>
  <c r="C60" i="4"/>
  <c r="C39" i="4"/>
  <c r="C369" i="4"/>
  <c r="C945" i="4"/>
  <c r="C27" i="4"/>
  <c r="C867" i="4"/>
  <c r="C499" i="4"/>
  <c r="C705" i="4"/>
  <c r="C667" i="4"/>
  <c r="C330" i="4"/>
  <c r="C524" i="4"/>
  <c r="C353" i="4"/>
  <c r="C848" i="4"/>
  <c r="C609" i="4"/>
  <c r="C331" i="4"/>
  <c r="C191" i="4"/>
  <c r="C941" i="4"/>
  <c r="C525" i="4"/>
  <c r="C233" i="4"/>
  <c r="C827" i="4"/>
  <c r="C321" i="4"/>
  <c r="C174" i="4"/>
  <c r="C391" i="4"/>
  <c r="C234" i="4"/>
  <c r="C596" i="4"/>
  <c r="C526" i="4"/>
  <c r="C636" i="4"/>
  <c r="C66" i="4"/>
  <c r="C933" i="4"/>
  <c r="C958" i="4"/>
  <c r="C959" i="4"/>
  <c r="C420" i="4"/>
  <c r="C291" i="4"/>
  <c r="C235" i="4"/>
  <c r="C61" i="4"/>
  <c r="C484" i="4"/>
  <c r="C623" i="4"/>
  <c r="C40" i="4"/>
  <c r="C527" i="4"/>
  <c r="C333" i="4"/>
  <c r="C780" i="4"/>
  <c r="C283" i="4"/>
  <c r="C835" i="4"/>
  <c r="C149" i="4"/>
  <c r="C960" i="4"/>
  <c r="C952" i="4"/>
  <c r="C41" i="4"/>
  <c r="C587" i="4"/>
  <c r="C909" i="4"/>
  <c r="C679" i="4"/>
  <c r="C680" i="4"/>
  <c r="C852" i="4"/>
  <c r="C946" i="4"/>
  <c r="C673" i="4"/>
  <c r="C894" i="4"/>
  <c r="C557" i="4"/>
  <c r="C294" i="4"/>
  <c r="C528" i="4"/>
  <c r="C992" i="4"/>
  <c r="C840" i="4"/>
  <c r="C529" i="4"/>
  <c r="C441" i="4"/>
  <c r="C697" i="4"/>
  <c r="C735" i="4"/>
  <c r="C15" i="4"/>
  <c r="C829" i="4"/>
  <c r="C442" i="4"/>
  <c r="C371" i="4"/>
  <c r="C443" i="4"/>
  <c r="C664" i="4"/>
  <c r="C210" i="4"/>
  <c r="C293" i="4"/>
  <c r="C383" i="4"/>
  <c r="C655" i="4"/>
  <c r="C961" i="4"/>
  <c r="C689" i="4"/>
  <c r="C574" i="4"/>
  <c r="C907" i="4"/>
  <c r="C177" i="4"/>
  <c r="C274" i="4"/>
  <c r="C384" i="4"/>
  <c r="C530" i="4"/>
  <c r="C192" i="4"/>
  <c r="C372" i="4"/>
  <c r="C798" i="4"/>
  <c r="C962" i="4"/>
  <c r="C310" i="4"/>
  <c r="C758" i="4"/>
  <c r="C830" i="4"/>
  <c r="C236" i="4"/>
  <c r="C495" i="4"/>
  <c r="C597" i="4"/>
  <c r="C444" i="4"/>
  <c r="C605" i="4"/>
  <c r="C489" i="4"/>
  <c r="C774" i="4"/>
  <c r="C521" i="4"/>
  <c r="C963" i="4"/>
  <c r="C91" i="4"/>
  <c r="C611" i="4"/>
  <c r="C997" i="4"/>
  <c r="C799" i="4"/>
  <c r="C643" i="4"/>
  <c r="C598" i="4"/>
  <c r="C237" i="4"/>
  <c r="C445" i="4"/>
  <c r="C964" i="4"/>
  <c r="C629" i="4"/>
  <c r="C238" i="4"/>
  <c r="C36" i="4"/>
  <c r="C928" i="4"/>
  <c r="C612" i="4"/>
  <c r="C396" i="4"/>
  <c r="C731" i="4"/>
  <c r="C965" i="4"/>
  <c r="C446" i="4"/>
  <c r="C392" i="4"/>
  <c r="C987" i="4"/>
  <c r="C178" i="4"/>
  <c r="C966" i="4"/>
  <c r="C57" i="4"/>
  <c r="C186" i="4"/>
  <c r="C81" i="4"/>
  <c r="C16" i="4"/>
  <c r="C777" i="4"/>
  <c r="C690" i="4"/>
  <c r="C385" i="4"/>
  <c r="C800" i="4"/>
  <c r="C99" i="4"/>
  <c r="C335" i="4"/>
  <c r="C947" i="4"/>
  <c r="C916" i="4"/>
  <c r="C116" i="4"/>
  <c r="C409" i="4"/>
  <c r="C593" i="4"/>
  <c r="C42" i="4"/>
  <c r="C203" i="4"/>
  <c r="C410" i="4"/>
  <c r="C193" i="4"/>
  <c r="C881" i="4"/>
  <c r="C801" i="4"/>
  <c r="C956" i="4"/>
  <c r="C993" i="4"/>
  <c r="C877" i="4"/>
  <c r="C43" i="4"/>
  <c r="C239" i="4"/>
  <c r="C778" i="4"/>
  <c r="C44" i="4"/>
  <c r="C447" i="4"/>
  <c r="C344" i="4"/>
  <c r="C613" i="4"/>
  <c r="C882" i="4"/>
  <c r="C240" i="4"/>
  <c r="C967" i="4"/>
  <c r="C901" i="4"/>
  <c r="C105" i="4"/>
  <c r="C448" i="4"/>
  <c r="C614" i="4"/>
  <c r="C449" i="4"/>
  <c r="C311" i="4"/>
  <c r="C569" i="4"/>
  <c r="C121" i="4"/>
  <c r="C45" i="4"/>
  <c r="C336" i="4"/>
  <c r="C998" i="4"/>
  <c r="C46" i="4"/>
  <c r="C275" i="4"/>
  <c r="C819" i="4"/>
  <c r="C276" i="4"/>
  <c r="C386" i="4"/>
  <c r="C934" i="4"/>
  <c r="C241" i="4"/>
  <c r="C968" i="4"/>
  <c r="C599" i="4"/>
  <c r="C802" i="4"/>
  <c r="C242" i="4"/>
  <c r="C189" i="4"/>
  <c r="C781" i="4"/>
  <c r="C58" i="4"/>
  <c r="C218" i="4"/>
  <c r="C59" i="4"/>
  <c r="C180" i="4"/>
  <c r="C450" i="4"/>
  <c r="C674" i="4"/>
  <c r="C803" i="4"/>
  <c r="C373" i="4"/>
  <c r="C356" i="4"/>
  <c r="C647" i="4"/>
  <c r="C700" i="4"/>
  <c r="C106" i="4"/>
  <c r="C507" i="4"/>
  <c r="C20" i="4"/>
  <c r="C451" i="4"/>
  <c r="C107" i="4"/>
  <c r="C575" i="4"/>
  <c r="C319" i="4"/>
  <c r="C688" i="4"/>
  <c r="C730" i="4"/>
  <c r="C849" i="4"/>
  <c r="C28" i="4"/>
  <c r="C736" i="4"/>
  <c r="C172" i="4"/>
  <c r="C287" i="4"/>
  <c r="C576" i="4"/>
  <c r="C522" i="4"/>
  <c r="C600" i="4"/>
  <c r="C277" i="4"/>
  <c r="C297" i="4"/>
  <c r="C969" i="4"/>
  <c r="C243" i="4"/>
  <c r="C73" i="4"/>
  <c r="C117" i="4"/>
  <c r="C122" i="4"/>
  <c r="C452" i="4"/>
  <c r="C517" i="4"/>
  <c r="C76" i="4"/>
  <c r="C970" i="4"/>
  <c r="C531" i="4"/>
  <c r="C417" i="4"/>
  <c r="C453" i="4"/>
  <c r="C244" i="4"/>
  <c r="C577" i="4"/>
  <c r="C454" i="4"/>
  <c r="C282" i="4"/>
  <c r="C637" i="4"/>
  <c r="C861" i="4"/>
  <c r="C620" i="4"/>
  <c r="C284" i="4"/>
  <c r="C699" i="4"/>
  <c r="C317" i="4"/>
  <c r="C82" i="4"/>
  <c r="C948" i="4"/>
  <c r="C668" i="4"/>
  <c r="C883" i="4"/>
  <c r="C779" i="4"/>
  <c r="C37" i="4"/>
  <c r="C47" i="4"/>
  <c r="C681" i="4"/>
  <c r="C951" i="4"/>
  <c r="C762" i="4"/>
  <c r="C219" i="4"/>
  <c r="C480" i="4"/>
  <c r="C712" i="4"/>
  <c r="C619" i="4"/>
  <c r="C988" i="4"/>
  <c r="C29" i="4"/>
  <c r="C220" i="4"/>
  <c r="C618" i="4"/>
  <c r="C23" i="4"/>
  <c r="C715" i="4"/>
  <c r="C508" i="4"/>
  <c r="C939" i="4"/>
  <c r="C316" i="4"/>
  <c r="C166" i="4"/>
  <c r="C245" i="4"/>
  <c r="C246" i="4"/>
  <c r="C775" i="4"/>
  <c r="C879" i="4"/>
  <c r="C83" i="4"/>
  <c r="C745" i="4"/>
  <c r="C397" i="4"/>
  <c r="C214" i="4"/>
  <c r="C532" i="4"/>
  <c r="C804" i="4"/>
  <c r="C139" i="4"/>
  <c r="C824" i="4"/>
  <c r="C509" i="4"/>
  <c r="C675" i="4"/>
  <c r="C194" i="4"/>
  <c r="C660" i="4"/>
  <c r="C403" i="4"/>
  <c r="C490" i="4"/>
  <c r="C917" i="4"/>
  <c r="C782" i="4"/>
  <c r="C56" i="4"/>
  <c r="C247" i="4"/>
  <c r="C670" i="4"/>
  <c r="C357" i="4"/>
  <c r="C820" i="4"/>
  <c r="C831" i="4"/>
  <c r="C455" i="4"/>
  <c r="C358" i="4"/>
  <c r="C314" i="4"/>
  <c r="D314" i="4" s="1"/>
  <c r="C119" i="4"/>
  <c r="C374" i="4"/>
  <c r="C411" i="4"/>
  <c r="C288" i="4"/>
  <c r="C387" i="4"/>
  <c r="C115" i="4"/>
  <c r="C555" i="4"/>
  <c r="C456" i="4"/>
  <c r="C108" i="4"/>
  <c r="C578" i="4"/>
  <c r="C971" i="4"/>
  <c r="C481" i="4"/>
  <c r="C109" i="4"/>
  <c r="C677" i="4"/>
  <c r="C641" i="4"/>
  <c r="C737" i="4"/>
  <c r="C832" i="4"/>
  <c r="C69" i="4"/>
  <c r="C615" i="4"/>
  <c r="C248" i="4"/>
  <c r="C249" i="4"/>
  <c r="C457" i="4"/>
  <c r="C805" i="4"/>
  <c r="C95" i="4"/>
  <c r="C70" i="4"/>
  <c r="C147" i="4"/>
  <c r="C718" i="4"/>
  <c r="C78" i="4"/>
  <c r="C217" i="4"/>
  <c r="C92" i="4"/>
  <c r="C938" i="4"/>
  <c r="C349" i="4"/>
  <c r="C458" i="4"/>
  <c r="C884" i="4"/>
  <c r="C278" i="4"/>
  <c r="C388" i="4"/>
  <c r="C375" i="4"/>
  <c r="C21" i="4"/>
  <c r="C425" i="4"/>
  <c r="C251" i="4"/>
  <c r="C459" i="4"/>
  <c r="C252" i="4"/>
  <c r="C225" i="4"/>
  <c r="C568" i="4"/>
  <c r="C179" i="4"/>
  <c r="C162" i="4"/>
  <c r="C624" i="4"/>
  <c r="C853" i="4"/>
  <c r="C738" i="4"/>
  <c r="C253" i="4"/>
  <c r="C418" i="4"/>
  <c r="C38" i="4"/>
  <c r="C182" i="4"/>
  <c r="C213" i="4"/>
  <c r="C985" i="4"/>
  <c r="C96" i="4"/>
  <c r="C656" i="4"/>
  <c r="C739" i="4"/>
  <c r="C519" i="4"/>
  <c r="C338" i="4"/>
  <c r="C821" i="4"/>
  <c r="C850" i="4"/>
  <c r="C706" i="4"/>
  <c r="C806" i="4"/>
  <c r="C141" i="4"/>
  <c r="C807" i="4"/>
  <c r="C520" i="4"/>
  <c r="C359" i="4"/>
  <c r="C943" i="4"/>
  <c r="C460" i="4"/>
  <c r="C254" i="4"/>
  <c r="C918" i="4"/>
  <c r="C683" i="4"/>
  <c r="C665" i="4"/>
  <c r="C421" i="4"/>
  <c r="C854" i="4"/>
  <c r="C120" i="4"/>
  <c r="C672" i="4"/>
  <c r="C645" i="4"/>
  <c r="C582" i="4"/>
  <c r="C864" i="4"/>
  <c r="C110" i="4"/>
  <c r="C783" i="4"/>
  <c r="C862" i="4"/>
  <c r="C360" i="4"/>
  <c r="C944" i="4"/>
  <c r="C461" i="4"/>
  <c r="C972" i="4"/>
  <c r="C204" i="4"/>
  <c r="C989" i="4"/>
  <c r="C279" i="4"/>
  <c r="C496" i="4"/>
  <c r="C123" i="4"/>
  <c r="C860" i="4"/>
  <c r="C71" i="4"/>
  <c r="C902" i="4"/>
  <c r="C62" i="4"/>
  <c r="C893" i="4"/>
  <c r="C389" i="4"/>
  <c r="C869" i="4"/>
  <c r="C885" i="4"/>
  <c r="C892" i="4"/>
  <c r="C428" i="4"/>
  <c r="C215" i="4"/>
  <c r="C763" i="4"/>
  <c r="C554" i="4"/>
  <c r="C422" i="4"/>
  <c r="C124" i="4"/>
  <c r="C361" i="4"/>
  <c r="C125" i="4"/>
  <c r="C462" i="4"/>
  <c r="C685" i="4"/>
  <c r="C405" i="4"/>
  <c r="C510" i="4"/>
  <c r="C354" i="4"/>
  <c r="C724" i="4"/>
  <c r="C376" i="4"/>
  <c r="C886" i="4"/>
  <c r="C533" i="4"/>
  <c r="C746" i="4"/>
  <c r="C423" i="4"/>
  <c r="C126" i="4"/>
  <c r="C747" i="4"/>
  <c r="C843" i="4"/>
  <c r="C534" i="4"/>
  <c r="C256" i="4"/>
  <c r="C809" i="4"/>
  <c r="C224" i="4"/>
  <c r="C183" i="4"/>
  <c r="C764" i="4"/>
  <c r="C223" i="4"/>
  <c r="C855" i="4"/>
  <c r="C298" i="4"/>
  <c r="C195" i="4"/>
  <c r="C822" i="4"/>
  <c r="C257" i="4"/>
  <c r="C716" i="4"/>
  <c r="C535" i="4"/>
  <c r="C127" i="4"/>
  <c r="C678" i="4"/>
  <c r="C871" i="4"/>
  <c r="C870" i="4"/>
  <c r="C537" i="4"/>
  <c r="C163" i="4"/>
  <c r="C259" i="4"/>
  <c r="C339" i="4"/>
  <c r="C128" i="4"/>
  <c r="C260" i="4"/>
  <c r="C760" i="4"/>
  <c r="C512" i="4"/>
  <c r="C77" i="4"/>
  <c r="C63" i="4"/>
  <c r="C810" i="4"/>
  <c r="C129" i="4"/>
  <c r="C740" i="4"/>
  <c r="C732" i="4"/>
  <c r="C511" i="4"/>
  <c r="C201" i="4"/>
  <c r="C315" i="4"/>
  <c r="C784" i="4"/>
  <c r="C538" i="4"/>
  <c r="C565" i="4"/>
  <c r="C261" i="4"/>
  <c r="C539" i="4"/>
  <c r="C903" i="4"/>
  <c r="C290" i="4"/>
  <c r="C262" i="4"/>
  <c r="C719" i="4"/>
  <c r="C170" i="4"/>
  <c r="C130" i="4"/>
  <c r="C759" i="4"/>
  <c r="C516" i="4"/>
  <c r="C312" i="4"/>
  <c r="C856" i="4"/>
  <c r="C949" i="4"/>
  <c r="C406" i="4"/>
  <c r="C263" i="4"/>
  <c r="C676" i="4"/>
  <c r="C48" i="4"/>
  <c r="C811" i="4"/>
  <c r="C717" i="4"/>
  <c r="C957" i="4"/>
  <c r="C212" i="4"/>
  <c r="C111" i="4"/>
  <c r="C994" i="4"/>
  <c r="C638" i="4"/>
  <c r="C748" i="4"/>
  <c r="C771" i="4"/>
  <c r="C973" i="4"/>
  <c r="C707" i="4"/>
  <c r="C97" i="4"/>
  <c r="C72" i="4"/>
  <c r="C464" i="4"/>
  <c r="C465" i="4"/>
  <c r="C19" i="4"/>
  <c r="C552" i="4"/>
  <c r="C493" i="4"/>
  <c r="C728" i="4"/>
  <c r="C401" i="4"/>
  <c r="C812" i="4"/>
  <c r="C292" i="4"/>
  <c r="C974" i="4"/>
  <c r="C324" i="4"/>
  <c r="C49" i="4"/>
  <c r="C713" i="4"/>
  <c r="C100" i="4"/>
  <c r="C606" i="4"/>
  <c r="C851" i="4"/>
  <c r="C466" i="4"/>
  <c r="C467" i="4"/>
  <c r="C468" i="4"/>
  <c r="C776" i="4"/>
  <c r="C148" i="4"/>
  <c r="C304" i="4"/>
  <c r="C975" i="4"/>
  <c r="C482" i="4"/>
  <c r="C85" i="4"/>
  <c r="C131" i="4"/>
  <c r="C621" i="4"/>
  <c r="C160" i="4"/>
  <c r="C559" i="4"/>
  <c r="C950" i="4"/>
  <c r="C976" i="4"/>
  <c r="C264" i="4"/>
  <c r="C844" i="4"/>
  <c r="C50" i="4"/>
  <c r="C469" i="4"/>
  <c r="C714" i="4"/>
  <c r="C426" i="4"/>
  <c r="C588" i="4"/>
  <c r="C813" i="4"/>
  <c r="C51" i="4"/>
  <c r="C395" i="4"/>
  <c r="C265" i="4"/>
  <c r="C686" i="4"/>
  <c r="C362" i="4"/>
  <c r="C112" i="4"/>
  <c r="C140" i="4"/>
  <c r="C30" i="4"/>
  <c r="C644" i="4"/>
  <c r="C173" i="4"/>
  <c r="C266" i="4"/>
  <c r="C687" i="4"/>
  <c r="C765" i="4"/>
  <c r="C209" i="4"/>
  <c r="C52" i="4"/>
  <c r="C601" i="4"/>
  <c r="C625" i="4"/>
  <c r="C161" i="4"/>
  <c r="C308" i="4"/>
  <c r="C101" i="4"/>
  <c r="C642" i="4"/>
  <c r="C602" i="4"/>
  <c r="C872" i="4"/>
  <c r="C1001" i="4"/>
  <c r="C305" i="4"/>
  <c r="C581" i="4"/>
  <c r="C540" i="4"/>
  <c r="C541" i="4"/>
  <c r="C542" i="4"/>
  <c r="C153" i="4"/>
  <c r="C491" i="4"/>
  <c r="C86" i="4"/>
  <c r="C206" i="4"/>
  <c r="C133" i="4"/>
  <c r="C198" i="4"/>
  <c r="C995" i="4"/>
  <c r="C188" i="4"/>
  <c r="C543" i="4"/>
  <c r="C766" i="4"/>
  <c r="C470" i="4"/>
  <c r="C492" i="4"/>
  <c r="C211" i="4"/>
  <c r="C412" i="4"/>
  <c r="C772" i="4"/>
  <c r="C322" i="4"/>
  <c r="C407" i="4"/>
  <c r="C497" i="4"/>
  <c r="C761" i="4"/>
  <c r="C720" i="4"/>
  <c r="C920" i="4"/>
  <c r="C340" i="4"/>
  <c r="C607" i="4"/>
  <c r="C887" i="4"/>
  <c r="C622" i="4"/>
  <c r="C657" i="4"/>
  <c r="C53" i="4"/>
  <c r="C295" i="4"/>
  <c r="C502" i="4"/>
  <c r="C721" i="4"/>
  <c r="C503" i="4"/>
  <c r="C413" i="4"/>
  <c r="C741" i="4"/>
  <c r="C785" i="4"/>
  <c r="C589" i="4"/>
  <c r="C651" i="4"/>
  <c r="C935" i="4"/>
  <c r="C742" i="4"/>
  <c r="C999" i="4"/>
  <c r="C142" i="4"/>
  <c r="C767" i="4"/>
  <c r="C513" i="4"/>
  <c r="C300" i="4"/>
  <c r="C303" i="4"/>
  <c r="C199" i="4"/>
  <c r="C93" i="4"/>
  <c r="C544" i="4"/>
  <c r="C603" i="4"/>
  <c r="C424" i="4"/>
  <c r="C226" i="4"/>
  <c r="C936" i="4"/>
  <c r="C583" i="4"/>
  <c r="C553" i="4"/>
  <c r="C921" i="4"/>
  <c r="C471" i="4"/>
  <c r="C113" i="4"/>
  <c r="C306" i="4"/>
  <c r="C841" i="4"/>
  <c r="C157" i="4"/>
  <c r="C345" i="4"/>
  <c r="C845" i="4"/>
  <c r="C167" i="4"/>
  <c r="C878" i="4"/>
  <c r="C658" i="4"/>
  <c r="C31" i="4"/>
  <c r="C865" i="4"/>
  <c r="C545" i="4"/>
  <c r="C750" i="4"/>
  <c r="C723" i="4"/>
  <c r="C398" i="4"/>
  <c r="C857" i="4"/>
  <c r="C751" i="4"/>
  <c r="C408" i="4"/>
  <c r="C366" i="4"/>
  <c r="C472" i="4"/>
  <c r="C659" i="4"/>
  <c r="C546" i="4"/>
  <c r="C979" i="4"/>
  <c r="C267" i="4"/>
  <c r="C980" i="4"/>
  <c r="C168" i="4"/>
  <c r="C590" i="4"/>
  <c r="C181" i="4"/>
  <c r="C863" i="4"/>
  <c r="C414" i="4"/>
  <c r="C547" i="4"/>
  <c r="C866" i="4"/>
  <c r="C725" i="4"/>
  <c r="C309" i="4"/>
  <c r="C888" i="4"/>
  <c r="C10" i="4"/>
  <c r="C90" i="4"/>
  <c r="C752" i="4"/>
  <c r="C473" i="4"/>
  <c r="C671" i="4"/>
  <c r="C875" i="4"/>
  <c r="C669" i="4"/>
  <c r="D114" i="4"/>
  <c r="C684" i="4"/>
  <c r="C753" i="4"/>
  <c r="C649" i="4"/>
  <c r="C268" i="4"/>
  <c r="C377" i="4"/>
  <c r="C341" i="4"/>
  <c r="C912" i="4"/>
  <c r="C693" i="4"/>
  <c r="C814" i="4"/>
  <c r="C937" i="4"/>
  <c r="C955" i="4"/>
  <c r="C922" i="4"/>
  <c r="C169" i="4"/>
  <c r="C390" i="4"/>
  <c r="C134" i="4"/>
  <c r="C221" i="4"/>
  <c r="C815" i="4"/>
  <c r="C823" i="4"/>
  <c r="C563" i="4"/>
  <c r="C786" i="4"/>
  <c r="C190" i="4"/>
  <c r="C143" i="4"/>
  <c r="C858" i="4"/>
  <c r="C566" i="4"/>
  <c r="C859" i="4"/>
  <c r="C1000" i="4"/>
  <c r="C498" i="4"/>
  <c r="C551" i="4"/>
  <c r="C269" i="4"/>
  <c r="C342" i="4"/>
  <c r="C150" i="4"/>
  <c r="C726" i="4"/>
  <c r="C270" i="4"/>
  <c r="C548" i="4"/>
  <c r="C787" i="4"/>
  <c r="C151" i="4"/>
  <c r="C307" i="4"/>
  <c r="C474" i="4"/>
  <c r="C11" i="4"/>
  <c r="C363" i="4"/>
  <c r="C175" i="4"/>
  <c r="C616" i="4"/>
  <c r="C755" i="4"/>
  <c r="C54" i="4"/>
  <c r="C982" i="4"/>
  <c r="C768" i="4"/>
  <c r="C323" i="4"/>
  <c r="C159" i="4"/>
  <c r="C1002" i="4"/>
  <c r="C899" i="4"/>
  <c r="C842" i="4"/>
  <c r="C184" i="4"/>
  <c r="C873" i="4"/>
  <c r="C769" i="4"/>
  <c r="C990" i="4"/>
  <c r="C923" i="4"/>
  <c r="C722" i="4"/>
  <c r="C585" i="4"/>
  <c r="C477" i="4"/>
  <c r="C564" i="4"/>
  <c r="C570" i="4"/>
  <c r="C94" i="4"/>
  <c r="C743" i="4"/>
  <c r="C187" i="4"/>
  <c r="C32" i="4"/>
  <c r="C817" i="4"/>
  <c r="C604" i="4"/>
  <c r="C896" i="4"/>
  <c r="C74" i="4"/>
  <c r="C924" i="4"/>
  <c r="C208" i="4"/>
  <c r="C818" i="4"/>
  <c r="C876" i="4"/>
  <c r="C954" i="4"/>
  <c r="C549" i="4"/>
  <c r="C889" i="4"/>
  <c r="C102" i="4"/>
  <c r="C708" i="4"/>
  <c r="C591" i="4"/>
  <c r="C514" i="4"/>
  <c r="C608" i="4"/>
  <c r="C135" i="4"/>
  <c r="C617" i="4"/>
  <c r="C925" i="4"/>
  <c r="C152" i="4"/>
  <c r="C953" i="4"/>
  <c r="C839" i="4"/>
  <c r="C983" i="4"/>
  <c r="C75" i="4"/>
  <c r="C890" i="4"/>
  <c r="C984" i="4"/>
  <c r="C691" i="4"/>
  <c r="C404" i="4"/>
  <c r="C634" i="4"/>
  <c r="C400" i="4"/>
  <c r="C346" i="4"/>
  <c r="C154" i="4"/>
  <c r="C378" i="4"/>
  <c r="C394" i="4"/>
  <c r="C729" i="4"/>
  <c r="C504" i="4"/>
  <c r="C874" i="4"/>
  <c r="C415" i="4"/>
  <c r="C926" i="4"/>
  <c r="C586" i="4"/>
  <c r="C302" i="4"/>
  <c r="C200" i="4"/>
  <c r="C185" i="4"/>
  <c r="C515" i="4"/>
  <c r="C379" i="4"/>
  <c r="C144" i="4"/>
  <c r="C475" i="4"/>
  <c r="C136" i="4"/>
  <c r="C476" i="4"/>
  <c r="C165" i="4"/>
  <c r="D837" i="4"/>
  <c r="C402" i="4"/>
  <c r="C709" i="4"/>
  <c r="C380" i="4"/>
  <c r="C788" i="4"/>
  <c r="C789" i="3"/>
  <c r="C725" i="3"/>
  <c r="C494" i="3"/>
  <c r="C10" i="3"/>
  <c r="C897" i="3"/>
  <c r="C338" i="3"/>
  <c r="C193" i="3"/>
  <c r="C472" i="3"/>
  <c r="C194" i="3"/>
  <c r="C137" i="3"/>
  <c r="C180" i="3"/>
  <c r="C306" i="3"/>
  <c r="C270" i="3"/>
  <c r="C891" i="3"/>
  <c r="C613" i="3"/>
  <c r="C301" i="3"/>
  <c r="C614" i="3"/>
  <c r="C120" i="3"/>
  <c r="C645" i="3"/>
  <c r="D737" i="3"/>
  <c r="C604" i="3"/>
  <c r="C190" i="3"/>
  <c r="C772" i="3"/>
  <c r="C757" i="3"/>
  <c r="C546" i="3"/>
  <c r="C657" i="3"/>
  <c r="C271" i="3"/>
  <c r="C412" i="3"/>
  <c r="C138" i="3"/>
  <c r="C863" i="3"/>
  <c r="D758" i="3"/>
  <c r="C580" i="3"/>
  <c r="C94" i="3"/>
  <c r="C373" i="3"/>
  <c r="C102" i="3"/>
  <c r="C746" i="3"/>
  <c r="C873" i="3"/>
  <c r="C166" i="3"/>
  <c r="C981" i="3"/>
  <c r="C71" i="3"/>
  <c r="C397" i="3"/>
  <c r="C715" i="3"/>
  <c r="C147" i="3"/>
  <c r="C560" i="3"/>
  <c r="C510" i="3"/>
  <c r="C195" i="3"/>
  <c r="C148" i="3"/>
  <c r="C747" i="3"/>
  <c r="C157" i="3"/>
  <c r="C953" i="3"/>
  <c r="C158" i="3"/>
  <c r="C342" i="3"/>
  <c r="C587" i="3"/>
  <c r="C170" i="3"/>
  <c r="C398" i="3"/>
  <c r="C658" i="3"/>
  <c r="C349" i="3"/>
  <c r="C659" i="3"/>
  <c r="D909" i="3"/>
  <c r="C892" i="3"/>
  <c r="C582" i="3"/>
  <c r="C910" i="3"/>
  <c r="C660" i="3"/>
  <c r="C876" i="3"/>
  <c r="D11" i="3"/>
  <c r="C139" i="3"/>
  <c r="C631" i="3"/>
  <c r="C928" i="3"/>
  <c r="C874" i="3"/>
  <c r="D669" i="3"/>
  <c r="C402" i="3"/>
  <c r="D115" i="3"/>
  <c r="C788" i="3"/>
  <c r="D672" i="3"/>
  <c r="C819" i="3"/>
  <c r="C400" i="3"/>
  <c r="C374" i="3"/>
  <c r="C149" i="3"/>
  <c r="C581" i="3"/>
  <c r="C877" i="3"/>
  <c r="C837" i="3"/>
  <c r="C733" i="3"/>
  <c r="C480" i="3"/>
  <c r="D547" i="3"/>
  <c r="D313" i="3"/>
  <c r="C511" i="3"/>
  <c r="C388" i="3"/>
  <c r="C748" i="3"/>
  <c r="C376" i="3"/>
  <c r="D12" i="3"/>
  <c r="C588" i="3"/>
  <c r="C192" i="3"/>
  <c r="C517" i="3"/>
  <c r="C548" i="3"/>
  <c r="C473" i="3"/>
  <c r="D103" i="3"/>
  <c r="C150" i="3"/>
  <c r="D346" i="3"/>
  <c r="D140" i="3"/>
  <c r="C389" i="3"/>
  <c r="C160" i="3"/>
  <c r="C375" i="3"/>
  <c r="C982" i="3"/>
  <c r="C214" i="3"/>
  <c r="C673" i="3"/>
  <c r="D983" i="3"/>
  <c r="C416" i="3"/>
  <c r="C927" i="3"/>
  <c r="C850" i="3"/>
  <c r="C154" i="3"/>
  <c r="C424" i="3"/>
  <c r="D111" i="3"/>
  <c r="C61" i="3"/>
  <c r="C812" i="3"/>
  <c r="C77" i="3"/>
  <c r="C315" i="3"/>
  <c r="C178" i="3"/>
  <c r="C681" i="3"/>
  <c r="C855" i="3"/>
  <c r="C957" i="3"/>
  <c r="C640" i="3"/>
  <c r="C773" i="3"/>
  <c r="C215" i="3"/>
  <c r="C512" i="3"/>
  <c r="C47" i="3"/>
  <c r="C303" i="3"/>
  <c r="C393" i="3"/>
  <c r="C722" i="3"/>
  <c r="C550" i="3"/>
  <c r="C85" i="3"/>
  <c r="C112" i="3"/>
  <c r="C602" i="3"/>
  <c r="C655" i="3"/>
  <c r="C48" i="3"/>
  <c r="C732" i="3"/>
  <c r="C752" i="3"/>
  <c r="C113" i="3"/>
  <c r="C97" i="3"/>
  <c r="C462" i="3"/>
  <c r="C597" i="3"/>
  <c r="C463" i="3"/>
  <c r="C974" i="3"/>
  <c r="C132" i="3"/>
  <c r="C399" i="3"/>
  <c r="C536" i="3"/>
  <c r="C813" i="3"/>
  <c r="C507" i="3"/>
  <c r="C324" i="3"/>
  <c r="C556" i="3"/>
  <c r="C464" i="3"/>
  <c r="C49" i="3"/>
  <c r="C465" i="3"/>
  <c r="C265" i="3"/>
  <c r="C814" i="3"/>
  <c r="C212" i="3"/>
  <c r="C537" i="3"/>
  <c r="C538" i="3"/>
  <c r="C487" i="3"/>
  <c r="C975" i="3"/>
  <c r="C718" i="3"/>
  <c r="C144" i="3"/>
  <c r="C293" i="3"/>
  <c r="C690" i="3"/>
  <c r="C466" i="3"/>
  <c r="D558" i="3"/>
  <c r="C842" i="3"/>
  <c r="C992" i="3"/>
  <c r="C777" i="3"/>
  <c r="C619" i="3"/>
  <c r="C976" i="3"/>
  <c r="C768" i="3"/>
  <c r="C647" i="3"/>
  <c r="C289" i="3"/>
  <c r="C272" i="3"/>
  <c r="C165" i="3"/>
  <c r="C699" i="3"/>
  <c r="C865" i="3"/>
  <c r="C762" i="3"/>
  <c r="C691" i="3"/>
  <c r="C467" i="3"/>
  <c r="C101" i="3"/>
  <c r="C266" i="3"/>
  <c r="C307" i="3"/>
  <c r="C977" i="3"/>
  <c r="C509" i="3"/>
  <c r="C93" i="3"/>
  <c r="C197" i="3"/>
  <c r="C468" i="3"/>
  <c r="C27" i="3"/>
  <c r="C134" i="3"/>
  <c r="C70" i="3"/>
  <c r="C993" i="3"/>
  <c r="C920" i="3"/>
  <c r="C727" i="3"/>
  <c r="C744" i="3"/>
  <c r="C322" i="3"/>
  <c r="C86" i="3"/>
  <c r="C114" i="3"/>
  <c r="C815" i="3"/>
  <c r="C719" i="3"/>
  <c r="C498" i="3"/>
  <c r="C210" i="3"/>
  <c r="C28" i="3"/>
  <c r="C598" i="3"/>
  <c r="C405" i="3"/>
  <c r="C17" i="3"/>
  <c r="C488" i="3"/>
  <c r="C167" i="3"/>
  <c r="C539" i="3"/>
  <c r="C862" i="3"/>
  <c r="C764" i="3"/>
  <c r="C159" i="3"/>
  <c r="C872" i="3"/>
  <c r="C493" i="3"/>
  <c r="C769" i="3"/>
  <c r="C204" i="3"/>
  <c r="C656" i="3"/>
  <c r="C921" i="3"/>
  <c r="C904" i="3"/>
  <c r="C638" i="3"/>
  <c r="C880" i="3"/>
  <c r="C936" i="3"/>
  <c r="C499" i="3"/>
  <c r="C786" i="3"/>
  <c r="C406" i="3"/>
  <c r="C267" i="3"/>
  <c r="C697" i="3"/>
  <c r="C304" i="3"/>
  <c r="C937" i="3"/>
  <c r="C90" i="3"/>
  <c r="C753" i="3"/>
  <c r="C291" i="3"/>
  <c r="C268" i="3"/>
  <c r="C912" i="3"/>
  <c r="C549" i="3"/>
  <c r="C269" i="3"/>
  <c r="C856" i="3"/>
  <c r="C229" i="3"/>
  <c r="C770" i="3"/>
  <c r="C540" i="3"/>
  <c r="C336" i="3"/>
  <c r="C997" i="3"/>
  <c r="C469" i="3"/>
  <c r="C50" i="3"/>
  <c r="C922" i="3"/>
  <c r="C1000" i="3"/>
  <c r="C585" i="3"/>
  <c r="C989" i="3"/>
  <c r="C392" i="3"/>
  <c r="C296" i="3"/>
  <c r="C205" i="3"/>
  <c r="C135" i="3"/>
  <c r="C551" i="3"/>
  <c r="C923" i="3"/>
  <c r="C603" i="3"/>
  <c r="C359" i="3"/>
  <c r="C978" i="3"/>
  <c r="C774" i="3"/>
  <c r="C396" i="3"/>
  <c r="C186" i="3"/>
  <c r="C541" i="3"/>
  <c r="C323" i="3"/>
  <c r="C998" i="3"/>
  <c r="C172" i="3"/>
  <c r="C410" i="3"/>
  <c r="C360" i="3"/>
  <c r="C599" i="3"/>
  <c r="C173" i="3"/>
  <c r="C839" i="3"/>
  <c r="C300" i="3"/>
  <c r="C578" i="3"/>
  <c r="C729" i="3"/>
  <c r="C422" i="3"/>
  <c r="C924" i="3"/>
  <c r="C51" i="3"/>
  <c r="C754" i="3"/>
  <c r="C674" i="3"/>
  <c r="C575" i="3"/>
  <c r="C337" i="3"/>
  <c r="C840" i="3"/>
  <c r="C938" i="3"/>
  <c r="C676" i="3"/>
  <c r="C542" i="3"/>
  <c r="C843" i="3"/>
  <c r="C543" i="3"/>
  <c r="C745" i="3"/>
  <c r="C224" i="3"/>
  <c r="C302" i="3"/>
  <c r="C562" i="3"/>
  <c r="C755" i="3"/>
  <c r="C74" i="3"/>
  <c r="C889" i="3"/>
  <c r="C979" i="3"/>
  <c r="C52" i="3"/>
  <c r="C9" i="3"/>
  <c r="C411" i="3"/>
  <c r="C362" i="3"/>
  <c r="D563" i="3"/>
  <c r="C470" i="3"/>
  <c r="C688" i="3"/>
  <c r="C156" i="3"/>
  <c r="C29" i="3"/>
  <c r="C73" i="3"/>
  <c r="C724" i="3"/>
  <c r="C544" i="3"/>
  <c r="C305" i="3"/>
  <c r="C900" i="3"/>
  <c r="D706" i="3"/>
  <c r="C890" i="3"/>
  <c r="C387" i="3"/>
  <c r="C308" i="3"/>
  <c r="C787" i="3"/>
  <c r="C925" i="3"/>
  <c r="C726" i="3"/>
  <c r="C471" i="3"/>
  <c r="C174" i="3"/>
  <c r="C559" i="3"/>
  <c r="C756" i="3"/>
  <c r="C189" i="3"/>
  <c r="C926" i="3"/>
  <c r="C875" i="3"/>
  <c r="C162" i="3"/>
  <c r="C146" i="3"/>
  <c r="C857" i="3"/>
  <c r="C164" i="3"/>
  <c r="C211" i="3"/>
  <c r="C566" i="3"/>
  <c r="C999" i="3"/>
  <c r="C586" i="3"/>
  <c r="C136" i="3"/>
  <c r="C612" i="3"/>
  <c r="C816" i="3"/>
  <c r="D635" i="3"/>
  <c r="C866" i="3"/>
  <c r="C663" i="3"/>
  <c r="C824" i="3"/>
  <c r="C858" i="3"/>
  <c r="C545" i="3"/>
  <c r="C730" i="3"/>
  <c r="C817" i="3"/>
  <c r="C714" i="3"/>
  <c r="C954" i="3"/>
  <c r="C771" i="3"/>
  <c r="C579" i="3"/>
  <c r="C600" i="3"/>
  <c r="C500" i="3"/>
  <c r="C1001" i="3"/>
  <c r="C818" i="3"/>
  <c r="C713" i="3"/>
  <c r="C767" i="3"/>
  <c r="D698" i="3"/>
  <c r="C870" i="3"/>
  <c r="C535" i="3"/>
  <c r="C489" i="3"/>
  <c r="C950" i="3"/>
  <c r="D203" i="3"/>
  <c r="C785" i="3"/>
  <c r="D716" i="3"/>
  <c r="D263" i="3"/>
  <c r="C634" i="3"/>
  <c r="C169" i="3"/>
  <c r="C649" i="3"/>
  <c r="C913" i="3"/>
  <c r="C627" i="3"/>
  <c r="C343" i="3"/>
  <c r="C325" i="3"/>
  <c r="C326" i="3"/>
  <c r="C930" i="3"/>
  <c r="C347" i="3"/>
  <c r="C664" i="3"/>
  <c r="C31" i="3"/>
  <c r="C32" i="3"/>
  <c r="C790" i="3"/>
  <c r="C417" i="3"/>
  <c r="C348" i="3"/>
  <c r="C791" i="3"/>
  <c r="C481" i="3"/>
  <c r="C931" i="3"/>
  <c r="C792" i="3"/>
  <c r="C628" i="3"/>
  <c r="C624" i="3"/>
  <c r="C665" i="3"/>
  <c r="C650" i="3"/>
  <c r="C230" i="3"/>
  <c r="C914" i="3"/>
  <c r="C377" i="3"/>
  <c r="C13" i="3"/>
  <c r="C231" i="3"/>
  <c r="C482" i="3"/>
  <c r="C700" i="3"/>
  <c r="C932" i="3"/>
  <c r="C474" i="3"/>
  <c r="C882" i="3"/>
  <c r="C104" i="3"/>
  <c r="C427" i="3"/>
  <c r="C590" i="3"/>
  <c r="C514" i="3"/>
  <c r="C793" i="3"/>
  <c r="C625" i="3"/>
  <c r="C501" i="3"/>
  <c r="C794" i="3"/>
  <c r="C844" i="3"/>
  <c r="C496" i="3"/>
  <c r="C152" i="3"/>
  <c r="C502" i="3"/>
  <c r="C79" i="3"/>
  <c r="C285" i="3"/>
  <c r="C428" i="3"/>
  <c r="C429" i="3"/>
  <c r="C318" i="3"/>
  <c r="C207" i="3"/>
  <c r="C994" i="3"/>
  <c r="C320" i="3"/>
  <c r="C344" i="3"/>
  <c r="C911" i="3"/>
  <c r="C142" i="3"/>
  <c r="C646" i="3"/>
  <c r="C4" i="3"/>
  <c r="C707" i="3"/>
  <c r="C483" i="3"/>
  <c r="C484" i="3"/>
  <c r="C642" i="3"/>
  <c r="C475" i="3"/>
  <c r="C225" i="3"/>
  <c r="C327" i="3"/>
  <c r="C21" i="3"/>
  <c r="C22" i="3"/>
  <c r="C933" i="3"/>
  <c r="C430" i="3"/>
  <c r="C232" i="3"/>
  <c r="C431" i="3"/>
  <c r="C151" i="3"/>
  <c r="C432" i="3"/>
  <c r="C708" i="3"/>
  <c r="C629" i="3"/>
  <c r="C23" i="3"/>
  <c r="C233" i="3"/>
  <c r="C290" i="3"/>
  <c r="C915" i="3"/>
  <c r="C433" i="3"/>
  <c r="C181" i="3"/>
  <c r="C434" i="3"/>
  <c r="C826" i="3"/>
  <c r="C666" i="3"/>
  <c r="C520" i="3"/>
  <c r="C899" i="3"/>
  <c r="C651" i="3"/>
  <c r="C297" i="3"/>
  <c r="C868" i="3"/>
  <c r="C5" i="3"/>
  <c r="C985" i="3"/>
  <c r="C490" i="3"/>
  <c r="C630" i="3"/>
  <c r="C709" i="3"/>
  <c r="C273" i="3"/>
  <c r="C62" i="3"/>
  <c r="C435" i="3"/>
  <c r="C80" i="3"/>
  <c r="C234" i="3"/>
  <c r="C425" i="3"/>
  <c r="C591" i="3"/>
  <c r="C845" i="3"/>
  <c r="C436" i="3"/>
  <c r="C833" i="3"/>
  <c r="C6" i="3"/>
  <c r="C413" i="3"/>
  <c r="C941" i="3"/>
  <c r="C437" i="3"/>
  <c r="C701" i="3"/>
  <c r="C644" i="3"/>
  <c r="C274" i="3"/>
  <c r="C286" i="3"/>
  <c r="C63" i="3"/>
  <c r="C827" i="3"/>
  <c r="C795" i="3"/>
  <c r="C605" i="3"/>
  <c r="C119" i="3"/>
  <c r="C414" i="3"/>
  <c r="C710" i="3"/>
  <c r="C495" i="3"/>
  <c r="C796" i="3"/>
  <c r="C363" i="3"/>
  <c r="C670" i="3"/>
  <c r="C350" i="3"/>
  <c r="C87" i="3"/>
  <c r="C521" i="3"/>
  <c r="C352" i="3"/>
  <c r="C934" i="3"/>
  <c r="C731" i="3"/>
  <c r="C945" i="3"/>
  <c r="C797" i="3"/>
  <c r="C37" i="3"/>
  <c r="C846" i="3"/>
  <c r="C711" i="3"/>
  <c r="C88" i="3"/>
  <c r="C179" i="3"/>
  <c r="C867" i="3"/>
  <c r="C24" i="3"/>
  <c r="C438" i="3"/>
  <c r="C33" i="3"/>
  <c r="C58" i="3"/>
  <c r="C738" i="3"/>
  <c r="C522" i="3"/>
  <c r="C366" i="3"/>
  <c r="C219" i="3"/>
  <c r="C847" i="3"/>
  <c r="C379" i="3"/>
  <c r="C321" i="3"/>
  <c r="C236" i="3"/>
  <c r="C367" i="3"/>
  <c r="C828" i="3"/>
  <c r="C632" i="3"/>
  <c r="C418" i="3"/>
  <c r="C64" i="3"/>
  <c r="C592" i="3"/>
  <c r="C942" i="3"/>
  <c r="C479" i="3"/>
  <c r="C198" i="3"/>
  <c r="C176" i="3"/>
  <c r="C361" i="3"/>
  <c r="C695" i="3"/>
  <c r="C329" i="3"/>
  <c r="C38" i="3"/>
  <c r="C620" i="3"/>
  <c r="C523" i="3"/>
  <c r="C330" i="3"/>
  <c r="C238" i="3"/>
  <c r="C59" i="3"/>
  <c r="C702" i="3"/>
  <c r="C292" i="3"/>
  <c r="C684" i="3"/>
  <c r="C524" i="3"/>
  <c r="C182" i="3"/>
  <c r="C952" i="3"/>
  <c r="C183" i="3"/>
  <c r="C525" i="3"/>
  <c r="C958" i="3"/>
  <c r="C959" i="3"/>
  <c r="C946" i="3"/>
  <c r="C781" i="3"/>
  <c r="C439" i="3"/>
  <c r="C331" i="3"/>
  <c r="C739" i="3"/>
  <c r="C678" i="3"/>
  <c r="C908" i="3"/>
  <c r="C960" i="3"/>
  <c r="C896" i="3"/>
  <c r="C368" i="3"/>
  <c r="C593" i="3"/>
  <c r="C834" i="3"/>
  <c r="C929" i="3"/>
  <c r="C295" i="3"/>
  <c r="C851" i="3"/>
  <c r="C283" i="3"/>
  <c r="C155" i="3"/>
  <c r="C39" i="3"/>
  <c r="C906" i="3"/>
  <c r="C685" i="3"/>
  <c r="C583" i="3"/>
  <c r="C878" i="3"/>
  <c r="C829" i="3"/>
  <c r="C440" i="3"/>
  <c r="C239" i="3"/>
  <c r="C275" i="3"/>
  <c r="C990" i="3"/>
  <c r="C526" i="3"/>
  <c r="C294" i="3"/>
  <c r="C199" i="3"/>
  <c r="C626" i="3"/>
  <c r="C441" i="3"/>
  <c r="C961" i="3"/>
  <c r="C491" i="3"/>
  <c r="C606" i="3"/>
  <c r="C390" i="3"/>
  <c r="C652" i="3"/>
  <c r="C589" i="3"/>
  <c r="C380" i="3"/>
  <c r="C527" i="3"/>
  <c r="C14" i="3"/>
  <c r="C381" i="3"/>
  <c r="C75" i="3"/>
  <c r="C838" i="3"/>
  <c r="C601" i="3"/>
  <c r="C276" i="3"/>
  <c r="C91" i="3"/>
  <c r="C608" i="3"/>
  <c r="C309" i="3"/>
  <c r="C518" i="3"/>
  <c r="C916" i="3"/>
  <c r="C799" i="3"/>
  <c r="C594" i="3"/>
  <c r="C554" i="3"/>
  <c r="C442" i="3"/>
  <c r="C800" i="3"/>
  <c r="C569" i="3"/>
  <c r="C241" i="3"/>
  <c r="C995" i="3"/>
  <c r="C761" i="3"/>
  <c r="C775" i="3"/>
  <c r="C394" i="3"/>
  <c r="C196" i="3"/>
  <c r="C962" i="3"/>
  <c r="C639" i="3"/>
  <c r="C696" i="3"/>
  <c r="C801" i="3"/>
  <c r="C963" i="3"/>
  <c r="C735" i="3"/>
  <c r="C830" i="3"/>
  <c r="C778" i="3"/>
  <c r="C964" i="3"/>
  <c r="C609" i="3"/>
  <c r="C802" i="3"/>
  <c r="C382" i="3"/>
  <c r="C40" i="3"/>
  <c r="C883" i="3"/>
  <c r="C965" i="3"/>
  <c r="C443" i="3"/>
  <c r="C15" i="3"/>
  <c r="C55" i="3"/>
  <c r="C444" i="3"/>
  <c r="C966" i="3"/>
  <c r="C610" i="3"/>
  <c r="C99" i="3"/>
  <c r="C947" i="3"/>
  <c r="C117" i="3"/>
  <c r="C884" i="3"/>
  <c r="C956" i="3"/>
  <c r="C779" i="3"/>
  <c r="C407" i="3"/>
  <c r="C123" i="3"/>
  <c r="C679" i="3"/>
  <c r="C803" i="3"/>
  <c r="C332" i="3"/>
  <c r="C848" i="3"/>
  <c r="C191" i="3"/>
  <c r="C242" i="3"/>
  <c r="C986" i="3"/>
  <c r="C208" i="3"/>
  <c r="C391" i="3"/>
  <c r="C81" i="3"/>
  <c r="C902" i="3"/>
  <c r="C213" i="3"/>
  <c r="C667" i="3"/>
  <c r="C445" i="3"/>
  <c r="C967" i="3"/>
  <c r="C940" i="3"/>
  <c r="C41" i="3"/>
  <c r="C221" i="3"/>
  <c r="C243" i="3"/>
  <c r="C340" i="3"/>
  <c r="C446" i="3"/>
  <c r="C704" i="3"/>
  <c r="C353" i="3"/>
  <c r="C310" i="3"/>
  <c r="C996" i="3"/>
  <c r="C200" i="3"/>
  <c r="C369" i="3"/>
  <c r="C105" i="3"/>
  <c r="C991" i="3"/>
  <c r="C565" i="3"/>
  <c r="C42" i="3"/>
  <c r="C333" i="3"/>
  <c r="C408" i="3"/>
  <c r="C595" i="3"/>
  <c r="C705" i="3"/>
  <c r="C43" i="3"/>
  <c r="C570" i="3"/>
  <c r="C968" i="3"/>
  <c r="C782" i="3"/>
  <c r="C617" i="3"/>
  <c r="C44" i="3"/>
  <c r="C98" i="3"/>
  <c r="C277" i="3"/>
  <c r="C804" i="3"/>
  <c r="C185" i="3"/>
  <c r="C56" i="3"/>
  <c r="C187" i="3"/>
  <c r="C76" i="3"/>
  <c r="C18" i="3"/>
  <c r="C447" i="3"/>
  <c r="C984" i="3"/>
  <c r="C57" i="3"/>
  <c r="C885" i="3"/>
  <c r="C141" i="3"/>
  <c r="C571" i="3"/>
  <c r="C497" i="3"/>
  <c r="C244" i="3"/>
  <c r="C106" i="3"/>
  <c r="C383" i="3"/>
  <c r="C820" i="3"/>
  <c r="C503" i="3"/>
  <c r="C734" i="3"/>
  <c r="C287" i="3"/>
  <c r="C643" i="3"/>
  <c r="C692" i="3"/>
  <c r="C107" i="3"/>
  <c r="C951" i="3"/>
  <c r="C935" i="3"/>
  <c r="C245" i="3"/>
  <c r="C671" i="3"/>
  <c r="C969" i="3"/>
  <c r="C805" i="3"/>
  <c r="C448" i="3"/>
  <c r="C246" i="3"/>
  <c r="C222" i="3"/>
  <c r="C948" i="3"/>
  <c r="C177" i="3"/>
  <c r="C209" i="3"/>
  <c r="C528" i="3"/>
  <c r="C34" i="3"/>
  <c r="C25" i="3"/>
  <c r="C223" i="3"/>
  <c r="C513" i="3"/>
  <c r="C860" i="3"/>
  <c r="C485" i="3"/>
  <c r="C45" i="3"/>
  <c r="C504" i="3"/>
  <c r="C124" i="3"/>
  <c r="C765" i="3"/>
  <c r="C319" i="3"/>
  <c r="C449" i="3"/>
  <c r="C143" i="3"/>
  <c r="C572" i="3"/>
  <c r="C450" i="3"/>
  <c r="C451" i="3"/>
  <c r="C184" i="3"/>
  <c r="C72" i="3"/>
  <c r="C298" i="3"/>
  <c r="C278" i="3"/>
  <c r="C596" i="3"/>
  <c r="C780" i="3"/>
  <c r="C717" i="3"/>
  <c r="C247" i="3"/>
  <c r="C282" i="3"/>
  <c r="C633" i="3"/>
  <c r="C279" i="3"/>
  <c r="C616" i="3"/>
  <c r="C776" i="3"/>
  <c r="C311" i="3"/>
  <c r="C452" i="3"/>
  <c r="C970" i="3"/>
  <c r="C26" i="3"/>
  <c r="C637" i="3"/>
  <c r="C615" i="3"/>
  <c r="C453" i="3"/>
  <c r="C82" i="3"/>
  <c r="C118" i="3"/>
  <c r="C987" i="3"/>
  <c r="C686" i="3"/>
  <c r="C486" i="3"/>
  <c r="C825" i="3"/>
  <c r="C83" i="3"/>
  <c r="C749" i="3"/>
  <c r="C821" i="3"/>
  <c r="C519" i="3"/>
  <c r="C248" i="3"/>
  <c r="C284" i="3"/>
  <c r="C249" i="3"/>
  <c r="C121" i="3"/>
  <c r="C345" i="3"/>
  <c r="C553" i="3"/>
  <c r="C317" i="3"/>
  <c r="C20" i="3"/>
  <c r="C395" i="3"/>
  <c r="C505" i="3"/>
  <c r="C370" i="3"/>
  <c r="C680" i="3"/>
  <c r="C108" i="3"/>
  <c r="C250" i="3"/>
  <c r="C371" i="3"/>
  <c r="C171" i="3"/>
  <c r="C881" i="3"/>
  <c r="C314" i="3"/>
  <c r="C675" i="3"/>
  <c r="C806" i="3"/>
  <c r="C116" i="3"/>
  <c r="C476" i="3"/>
  <c r="C201" i="3"/>
  <c r="C354" i="3"/>
  <c r="C54" i="3"/>
  <c r="C662" i="3"/>
  <c r="C455" i="3"/>
  <c r="C477" i="3"/>
  <c r="C611" i="3"/>
  <c r="C783" i="3"/>
  <c r="C720" i="3"/>
  <c r="C903" i="3"/>
  <c r="C67" i="3"/>
  <c r="C384" i="3"/>
  <c r="C78" i="3"/>
  <c r="C92" i="3"/>
  <c r="C831" i="3"/>
  <c r="C409" i="3"/>
  <c r="C251" i="3"/>
  <c r="C109" i="3"/>
  <c r="C19" i="3"/>
  <c r="C668" i="3"/>
  <c r="C807" i="3"/>
  <c r="C832" i="3"/>
  <c r="C96" i="3"/>
  <c r="C849" i="3"/>
  <c r="C653" i="3"/>
  <c r="C68" i="3"/>
  <c r="C216" i="3"/>
  <c r="C728" i="3"/>
  <c r="C917" i="3"/>
  <c r="C573" i="3"/>
  <c r="C355" i="3"/>
  <c r="C971" i="3"/>
  <c r="C886" i="3"/>
  <c r="C252" i="3"/>
  <c r="C356" i="3"/>
  <c r="C852" i="3"/>
  <c r="C217" i="3"/>
  <c r="C423" i="3"/>
  <c r="C35" i="3"/>
  <c r="C153" i="3"/>
  <c r="C740" i="3"/>
  <c r="C401" i="3"/>
  <c r="C689" i="3"/>
  <c r="C456" i="3"/>
  <c r="C918" i="3"/>
  <c r="C415" i="3"/>
  <c r="C218" i="3"/>
  <c r="C853" i="3"/>
  <c r="C280" i="3"/>
  <c r="C712" i="3"/>
  <c r="C228" i="3"/>
  <c r="C288" i="3"/>
  <c r="C515" i="3"/>
  <c r="C253" i="3"/>
  <c r="C564" i="3"/>
  <c r="C939" i="3"/>
  <c r="C220" i="3"/>
  <c r="C808" i="3"/>
  <c r="C741" i="3"/>
  <c r="C254" i="3"/>
  <c r="C255" i="3"/>
  <c r="C621" i="3"/>
  <c r="C784" i="3"/>
  <c r="C742" i="3"/>
  <c r="C516" i="3"/>
  <c r="C60" i="3"/>
  <c r="C529" i="3"/>
  <c r="C256" i="3"/>
  <c r="C145" i="3"/>
  <c r="C257" i="3"/>
  <c r="C168" i="3"/>
  <c r="C687" i="3"/>
  <c r="C457" i="3"/>
  <c r="C750" i="3"/>
  <c r="C281" i="3"/>
  <c r="C458" i="3"/>
  <c r="C459" i="3"/>
  <c r="C95" i="3"/>
  <c r="C677" i="3"/>
  <c r="C492" i="3"/>
  <c r="C419" i="3"/>
  <c r="C955" i="3"/>
  <c r="C110" i="3"/>
  <c r="C822" i="3"/>
  <c r="C69" i="3"/>
  <c r="C809" i="3"/>
  <c r="C723" i="3"/>
  <c r="C869" i="3"/>
  <c r="C895" i="3"/>
  <c r="C864" i="3"/>
  <c r="C894" i="3"/>
  <c r="C227" i="3"/>
  <c r="C861" i="3"/>
  <c r="C988" i="3"/>
  <c r="C530" i="3"/>
  <c r="C972" i="3"/>
  <c r="C122" i="3"/>
  <c r="C357" i="3"/>
  <c r="C358" i="3"/>
  <c r="C887" i="3"/>
  <c r="C125" i="3"/>
  <c r="C188" i="3"/>
  <c r="C506" i="3"/>
  <c r="C334" i="3"/>
  <c r="C403" i="3"/>
  <c r="C577" i="3"/>
  <c r="C478" i="3"/>
  <c r="C552" i="3"/>
  <c r="C202" i="3"/>
  <c r="C766" i="3"/>
  <c r="C531" i="3"/>
  <c r="C810" i="3"/>
  <c r="C682" i="3"/>
  <c r="C100" i="3"/>
  <c r="C622" i="3"/>
  <c r="C751" i="3"/>
  <c r="C299" i="3"/>
  <c r="C420" i="3"/>
  <c r="C385" i="3"/>
  <c r="C641" i="3"/>
  <c r="C84" i="3"/>
  <c r="C949" i="3"/>
  <c r="C460" i="3"/>
  <c r="C841" i="3"/>
  <c r="C943" i="3"/>
  <c r="C888" i="3"/>
  <c r="C426" i="3"/>
  <c r="C126" i="3"/>
  <c r="C372" i="3"/>
  <c r="C127" i="3"/>
  <c r="C859" i="3"/>
  <c r="C128" i="3"/>
  <c r="C944" i="3"/>
  <c r="C508" i="3"/>
  <c r="C175" i="3"/>
  <c r="C421" i="3"/>
  <c r="C129" i="3"/>
  <c r="C386" i="3"/>
  <c r="C683" i="3"/>
  <c r="C226" i="3"/>
  <c r="C823" i="3"/>
  <c r="C532" i="3"/>
  <c r="C871" i="3"/>
  <c r="C618" i="3"/>
  <c r="C341" i="3"/>
  <c r="C130" i="3"/>
  <c r="C736" i="3"/>
  <c r="C561" i="3"/>
  <c r="C258" i="3"/>
  <c r="C854" i="3"/>
  <c r="C259" i="3"/>
  <c r="C260" i="3"/>
  <c r="C335" i="3"/>
  <c r="C261" i="3"/>
  <c r="C973" i="3"/>
  <c r="C763" i="3"/>
  <c r="C584" i="3"/>
  <c r="C131" i="3"/>
  <c r="D919" i="3"/>
  <c r="C262" i="3"/>
  <c r="C743" i="3"/>
  <c r="C206" i="3"/>
  <c r="C351" i="3"/>
  <c r="C905" i="3"/>
  <c r="C721" i="3"/>
  <c r="C46" i="3"/>
  <c r="C404" i="3"/>
  <c r="C654" i="3"/>
  <c r="C533" i="3"/>
  <c r="C312" i="3"/>
  <c r="D68" i="3"/>
  <c r="D835" i="3"/>
  <c r="D811" i="3"/>
  <c r="D1002" i="3"/>
  <c r="D36" i="3"/>
  <c r="C783" i="2"/>
  <c r="D783" i="2" s="1"/>
  <c r="D651" i="1"/>
  <c r="D911" i="1"/>
  <c r="D789" i="1"/>
  <c r="D898" i="1"/>
  <c r="D793" i="1"/>
  <c r="D524" i="1"/>
  <c r="D12" i="1"/>
  <c r="D627" i="1"/>
  <c r="D433" i="1"/>
  <c r="D511" i="1"/>
  <c r="D505" i="4" s="1"/>
  <c r="D794" i="1"/>
  <c r="D793" i="4" s="1"/>
  <c r="D841" i="1"/>
  <c r="D909" i="1"/>
  <c r="D512" i="1"/>
  <c r="D505" i="1"/>
  <c r="D206" i="1"/>
  <c r="D202" i="4" s="1"/>
  <c r="D150" i="1"/>
  <c r="D78" i="1"/>
  <c r="D347" i="1"/>
  <c r="D434" i="1"/>
  <c r="D288" i="1"/>
  <c r="D321" i="1"/>
  <c r="D318" i="4" s="1"/>
  <c r="D995" i="1"/>
  <c r="D4" i="1"/>
  <c r="D323" i="1"/>
  <c r="D648" i="1"/>
  <c r="D650" i="4" s="1"/>
  <c r="D492" i="1"/>
  <c r="D493" i="1"/>
  <c r="D140" i="1"/>
  <c r="D645" i="1"/>
  <c r="D704" i="1"/>
  <c r="D330" i="1"/>
  <c r="D225" i="1"/>
  <c r="D233" i="1"/>
  <c r="D22" i="1"/>
  <c r="D705" i="1"/>
  <c r="D23" i="1"/>
  <c r="D933" i="1"/>
  <c r="D435" i="1"/>
  <c r="D436" i="1"/>
  <c r="D437" i="1"/>
  <c r="D149" i="1"/>
  <c r="D24" i="1"/>
  <c r="D26" i="4" s="1"/>
  <c r="D438" i="1"/>
  <c r="D573" i="1"/>
  <c r="D293" i="1"/>
  <c r="D825" i="1"/>
  <c r="D234" i="1"/>
  <c r="D913" i="1"/>
  <c r="D5" i="1"/>
  <c r="D530" i="1"/>
  <c r="D300" i="1"/>
  <c r="D439" i="1"/>
  <c r="D866" i="1"/>
  <c r="D79" i="1"/>
  <c r="D440" i="1"/>
  <c r="D896" i="1"/>
  <c r="D180" i="1"/>
  <c r="D632" i="1"/>
  <c r="D641" i="1"/>
  <c r="D235" i="1"/>
  <c r="D985" i="1"/>
  <c r="D6" i="1"/>
  <c r="D61" i="1"/>
  <c r="D499" i="1"/>
  <c r="D706" i="1"/>
  <c r="D236" i="1"/>
  <c r="D232" i="4" s="1"/>
  <c r="D653" i="1"/>
  <c r="D441" i="1"/>
  <c r="D633" i="1"/>
  <c r="D595" i="1"/>
  <c r="D276" i="1"/>
  <c r="D442" i="1"/>
  <c r="D438" i="4" s="1"/>
  <c r="D942" i="1"/>
  <c r="D7" i="1"/>
  <c r="D4" i="4" s="1"/>
  <c r="D430" i="1"/>
  <c r="D416" i="1"/>
  <c r="D574" i="1"/>
  <c r="D574" i="4" s="1"/>
  <c r="D795" i="1"/>
  <c r="D62" i="1"/>
  <c r="D117" i="1"/>
  <c r="D707" i="1"/>
  <c r="D796" i="1"/>
  <c r="D289" i="1"/>
  <c r="D531" i="1"/>
  <c r="D504" i="1"/>
  <c r="D826" i="4"/>
  <c r="D178" i="1"/>
  <c r="D277" i="1"/>
  <c r="D366" i="1"/>
  <c r="D33" i="1"/>
  <c r="D700" i="1"/>
  <c r="D842" i="1"/>
  <c r="D181" i="1"/>
  <c r="D736" i="1"/>
  <c r="D668" i="1"/>
  <c r="D422" i="1"/>
  <c r="D797" i="1"/>
  <c r="D353" i="1"/>
  <c r="D996" i="1"/>
  <c r="D843" i="1"/>
  <c r="D86" i="1"/>
  <c r="D36" i="1"/>
  <c r="D237" i="1"/>
  <c r="D844" i="1"/>
  <c r="D609" i="1"/>
  <c r="D87" i="1"/>
  <c r="D25" i="1"/>
  <c r="D671" i="1"/>
  <c r="D934" i="1"/>
  <c r="D730" i="1"/>
  <c r="D708" i="1"/>
  <c r="D443" i="1"/>
  <c r="D368" i="1"/>
  <c r="D695" i="1"/>
  <c r="D946" i="1"/>
  <c r="D832" i="1"/>
  <c r="D63" i="1"/>
  <c r="D66" i="4" s="1"/>
  <c r="D102" i="1"/>
  <c r="D104" i="4" s="1"/>
  <c r="D355" i="1"/>
  <c r="D57" i="1"/>
  <c r="D417" i="1"/>
  <c r="D219" i="1"/>
  <c r="D216" i="4" s="1"/>
  <c r="D380" i="1"/>
  <c r="D865" i="1"/>
  <c r="D488" i="1"/>
  <c r="D238" i="1"/>
  <c r="D233" i="4" s="1"/>
  <c r="D596" i="1"/>
  <c r="D367" i="1"/>
  <c r="D635" i="1"/>
  <c r="D929" i="1"/>
  <c r="D827" i="1"/>
  <c r="D827" i="4" s="1"/>
  <c r="D532" i="1"/>
  <c r="D943" i="1"/>
  <c r="D295" i="1"/>
  <c r="D175" i="1"/>
  <c r="D239" i="1"/>
  <c r="D37" i="1"/>
  <c r="D960" i="1"/>
  <c r="D58" i="1"/>
  <c r="D331" i="1"/>
  <c r="D533" i="1"/>
  <c r="D534" i="1"/>
  <c r="D679" i="1"/>
  <c r="D905" i="1"/>
  <c r="D737" i="1"/>
  <c r="D685" i="1"/>
  <c r="D197" i="1"/>
  <c r="D904" i="1"/>
  <c r="D369" i="1"/>
  <c r="D701" i="1"/>
  <c r="D38" i="1"/>
  <c r="D182" i="1"/>
  <c r="D597" i="1"/>
  <c r="D444" i="1"/>
  <c r="D961" i="1"/>
  <c r="D959" i="4" s="1"/>
  <c r="D914" i="1"/>
  <c r="D240" i="1"/>
  <c r="D286" i="1"/>
  <c r="D332" i="1"/>
  <c r="D894" i="1"/>
  <c r="D445" i="1"/>
  <c r="D953" i="1"/>
  <c r="D313" i="1"/>
  <c r="D324" i="1"/>
  <c r="D781" i="1"/>
  <c r="D298" i="1"/>
  <c r="D446" i="1"/>
  <c r="D828" i="1"/>
  <c r="D154" i="1"/>
  <c r="D962" i="1"/>
  <c r="D833" i="1"/>
  <c r="D877" i="1"/>
  <c r="D991" i="1"/>
  <c r="D947" i="1"/>
  <c r="D686" i="1"/>
  <c r="D198" i="1"/>
  <c r="D587" i="1"/>
  <c r="D381" i="1"/>
  <c r="D297" i="1"/>
  <c r="D605" i="1"/>
  <c r="D74" i="1"/>
  <c r="D39" i="1"/>
  <c r="D64" i="1"/>
  <c r="D535" i="1"/>
  <c r="D500" i="1"/>
  <c r="D536" i="1"/>
  <c r="D623" i="1"/>
  <c r="D848" i="1"/>
  <c r="D89" i="1"/>
  <c r="D628" i="1"/>
  <c r="D760" i="1"/>
  <c r="D13" i="1"/>
  <c r="D528" i="1"/>
  <c r="D521" i="4" s="1"/>
  <c r="D907" i="1"/>
  <c r="D537" i="1"/>
  <c r="D333" i="1"/>
  <c r="D395" i="1"/>
  <c r="D278" i="1"/>
  <c r="D774" i="1"/>
  <c r="D112" i="1"/>
  <c r="D382" i="1"/>
  <c r="D14" i="1"/>
  <c r="D279" i="1"/>
  <c r="D447" i="1"/>
  <c r="D593" i="1"/>
  <c r="D997" i="1"/>
  <c r="D390" i="1"/>
  <c r="D654" i="1"/>
  <c r="D798" i="1"/>
  <c r="D241" i="1"/>
  <c r="D238" i="4" s="1"/>
  <c r="D242" i="1"/>
  <c r="D195" i="1"/>
  <c r="D610" i="1"/>
  <c r="D799" i="1"/>
  <c r="D383" i="1"/>
  <c r="D8" i="1"/>
  <c r="D835" i="1"/>
  <c r="D800" i="1"/>
  <c r="D963" i="1"/>
  <c r="D448" i="1"/>
  <c r="D449" i="1"/>
  <c r="D964" i="1"/>
  <c r="D778" i="1"/>
  <c r="D965" i="1"/>
  <c r="D966" i="1"/>
  <c r="D967" i="1"/>
  <c r="D122" i="1"/>
  <c r="D696" i="1"/>
  <c r="D957" i="1"/>
  <c r="D54" i="1"/>
  <c r="D801" i="1"/>
  <c r="D450" i="1"/>
  <c r="D734" i="1"/>
  <c r="D779" i="1"/>
  <c r="D451" i="1"/>
  <c r="D984" i="1"/>
  <c r="D243" i="1"/>
  <c r="D680" i="1"/>
  <c r="D244" i="1"/>
  <c r="D115" i="1"/>
  <c r="D207" i="1"/>
  <c r="D968" i="1"/>
  <c r="D881" i="1"/>
  <c r="D409" i="1"/>
  <c r="D15" i="1"/>
  <c r="D575" i="1"/>
  <c r="D391" i="1"/>
  <c r="D334" i="1"/>
  <c r="D948" i="1"/>
  <c r="D356" i="1"/>
  <c r="D882" i="1"/>
  <c r="D883" i="4" s="1"/>
  <c r="D829" i="1"/>
  <c r="D941" i="1"/>
  <c r="D80" i="1"/>
  <c r="D83" i="4" s="1"/>
  <c r="D199" i="1"/>
  <c r="D342" i="1"/>
  <c r="D611" i="1"/>
  <c r="D883" i="1"/>
  <c r="D190" i="1"/>
  <c r="D969" i="1"/>
  <c r="D899" i="1"/>
  <c r="D598" i="1"/>
  <c r="D802" i="1"/>
  <c r="D81" i="1"/>
  <c r="D81" i="4" s="1"/>
  <c r="D612" i="1"/>
  <c r="D452" i="1"/>
  <c r="D40" i="1"/>
  <c r="D613" i="1"/>
  <c r="D245" i="1"/>
  <c r="D599" i="1"/>
  <c r="D992" i="1"/>
  <c r="D576" i="1"/>
  <c r="D139" i="1"/>
  <c r="D137" i="4" s="1"/>
  <c r="D577" i="1"/>
  <c r="D370" i="1"/>
  <c r="D212" i="1"/>
  <c r="D228" i="1"/>
  <c r="D41" i="1"/>
  <c r="D642" i="1"/>
  <c r="D803" i="1"/>
  <c r="D802" i="4" s="1"/>
  <c r="D453" i="1"/>
  <c r="D563" i="1"/>
  <c r="D970" i="1"/>
  <c r="D578" i="1"/>
  <c r="D184" i="1"/>
  <c r="D454" i="1"/>
  <c r="D571" i="1"/>
  <c r="D290" i="1"/>
  <c r="D782" i="1"/>
  <c r="D986" i="1"/>
  <c r="D71" i="1"/>
  <c r="D55" i="1"/>
  <c r="D97" i="1"/>
  <c r="D320" i="1"/>
  <c r="D317" i="4" s="1"/>
  <c r="D183" i="1"/>
  <c r="D42" i="1"/>
  <c r="D845" i="1"/>
  <c r="D335" i="1"/>
  <c r="D246" i="1"/>
  <c r="D280" i="1"/>
  <c r="D455" i="1"/>
  <c r="D247" i="1"/>
  <c r="D281" i="1"/>
  <c r="D384" i="1"/>
  <c r="D389" i="3" s="1"/>
  <c r="D103" i="1"/>
  <c r="D107" i="4" s="1"/>
  <c r="D141" i="1"/>
  <c r="D186" i="1"/>
  <c r="D702" i="1"/>
  <c r="D104" i="1"/>
  <c r="D123" i="1"/>
  <c r="D56" i="1"/>
  <c r="D952" i="1"/>
  <c r="D410" i="1"/>
  <c r="D408" i="3" s="1"/>
  <c r="D900" i="1"/>
  <c r="D721" i="1"/>
  <c r="D18" i="1"/>
  <c r="D357" i="1"/>
  <c r="D364" i="1"/>
  <c r="D248" i="1"/>
  <c r="D949" i="1"/>
  <c r="D105" i="1"/>
  <c r="D620" i="1"/>
  <c r="D858" i="1"/>
  <c r="D715" i="1"/>
  <c r="D176" i="1"/>
  <c r="D26" i="1"/>
  <c r="D221" i="1"/>
  <c r="D804" i="1"/>
  <c r="D803" i="4" s="1"/>
  <c r="D208" i="1"/>
  <c r="D456" i="1"/>
  <c r="D222" i="1"/>
  <c r="D75" i="1"/>
  <c r="D43" i="1"/>
  <c r="D646" i="1"/>
  <c r="D44" i="1"/>
  <c r="D322" i="1"/>
  <c r="D971" i="1"/>
  <c r="D764" i="1"/>
  <c r="D314" i="1"/>
  <c r="D672" i="1"/>
  <c r="D457" i="1"/>
  <c r="D458" i="1"/>
  <c r="D775" i="1"/>
  <c r="D824" i="1"/>
  <c r="D824" i="4" s="1"/>
  <c r="D523" i="1"/>
  <c r="D780" i="1"/>
  <c r="D431" i="1"/>
  <c r="D98" i="1"/>
  <c r="D249" i="1"/>
  <c r="D538" i="1"/>
  <c r="D169" i="1"/>
  <c r="D223" i="1"/>
  <c r="D733" i="1"/>
  <c r="D735" i="1"/>
  <c r="D513" i="1"/>
  <c r="D294" i="1"/>
  <c r="D694" i="1"/>
  <c r="D82" i="1"/>
  <c r="D935" i="1"/>
  <c r="D27" i="1"/>
  <c r="D250" i="1"/>
  <c r="D494" i="1"/>
  <c r="D301" i="1"/>
  <c r="D285" i="1"/>
  <c r="D600" i="1"/>
  <c r="D459" i="1"/>
  <c r="D460" i="1"/>
  <c r="D461" i="1"/>
  <c r="D34" i="1"/>
  <c r="D90" i="1"/>
  <c r="D21" i="1"/>
  <c r="D287" i="1"/>
  <c r="D636" i="1"/>
  <c r="D879" i="1"/>
  <c r="D116" i="1"/>
  <c r="D251" i="1"/>
  <c r="D514" i="1"/>
  <c r="D703" i="1"/>
  <c r="D747" i="1"/>
  <c r="D515" i="1"/>
  <c r="D371" i="1"/>
  <c r="D77" i="1"/>
  <c r="D669" i="1"/>
  <c r="D485" i="1"/>
  <c r="D282" i="1"/>
  <c r="D396" i="1"/>
  <c r="D639" i="1"/>
  <c r="D830" i="1"/>
  <c r="D619" i="1"/>
  <c r="D372" i="1"/>
  <c r="D462" i="1"/>
  <c r="D53" i="1"/>
  <c r="D486" i="1"/>
  <c r="D200" i="1"/>
  <c r="D317" i="1"/>
  <c r="D348" i="1"/>
  <c r="D529" i="1"/>
  <c r="D727" i="1"/>
  <c r="D681" i="1"/>
  <c r="D783" i="1"/>
  <c r="D676" i="1"/>
  <c r="D915" i="1"/>
  <c r="D252" i="1"/>
  <c r="D95" i="1"/>
  <c r="D35" i="1"/>
  <c r="D38" i="4" s="1"/>
  <c r="D664" i="1"/>
  <c r="D19" i="1"/>
  <c r="D916" i="1"/>
  <c r="D66" i="1"/>
  <c r="D463" i="1"/>
  <c r="D846" i="1"/>
  <c r="D638" i="1"/>
  <c r="D427" i="1"/>
  <c r="D253" i="1"/>
  <c r="D411" i="1"/>
  <c r="D319" i="1"/>
  <c r="D316" i="4" s="1"/>
  <c r="D385" i="1"/>
  <c r="D254" i="1"/>
  <c r="D255" i="1"/>
  <c r="D506" i="1"/>
  <c r="D687" i="1"/>
  <c r="D884" i="1"/>
  <c r="D562" i="1"/>
  <c r="D655" i="1"/>
  <c r="D216" i="1"/>
  <c r="D987" i="1"/>
  <c r="D818" i="1"/>
  <c r="D819" i="1"/>
  <c r="D423" i="1"/>
  <c r="D614" i="1"/>
  <c r="D831" i="1"/>
  <c r="D831" i="4" s="1"/>
  <c r="D217" i="1"/>
  <c r="D106" i="1"/>
  <c r="D718" i="1"/>
  <c r="D709" i="1"/>
  <c r="D805" i="1"/>
  <c r="D151" i="1"/>
  <c r="D283" i="1"/>
  <c r="D256" i="1"/>
  <c r="D690" i="1"/>
  <c r="D403" i="1"/>
  <c r="D418" i="1"/>
  <c r="D806" i="1"/>
  <c r="D113" i="1"/>
  <c r="D525" i="1"/>
  <c r="D315" i="1"/>
  <c r="D91" i="1"/>
  <c r="D218" i="1"/>
  <c r="D257" i="1"/>
  <c r="D849" i="1"/>
  <c r="D973" i="1"/>
  <c r="D807" i="1"/>
  <c r="D738" i="1"/>
  <c r="D581" i="1"/>
  <c r="D59" i="1"/>
  <c r="D358" i="1"/>
  <c r="D143" i="1"/>
  <c r="D784" i="1"/>
  <c r="D750" i="1"/>
  <c r="D739" i="1"/>
  <c r="D424" i="1"/>
  <c r="D359" i="1"/>
  <c r="D67" i="1"/>
  <c r="D201" i="1"/>
  <c r="D867" i="1"/>
  <c r="D227" i="1"/>
  <c r="D501" i="1"/>
  <c r="D220" i="1"/>
  <c r="D765" i="1"/>
  <c r="D166" i="1"/>
  <c r="D107" i="1"/>
  <c r="D885" i="1"/>
  <c r="D258" i="1"/>
  <c r="D108" i="1"/>
  <c r="D850" i="1"/>
  <c r="D559" i="1"/>
  <c r="D740" i="1"/>
  <c r="D360" i="1"/>
  <c r="D698" i="1"/>
  <c r="D678" i="1"/>
  <c r="D892" i="1"/>
  <c r="D570" i="1"/>
  <c r="D495" i="1"/>
  <c r="D526" i="1"/>
  <c r="D847" i="1"/>
  <c r="D284" i="1"/>
  <c r="D124" i="1"/>
  <c r="D405" i="1"/>
  <c r="D808" i="1"/>
  <c r="D211" i="1"/>
  <c r="D259" i="1"/>
  <c r="D862" i="1"/>
  <c r="D893" i="1"/>
  <c r="D302" i="1"/>
  <c r="D688" i="1"/>
  <c r="D974" i="1"/>
  <c r="D670" i="1"/>
  <c r="D464" i="1"/>
  <c r="D121" i="1"/>
  <c r="D561" i="1"/>
  <c r="D539" i="1"/>
  <c r="D975" i="1"/>
  <c r="D152" i="1"/>
  <c r="D838" i="1"/>
  <c r="D751" i="1"/>
  <c r="D939" i="1"/>
  <c r="D820" i="1"/>
  <c r="D822" i="3" s="1"/>
  <c r="D465" i="1"/>
  <c r="D386" i="1"/>
  <c r="D710" i="1"/>
  <c r="D886" i="1"/>
  <c r="D425" i="1"/>
  <c r="D988" i="1"/>
  <c r="D125" i="1"/>
  <c r="D291" i="1"/>
  <c r="D260" i="1"/>
  <c r="D466" i="1"/>
  <c r="D809" i="1"/>
  <c r="D126" i="1"/>
  <c r="D361" i="1"/>
  <c r="D261" i="1"/>
  <c r="D901" i="1"/>
  <c r="D956" i="1"/>
  <c r="D226" i="1"/>
  <c r="D226" i="3" s="1"/>
  <c r="D83" i="1"/>
  <c r="D127" i="1"/>
  <c r="D683" i="1"/>
  <c r="D618" i="1"/>
  <c r="D128" i="1"/>
  <c r="D741" i="1"/>
  <c r="D588" i="1"/>
  <c r="D762" i="1"/>
  <c r="D262" i="1"/>
  <c r="D516" i="1"/>
  <c r="D129" i="1"/>
  <c r="D917" i="1"/>
  <c r="D879" i="3" s="1"/>
  <c r="D944" i="1"/>
  <c r="D918" i="1"/>
  <c r="D923" i="4" s="1"/>
  <c r="D343" i="1"/>
  <c r="D99" i="1"/>
  <c r="D130" i="1"/>
  <c r="D275" i="1"/>
  <c r="D624" i="1"/>
  <c r="D625" i="1"/>
  <c r="D336" i="1"/>
  <c r="D682" i="1"/>
  <c r="D656" i="1"/>
  <c r="D173" i="1"/>
  <c r="D541" i="1"/>
  <c r="D851" i="1"/>
  <c r="D337" i="1"/>
  <c r="D859" i="1"/>
  <c r="D373" i="1"/>
  <c r="D467" i="1"/>
  <c r="D945" i="1"/>
  <c r="D621" i="1"/>
  <c r="D684" i="1"/>
  <c r="D903" i="1"/>
  <c r="D601" i="1"/>
  <c r="D637" i="1"/>
  <c r="D94" i="1"/>
  <c r="D131" i="1"/>
  <c r="D644" i="1"/>
  <c r="D187" i="1"/>
  <c r="D428" i="1"/>
  <c r="D821" i="1"/>
  <c r="D487" i="1"/>
  <c r="D518" i="1"/>
  <c r="D512" i="4" s="1"/>
  <c r="D887" i="1"/>
  <c r="D316" i="1"/>
  <c r="D45" i="1"/>
  <c r="D263" i="1"/>
  <c r="D542" i="1"/>
  <c r="D392" i="1"/>
  <c r="D606" i="1"/>
  <c r="D543" i="1"/>
  <c r="D394" i="1"/>
  <c r="D785" i="1"/>
  <c r="D177" i="1"/>
  <c r="D568" i="1"/>
  <c r="D205" i="1"/>
  <c r="D264" i="1"/>
  <c r="D429" i="1"/>
  <c r="D936" i="1"/>
  <c r="D868" i="1"/>
  <c r="D84" i="1"/>
  <c r="D188" i="1"/>
  <c r="D88" i="1"/>
  <c r="D496" i="1"/>
  <c r="D766" i="1"/>
  <c r="D764" i="4" s="1"/>
  <c r="D544" i="1"/>
  <c r="D719" i="1"/>
  <c r="D60" i="1"/>
  <c r="D468" i="1"/>
  <c r="D498" i="1"/>
  <c r="D950" i="1"/>
  <c r="D951" i="1"/>
  <c r="D469" i="1"/>
  <c r="D545" i="1"/>
  <c r="D857" i="1"/>
  <c r="D852" i="1"/>
  <c r="D387" i="1"/>
  <c r="D344" i="1"/>
  <c r="D167" i="1"/>
  <c r="D265" i="1"/>
  <c r="D810" i="1"/>
  <c r="D958" i="1"/>
  <c r="D470" i="1"/>
  <c r="D657" i="1"/>
  <c r="D419" i="1"/>
  <c r="D307" i="1"/>
  <c r="D303" i="3" s="1"/>
  <c r="D522" i="1"/>
  <c r="D919" i="1"/>
  <c r="D863" i="1"/>
  <c r="D76" i="1"/>
  <c r="D772" i="1"/>
  <c r="D752" i="1"/>
  <c r="D471" i="1"/>
  <c r="D691" i="1"/>
  <c r="D28" i="1"/>
  <c r="D266" i="1"/>
  <c r="D318" i="1"/>
  <c r="D546" i="1"/>
  <c r="D692" i="1"/>
  <c r="D472" i="1"/>
  <c r="D547" i="1"/>
  <c r="D292" i="1"/>
  <c r="D354" i="1"/>
  <c r="D507" i="1"/>
  <c r="D579" i="1"/>
  <c r="D839" i="1"/>
  <c r="D844" i="4" s="1"/>
  <c r="D473" i="1"/>
  <c r="D401" i="1"/>
  <c r="D870" i="1"/>
  <c r="D142" i="1"/>
  <c r="D406" i="1"/>
  <c r="D976" i="1"/>
  <c r="D920" i="1"/>
  <c r="D132" i="1"/>
  <c r="D811" i="1"/>
  <c r="D767" i="1"/>
  <c r="D767" i="4" s="1"/>
  <c r="D589" i="1"/>
  <c r="D977" i="1"/>
  <c r="D100" i="1"/>
  <c r="D937" i="1"/>
  <c r="D812" i="1"/>
  <c r="D296" i="1"/>
  <c r="D92" i="1"/>
  <c r="D73" i="1"/>
  <c r="D776" i="1"/>
  <c r="D776" i="4" s="1"/>
  <c r="D497" i="1"/>
  <c r="D327" i="1"/>
  <c r="D324" i="4" s="1"/>
  <c r="D162" i="1"/>
  <c r="D46" i="1"/>
  <c r="D109" i="1"/>
  <c r="D325" i="1"/>
  <c r="D658" i="1"/>
  <c r="D412" i="1"/>
  <c r="D860" i="1"/>
  <c r="D96" i="1"/>
  <c r="D407" i="1"/>
  <c r="D978" i="1"/>
  <c r="D508" i="1"/>
  <c r="D921" i="1"/>
  <c r="D910" i="1"/>
  <c r="D548" i="1"/>
  <c r="D308" i="1"/>
  <c r="D717" i="1"/>
  <c r="D47" i="1"/>
  <c r="D993" i="1"/>
  <c r="D979" i="1"/>
  <c r="D311" i="1"/>
  <c r="D133" i="1"/>
  <c r="D722" i="1"/>
  <c r="D853" i="1"/>
  <c r="D622" i="1"/>
  <c r="D474" i="1"/>
  <c r="D110" i="1"/>
  <c r="D602" i="1"/>
  <c r="D16" i="1"/>
  <c r="D761" i="1"/>
  <c r="D408" i="1"/>
  <c r="D922" i="1"/>
  <c r="D923" i="1"/>
  <c r="D716" i="1"/>
  <c r="D202" i="1"/>
  <c r="D111" i="1"/>
  <c r="D753" i="1"/>
  <c r="D388" i="1"/>
  <c r="D85" i="1"/>
  <c r="D994" i="1"/>
  <c r="D68" i="1"/>
  <c r="D267" i="1"/>
  <c r="D763" i="1"/>
  <c r="D519" i="1"/>
  <c r="D209" i="1"/>
  <c r="D924" i="1"/>
  <c r="D878" i="1"/>
  <c r="D48" i="1"/>
  <c r="D229" i="1"/>
  <c r="D564" i="1"/>
  <c r="D165" i="1"/>
  <c r="D607" i="1"/>
  <c r="D158" i="1"/>
  <c r="D768" i="1"/>
  <c r="D754" i="1"/>
  <c r="D998" i="1"/>
  <c r="D517" i="1"/>
  <c r="D902" i="1"/>
  <c r="D904" i="3" s="1"/>
  <c r="D549" i="1"/>
  <c r="D397" i="1"/>
  <c r="D786" i="1"/>
  <c r="D550" i="1"/>
  <c r="D723" i="1"/>
  <c r="D720" i="4" s="1"/>
  <c r="D268" i="1"/>
  <c r="D312" i="1"/>
  <c r="D185" i="1"/>
  <c r="D1000" i="1"/>
  <c r="D49" i="1"/>
  <c r="D338" i="1"/>
  <c r="D203" i="1"/>
  <c r="D134" i="1"/>
  <c r="D306" i="1"/>
  <c r="D871" i="1"/>
  <c r="D1001" i="1"/>
  <c r="D742" i="1"/>
  <c r="D769" i="1"/>
  <c r="D711" i="1"/>
  <c r="D326" i="1"/>
  <c r="D194" i="1"/>
  <c r="D590" i="1"/>
  <c r="D854" i="1"/>
  <c r="D215" i="1"/>
  <c r="D674" i="1"/>
  <c r="D938" i="1"/>
  <c r="D643" i="1"/>
  <c r="D572" i="1"/>
  <c r="D566" i="3" s="1"/>
  <c r="D413" i="1"/>
  <c r="D925" i="1"/>
  <c r="D560" i="1"/>
  <c r="D135" i="1"/>
  <c r="D269" i="1"/>
  <c r="D551" i="1"/>
  <c r="D813" i="1"/>
  <c r="D552" i="1"/>
  <c r="D509" i="1"/>
  <c r="D897" i="1"/>
  <c r="D29" i="1"/>
  <c r="D755" i="1"/>
  <c r="D649" i="1"/>
  <c r="D569" i="1"/>
  <c r="D659" i="1"/>
  <c r="D426" i="1"/>
  <c r="D365" i="1"/>
  <c r="D731" i="1"/>
  <c r="D303" i="1"/>
  <c r="D300" i="4" s="1"/>
  <c r="D756" i="1"/>
  <c r="D603" i="1"/>
  <c r="D9" i="1"/>
  <c r="D502" i="1"/>
  <c r="D640" i="1"/>
  <c r="D553" i="1"/>
  <c r="D163" i="1"/>
  <c r="D558" i="1"/>
  <c r="D888" i="1"/>
  <c r="D362" i="1"/>
  <c r="D339" i="1"/>
  <c r="D340" i="1"/>
  <c r="D170" i="1"/>
  <c r="D980" i="1"/>
  <c r="D677" i="1"/>
  <c r="D840" i="1"/>
  <c r="D475" i="1"/>
  <c r="D554" i="1"/>
  <c r="D224" i="1"/>
  <c r="D743" i="1"/>
  <c r="D990" i="1"/>
  <c r="D836" i="1"/>
  <c r="D72" i="1"/>
  <c r="D726" i="1"/>
  <c r="D414" i="1"/>
  <c r="D476" i="1"/>
  <c r="D566" i="1"/>
  <c r="D665" i="1"/>
  <c r="D663" i="3" s="1"/>
  <c r="D477" i="1"/>
  <c r="D555" i="1"/>
  <c r="D484" i="1"/>
  <c r="D770" i="1"/>
  <c r="D51" i="1"/>
  <c r="D161" i="1"/>
  <c r="D906" i="1"/>
  <c r="D30" i="1"/>
  <c r="D153" i="1"/>
  <c r="D728" i="1"/>
  <c r="D299" i="1"/>
  <c r="D580" i="1"/>
  <c r="D757" i="1"/>
  <c r="D52" i="1"/>
  <c r="D724" i="1"/>
  <c r="D171" i="1"/>
  <c r="D675" i="1"/>
  <c r="D787" i="1"/>
  <c r="D309" i="1"/>
  <c r="D989" i="1"/>
  <c r="D855" i="1"/>
  <c r="D415" i="1"/>
  <c r="D210" i="1"/>
  <c r="D211" i="3" s="1"/>
  <c r="D1002" i="1"/>
  <c r="D814" i="1"/>
  <c r="D192" i="1"/>
  <c r="D999" i="1"/>
  <c r="D697" i="1"/>
  <c r="D136" i="1"/>
  <c r="D712" i="1"/>
  <c r="D709" i="4" s="1"/>
  <c r="D352" i="1"/>
  <c r="D895" i="1"/>
  <c r="D608" i="1"/>
  <c r="D604" i="1"/>
  <c r="D363" i="1"/>
  <c r="D744" i="1"/>
  <c r="D747" i="3" s="1"/>
  <c r="D305" i="1"/>
  <c r="D725" i="1"/>
  <c r="D310" i="1"/>
  <c r="D869" i="1"/>
  <c r="D822" i="1"/>
  <c r="D137" i="1"/>
  <c r="D389" i="1"/>
  <c r="D388" i="3" s="1"/>
  <c r="D713" i="1"/>
  <c r="D889" i="1"/>
  <c r="D837" i="1"/>
  <c r="D556" i="1"/>
  <c r="D172" i="1"/>
  <c r="D10" i="1"/>
  <c r="D771" i="1"/>
  <c r="D981" i="1"/>
  <c r="D758" i="1"/>
  <c r="D196" i="1"/>
  <c r="D955" i="1"/>
  <c r="D398" i="1"/>
  <c r="D689" i="1"/>
  <c r="D615" i="1"/>
  <c r="D155" i="1"/>
  <c r="D160" i="1"/>
  <c r="D874" i="1"/>
  <c r="D345" i="1"/>
  <c r="D673" i="1"/>
  <c r="D503" i="1"/>
  <c r="D270" i="1"/>
  <c r="D118" i="1"/>
  <c r="D120" i="3" s="1"/>
  <c r="D179" i="1"/>
  <c r="D478" i="1"/>
  <c r="D101" i="1"/>
  <c r="D271" i="1"/>
  <c r="D156" i="1"/>
  <c r="D272" i="1"/>
  <c r="D616" i="1"/>
  <c r="D815" i="1"/>
  <c r="D864" i="1"/>
  <c r="D189" i="1"/>
  <c r="D926" i="1"/>
  <c r="D402" i="1"/>
  <c r="D399" i="1"/>
  <c r="D527" i="1"/>
  <c r="D517" i="3" s="1"/>
  <c r="D816" i="1"/>
  <c r="D479" i="1"/>
  <c r="D144" i="1"/>
  <c r="D147" i="3" s="1"/>
  <c r="D872" i="1"/>
  <c r="D873" i="1"/>
  <c r="D745" i="1"/>
  <c r="D400" i="1"/>
  <c r="D397" i="3" s="1"/>
  <c r="D759" i="1"/>
  <c r="D729" i="1"/>
  <c r="D69" i="1"/>
  <c r="D93" i="1"/>
  <c r="D341" i="1"/>
  <c r="D582" i="1"/>
  <c r="D591" i="1"/>
  <c r="D875" i="1"/>
  <c r="D583" i="1"/>
  <c r="D579" i="3" s="1"/>
  <c r="D927" i="1"/>
  <c r="D193" i="1"/>
  <c r="D194" i="3" s="1"/>
  <c r="D191" i="1"/>
  <c r="D192" i="3" s="1"/>
  <c r="D377" i="1"/>
  <c r="D70" i="1"/>
  <c r="D71" i="3" s="1"/>
  <c r="D145" i="1"/>
  <c r="D148" i="1"/>
  <c r="D876" i="1"/>
  <c r="D567" i="1"/>
  <c r="D890" i="1"/>
  <c r="D273" i="1"/>
  <c r="D982" i="1"/>
  <c r="D592" i="1"/>
  <c r="D629" i="1"/>
  <c r="D420" i="1"/>
  <c r="D584" i="1"/>
  <c r="D404" i="1"/>
  <c r="D891" i="1"/>
  <c r="D746" i="1"/>
  <c r="D748" i="3" s="1"/>
  <c r="D146" i="1"/>
  <c r="D147" i="1"/>
  <c r="D149" i="3" s="1"/>
  <c r="D634" i="1"/>
  <c r="D856" i="1"/>
  <c r="D557" i="1"/>
  <c r="D954" i="1"/>
  <c r="D773" i="1"/>
  <c r="D520" i="1"/>
  <c r="D585" i="1"/>
  <c r="D510" i="1"/>
  <c r="D521" i="1"/>
  <c r="D714" i="1"/>
  <c r="D164" i="1"/>
  <c r="D138" i="1"/>
  <c r="D11" i="1"/>
  <c r="D777" i="1"/>
  <c r="D157" i="1"/>
  <c r="D481" i="1"/>
  <c r="D617" i="1"/>
  <c r="D614" i="3" s="1"/>
  <c r="D983" i="1"/>
  <c r="D940" i="1"/>
  <c r="D274" i="1"/>
  <c r="D264" i="4" s="1"/>
  <c r="D834" i="1"/>
  <c r="D375" i="1"/>
  <c r="D349" i="1"/>
  <c r="D214" i="1"/>
  <c r="D211" i="4" s="1"/>
  <c r="D565" i="1"/>
  <c r="D660" i="1"/>
  <c r="D657" i="3" s="1"/>
  <c r="D650" i="1"/>
  <c r="D119" i="1"/>
  <c r="D647" i="1"/>
  <c r="D661" i="1"/>
  <c r="D658" i="3" s="1"/>
  <c r="D114" i="1"/>
  <c r="D861" i="1"/>
  <c r="D17" i="1"/>
  <c r="D393" i="1"/>
  <c r="D230" i="1"/>
  <c r="D480" i="1"/>
  <c r="D662" i="1"/>
  <c r="D204" i="1"/>
  <c r="D200" i="4" s="1"/>
  <c r="D823" i="1"/>
  <c r="D959" i="1"/>
  <c r="D788" i="1"/>
  <c r="D788" i="3" s="1"/>
  <c r="D168" i="1"/>
  <c r="D928" i="1"/>
  <c r="D928" i="3" s="1"/>
  <c r="D489" i="1"/>
  <c r="D304" i="1"/>
  <c r="D817" i="1"/>
  <c r="D376" i="1"/>
  <c r="D20" i="1"/>
  <c r="D693" i="1"/>
  <c r="D748" i="1"/>
  <c r="D159" i="1"/>
  <c r="D379" i="1"/>
  <c r="D213" i="1"/>
  <c r="D214" i="3" s="1"/>
  <c r="D749" i="1"/>
  <c r="D732" i="1"/>
  <c r="D663" i="1"/>
  <c r="D660" i="3" s="1"/>
  <c r="D328" i="1"/>
  <c r="D630" i="1"/>
  <c r="D346" i="1"/>
  <c r="D329" i="1"/>
  <c r="D326" i="4" s="1"/>
  <c r="D930" i="1"/>
  <c r="D350" i="1"/>
  <c r="D421" i="1"/>
  <c r="D31" i="1"/>
  <c r="D482" i="1"/>
  <c r="D790" i="1"/>
  <c r="D666" i="1"/>
  <c r="D351" i="1"/>
  <c r="D490" i="1"/>
  <c r="D32" i="1"/>
  <c r="D791" i="1"/>
  <c r="D931" i="1"/>
  <c r="D930" i="4" s="1"/>
  <c r="D912" i="1"/>
  <c r="D699" i="1"/>
  <c r="D792" i="1"/>
  <c r="D626" i="1"/>
  <c r="D231" i="1"/>
  <c r="D227" i="4" s="1"/>
  <c r="D378" i="1"/>
  <c r="D667" i="1"/>
  <c r="D932" i="1"/>
  <c r="D483" i="1"/>
  <c r="D232" i="1"/>
  <c r="D491" i="1"/>
  <c r="D652" i="1"/>
  <c r="D631" i="1"/>
  <c r="D880" i="1"/>
  <c r="D594" i="1"/>
  <c r="D432" i="1"/>
  <c r="D429" i="4" s="1"/>
  <c r="D458" i="4" l="1"/>
  <c r="D454" i="3"/>
  <c r="D240" i="3"/>
  <c r="D235" i="3"/>
  <c r="D317" i="3"/>
  <c r="D316" i="3"/>
  <c r="D23" i="3"/>
  <c r="D81" i="3"/>
  <c r="D584" i="4"/>
  <c r="D569" i="3"/>
  <c r="D518" i="3"/>
  <c r="D107" i="3"/>
  <c r="D35" i="3"/>
  <c r="D787" i="4"/>
  <c r="D304" i="4"/>
  <c r="D223" i="4"/>
  <c r="D508" i="3"/>
  <c r="D662" i="4"/>
  <c r="D575" i="2"/>
  <c r="D903" i="2"/>
  <c r="D410" i="4"/>
  <c r="D501" i="3"/>
  <c r="D237" i="3"/>
  <c r="D64" i="3"/>
  <c r="C1006" i="2" a="1"/>
  <c r="C1006" i="2" s="1"/>
  <c r="D47" i="2"/>
  <c r="D208" i="4"/>
  <c r="D821" i="4"/>
  <c r="D570" i="4"/>
  <c r="D665" i="3"/>
  <c r="D423" i="3"/>
  <c r="D425" i="4"/>
  <c r="D416" i="3"/>
  <c r="D548" i="4"/>
  <c r="D545" i="3"/>
  <c r="D896" i="4"/>
  <c r="D897" i="3"/>
  <c r="D32" i="4"/>
  <c r="D29" i="3"/>
  <c r="D427" i="3"/>
  <c r="D931" i="4"/>
  <c r="D932" i="3"/>
  <c r="D931" i="3"/>
  <c r="D35" i="4"/>
  <c r="D31" i="3"/>
  <c r="D515" i="4"/>
  <c r="D511" i="3"/>
  <c r="D590" i="4"/>
  <c r="D587" i="3"/>
  <c r="D402" i="4"/>
  <c r="D400" i="3"/>
  <c r="D673" i="3"/>
  <c r="D842" i="4"/>
  <c r="D840" i="3"/>
  <c r="D221" i="4"/>
  <c r="D224" i="3"/>
  <c r="D785" i="4"/>
  <c r="D786" i="3"/>
  <c r="D153" i="4"/>
  <c r="D159" i="3"/>
  <c r="D390" i="4"/>
  <c r="D387" i="3"/>
  <c r="D133" i="4"/>
  <c r="D134" i="3"/>
  <c r="D657" i="4"/>
  <c r="D655" i="3"/>
  <c r="D910" i="3"/>
  <c r="D540" i="4"/>
  <c r="D537" i="3"/>
  <c r="D465" i="4"/>
  <c r="D463" i="3"/>
  <c r="D676" i="4"/>
  <c r="D681" i="3"/>
  <c r="D588" i="4"/>
  <c r="D584" i="3"/>
  <c r="D955" i="4"/>
  <c r="D955" i="3"/>
  <c r="D288" i="4"/>
  <c r="D288" i="3"/>
  <c r="D120" i="4"/>
  <c r="D122" i="3"/>
  <c r="D594" i="4"/>
  <c r="D590" i="3"/>
  <c r="D791" i="4"/>
  <c r="D791" i="3"/>
  <c r="D419" i="4"/>
  <c r="D417" i="3"/>
  <c r="D729" i="4"/>
  <c r="D733" i="3"/>
  <c r="D377" i="4"/>
  <c r="D375" i="3"/>
  <c r="D477" i="4"/>
  <c r="D504" i="4"/>
  <c r="D500" i="3"/>
  <c r="D591" i="4"/>
  <c r="D588" i="3"/>
  <c r="D583" i="4"/>
  <c r="D578" i="3"/>
  <c r="D873" i="4"/>
  <c r="D873" i="3"/>
  <c r="D270" i="4"/>
  <c r="D271" i="3"/>
  <c r="D346" i="4"/>
  <c r="D342" i="3"/>
  <c r="D190" i="4"/>
  <c r="D197" i="3"/>
  <c r="D378" i="4"/>
  <c r="D373" i="3"/>
  <c r="D722" i="4"/>
  <c r="D726" i="3"/>
  <c r="D715" i="3"/>
  <c r="D415" i="4"/>
  <c r="D412" i="3"/>
  <c r="D54" i="4"/>
  <c r="D52" i="3"/>
  <c r="D159" i="4"/>
  <c r="D164" i="3"/>
  <c r="D472" i="4"/>
  <c r="D470" i="3"/>
  <c r="D546" i="4"/>
  <c r="D543" i="3"/>
  <c r="D362" i="4"/>
  <c r="D360" i="3"/>
  <c r="D603" i="4"/>
  <c r="D599" i="3"/>
  <c r="D566" i="4"/>
  <c r="D562" i="3"/>
  <c r="D545" i="4"/>
  <c r="D540" i="3"/>
  <c r="D937" i="4"/>
  <c r="D938" i="3"/>
  <c r="D766" i="4"/>
  <c r="D770" i="3"/>
  <c r="D48" i="4"/>
  <c r="D49" i="3"/>
  <c r="D398" i="4"/>
  <c r="D396" i="3"/>
  <c r="D607" i="4"/>
  <c r="D603" i="3"/>
  <c r="D513" i="4"/>
  <c r="D509" i="3"/>
  <c r="D750" i="4"/>
  <c r="D754" i="3"/>
  <c r="D19" i="4"/>
  <c r="D17" i="3"/>
  <c r="D308" i="4"/>
  <c r="D307" i="3"/>
  <c r="D926" i="4"/>
  <c r="D925" i="3"/>
  <c r="D322" i="4"/>
  <c r="D322" i="3"/>
  <c r="D93" i="4"/>
  <c r="D93" i="3"/>
  <c r="D768" i="3"/>
  <c r="D401" i="4"/>
  <c r="D399" i="3"/>
  <c r="D466" i="4"/>
  <c r="D465" i="3"/>
  <c r="D748" i="4"/>
  <c r="D752" i="3"/>
  <c r="D659" i="3"/>
  <c r="D855" i="4"/>
  <c r="D854" i="3"/>
  <c r="D63" i="4"/>
  <c r="D61" i="3"/>
  <c r="D870" i="4"/>
  <c r="D870" i="3"/>
  <c r="D395" i="4"/>
  <c r="D393" i="3"/>
  <c r="D885" i="4"/>
  <c r="D888" i="3"/>
  <c r="D95" i="4"/>
  <c r="D95" i="3"/>
  <c r="D376" i="4"/>
  <c r="D372" i="3"/>
  <c r="D339" i="4"/>
  <c r="D335" i="3"/>
  <c r="D920" i="3"/>
  <c r="D740" i="4"/>
  <c r="D743" i="3"/>
  <c r="D129" i="4"/>
  <c r="D130" i="3"/>
  <c r="D938" i="4"/>
  <c r="D939" i="3"/>
  <c r="D462" i="4"/>
  <c r="D460" i="3"/>
  <c r="D209" i="4"/>
  <c r="D212" i="3"/>
  <c r="D568" i="4"/>
  <c r="D564" i="3"/>
  <c r="D108" i="4"/>
  <c r="D109" i="3"/>
  <c r="D224" i="4"/>
  <c r="D227" i="3"/>
  <c r="D783" i="4"/>
  <c r="D784" i="3"/>
  <c r="D854" i="4"/>
  <c r="D852" i="3"/>
  <c r="D418" i="4"/>
  <c r="D415" i="3"/>
  <c r="D715" i="4"/>
  <c r="D720" i="3"/>
  <c r="D988" i="4"/>
  <c r="D987" i="3"/>
  <c r="D248" i="4"/>
  <c r="D256" i="3"/>
  <c r="D461" i="4"/>
  <c r="D457" i="3"/>
  <c r="D917" i="4"/>
  <c r="D917" i="3"/>
  <c r="D314" i="3"/>
  <c r="D641" i="4"/>
  <c r="D637" i="3"/>
  <c r="D509" i="4"/>
  <c r="D505" i="3"/>
  <c r="D284" i="4"/>
  <c r="D284" i="3"/>
  <c r="D600" i="4"/>
  <c r="D596" i="3"/>
  <c r="D688" i="4"/>
  <c r="D692" i="3"/>
  <c r="D246" i="4"/>
  <c r="D250" i="3"/>
  <c r="D447" i="4"/>
  <c r="D453" i="3"/>
  <c r="D47" i="4"/>
  <c r="D45" i="3"/>
  <c r="D172" i="4"/>
  <c r="D177" i="3"/>
  <c r="D357" i="4"/>
  <c r="D354" i="3"/>
  <c r="D105" i="4"/>
  <c r="D105" i="3"/>
  <c r="D457" i="4"/>
  <c r="D455" i="3"/>
  <c r="D98" i="3"/>
  <c r="D180" i="4"/>
  <c r="D185" i="3"/>
  <c r="D225" i="4"/>
  <c r="D228" i="3"/>
  <c r="D241" i="4"/>
  <c r="D246" i="3"/>
  <c r="D901" i="4"/>
  <c r="D902" i="3"/>
  <c r="D939" i="4"/>
  <c r="D940" i="3"/>
  <c r="D16" i="4"/>
  <c r="D15" i="3"/>
  <c r="D242" i="4"/>
  <c r="D242" i="3"/>
  <c r="D956" i="4"/>
  <c r="D956" i="3"/>
  <c r="D445" i="4"/>
  <c r="D443" i="3"/>
  <c r="D611" i="4"/>
  <c r="D606" i="3"/>
  <c r="D593" i="4"/>
  <c r="D589" i="3"/>
  <c r="D396" i="4"/>
  <c r="D394" i="3"/>
  <c r="D91" i="4"/>
  <c r="D91" i="3"/>
  <c r="D155" i="4"/>
  <c r="D75" i="3"/>
  <c r="D992" i="4"/>
  <c r="D990" i="3"/>
  <c r="D780" i="4"/>
  <c r="D781" i="3"/>
  <c r="D236" i="4"/>
  <c r="D239" i="3"/>
  <c r="D371" i="4"/>
  <c r="D368" i="3"/>
  <c r="D526" i="4"/>
  <c r="D523" i="3"/>
  <c r="D941" i="4"/>
  <c r="D942" i="3"/>
  <c r="D484" i="4"/>
  <c r="D479" i="3"/>
  <c r="D933" i="4"/>
  <c r="D934" i="3"/>
  <c r="D88" i="4"/>
  <c r="D87" i="3"/>
  <c r="D177" i="4"/>
  <c r="D182" i="3"/>
  <c r="D499" i="4"/>
  <c r="D495" i="3"/>
  <c r="D633" i="4"/>
  <c r="D630" i="3"/>
  <c r="D986" i="4"/>
  <c r="D985" i="3"/>
  <c r="D868" i="4"/>
  <c r="D868" i="3"/>
  <c r="D289" i="4"/>
  <c r="D290" i="3"/>
  <c r="D932" i="4"/>
  <c r="D933" i="3"/>
  <c r="D646" i="4"/>
  <c r="D642" i="3"/>
  <c r="D318" i="3"/>
  <c r="D506" i="4"/>
  <c r="D502" i="3"/>
  <c r="D150" i="4"/>
  <c r="D157" i="3"/>
  <c r="D142" i="4"/>
  <c r="D146" i="3"/>
  <c r="D982" i="4"/>
  <c r="D981" i="3"/>
  <c r="D380" i="4"/>
  <c r="D376" i="3"/>
  <c r="D874" i="4"/>
  <c r="D874" i="3"/>
  <c r="D185" i="4"/>
  <c r="D190" i="3"/>
  <c r="D102" i="4"/>
  <c r="D102" i="3"/>
  <c r="D876" i="3"/>
  <c r="D755" i="4"/>
  <c r="D757" i="3"/>
  <c r="D890" i="4"/>
  <c r="D891" i="3"/>
  <c r="D302" i="4"/>
  <c r="D301" i="3"/>
  <c r="D136" i="4"/>
  <c r="D137" i="3"/>
  <c r="D857" i="4"/>
  <c r="D856" i="3"/>
  <c r="D752" i="4"/>
  <c r="D756" i="3"/>
  <c r="D53" i="4"/>
  <c r="D51" i="3"/>
  <c r="D412" i="4"/>
  <c r="D411" i="3"/>
  <c r="D473" i="4"/>
  <c r="D471" i="3"/>
  <c r="D888" i="4"/>
  <c r="D889" i="3"/>
  <c r="D651" i="4"/>
  <c r="D647" i="3"/>
  <c r="D266" i="4"/>
  <c r="D268" i="3"/>
  <c r="D669" i="4"/>
  <c r="D674" i="3"/>
  <c r="D741" i="4"/>
  <c r="D744" i="3"/>
  <c r="D1000" i="4"/>
  <c r="D999" i="3"/>
  <c r="D547" i="4"/>
  <c r="D541" i="3"/>
  <c r="D161" i="4"/>
  <c r="D167" i="3"/>
  <c r="D761" i="4"/>
  <c r="D764" i="3"/>
  <c r="D113" i="4"/>
  <c r="D114" i="3"/>
  <c r="D602" i="4"/>
  <c r="D598" i="3"/>
  <c r="D974" i="4"/>
  <c r="D977" i="3"/>
  <c r="D112" i="4"/>
  <c r="D113" i="3"/>
  <c r="D292" i="4"/>
  <c r="D293" i="3"/>
  <c r="D812" i="4"/>
  <c r="D814" i="3"/>
  <c r="D469" i="4"/>
  <c r="D466" i="3"/>
  <c r="D687" i="4"/>
  <c r="D691" i="3"/>
  <c r="D771" i="4"/>
  <c r="D773" i="3"/>
  <c r="D467" i="4"/>
  <c r="D467" i="3"/>
  <c r="D860" i="4"/>
  <c r="D859" i="3"/>
  <c r="D716" i="4"/>
  <c r="D721" i="3"/>
  <c r="D936" i="4"/>
  <c r="D937" i="3"/>
  <c r="D539" i="4"/>
  <c r="D536" i="3"/>
  <c r="D638" i="4"/>
  <c r="D634" i="3"/>
  <c r="D862" i="4"/>
  <c r="D861" i="3"/>
  <c r="D624" i="4"/>
  <c r="D621" i="3"/>
  <c r="D943" i="4"/>
  <c r="D943" i="3"/>
  <c r="D126" i="4"/>
  <c r="D127" i="3"/>
  <c r="D263" i="4"/>
  <c r="D260" i="3"/>
  <c r="D989" i="4"/>
  <c r="D988" i="3"/>
  <c r="D747" i="4"/>
  <c r="D751" i="3"/>
  <c r="D665" i="4"/>
  <c r="D668" i="3"/>
  <c r="D807" i="4"/>
  <c r="D809" i="3"/>
  <c r="D892" i="4"/>
  <c r="D894" i="3"/>
  <c r="D254" i="4"/>
  <c r="D254" i="3"/>
  <c r="D869" i="4"/>
  <c r="D869" i="3"/>
  <c r="D141" i="4"/>
  <c r="D145" i="3"/>
  <c r="D262" i="4"/>
  <c r="D257" i="3"/>
  <c r="D403" i="4"/>
  <c r="D401" i="3"/>
  <c r="D109" i="4"/>
  <c r="D108" i="3"/>
  <c r="D213" i="4"/>
  <c r="D216" i="3"/>
  <c r="D387" i="4"/>
  <c r="D384" i="3"/>
  <c r="D69" i="4"/>
  <c r="D67" i="3"/>
  <c r="D194" i="4"/>
  <c r="D201" i="3"/>
  <c r="D397" i="4"/>
  <c r="D395" i="3"/>
  <c r="D745" i="4"/>
  <c r="D749" i="3"/>
  <c r="D23" i="4"/>
  <c r="D20" i="3"/>
  <c r="D282" i="4"/>
  <c r="D282" i="3"/>
  <c r="D290" i="4"/>
  <c r="D291" i="3"/>
  <c r="D99" i="4"/>
  <c r="D99" i="3"/>
  <c r="D668" i="4"/>
  <c r="D671" i="3"/>
  <c r="D76" i="4"/>
  <c r="D76" i="3"/>
  <c r="D712" i="4"/>
  <c r="D717" i="3"/>
  <c r="D20" i="4"/>
  <c r="D18" i="3"/>
  <c r="D699" i="4"/>
  <c r="D704" i="3"/>
  <c r="D275" i="4"/>
  <c r="D278" i="3"/>
  <c r="D59" i="4"/>
  <c r="D56" i="3"/>
  <c r="D575" i="4"/>
  <c r="D571" i="3"/>
  <c r="D210" i="4"/>
  <c r="D213" i="3"/>
  <c r="D612" i="4"/>
  <c r="D608" i="3"/>
  <c r="D961" i="4"/>
  <c r="D964" i="3"/>
  <c r="D830" i="4"/>
  <c r="D830" i="3"/>
  <c r="D409" i="4"/>
  <c r="D407" i="3"/>
  <c r="D985" i="4"/>
  <c r="D984" i="3"/>
  <c r="D690" i="4"/>
  <c r="D696" i="3"/>
  <c r="D448" i="4"/>
  <c r="D446" i="3"/>
  <c r="D189" i="4"/>
  <c r="D196" i="3"/>
  <c r="D444" i="4"/>
  <c r="D442" i="3"/>
  <c r="D333" i="4"/>
  <c r="D331" i="3"/>
  <c r="D852" i="4"/>
  <c r="D851" i="3"/>
  <c r="D605" i="4"/>
  <c r="D601" i="3"/>
  <c r="D877" i="4"/>
  <c r="D878" i="3"/>
  <c r="D321" i="4"/>
  <c r="D321" i="3"/>
  <c r="D916" i="4"/>
  <c r="D916" i="3"/>
  <c r="D907" i="4"/>
  <c r="D906" i="3"/>
  <c r="D330" i="4"/>
  <c r="D330" i="3"/>
  <c r="D524" i="4"/>
  <c r="D522" i="3"/>
  <c r="D867" i="4"/>
  <c r="D867" i="3"/>
  <c r="D833" i="4"/>
  <c r="D833" i="3"/>
  <c r="D667" i="4"/>
  <c r="D670" i="3"/>
  <c r="D848" i="4"/>
  <c r="D845" i="3"/>
  <c r="D847" i="4"/>
  <c r="D846" i="3"/>
  <c r="D525" i="4"/>
  <c r="D521" i="3"/>
  <c r="D416" i="4"/>
  <c r="D413" i="3"/>
  <c r="D437" i="4"/>
  <c r="D437" i="3"/>
  <c r="D231" i="4"/>
  <c r="D234" i="3"/>
  <c r="D439" i="4"/>
  <c r="D435" i="3"/>
  <c r="D24" i="4"/>
  <c r="D21" i="3"/>
  <c r="D138" i="4"/>
  <c r="D142" i="3"/>
  <c r="D285" i="4"/>
  <c r="D285" i="3"/>
  <c r="D911" i="4"/>
  <c r="D911" i="3"/>
  <c r="D518" i="4"/>
  <c r="D514" i="3"/>
  <c r="D880" i="4"/>
  <c r="D882" i="3"/>
  <c r="D631" i="4"/>
  <c r="D628" i="3"/>
  <c r="D929" i="4"/>
  <c r="D930" i="3"/>
  <c r="D379" i="4"/>
  <c r="D374" i="3"/>
  <c r="D476" i="4"/>
  <c r="D473" i="3"/>
  <c r="D581" i="4"/>
  <c r="D575" i="3"/>
  <c r="D769" i="4"/>
  <c r="D771" i="3"/>
  <c r="D723" i="4"/>
  <c r="D727" i="3"/>
  <c r="D845" i="4"/>
  <c r="D843" i="3"/>
  <c r="D551" i="4"/>
  <c r="D549" i="3"/>
  <c r="D300" i="3"/>
  <c r="D751" i="4"/>
  <c r="D755" i="3"/>
  <c r="D130" i="4"/>
  <c r="D136" i="3"/>
  <c r="D212" i="4"/>
  <c r="D215" i="3"/>
  <c r="D1001" i="4"/>
  <c r="D1000" i="3"/>
  <c r="D181" i="4"/>
  <c r="D186" i="3"/>
  <c r="D559" i="4"/>
  <c r="D556" i="3"/>
  <c r="D267" i="4"/>
  <c r="D267" i="3"/>
  <c r="D198" i="4"/>
  <c r="D204" i="3"/>
  <c r="D111" i="4"/>
  <c r="D112" i="3"/>
  <c r="D995" i="4"/>
  <c r="D993" i="3"/>
  <c r="D973" i="4"/>
  <c r="D974" i="3"/>
  <c r="D49" i="4"/>
  <c r="D48" i="3"/>
  <c r="D810" i="4"/>
  <c r="D813" i="3"/>
  <c r="D131" i="4"/>
  <c r="D132" i="3"/>
  <c r="D842" i="3"/>
  <c r="D541" i="4"/>
  <c r="D538" i="3"/>
  <c r="D77" i="4"/>
  <c r="D77" i="3"/>
  <c r="D957" i="4"/>
  <c r="D957" i="3"/>
  <c r="D537" i="4"/>
  <c r="D535" i="3"/>
  <c r="D532" i="4"/>
  <c r="D529" i="3"/>
  <c r="D426" i="4"/>
  <c r="D424" i="3"/>
  <c r="D606" i="4"/>
  <c r="D602" i="3"/>
  <c r="D482" i="4"/>
  <c r="D478" i="3"/>
  <c r="D601" i="4"/>
  <c r="D597" i="3"/>
  <c r="D338" i="4"/>
  <c r="D334" i="3"/>
  <c r="D625" i="4"/>
  <c r="D622" i="3"/>
  <c r="D618" i="4"/>
  <c r="D615" i="3"/>
  <c r="D360" i="4"/>
  <c r="D357" i="3"/>
  <c r="D423" i="4"/>
  <c r="D421" i="3"/>
  <c r="D843" i="4"/>
  <c r="D841" i="3"/>
  <c r="D972" i="4"/>
  <c r="D972" i="3"/>
  <c r="D405" i="4"/>
  <c r="D403" i="3"/>
  <c r="D672" i="4"/>
  <c r="D677" i="3"/>
  <c r="D886" i="4"/>
  <c r="D887" i="3"/>
  <c r="D195" i="4"/>
  <c r="D202" i="3"/>
  <c r="D358" i="4"/>
  <c r="D355" i="3"/>
  <c r="D215" i="4"/>
  <c r="D218" i="3"/>
  <c r="D685" i="4"/>
  <c r="D689" i="3"/>
  <c r="D214" i="4"/>
  <c r="D217" i="3"/>
  <c r="D656" i="4"/>
  <c r="D653" i="3"/>
  <c r="D918" i="4"/>
  <c r="D918" i="3"/>
  <c r="D670" i="4"/>
  <c r="D675" i="3"/>
  <c r="D481" i="4"/>
  <c r="D476" i="3"/>
  <c r="D277" i="4"/>
  <c r="D279" i="3"/>
  <c r="D700" i="4"/>
  <c r="D705" i="3"/>
  <c r="D92" i="4"/>
  <c r="D92" i="3"/>
  <c r="D297" i="4"/>
  <c r="D298" i="3"/>
  <c r="D508" i="4"/>
  <c r="D504" i="3"/>
  <c r="D428" i="4"/>
  <c r="D426" i="3"/>
  <c r="D311" i="4"/>
  <c r="D310" i="3"/>
  <c r="D218" i="4"/>
  <c r="D221" i="3"/>
  <c r="D861" i="4"/>
  <c r="D860" i="3"/>
  <c r="D718" i="4"/>
  <c r="D723" i="3"/>
  <c r="D182" i="4"/>
  <c r="D187" i="3"/>
  <c r="D73" i="4"/>
  <c r="D72" i="3"/>
  <c r="D968" i="4"/>
  <c r="D968" i="3"/>
  <c r="D373" i="4"/>
  <c r="D369" i="3"/>
  <c r="D43" i="4"/>
  <c r="D42" i="3"/>
  <c r="D186" i="4"/>
  <c r="D191" i="3"/>
  <c r="D885" i="3"/>
  <c r="D881" i="4"/>
  <c r="D884" i="3"/>
  <c r="D449" i="4"/>
  <c r="D445" i="3"/>
  <c r="D121" i="4"/>
  <c r="D123" i="3"/>
  <c r="D962" i="4"/>
  <c r="D961" i="3"/>
  <c r="D237" i="4"/>
  <c r="D241" i="3"/>
  <c r="D274" i="4"/>
  <c r="D276" i="3"/>
  <c r="D529" i="4"/>
  <c r="D526" i="3"/>
  <c r="D623" i="4"/>
  <c r="D620" i="3"/>
  <c r="D293" i="4"/>
  <c r="D294" i="3"/>
  <c r="D835" i="4"/>
  <c r="D834" i="3"/>
  <c r="D310" i="4"/>
  <c r="D309" i="3"/>
  <c r="D958" i="3"/>
  <c r="D191" i="4"/>
  <c r="D198" i="3"/>
  <c r="D61" i="4"/>
  <c r="D59" i="3"/>
  <c r="D828" i="3"/>
  <c r="D382" i="4"/>
  <c r="D379" i="3"/>
  <c r="D945" i="4"/>
  <c r="D945" i="3"/>
  <c r="D27" i="4"/>
  <c r="D24" i="3"/>
  <c r="D998" i="4"/>
  <c r="D996" i="3"/>
  <c r="D696" i="4"/>
  <c r="D701" i="3"/>
  <c r="D286" i="4"/>
  <c r="D286" i="3"/>
  <c r="D427" i="4"/>
  <c r="D425" i="3"/>
  <c r="D654" i="4"/>
  <c r="D651" i="3"/>
  <c r="D663" i="4"/>
  <c r="D666" i="3"/>
  <c r="D296" i="4"/>
  <c r="D297" i="3"/>
  <c r="D433" i="4"/>
  <c r="D432" i="3"/>
  <c r="D702" i="4"/>
  <c r="D708" i="3"/>
  <c r="D487" i="4"/>
  <c r="D484" i="3"/>
  <c r="D430" i="4"/>
  <c r="D428" i="3"/>
  <c r="D846" i="4"/>
  <c r="D844" i="3"/>
  <c r="D792" i="4"/>
  <c r="D793" i="3"/>
  <c r="D789" i="4"/>
  <c r="D790" i="3"/>
  <c r="D479" i="4"/>
  <c r="D475" i="3"/>
  <c r="D144" i="4"/>
  <c r="D150" i="3"/>
  <c r="D381" i="4"/>
  <c r="D377" i="3"/>
  <c r="D34" i="4"/>
  <c r="D32" i="3"/>
  <c r="D351" i="4"/>
  <c r="D347" i="3"/>
  <c r="D818" i="4"/>
  <c r="D819" i="3"/>
  <c r="D649" i="4"/>
  <c r="D645" i="3"/>
  <c r="D514" i="4"/>
  <c r="D510" i="3"/>
  <c r="D866" i="4"/>
  <c r="D866" i="3"/>
  <c r="D157" i="4"/>
  <c r="D162" i="3"/>
  <c r="D983" i="4"/>
  <c r="D978" i="3"/>
  <c r="D708" i="4"/>
  <c r="D714" i="3"/>
  <c r="D691" i="4"/>
  <c r="D697" i="3"/>
  <c r="D627" i="4"/>
  <c r="D624" i="3"/>
  <c r="D325" i="3"/>
  <c r="D858" i="4"/>
  <c r="D857" i="3"/>
  <c r="D309" i="4"/>
  <c r="D308" i="3"/>
  <c r="D226" i="4"/>
  <c r="D229" i="3"/>
  <c r="D713" i="4"/>
  <c r="D718" i="3"/>
  <c r="D51" i="4"/>
  <c r="D47" i="3"/>
  <c r="D160" i="4"/>
  <c r="D165" i="3"/>
  <c r="D924" i="4"/>
  <c r="D924" i="3"/>
  <c r="D315" i="4"/>
  <c r="D315" i="3"/>
  <c r="D811" i="4"/>
  <c r="D812" i="3"/>
  <c r="D767" i="3"/>
  <c r="D394" i="4"/>
  <c r="D392" i="3"/>
  <c r="D822" i="4"/>
  <c r="D823" i="3"/>
  <c r="D272" i="3"/>
  <c r="D128" i="4"/>
  <c r="D131" i="3"/>
  <c r="D677" i="4"/>
  <c r="D682" i="3"/>
  <c r="D148" i="4"/>
  <c r="D154" i="3"/>
  <c r="D683" i="4"/>
  <c r="D687" i="3"/>
  <c r="D124" i="4"/>
  <c r="D128" i="3"/>
  <c r="D693" i="4"/>
  <c r="D699" i="3"/>
  <c r="D110" i="4"/>
  <c r="D110" i="3"/>
  <c r="D71" i="4"/>
  <c r="D69" i="3"/>
  <c r="D62" i="4"/>
  <c r="D60" i="3"/>
  <c r="D251" i="4"/>
  <c r="D253" i="3"/>
  <c r="D832" i="3"/>
  <c r="D555" i="4"/>
  <c r="D553" i="3"/>
  <c r="D411" i="4"/>
  <c r="D409" i="3"/>
  <c r="D21" i="4"/>
  <c r="D19" i="3"/>
  <c r="D782" i="4"/>
  <c r="D783" i="3"/>
  <c r="D56" i="4"/>
  <c r="D54" i="3"/>
  <c r="D480" i="4"/>
  <c r="D477" i="3"/>
  <c r="D507" i="4"/>
  <c r="D503" i="3"/>
  <c r="D37" i="4"/>
  <c r="D34" i="3"/>
  <c r="D490" i="4"/>
  <c r="D486" i="3"/>
  <c r="D732" i="4"/>
  <c r="D736" i="3"/>
  <c r="D779" i="4"/>
  <c r="D780" i="3"/>
  <c r="D762" i="4"/>
  <c r="D765" i="3"/>
  <c r="D451" i="4"/>
  <c r="D448" i="3"/>
  <c r="D620" i="4"/>
  <c r="D617" i="3"/>
  <c r="D902" i="4"/>
  <c r="D903" i="3"/>
  <c r="D139" i="4"/>
  <c r="D143" i="3"/>
  <c r="D336" i="4"/>
  <c r="D333" i="3"/>
  <c r="D987" i="4"/>
  <c r="D986" i="3"/>
  <c r="D557" i="4"/>
  <c r="D554" i="3"/>
  <c r="D576" i="4"/>
  <c r="D570" i="3"/>
  <c r="D450" i="4"/>
  <c r="D447" i="3"/>
  <c r="D882" i="4"/>
  <c r="D883" i="3"/>
  <c r="D356" i="4"/>
  <c r="D353" i="3"/>
  <c r="D965" i="4"/>
  <c r="D966" i="3"/>
  <c r="D777" i="4"/>
  <c r="D779" i="3"/>
  <c r="D967" i="4"/>
  <c r="D967" i="3"/>
  <c r="D801" i="4"/>
  <c r="D802" i="3"/>
  <c r="D15" i="4"/>
  <c r="D14" i="3"/>
  <c r="D530" i="4"/>
  <c r="D527" i="3"/>
  <c r="D383" i="4"/>
  <c r="D380" i="3"/>
  <c r="D960" i="4"/>
  <c r="D960" i="3"/>
  <c r="D952" i="4"/>
  <c r="D952" i="3"/>
  <c r="D441" i="4"/>
  <c r="D439" i="3"/>
  <c r="D679" i="4"/>
  <c r="D684" i="3"/>
  <c r="D958" i="4"/>
  <c r="D959" i="3"/>
  <c r="D928" i="4"/>
  <c r="D929" i="3"/>
  <c r="D219" i="3"/>
  <c r="D689" i="4"/>
  <c r="D695" i="3"/>
  <c r="D87" i="4"/>
  <c r="D88" i="3"/>
  <c r="D353" i="4"/>
  <c r="D350" i="3"/>
  <c r="D36" i="4"/>
  <c r="D33" i="3"/>
  <c r="D794" i="4"/>
  <c r="D796" i="3"/>
  <c r="D648" i="4"/>
  <c r="D644" i="3"/>
  <c r="D632" i="4"/>
  <c r="D629" i="3"/>
  <c r="D523" i="4"/>
  <c r="D520" i="3"/>
  <c r="D25" i="4"/>
  <c r="D22" i="3"/>
  <c r="D488" i="4"/>
  <c r="D483" i="3"/>
  <c r="D348" i="4"/>
  <c r="D344" i="3"/>
  <c r="D794" i="3"/>
  <c r="D900" i="4"/>
  <c r="D901" i="3"/>
  <c r="D694" i="4"/>
  <c r="D700" i="3"/>
  <c r="D478" i="4"/>
  <c r="D474" i="3"/>
  <c r="D327" i="4"/>
  <c r="D326" i="3"/>
  <c r="D859" i="4"/>
  <c r="D858" i="3"/>
  <c r="D585" i="4"/>
  <c r="D580" i="3"/>
  <c r="D230" i="3"/>
  <c r="D485" i="4"/>
  <c r="D481" i="3"/>
  <c r="D269" i="4"/>
  <c r="D270" i="3"/>
  <c r="D94" i="4"/>
  <c r="D94" i="3"/>
  <c r="D653" i="4"/>
  <c r="D650" i="3"/>
  <c r="D352" i="4"/>
  <c r="D348" i="3"/>
  <c r="D480" i="3"/>
  <c r="D839" i="4"/>
  <c r="D837" i="3"/>
  <c r="D772" i="4"/>
  <c r="D774" i="3"/>
  <c r="D887" i="4"/>
  <c r="D890" i="3"/>
  <c r="D889" i="4"/>
  <c r="D892" i="3"/>
  <c r="D475" i="4"/>
  <c r="D472" i="3"/>
  <c r="D817" i="4"/>
  <c r="D817" i="3"/>
  <c r="D175" i="4"/>
  <c r="D180" i="3"/>
  <c r="D151" i="4"/>
  <c r="D156" i="3"/>
  <c r="D768" i="4"/>
  <c r="D772" i="3"/>
  <c r="D363" i="4"/>
  <c r="D359" i="3"/>
  <c r="D998" i="3"/>
  <c r="D306" i="4"/>
  <c r="D305" i="3"/>
  <c r="D295" i="4"/>
  <c r="D296" i="3"/>
  <c r="D74" i="4"/>
  <c r="D73" i="3"/>
  <c r="D671" i="4"/>
  <c r="D676" i="3"/>
  <c r="D166" i="3"/>
  <c r="D728" i="4"/>
  <c r="D732" i="3"/>
  <c r="D30" i="4"/>
  <c r="D28" i="3"/>
  <c r="D553" i="4"/>
  <c r="D551" i="3"/>
  <c r="D872" i="4"/>
  <c r="D872" i="3"/>
  <c r="D511" i="4"/>
  <c r="D507" i="3"/>
  <c r="D72" i="4"/>
  <c r="D70" i="3"/>
  <c r="D470" i="4"/>
  <c r="D469" i="3"/>
  <c r="D408" i="4"/>
  <c r="D406" i="3"/>
  <c r="D935" i="4"/>
  <c r="D936" i="3"/>
  <c r="D578" i="4"/>
  <c r="D573" i="3"/>
  <c r="D865" i="4"/>
  <c r="D865" i="3"/>
  <c r="D468" i="4"/>
  <c r="D468" i="3"/>
  <c r="D260" i="4"/>
  <c r="D261" i="3"/>
  <c r="D903" i="4"/>
  <c r="D905" i="3"/>
  <c r="D486" i="4"/>
  <c r="D482" i="3"/>
  <c r="D790" i="4"/>
  <c r="D792" i="3"/>
  <c r="D661" i="4"/>
  <c r="D664" i="3"/>
  <c r="D347" i="4"/>
  <c r="D343" i="3"/>
  <c r="D154" i="4"/>
  <c r="D160" i="3"/>
  <c r="D135" i="4"/>
  <c r="D138" i="3"/>
  <c r="D953" i="4"/>
  <c r="D953" i="3"/>
  <c r="D404" i="4"/>
  <c r="D402" i="3"/>
  <c r="D564" i="4"/>
  <c r="D560" i="3"/>
  <c r="D726" i="4"/>
  <c r="D730" i="3"/>
  <c r="D815" i="4"/>
  <c r="D818" i="3"/>
  <c r="D617" i="4"/>
  <c r="D613" i="3"/>
  <c r="D616" i="4"/>
  <c r="D612" i="3"/>
  <c r="D11" i="4"/>
  <c r="D10" i="3"/>
  <c r="D139" i="3"/>
  <c r="D604" i="4"/>
  <c r="D600" i="3"/>
  <c r="D187" i="4"/>
  <c r="D193" i="3"/>
  <c r="D786" i="4"/>
  <c r="D787" i="3"/>
  <c r="D725" i="4"/>
  <c r="D729" i="3"/>
  <c r="D544" i="4"/>
  <c r="D542" i="3"/>
  <c r="D841" i="4"/>
  <c r="D839" i="3"/>
  <c r="D979" i="4"/>
  <c r="D979" i="3"/>
  <c r="D549" i="4"/>
  <c r="D546" i="3"/>
  <c r="D366" i="4"/>
  <c r="D362" i="3"/>
  <c r="D899" i="4"/>
  <c r="D900" i="3"/>
  <c r="D920" i="4"/>
  <c r="D922" i="3"/>
  <c r="D589" i="4"/>
  <c r="D585" i="3"/>
  <c r="D303" i="4"/>
  <c r="D302" i="3"/>
  <c r="D268" i="4"/>
  <c r="D269" i="3"/>
  <c r="D999" i="4"/>
  <c r="D997" i="3"/>
  <c r="D994" i="4"/>
  <c r="D992" i="3"/>
  <c r="D921" i="4"/>
  <c r="D921" i="3"/>
  <c r="D622" i="4"/>
  <c r="D619" i="3"/>
  <c r="D714" i="4"/>
  <c r="D719" i="3"/>
  <c r="D97" i="4"/>
  <c r="D97" i="3"/>
  <c r="D324" i="3"/>
  <c r="D101" i="4"/>
  <c r="D101" i="3"/>
  <c r="D975" i="4"/>
  <c r="D975" i="3"/>
  <c r="D502" i="4"/>
  <c r="D498" i="3"/>
  <c r="D265" i="4"/>
  <c r="D265" i="3"/>
  <c r="D927" i="3"/>
  <c r="D256" i="4"/>
  <c r="D259" i="3"/>
  <c r="D949" i="4"/>
  <c r="D949" i="3"/>
  <c r="D492" i="4"/>
  <c r="D487" i="3"/>
  <c r="D201" i="4"/>
  <c r="D206" i="3"/>
  <c r="D538" i="4"/>
  <c r="D533" i="3"/>
  <c r="D678" i="4"/>
  <c r="D683" i="3"/>
  <c r="D535" i="4"/>
  <c r="D532" i="3"/>
  <c r="D125" i="4"/>
  <c r="D125" i="3"/>
  <c r="D510" i="4"/>
  <c r="D506" i="3"/>
  <c r="D127" i="4"/>
  <c r="D126" i="3"/>
  <c r="D809" i="4"/>
  <c r="D810" i="3"/>
  <c r="D707" i="4"/>
  <c r="D713" i="3"/>
  <c r="D980" i="4"/>
  <c r="D973" i="3"/>
  <c r="D298" i="4"/>
  <c r="D299" i="3"/>
  <c r="D279" i="4"/>
  <c r="D281" i="3"/>
  <c r="D361" i="4"/>
  <c r="D358" i="3"/>
  <c r="D162" i="4"/>
  <c r="D168" i="3"/>
  <c r="D359" i="4"/>
  <c r="D356" i="3"/>
  <c r="D582" i="4"/>
  <c r="D577" i="3"/>
  <c r="D311" i="3"/>
  <c r="D278" i="4"/>
  <c r="D280" i="3"/>
  <c r="D615" i="4"/>
  <c r="D611" i="3"/>
  <c r="D884" i="4"/>
  <c r="D886" i="3"/>
  <c r="D249" i="4"/>
  <c r="D252" i="3"/>
  <c r="D660" i="4"/>
  <c r="D662" i="3"/>
  <c r="D675" i="4"/>
  <c r="D680" i="3"/>
  <c r="D456" i="4"/>
  <c r="D456" i="3"/>
  <c r="D664" i="4"/>
  <c r="D667" i="3"/>
  <c r="D245" i="4"/>
  <c r="D248" i="3"/>
  <c r="D119" i="4"/>
  <c r="D121" i="3"/>
  <c r="D247" i="4"/>
  <c r="D249" i="3"/>
  <c r="D730" i="4"/>
  <c r="D734" i="3"/>
  <c r="D517" i="4"/>
  <c r="D513" i="3"/>
  <c r="D969" i="4"/>
  <c r="D969" i="3"/>
  <c r="D204" i="4"/>
  <c r="D209" i="3"/>
  <c r="D106" i="4"/>
  <c r="D106" i="3"/>
  <c r="D849" i="4"/>
  <c r="D848" i="3"/>
  <c r="D781" i="4"/>
  <c r="D782" i="3"/>
  <c r="D455" i="4"/>
  <c r="D449" i="3"/>
  <c r="D141" i="3"/>
  <c r="D614" i="4"/>
  <c r="D609" i="3"/>
  <c r="D613" i="4"/>
  <c r="D610" i="3"/>
  <c r="D947" i="4"/>
  <c r="D947" i="3"/>
  <c r="D203" i="4"/>
  <c r="D208" i="3"/>
  <c r="D731" i="4"/>
  <c r="D735" i="3"/>
  <c r="D963" i="4"/>
  <c r="D962" i="3"/>
  <c r="D840" i="4"/>
  <c r="D838" i="3"/>
  <c r="D800" i="3"/>
  <c r="D384" i="4"/>
  <c r="D381" i="3"/>
  <c r="D495" i="4"/>
  <c r="D491" i="3"/>
  <c r="D587" i="4"/>
  <c r="D583" i="3"/>
  <c r="D149" i="4"/>
  <c r="D155" i="3"/>
  <c r="D443" i="4"/>
  <c r="D440" i="3"/>
  <c r="D598" i="4"/>
  <c r="D593" i="3"/>
  <c r="D736" i="4"/>
  <c r="D739" i="3"/>
  <c r="D40" i="4"/>
  <c r="D38" i="3"/>
  <c r="D636" i="4"/>
  <c r="D632" i="3"/>
  <c r="D417" i="4"/>
  <c r="D414" i="3"/>
  <c r="D372" i="4"/>
  <c r="D367" i="3"/>
  <c r="D609" i="4"/>
  <c r="D605" i="3"/>
  <c r="D796" i="4"/>
  <c r="D797" i="3"/>
  <c r="D367" i="4"/>
  <c r="D363" i="3"/>
  <c r="D705" i="4"/>
  <c r="D711" i="3"/>
  <c r="D940" i="4"/>
  <c r="D941" i="3"/>
  <c r="D703" i="4"/>
  <c r="D709" i="3"/>
  <c r="D176" i="4"/>
  <c r="D181" i="3"/>
  <c r="D6" i="4"/>
  <c r="D5" i="3"/>
  <c r="D145" i="4"/>
  <c r="D151" i="3"/>
  <c r="D230" i="4"/>
  <c r="D232" i="3"/>
  <c r="D646" i="3"/>
  <c r="D79" i="4"/>
  <c r="D79" i="3"/>
  <c r="D788" i="4"/>
  <c r="D789" i="3"/>
  <c r="D630" i="4"/>
  <c r="D627" i="3"/>
  <c r="D548" i="3"/>
  <c r="D586" i="4"/>
  <c r="D581" i="3"/>
  <c r="D875" i="4"/>
  <c r="D875" i="3"/>
  <c r="D684" i="4"/>
  <c r="D688" i="3"/>
  <c r="D169" i="4"/>
  <c r="D174" i="3"/>
  <c r="D823" i="4"/>
  <c r="D824" i="3"/>
  <c r="D608" i="4"/>
  <c r="D604" i="3"/>
  <c r="D814" i="4"/>
  <c r="D816" i="3"/>
  <c r="D474" i="4"/>
  <c r="D990" i="4"/>
  <c r="D989" i="3"/>
  <c r="D168" i="4"/>
  <c r="D172" i="3"/>
  <c r="D642" i="4"/>
  <c r="D638" i="3"/>
  <c r="D52" i="4"/>
  <c r="D50" i="3"/>
  <c r="D503" i="4"/>
  <c r="D499" i="3"/>
  <c r="D413" i="4"/>
  <c r="D410" i="3"/>
  <c r="D188" i="4"/>
  <c r="D195" i="3"/>
  <c r="D134" i="4"/>
  <c r="D135" i="3"/>
  <c r="D753" i="4"/>
  <c r="D753" i="3"/>
  <c r="D878" i="4"/>
  <c r="D880" i="3"/>
  <c r="D86" i="4"/>
  <c r="D86" i="3"/>
  <c r="D922" i="4"/>
  <c r="D923" i="3"/>
  <c r="D856" i="4"/>
  <c r="D855" i="3"/>
  <c r="D305" i="4"/>
  <c r="D304" i="3"/>
  <c r="D862" i="3"/>
  <c r="D491" i="4"/>
  <c r="D488" i="3"/>
  <c r="D976" i="4"/>
  <c r="D976" i="3"/>
  <c r="D406" i="4"/>
  <c r="D404" i="3"/>
  <c r="D354" i="4"/>
  <c r="D351" i="3"/>
  <c r="D31" i="4"/>
  <c r="D27" i="3"/>
  <c r="D516" i="4"/>
  <c r="D512" i="3"/>
  <c r="D163" i="4"/>
  <c r="D169" i="3"/>
  <c r="D950" i="4"/>
  <c r="D950" i="3"/>
  <c r="D90" i="4"/>
  <c r="D90" i="3"/>
  <c r="D565" i="4"/>
  <c r="D561" i="3"/>
  <c r="D257" i="4"/>
  <c r="D258" i="3"/>
  <c r="D183" i="4"/>
  <c r="D188" i="3"/>
  <c r="D621" i="4"/>
  <c r="D618" i="3"/>
  <c r="D170" i="4"/>
  <c r="D175" i="3"/>
  <c r="D100" i="4"/>
  <c r="D100" i="3"/>
  <c r="D261" i="4"/>
  <c r="D262" i="3"/>
  <c r="D84" i="3"/>
  <c r="D460" i="4"/>
  <c r="D459" i="3"/>
  <c r="D389" i="4"/>
  <c r="D386" i="3"/>
  <c r="D534" i="4"/>
  <c r="D531" i="3"/>
  <c r="D893" i="4"/>
  <c r="D895" i="3"/>
  <c r="D851" i="4"/>
  <c r="D850" i="3"/>
  <c r="D739" i="4"/>
  <c r="D742" i="3"/>
  <c r="D763" i="4"/>
  <c r="D766" i="3"/>
  <c r="D421" i="4"/>
  <c r="D419" i="3"/>
  <c r="D737" i="4"/>
  <c r="D740" i="3"/>
  <c r="D520" i="4"/>
  <c r="D515" i="3"/>
  <c r="D147" i="4"/>
  <c r="D153" i="3"/>
  <c r="D422" i="4"/>
  <c r="D420" i="3"/>
  <c r="D681" i="4"/>
  <c r="D686" i="3"/>
  <c r="D724" i="4"/>
  <c r="D728" i="3"/>
  <c r="D375" i="4"/>
  <c r="D371" i="3"/>
  <c r="D78" i="4"/>
  <c r="D78" i="3"/>
  <c r="D117" i="4"/>
  <c r="D118" i="3"/>
  <c r="D452" i="4"/>
  <c r="D452" i="3"/>
  <c r="D29" i="4"/>
  <c r="D26" i="3"/>
  <c r="D220" i="4"/>
  <c r="D223" i="3"/>
  <c r="D825" i="3"/>
  <c r="D319" i="4"/>
  <c r="D319" i="3"/>
  <c r="D805" i="3"/>
  <c r="D948" i="4"/>
  <c r="D948" i="3"/>
  <c r="D951" i="4"/>
  <c r="D951" i="3"/>
  <c r="D386" i="4"/>
  <c r="D383" i="3"/>
  <c r="D45" i="4"/>
  <c r="D44" i="3"/>
  <c r="D287" i="4"/>
  <c r="D287" i="3"/>
  <c r="D804" i="3"/>
  <c r="D577" i="4"/>
  <c r="D572" i="3"/>
  <c r="D344" i="4"/>
  <c r="D340" i="3"/>
  <c r="D335" i="4"/>
  <c r="D332" i="3"/>
  <c r="D116" i="4"/>
  <c r="D117" i="3"/>
  <c r="D446" i="4"/>
  <c r="D444" i="3"/>
  <c r="D966" i="4"/>
  <c r="D965" i="3"/>
  <c r="D655" i="4"/>
  <c r="D652" i="3"/>
  <c r="D528" i="4"/>
  <c r="D525" i="3"/>
  <c r="D192" i="4"/>
  <c r="D199" i="3"/>
  <c r="D829" i="4"/>
  <c r="D829" i="3"/>
  <c r="D894" i="4"/>
  <c r="D896" i="3"/>
  <c r="D178" i="4"/>
  <c r="D183" i="3"/>
  <c r="D909" i="4"/>
  <c r="D908" i="3"/>
  <c r="D235" i="4"/>
  <c r="D238" i="3"/>
  <c r="D369" i="4"/>
  <c r="D366" i="3"/>
  <c r="D60" i="4"/>
  <c r="D58" i="3"/>
  <c r="D440" i="4"/>
  <c r="D438" i="3"/>
  <c r="D847" i="3"/>
  <c r="D420" i="4"/>
  <c r="D418" i="3"/>
  <c r="D273" i="4"/>
  <c r="D274" i="3"/>
  <c r="D118" i="4"/>
  <c r="D119" i="3"/>
  <c r="D436" i="3"/>
  <c r="D494" i="4"/>
  <c r="D490" i="3"/>
  <c r="D898" i="4"/>
  <c r="D899" i="3"/>
  <c r="D915" i="4"/>
  <c r="D915" i="3"/>
  <c r="D432" i="4"/>
  <c r="D431" i="3"/>
  <c r="D222" i="4"/>
  <c r="D225" i="3"/>
  <c r="D320" i="4"/>
  <c r="D320" i="3"/>
  <c r="D146" i="4"/>
  <c r="D152" i="3"/>
  <c r="D431" i="4"/>
  <c r="D429" i="3"/>
  <c r="D913" i="4"/>
  <c r="D913" i="3"/>
  <c r="D1002" i="4"/>
  <c r="D1001" i="3"/>
  <c r="D167" i="4"/>
  <c r="D173" i="3"/>
  <c r="D742" i="4"/>
  <c r="D745" i="3"/>
  <c r="D342" i="4"/>
  <c r="D337" i="3"/>
  <c r="D497" i="4"/>
  <c r="D493" i="3"/>
  <c r="D424" i="4"/>
  <c r="D422" i="3"/>
  <c r="D542" i="4"/>
  <c r="D539" i="3"/>
  <c r="D323" i="4"/>
  <c r="D323" i="3"/>
  <c r="D199" i="4"/>
  <c r="D205" i="3"/>
  <c r="D543" i="4"/>
  <c r="D544" i="3"/>
  <c r="D765" i="4"/>
  <c r="D769" i="3"/>
  <c r="D925" i="4"/>
  <c r="D926" i="3"/>
  <c r="D717" i="4"/>
  <c r="D722" i="3"/>
  <c r="D407" i="4"/>
  <c r="D405" i="3"/>
  <c r="D719" i="4"/>
  <c r="D725" i="3"/>
  <c r="D414" i="4"/>
  <c r="D777" i="3"/>
  <c r="D586" i="3"/>
  <c r="D140" i="4"/>
  <c r="D144" i="3"/>
  <c r="D289" i="3"/>
  <c r="D686" i="4"/>
  <c r="D690" i="3"/>
  <c r="D493" i="4"/>
  <c r="D489" i="3"/>
  <c r="D184" i="4"/>
  <c r="D189" i="3"/>
  <c r="D173" i="4"/>
  <c r="D178" i="3"/>
  <c r="D50" i="4"/>
  <c r="D46" i="3"/>
  <c r="D645" i="4"/>
  <c r="D641" i="3"/>
  <c r="D944" i="4"/>
  <c r="D944" i="3"/>
  <c r="D659" i="4"/>
  <c r="D654" i="3"/>
  <c r="D345" i="4"/>
  <c r="D341" i="3"/>
  <c r="D760" i="4"/>
  <c r="D763" i="3"/>
  <c r="D259" i="4"/>
  <c r="D266" i="3"/>
  <c r="D471" i="4"/>
  <c r="D462" i="3"/>
  <c r="D554" i="4"/>
  <c r="D552" i="3"/>
  <c r="D864" i="4"/>
  <c r="D864" i="3"/>
  <c r="D519" i="4"/>
  <c r="D516" i="3"/>
  <c r="D552" i="4"/>
  <c r="D550" i="3"/>
  <c r="D217" i="4"/>
  <c r="D220" i="3"/>
  <c r="D738" i="4"/>
  <c r="D741" i="3"/>
  <c r="D806" i="4"/>
  <c r="D808" i="3"/>
  <c r="D115" i="4"/>
  <c r="D116" i="3"/>
  <c r="D804" i="4"/>
  <c r="D807" i="3"/>
  <c r="D820" i="4"/>
  <c r="D821" i="3"/>
  <c r="D497" i="3"/>
  <c r="D96" i="4"/>
  <c r="D96" i="3"/>
  <c r="D522" i="4"/>
  <c r="D519" i="3"/>
  <c r="D619" i="4"/>
  <c r="D616" i="3"/>
  <c r="D374" i="4"/>
  <c r="D370" i="3"/>
  <c r="D879" i="4"/>
  <c r="D881" i="3"/>
  <c r="D934" i="4"/>
  <c r="D935" i="3"/>
  <c r="D166" i="4"/>
  <c r="D171" i="3"/>
  <c r="D775" i="4"/>
  <c r="D776" i="3"/>
  <c r="D42" i="4"/>
  <c r="D43" i="3"/>
  <c r="D219" i="4"/>
  <c r="D222" i="3"/>
  <c r="D240" i="4"/>
  <c r="D244" i="3"/>
  <c r="D58" i="4"/>
  <c r="D57" i="3"/>
  <c r="D276" i="4"/>
  <c r="D277" i="3"/>
  <c r="D179" i="4"/>
  <c r="D184" i="3"/>
  <c r="D569" i="4"/>
  <c r="D565" i="3"/>
  <c r="D643" i="4"/>
  <c r="D639" i="3"/>
  <c r="D993" i="4"/>
  <c r="D991" i="3"/>
  <c r="D800" i="4"/>
  <c r="D803" i="3"/>
  <c r="D193" i="4"/>
  <c r="D200" i="3"/>
  <c r="D392" i="4"/>
  <c r="D391" i="3"/>
  <c r="D239" i="4"/>
  <c r="D243" i="3"/>
  <c r="D799" i="4"/>
  <c r="D801" i="3"/>
  <c r="D778" i="4"/>
  <c r="D778" i="3"/>
  <c r="D385" i="4"/>
  <c r="D382" i="3"/>
  <c r="D391" i="4"/>
  <c r="D390" i="3"/>
  <c r="D774" i="4"/>
  <c r="D775" i="3"/>
  <c r="D758" i="4"/>
  <c r="D761" i="3"/>
  <c r="D680" i="4"/>
  <c r="D685" i="3"/>
  <c r="D442" i="4"/>
  <c r="D441" i="3"/>
  <c r="D331" i="4"/>
  <c r="D329" i="3"/>
  <c r="D46" i="4"/>
  <c r="D40" i="3"/>
  <c r="D673" i="4"/>
  <c r="D678" i="3"/>
  <c r="D171" i="4"/>
  <c r="D176" i="3"/>
  <c r="D596" i="4"/>
  <c r="D592" i="3"/>
  <c r="D355" i="4"/>
  <c r="D352" i="3"/>
  <c r="D704" i="4"/>
  <c r="D710" i="3"/>
  <c r="D234" i="4"/>
  <c r="D236" i="3"/>
  <c r="D174" i="4"/>
  <c r="D179" i="3"/>
  <c r="D65" i="4"/>
  <c r="D63" i="3"/>
  <c r="D272" i="4"/>
  <c r="D273" i="3"/>
  <c r="D64" i="4"/>
  <c r="D62" i="3"/>
  <c r="D436" i="4"/>
  <c r="D434" i="3"/>
  <c r="D229" i="4"/>
  <c r="D233" i="3"/>
  <c r="D434" i="4"/>
  <c r="D430" i="3"/>
  <c r="D329" i="4"/>
  <c r="D327" i="3"/>
  <c r="D5" i="4"/>
  <c r="D4" i="3"/>
  <c r="D207" i="3"/>
  <c r="D628" i="4"/>
  <c r="D625" i="3"/>
  <c r="D652" i="4"/>
  <c r="D649" i="3"/>
  <c r="D228" i="4"/>
  <c r="D231" i="3"/>
  <c r="D165" i="4"/>
  <c r="D170" i="3"/>
  <c r="D914" i="4"/>
  <c r="D914" i="3"/>
  <c r="D984" i="4"/>
  <c r="D982" i="3"/>
  <c r="D876" i="4"/>
  <c r="D877" i="3"/>
  <c r="D400" i="4"/>
  <c r="D398" i="3"/>
  <c r="D582" i="3"/>
  <c r="D498" i="4"/>
  <c r="D494" i="3"/>
  <c r="D863" i="4"/>
  <c r="D863" i="3"/>
  <c r="D634" i="4"/>
  <c r="D631" i="3"/>
  <c r="D143" i="4"/>
  <c r="D148" i="3"/>
  <c r="D743" i="4"/>
  <c r="D746" i="3"/>
  <c r="D152" i="4"/>
  <c r="D158" i="3"/>
  <c r="D954" i="4"/>
  <c r="D954" i="3"/>
  <c r="D307" i="4"/>
  <c r="D306" i="3"/>
  <c r="D349" i="3"/>
  <c r="D721" i="4"/>
  <c r="D724" i="3"/>
  <c r="D563" i="4"/>
  <c r="D559" i="3"/>
  <c r="D341" i="4"/>
  <c r="D338" i="3"/>
  <c r="D10" i="4"/>
  <c r="D9" i="3"/>
  <c r="D658" i="4"/>
  <c r="D656" i="3"/>
  <c r="D813" i="4"/>
  <c r="D815" i="3"/>
  <c r="D644" i="4"/>
  <c r="D640" i="3"/>
  <c r="D340" i="4"/>
  <c r="D336" i="3"/>
  <c r="D206" i="4"/>
  <c r="D210" i="3"/>
  <c r="D759" i="4"/>
  <c r="D762" i="3"/>
  <c r="D912" i="4"/>
  <c r="D912" i="3"/>
  <c r="D75" i="4"/>
  <c r="D74" i="3"/>
  <c r="D871" i="4"/>
  <c r="D871" i="3"/>
  <c r="D464" i="4"/>
  <c r="D464" i="3"/>
  <c r="D388" i="4"/>
  <c r="D385" i="3"/>
  <c r="D85" i="4"/>
  <c r="D85" i="3"/>
  <c r="D784" i="4"/>
  <c r="D785" i="3"/>
  <c r="D312" i="4"/>
  <c r="D312" i="3"/>
  <c r="D123" i="4"/>
  <c r="D129" i="3"/>
  <c r="D533" i="4"/>
  <c r="D530" i="3"/>
  <c r="D253" i="4"/>
  <c r="D255" i="3"/>
  <c r="D489" i="4"/>
  <c r="D485" i="3"/>
  <c r="D853" i="4"/>
  <c r="D853" i="3"/>
  <c r="D496" i="4"/>
  <c r="D492" i="3"/>
  <c r="D746" i="4"/>
  <c r="D750" i="3"/>
  <c r="D971" i="4"/>
  <c r="D971" i="3"/>
  <c r="D805" i="4"/>
  <c r="D806" i="3"/>
  <c r="D706" i="4"/>
  <c r="D712" i="3"/>
  <c r="D819" i="4"/>
  <c r="D820" i="3"/>
  <c r="D243" i="4"/>
  <c r="D247" i="3"/>
  <c r="D850" i="4"/>
  <c r="D849" i="3"/>
  <c r="D252" i="4"/>
  <c r="D251" i="3"/>
  <c r="D349" i="4"/>
  <c r="D345" i="3"/>
  <c r="D832" i="4"/>
  <c r="D831" i="3"/>
  <c r="D970" i="4"/>
  <c r="D970" i="3"/>
  <c r="D637" i="4"/>
  <c r="D633" i="3"/>
  <c r="D459" i="4"/>
  <c r="D458" i="3"/>
  <c r="D82" i="4"/>
  <c r="D82" i="3"/>
  <c r="D531" i="4"/>
  <c r="D528" i="3"/>
  <c r="D454" i="4"/>
  <c r="D450" i="3"/>
  <c r="D647" i="4"/>
  <c r="D643" i="3"/>
  <c r="D28" i="4"/>
  <c r="D25" i="3"/>
  <c r="D365" i="4"/>
  <c r="D361" i="3"/>
  <c r="D122" i="4"/>
  <c r="D124" i="3"/>
  <c r="D244" i="4"/>
  <c r="D245" i="3"/>
  <c r="D453" i="4"/>
  <c r="D451" i="3"/>
  <c r="D44" i="4"/>
  <c r="D41" i="3"/>
  <c r="D597" i="4"/>
  <c r="D594" i="3"/>
  <c r="D599" i="4"/>
  <c r="D595" i="3"/>
  <c r="D83" i="3"/>
  <c r="D674" i="4"/>
  <c r="D679" i="3"/>
  <c r="D57" i="4"/>
  <c r="D55" i="3"/>
  <c r="D964" i="4"/>
  <c r="D963" i="3"/>
  <c r="D798" i="4"/>
  <c r="D799" i="3"/>
  <c r="D997" i="4"/>
  <c r="D995" i="3"/>
  <c r="D275" i="3"/>
  <c r="D629" i="4"/>
  <c r="D626" i="3"/>
  <c r="D41" i="4"/>
  <c r="D39" i="3"/>
  <c r="D946" i="4"/>
  <c r="D946" i="3"/>
  <c r="D294" i="4"/>
  <c r="D295" i="3"/>
  <c r="D283" i="4"/>
  <c r="D283" i="3"/>
  <c r="D697" i="4"/>
  <c r="D702" i="3"/>
  <c r="D527" i="4"/>
  <c r="D524" i="3"/>
  <c r="D291" i="4"/>
  <c r="D292" i="3"/>
  <c r="D104" i="3"/>
  <c r="D727" i="4"/>
  <c r="D731" i="3"/>
  <c r="D39" i="4"/>
  <c r="D37" i="3"/>
  <c r="D735" i="4"/>
  <c r="D738" i="3"/>
  <c r="D827" i="3"/>
  <c r="D795" i="4"/>
  <c r="D795" i="3"/>
  <c r="D595" i="4"/>
  <c r="D591" i="3"/>
  <c r="D7" i="4"/>
  <c r="D6" i="3"/>
  <c r="D80" i="4"/>
  <c r="D80" i="3"/>
  <c r="D825" i="4"/>
  <c r="D826" i="3"/>
  <c r="D435" i="4"/>
  <c r="D433" i="3"/>
  <c r="D701" i="4"/>
  <c r="D707" i="3"/>
  <c r="D996" i="4"/>
  <c r="D994" i="3"/>
  <c r="D500" i="4"/>
  <c r="D496" i="3"/>
  <c r="D14" i="4"/>
  <c r="D13" i="3"/>
  <c r="C1004" i="2"/>
  <c r="D1004" i="2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<sst xmlns="http://schemas.openxmlformats.org/spreadsheetml/2006/main" count="6548" uniqueCount="1721">
  <si>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</si>
  <si>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</si>
  <si>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</si>
  <si>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</si>
  <si>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</si>
  <si>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</si>
  <si>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</si>
  <si>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</si>
  <si>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</si>
  <si>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</si>
  <si>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</si>
  <si>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3/31/20 ($m)</t>
    </r>
  </si>
  <si>
    <t>Walmart</t>
  </si>
  <si>
    <t>-</t>
  </si>
  <si>
    <t>Exxon Mobil</t>
  </si>
  <si>
    <t>Apple</t>
  </si>
  <si>
    <t>CVS Health</t>
  </si>
  <si>
    <t>Berkshire Hathaway</t>
  </si>
  <si>
    <t>UnitedHealth Group</t>
  </si>
  <si>
    <t>McKesson</t>
  </si>
  <si>
    <t>AT&amp;T</t>
  </si>
  <si>
    <t>AmerisourceBergen</t>
  </si>
  <si>
    <t>Alphabet</t>
  </si>
  <si>
    <t>Ford Motor</t>
  </si>
  <si>
    <t>Cigna</t>
  </si>
  <si>
    <t>Costco Wholesale</t>
  </si>
  <si>
    <t>Chevron</t>
  </si>
  <si>
    <t>Cardinal Health</t>
  </si>
  <si>
    <t>JPMorgan Chase</t>
  </si>
  <si>
    <t>General Motors</t>
  </si>
  <si>
    <t>Walgreens Boots Alliance</t>
  </si>
  <si>
    <t>Verizon Communications</t>
  </si>
  <si>
    <t>Microsoft</t>
  </si>
  <si>
    <t>Marathon Petroleum</t>
  </si>
  <si>
    <t>Kroger</t>
  </si>
  <si>
    <t>Fannie Mae</t>
  </si>
  <si>
    <t>Bank of America</t>
  </si>
  <si>
    <t>Home Depot</t>
  </si>
  <si>
    <t>Comcast</t>
  </si>
  <si>
    <t>Anthem</t>
  </si>
  <si>
    <t>Wells Fargo</t>
  </si>
  <si>
    <t>Citigroup</t>
  </si>
  <si>
    <t>Valero Energy</t>
  </si>
  <si>
    <t>General Electric</t>
  </si>
  <si>
    <t>Dell Technologies</t>
  </si>
  <si>
    <t>Johnson &amp; Johnson</t>
  </si>
  <si>
    <t>State Farm Insurance</t>
  </si>
  <si>
    <t>Target</t>
  </si>
  <si>
    <t>IBM</t>
  </si>
  <si>
    <t>Raytheon Technologies</t>
  </si>
  <si>
    <t>Boeing</t>
  </si>
  <si>
    <t>Freddie Mac</t>
  </si>
  <si>
    <t>Centene</t>
  </si>
  <si>
    <t>Lowe's</t>
  </si>
  <si>
    <t>Intel</t>
  </si>
  <si>
    <t>Facebook</t>
  </si>
  <si>
    <t>FedEx</t>
  </si>
  <si>
    <t>MetLife</t>
  </si>
  <si>
    <t>Procter &amp; Gamble</t>
  </si>
  <si>
    <t>PepsiCo</t>
  </si>
  <si>
    <t>Humana</t>
  </si>
  <si>
    <t>Prudential Financial</t>
  </si>
  <si>
    <t>Archer Daniels Midland</t>
  </si>
  <si>
    <t>Albertsons</t>
  </si>
  <si>
    <t>Sysco</t>
  </si>
  <si>
    <t>Lockheed Martin</t>
  </si>
  <si>
    <t>HP</t>
  </si>
  <si>
    <t>Energy Transfer</t>
  </si>
  <si>
    <t>Goldman Sachs Group</t>
  </si>
  <si>
    <t>Morgan Stanley</t>
  </si>
  <si>
    <t>Caterpillar</t>
  </si>
  <si>
    <t>Cisco Systems</t>
  </si>
  <si>
    <t>Pfizer</t>
  </si>
  <si>
    <t>HCA Healthcare</t>
  </si>
  <si>
    <t>AIG</t>
  </si>
  <si>
    <t>American Express</t>
  </si>
  <si>
    <t>Delta Air Lines</t>
  </si>
  <si>
    <t>Merck</t>
  </si>
  <si>
    <t>American Airlines Group</t>
  </si>
  <si>
    <t>Charter Communications</t>
  </si>
  <si>
    <t>Allstate</t>
  </si>
  <si>
    <t>New York Life Insurance</t>
  </si>
  <si>
    <t>Nationwide</t>
  </si>
  <si>
    <t>Best Buy</t>
  </si>
  <si>
    <t>United Airlines Holdings</t>
  </si>
  <si>
    <t>Liberty Mutual Insurance Group</t>
  </si>
  <si>
    <t>Dow</t>
  </si>
  <si>
    <t>Tyson Foods</t>
  </si>
  <si>
    <t>TJX</t>
  </si>
  <si>
    <t>TIAA</t>
  </si>
  <si>
    <t>Oracle</t>
  </si>
  <si>
    <t>General Dynamics</t>
  </si>
  <si>
    <t>Deere</t>
  </si>
  <si>
    <t>Nike</t>
  </si>
  <si>
    <t>Progressive</t>
  </si>
  <si>
    <t>Publix Super Markets</t>
  </si>
  <si>
    <t>Coca-Cola</t>
  </si>
  <si>
    <t>Massachusetts Mutual Life Insurance</t>
  </si>
  <si>
    <t>Tech Data</t>
  </si>
  <si>
    <t>World Fuel Services</t>
  </si>
  <si>
    <t>Honeywell International</t>
  </si>
  <si>
    <t>USAA</t>
  </si>
  <si>
    <t>Exelon</t>
  </si>
  <si>
    <t>Northrop Grumman</t>
  </si>
  <si>
    <t>Capital One Financial</t>
  </si>
  <si>
    <t>Plains GP Holdings</t>
  </si>
  <si>
    <t>AbbVie</t>
  </si>
  <si>
    <t>StoneX Group</t>
  </si>
  <si>
    <t>Enterprise Products Partners</t>
  </si>
  <si>
    <t>Northwestern Mutual</t>
  </si>
  <si>
    <t>3M</t>
  </si>
  <si>
    <t>Abbott Laboratories</t>
  </si>
  <si>
    <t>CHS</t>
  </si>
  <si>
    <t>Travelers</t>
  </si>
  <si>
    <t>Philip Morris International</t>
  </si>
  <si>
    <t>Raytheon</t>
  </si>
  <si>
    <t>Hewlett Packard Enterprise</t>
  </si>
  <si>
    <t>Arrow Electronics</t>
  </si>
  <si>
    <t>Dollar General</t>
  </si>
  <si>
    <t>U.S. Bancorp</t>
  </si>
  <si>
    <t>Starbucks</t>
  </si>
  <si>
    <t>Bristol-Myers Squibb</t>
  </si>
  <si>
    <t>US Foods Holding</t>
  </si>
  <si>
    <t>Mondelez International</t>
  </si>
  <si>
    <t>Paccar</t>
  </si>
  <si>
    <t>Thermo Fisher Scientific</t>
  </si>
  <si>
    <t>Macy's</t>
  </si>
  <si>
    <t>Jabil</t>
  </si>
  <si>
    <t>Kraft Heinz</t>
  </si>
  <si>
    <t>Duke Energy</t>
  </si>
  <si>
    <t>Tesla</t>
  </si>
  <si>
    <t>PBF Energy</t>
  </si>
  <si>
    <t>Qualcomm</t>
  </si>
  <si>
    <t>NGL Energy Partners</t>
  </si>
  <si>
    <t>CBRE Group</t>
  </si>
  <si>
    <t>Baker Hughes</t>
  </si>
  <si>
    <t>Synnex</t>
  </si>
  <si>
    <t>Dollar Tree</t>
  </si>
  <si>
    <t>Cummins</t>
  </si>
  <si>
    <t>United Natural Foods</t>
  </si>
  <si>
    <t>Micron Technology</t>
  </si>
  <si>
    <t>Amgen</t>
  </si>
  <si>
    <t>Penske Automotive Group</t>
  </si>
  <si>
    <t>Visa</t>
  </si>
  <si>
    <t>Broadcom</t>
  </si>
  <si>
    <t>Nucor</t>
  </si>
  <si>
    <t>Gilead Sciences</t>
  </si>
  <si>
    <t>Southwest Airlines</t>
  </si>
  <si>
    <t>Halliburton</t>
  </si>
  <si>
    <t>CenturyLink</t>
  </si>
  <si>
    <t>International Paper</t>
  </si>
  <si>
    <t>Eli Lilly</t>
  </si>
  <si>
    <t>Aflac</t>
  </si>
  <si>
    <t>Lennar</t>
  </si>
  <si>
    <t>Occidental Petroleum</t>
  </si>
  <si>
    <t>Union Pacific</t>
  </si>
  <si>
    <t>Rite Aid</t>
  </si>
  <si>
    <t>DuPont</t>
  </si>
  <si>
    <t>Southern</t>
  </si>
  <si>
    <t>AutoNation</t>
  </si>
  <si>
    <t>DXC Technology</t>
  </si>
  <si>
    <t>McDonald's</t>
  </si>
  <si>
    <t>Marriott International</t>
  </si>
  <si>
    <t>ManpowerGroup</t>
  </si>
  <si>
    <t>Bank of New York Mellon</t>
  </si>
  <si>
    <t>Danaher</t>
  </si>
  <si>
    <t>Whirlpool</t>
  </si>
  <si>
    <t>AECOM</t>
  </si>
  <si>
    <t>Netflix</t>
  </si>
  <si>
    <t>Kohl's</t>
  </si>
  <si>
    <t>Lear</t>
  </si>
  <si>
    <t>Altria Group</t>
  </si>
  <si>
    <t>Performance Food Group</t>
  </si>
  <si>
    <t>Avnet</t>
  </si>
  <si>
    <t>Synchrony Financial</t>
  </si>
  <si>
    <t>Genuine Parts</t>
  </si>
  <si>
    <t>NextEra Energy</t>
  </si>
  <si>
    <t>CarMax</t>
  </si>
  <si>
    <t>Tenet Healthcare</t>
  </si>
  <si>
    <t>Kimberly-Clark</t>
  </si>
  <si>
    <t>Emerson Electric</t>
  </si>
  <si>
    <t>WestRock</t>
  </si>
  <si>
    <t>CDW</t>
  </si>
  <si>
    <t>Jones Lang LaSalle</t>
  </si>
  <si>
    <t>Sherwin-Williams</t>
  </si>
  <si>
    <t>Fluor</t>
  </si>
  <si>
    <t>PayPal Holdings</t>
  </si>
  <si>
    <t>D.R. Horton</t>
  </si>
  <si>
    <t>HollyFrontier</t>
  </si>
  <si>
    <t>Tenneco</t>
  </si>
  <si>
    <t>EOG Resources</t>
  </si>
  <si>
    <t>Becton Dickinson</t>
  </si>
  <si>
    <t>Lincoln National</t>
  </si>
  <si>
    <t>PG&amp;E</t>
  </si>
  <si>
    <t>Mastercard</t>
  </si>
  <si>
    <t>General Mills</t>
  </si>
  <si>
    <t>Molina Healthcare</t>
  </si>
  <si>
    <t>Cognizant Technology Solutions</t>
  </si>
  <si>
    <t>Marsh &amp; McLennan</t>
  </si>
  <si>
    <t>XPO Logistics</t>
  </si>
  <si>
    <t>Dominion Energy</t>
  </si>
  <si>
    <t>Western Digital</t>
  </si>
  <si>
    <t>Gap</t>
  </si>
  <si>
    <t>Aramark</t>
  </si>
  <si>
    <t>Principal Financial</t>
  </si>
  <si>
    <t>Ross Stores</t>
  </si>
  <si>
    <t>Colgate-Palmolive</t>
  </si>
  <si>
    <t>American Electric Power</t>
  </si>
  <si>
    <t>Nordstrom</t>
  </si>
  <si>
    <t>Jacobs Engineering Group</t>
  </si>
  <si>
    <t>Waste Management</t>
  </si>
  <si>
    <t>C.H. Robinson Worldwide</t>
  </si>
  <si>
    <t>PPG Industries</t>
  </si>
  <si>
    <t>Booking Holdings</t>
  </si>
  <si>
    <t>Omnicom Group</t>
  </si>
  <si>
    <t>Loews</t>
  </si>
  <si>
    <t>Ecolab</t>
  </si>
  <si>
    <t>Stryker</t>
  </si>
  <si>
    <t>Estee Lauder</t>
  </si>
  <si>
    <t>Goodyear Tire &amp; Rubber</t>
  </si>
  <si>
    <t>Truist Financial</t>
  </si>
  <si>
    <t>Applied Materials</t>
  </si>
  <si>
    <t>BlackRock</t>
  </si>
  <si>
    <t>Stanley Black &amp; Decker</t>
  </si>
  <si>
    <t>Freeport-McMoRan</t>
  </si>
  <si>
    <t>Texas Instruments</t>
  </si>
  <si>
    <t>Biogen</t>
  </si>
  <si>
    <t>Parker-Hannifin</t>
  </si>
  <si>
    <t>Reinsurance Group of America</t>
  </si>
  <si>
    <t>Howmet Aerospace</t>
  </si>
  <si>
    <t>Uber Technologies</t>
  </si>
  <si>
    <t>Illinois Tool Works</t>
  </si>
  <si>
    <t>DaVita</t>
  </si>
  <si>
    <t>Discover Financial Services</t>
  </si>
  <si>
    <t>Land O'Lakes</t>
  </si>
  <si>
    <t>VF</t>
  </si>
  <si>
    <t>Corteva</t>
  </si>
  <si>
    <t>Las Vegas Sands</t>
  </si>
  <si>
    <t>Textron</t>
  </si>
  <si>
    <t>Kellogg</t>
  </si>
  <si>
    <t>Guardian Life Ins. Co. of America</t>
  </si>
  <si>
    <t>Qurate Retail</t>
  </si>
  <si>
    <t>Core-Mark Holding</t>
  </si>
  <si>
    <t>Community Health Systems</t>
  </si>
  <si>
    <t>Kinder Morgan</t>
  </si>
  <si>
    <t>BJ's Wholesale Club</t>
  </si>
  <si>
    <t>State Street</t>
  </si>
  <si>
    <t>Ameriprise Financial</t>
  </si>
  <si>
    <t>Global Partners</t>
  </si>
  <si>
    <t>United States Steel</t>
  </si>
  <si>
    <t>L Brands</t>
  </si>
  <si>
    <t>MGM Resorts International</t>
  </si>
  <si>
    <t>L3Harris Technologies</t>
  </si>
  <si>
    <t>DISH Network</t>
  </si>
  <si>
    <t>Lithia Motors</t>
  </si>
  <si>
    <t>DTE Energy</t>
  </si>
  <si>
    <t>American Family Insurance Group</t>
  </si>
  <si>
    <t>Farmers Insurance Exchange</t>
  </si>
  <si>
    <t>Consolidated Edison</t>
  </si>
  <si>
    <t>LKQ</t>
  </si>
  <si>
    <t>Sempra Energy</t>
  </si>
  <si>
    <t>Edison International</t>
  </si>
  <si>
    <t>CenterPoint Energy</t>
  </si>
  <si>
    <t>Quanta Services</t>
  </si>
  <si>
    <t>Murphy USA</t>
  </si>
  <si>
    <t>Expedia Group</t>
  </si>
  <si>
    <t>Group 1 Automotive</t>
  </si>
  <si>
    <t>Bed Bath &amp; Beyond</t>
  </si>
  <si>
    <t>Unum Group</t>
  </si>
  <si>
    <t>CSX</t>
  </si>
  <si>
    <t>AutoZone</t>
  </si>
  <si>
    <t>Pacific Life</t>
  </si>
  <si>
    <t>Vistra Energy</t>
  </si>
  <si>
    <t>Charles Schwab</t>
  </si>
  <si>
    <t>Crown Holdings</t>
  </si>
  <si>
    <t>Ally Financial</t>
  </si>
  <si>
    <t>Laboratory Corp. of America</t>
  </si>
  <si>
    <t>Live Nation Entertainment</t>
  </si>
  <si>
    <t>Xcel Energy</t>
  </si>
  <si>
    <t>Corning</t>
  </si>
  <si>
    <t>W.W. Grainger</t>
  </si>
  <si>
    <t>Ball</t>
  </si>
  <si>
    <t>Fox</t>
  </si>
  <si>
    <t>Universal Health Services</t>
  </si>
  <si>
    <t>Baxter International</t>
  </si>
  <si>
    <t>Norfolk Southern</t>
  </si>
  <si>
    <t>Navistar International</t>
  </si>
  <si>
    <t>Adobe</t>
  </si>
  <si>
    <t>J.C. Penney</t>
  </si>
  <si>
    <t>Discovery</t>
  </si>
  <si>
    <t>Keurig Dr Pepper</t>
  </si>
  <si>
    <t>Leidos Holdings</t>
  </si>
  <si>
    <t>IQVIA Holdings</t>
  </si>
  <si>
    <t>Reliance Steel &amp; Aluminum</t>
  </si>
  <si>
    <t>Nvidia</t>
  </si>
  <si>
    <t>Entergy</t>
  </si>
  <si>
    <t>FirstEnergy</t>
  </si>
  <si>
    <t>eBay</t>
  </si>
  <si>
    <t>Boston Scientific</t>
  </si>
  <si>
    <t>Office Depot</t>
  </si>
  <si>
    <t>Molson Coors Beverage</t>
  </si>
  <si>
    <t>Steel Dynamics</t>
  </si>
  <si>
    <t>Mutual of Omaha Insurance</t>
  </si>
  <si>
    <t>Sonic Automotive</t>
  </si>
  <si>
    <t>Alcoa</t>
  </si>
  <si>
    <t>Fidelity National Information Services</t>
  </si>
  <si>
    <t>Henry Schein</t>
  </si>
  <si>
    <t>Republic Services</t>
  </si>
  <si>
    <t>Liberty Media</t>
  </si>
  <si>
    <t>Peter Kiewit Sons'</t>
  </si>
  <si>
    <t>Interpublic Group</t>
  </si>
  <si>
    <t>PulteGroup</t>
  </si>
  <si>
    <t>AES</t>
  </si>
  <si>
    <t>Fiserv</t>
  </si>
  <si>
    <t>BorgWarner</t>
  </si>
  <si>
    <t>Oneok</t>
  </si>
  <si>
    <t>O'Reilly Automotive</t>
  </si>
  <si>
    <t>Assurant</t>
  </si>
  <si>
    <t>Newell Brands</t>
  </si>
  <si>
    <t>Public Service Enterprise Group</t>
  </si>
  <si>
    <t>News Corp.</t>
  </si>
  <si>
    <t>Calpine</t>
  </si>
  <si>
    <t>Auto-Owners Insurance</t>
  </si>
  <si>
    <t>Mohawk Industries</t>
  </si>
  <si>
    <t>PVH</t>
  </si>
  <si>
    <t>Campbell Soup</t>
  </si>
  <si>
    <t>NRG Energy</t>
  </si>
  <si>
    <t>Fifth Third Bancorp</t>
  </si>
  <si>
    <t>Hertz Global Holdings</t>
  </si>
  <si>
    <t>Altice USA</t>
  </si>
  <si>
    <t>Newmont</t>
  </si>
  <si>
    <t>Cheniere Energy</t>
  </si>
  <si>
    <t>Advance Auto Parts</t>
  </si>
  <si>
    <t>Lam Research</t>
  </si>
  <si>
    <t>Owens &amp; Minor</t>
  </si>
  <si>
    <t>Equitable Holdings</t>
  </si>
  <si>
    <t>Conagra Brands</t>
  </si>
  <si>
    <t>Markel</t>
  </si>
  <si>
    <t>Jones Financial (Edward Jones)</t>
  </si>
  <si>
    <t>Hormel Foods</t>
  </si>
  <si>
    <t>Hilton Worldwide Holdings</t>
  </si>
  <si>
    <t>Univar Solutions</t>
  </si>
  <si>
    <t>United Rentals</t>
  </si>
  <si>
    <t>Pioneer Natural Resources</t>
  </si>
  <si>
    <t>Delek US Holdings</t>
  </si>
  <si>
    <t>Eastman Chemical</t>
  </si>
  <si>
    <t>EMCOR Group</t>
  </si>
  <si>
    <t>Avis Budget Group</t>
  </si>
  <si>
    <t>J.B. Hunt Transport Services</t>
  </si>
  <si>
    <t>Wayfair</t>
  </si>
  <si>
    <t>KKR</t>
  </si>
  <si>
    <t>AGCO</t>
  </si>
  <si>
    <t>Alleghany</t>
  </si>
  <si>
    <t>Icahn Enterprises</t>
  </si>
  <si>
    <t>Voya Financial</t>
  </si>
  <si>
    <t>Ryder System</t>
  </si>
  <si>
    <t>Air Products &amp; Chemicals</t>
  </si>
  <si>
    <t>Mosaic</t>
  </si>
  <si>
    <t>Huntington Ingalls Industries</t>
  </si>
  <si>
    <t>Berry Global Group</t>
  </si>
  <si>
    <t>Anixter International</t>
  </si>
  <si>
    <t>Alaska Air Group</t>
  </si>
  <si>
    <t>Yum China Holdings</t>
  </si>
  <si>
    <t>Dick's Sporting Goods</t>
  </si>
  <si>
    <t>Caesars Entertainment</t>
  </si>
  <si>
    <t>Genworth Financial</t>
  </si>
  <si>
    <t>Targa Resources</t>
  </si>
  <si>
    <t>Coty</t>
  </si>
  <si>
    <t>Dana</t>
  </si>
  <si>
    <t>Thrivent Financial for Lutherans</t>
  </si>
  <si>
    <t>Autoliv</t>
  </si>
  <si>
    <t>SpartanNash</t>
  </si>
  <si>
    <t>Eversource Energy</t>
  </si>
  <si>
    <t>Darden Restaurants</t>
  </si>
  <si>
    <t>Chesapeake Energy</t>
  </si>
  <si>
    <t>National Oilwell Varco</t>
  </si>
  <si>
    <t>Fidelity National Financial</t>
  </si>
  <si>
    <t>Erie Insurance Group</t>
  </si>
  <si>
    <t>Oshkosh</t>
  </si>
  <si>
    <t>Casey's General Stores</t>
  </si>
  <si>
    <t>WESCO International</t>
  </si>
  <si>
    <t>Tractor Supply</t>
  </si>
  <si>
    <t>CommScope Holding</t>
  </si>
  <si>
    <t>Huntsman</t>
  </si>
  <si>
    <t>American Financial Group</t>
  </si>
  <si>
    <t>Masco</t>
  </si>
  <si>
    <t>Sanmina</t>
  </si>
  <si>
    <t>Amphenol</t>
  </si>
  <si>
    <t>Williams</t>
  </si>
  <si>
    <t>Westinghouse Air Brake</t>
  </si>
  <si>
    <t>Expeditors Intl. of Washington</t>
  </si>
  <si>
    <t>Andersons</t>
  </si>
  <si>
    <t>Westlake Chemical</t>
  </si>
  <si>
    <t>Constellation Brands</t>
  </si>
  <si>
    <t>Frontier Communications</t>
  </si>
  <si>
    <t>JetBlue Airways</t>
  </si>
  <si>
    <t>Citizens Financial Group</t>
  </si>
  <si>
    <t>Raymond James Financial</t>
  </si>
  <si>
    <t>Foot Locker</t>
  </si>
  <si>
    <t>Hershey</t>
  </si>
  <si>
    <t>Zimmer Biomet Holdings</t>
  </si>
  <si>
    <t>Cincinnati Financial</t>
  </si>
  <si>
    <t>W.R. Berkley</t>
  </si>
  <si>
    <t>Motorola Solutions</t>
  </si>
  <si>
    <t>Thor Industries</t>
  </si>
  <si>
    <t>Regeneron Pharmaceuticals</t>
  </si>
  <si>
    <t>Spirit AeroSystems Holdings</t>
  </si>
  <si>
    <t>J.M. Smucker</t>
  </si>
  <si>
    <t>PPL</t>
  </si>
  <si>
    <t>Insight Enterprises</t>
  </si>
  <si>
    <t>Quest Diagnostics</t>
  </si>
  <si>
    <t>KeyCorp</t>
  </si>
  <si>
    <t>Veritiv</t>
  </si>
  <si>
    <t>DCP Midstream</t>
  </si>
  <si>
    <t>American Tower</t>
  </si>
  <si>
    <t>Graybar Electric</t>
  </si>
  <si>
    <t>WEC Energy Group</t>
  </si>
  <si>
    <t>NVR</t>
  </si>
  <si>
    <t>Ulta Beauty</t>
  </si>
  <si>
    <t>Devon Energy</t>
  </si>
  <si>
    <t>Blackstone Group</t>
  </si>
  <si>
    <t>Dean Foods</t>
  </si>
  <si>
    <t>Fortive</t>
  </si>
  <si>
    <t>UGI</t>
  </si>
  <si>
    <t>Burlington Stores</t>
  </si>
  <si>
    <t>Builders FirstSource</t>
  </si>
  <si>
    <t>Toll Brothers</t>
  </si>
  <si>
    <t>Old Republic International</t>
  </si>
  <si>
    <t>Asbury Automotive Group</t>
  </si>
  <si>
    <t>Arthur J. Gallagher</t>
  </si>
  <si>
    <t>MasTec</t>
  </si>
  <si>
    <t>Owens Corning</t>
  </si>
  <si>
    <t>Magellan Health</t>
  </si>
  <si>
    <t>Dover</t>
  </si>
  <si>
    <t>Beacon Roofing Supply</t>
  </si>
  <si>
    <t>Avery Dennison</t>
  </si>
  <si>
    <t>Hanesbrands</t>
  </si>
  <si>
    <t>Packaging Corp. of America</t>
  </si>
  <si>
    <t>M&amp;T Bank</t>
  </si>
  <si>
    <t>NCR</t>
  </si>
  <si>
    <t>Northern Trust</t>
  </si>
  <si>
    <t>Cintas</t>
  </si>
  <si>
    <t>Polaris</t>
  </si>
  <si>
    <t>CMS Energy</t>
  </si>
  <si>
    <t>Seaboard</t>
  </si>
  <si>
    <t>Intuit</t>
  </si>
  <si>
    <t>Regions Financial</t>
  </si>
  <si>
    <t>FM Global</t>
  </si>
  <si>
    <t>Advanced Micro Devices</t>
  </si>
  <si>
    <t>Ovintiv</t>
  </si>
  <si>
    <t>S&amp;P Global</t>
  </si>
  <si>
    <t>Rockwell Automation</t>
  </si>
  <si>
    <t>O-I Glass</t>
  </si>
  <si>
    <t>Wynn Resorts</t>
  </si>
  <si>
    <t>Securian Financial Group</t>
  </si>
  <si>
    <t>Alliance Data Systems</t>
  </si>
  <si>
    <t>Weyerhaeuser</t>
  </si>
  <si>
    <t>Brighthouse Financial</t>
  </si>
  <si>
    <t>Intercontinental Exchange</t>
  </si>
  <si>
    <t>American Axle &amp; Manufacturing</t>
  </si>
  <si>
    <t>Hess</t>
  </si>
  <si>
    <t>ABM Industries</t>
  </si>
  <si>
    <t>Activision Blizzard</t>
  </si>
  <si>
    <t>GameStop</t>
  </si>
  <si>
    <t>Apache</t>
  </si>
  <si>
    <t>Science Applications International</t>
  </si>
  <si>
    <t>AK Steel Holding</t>
  </si>
  <si>
    <t>Dillard's</t>
  </si>
  <si>
    <t>Ralph Lauren</t>
  </si>
  <si>
    <t>Celanese</t>
  </si>
  <si>
    <t>R.R. Donnelley &amp; Sons</t>
  </si>
  <si>
    <t>Zoetis</t>
  </si>
  <si>
    <t>Ascena Retail Group</t>
  </si>
  <si>
    <t>Clorox</t>
  </si>
  <si>
    <t>Ingredion</t>
  </si>
  <si>
    <t>First American Financial</t>
  </si>
  <si>
    <t>Graphic Packaging Holding</t>
  </si>
  <si>
    <t>NetApp</t>
  </si>
  <si>
    <t>HD Supply Holdings</t>
  </si>
  <si>
    <t>TravelCenters of America</t>
  </si>
  <si>
    <t>Olin</t>
  </si>
  <si>
    <t>Robert Half International</t>
  </si>
  <si>
    <t>EnLink Midstream</t>
  </si>
  <si>
    <t>Avantor</t>
  </si>
  <si>
    <t>Tapestry</t>
  </si>
  <si>
    <t>TD Ameritrade Holding</t>
  </si>
  <si>
    <t>Analog Devices</t>
  </si>
  <si>
    <t>Ameren</t>
  </si>
  <si>
    <t>Williams-Sonoma</t>
  </si>
  <si>
    <t>Realogy Holdings</t>
  </si>
  <si>
    <t>Commercial Metals</t>
  </si>
  <si>
    <t>Rush Enterprises</t>
  </si>
  <si>
    <t>Franklin Resources</t>
  </si>
  <si>
    <t>Fortune Brands Home &amp; Security</t>
  </si>
  <si>
    <t>Levi Strauss</t>
  </si>
  <si>
    <t>Crown Castle International</t>
  </si>
  <si>
    <t>Simon Property Group</t>
  </si>
  <si>
    <t>Cerner</t>
  </si>
  <si>
    <t>Post Holdings</t>
  </si>
  <si>
    <t>Huntington Bancshares</t>
  </si>
  <si>
    <t>KBR</t>
  </si>
  <si>
    <t>Sprouts Farmers Market</t>
  </si>
  <si>
    <t>LPL Financial Holdings</t>
  </si>
  <si>
    <t>T. Rowe Price</t>
  </si>
  <si>
    <t>Yum Brands</t>
  </si>
  <si>
    <t>Chipotle Mexican Grill</t>
  </si>
  <si>
    <t>Patterson</t>
  </si>
  <si>
    <t>RPM International</t>
  </si>
  <si>
    <t>Equinix</t>
  </si>
  <si>
    <t>Navient</t>
  </si>
  <si>
    <t>Chemours</t>
  </si>
  <si>
    <t>ON Semiconductor</t>
  </si>
  <si>
    <t>TransDigm Group</t>
  </si>
  <si>
    <t>Host Hotels &amp; Resorts</t>
  </si>
  <si>
    <t>Select Medical Holdings</t>
  </si>
  <si>
    <t>Par Pacific Holdings</t>
  </si>
  <si>
    <t>Sonoco Products</t>
  </si>
  <si>
    <t>Roper Technologies</t>
  </si>
  <si>
    <t>Harley-Davidson</t>
  </si>
  <si>
    <t>Jefferies Financial Group</t>
  </si>
  <si>
    <t>Kelly Services</t>
  </si>
  <si>
    <t>Microchip Technology</t>
  </si>
  <si>
    <t>McCormick</t>
  </si>
  <si>
    <t>MDU Resources Group</t>
  </si>
  <si>
    <t>Fastenal</t>
  </si>
  <si>
    <t>Big Lots</t>
  </si>
  <si>
    <t>Penn National Gaming</t>
  </si>
  <si>
    <t>Western Union</t>
  </si>
  <si>
    <t>Under Armour</t>
  </si>
  <si>
    <t>Xylem</t>
  </si>
  <si>
    <t>Skechers U.S.A.</t>
  </si>
  <si>
    <t>Domtar</t>
  </si>
  <si>
    <t>NiSource</t>
  </si>
  <si>
    <t>Marathon Oil</t>
  </si>
  <si>
    <t>National General Holdings</t>
  </si>
  <si>
    <t>Telephone &amp; Data Systems</t>
  </si>
  <si>
    <t>Agilent Technologies</t>
  </si>
  <si>
    <t>Ametek</t>
  </si>
  <si>
    <t>Evergy</t>
  </si>
  <si>
    <t>International Flavors &amp; Fragrances</t>
  </si>
  <si>
    <t>ADT</t>
  </si>
  <si>
    <t>Welltower</t>
  </si>
  <si>
    <t>Windstream Holdings</t>
  </si>
  <si>
    <t>Michaels</t>
  </si>
  <si>
    <t>Kemper</t>
  </si>
  <si>
    <t>Hyatt Hotels</t>
  </si>
  <si>
    <t>Alexion Pharmaceuticals</t>
  </si>
  <si>
    <t>Resideo Technologies</t>
  </si>
  <si>
    <t>CACI International</t>
  </si>
  <si>
    <t>Electronic Arts</t>
  </si>
  <si>
    <t>Vulcan Materials</t>
  </si>
  <si>
    <t>TreeHouse Foods</t>
  </si>
  <si>
    <t>Global Payments</t>
  </si>
  <si>
    <t>Hanover Insurance Group</t>
  </si>
  <si>
    <t>Camping World Holdings</t>
  </si>
  <si>
    <t>Cornerstone Building Brands</t>
  </si>
  <si>
    <t>YRC Worldwide</t>
  </si>
  <si>
    <t>CME Group</t>
  </si>
  <si>
    <t>Chewy</t>
  </si>
  <si>
    <t>Knight-Swift Transportation Holdings</t>
  </si>
  <si>
    <t>Moody's</t>
  </si>
  <si>
    <t>Coca-Cola Consolidated</t>
  </si>
  <si>
    <t>Carlisle</t>
  </si>
  <si>
    <t>Sealed Air</t>
  </si>
  <si>
    <t>A-Mark Precious Metals</t>
  </si>
  <si>
    <t>Watsco</t>
  </si>
  <si>
    <t>Taylor Morrison Home</t>
  </si>
  <si>
    <t>IAC/InterActiveCorp</t>
  </si>
  <si>
    <t>Leggett &amp; Platt</t>
  </si>
  <si>
    <t>OneMain Holdings</t>
  </si>
  <si>
    <t>Schneider National</t>
  </si>
  <si>
    <t>Martin Marietta Materials</t>
  </si>
  <si>
    <t>NortonLifeLock</t>
  </si>
  <si>
    <t>Hasbro</t>
  </si>
  <si>
    <t>Square</t>
  </si>
  <si>
    <t>Terex</t>
  </si>
  <si>
    <t>Syneos Health</t>
  </si>
  <si>
    <t>FMC</t>
  </si>
  <si>
    <t>Boise Cascade</t>
  </si>
  <si>
    <t>SS&amp;C Technologies Holdings</t>
  </si>
  <si>
    <t>Continental Resources</t>
  </si>
  <si>
    <t>Peabody Energy</t>
  </si>
  <si>
    <t>Encompass Health</t>
  </si>
  <si>
    <t>Greif</t>
  </si>
  <si>
    <t>Concho Resources</t>
  </si>
  <si>
    <t>Hubbell</t>
  </si>
  <si>
    <t>CF Industries Holdings</t>
  </si>
  <si>
    <t>KLA</t>
  </si>
  <si>
    <t>Genesis Healthcare</t>
  </si>
  <si>
    <t>Brunswick</t>
  </si>
  <si>
    <t>KB Home</t>
  </si>
  <si>
    <t>Globe Life</t>
  </si>
  <si>
    <t>Mattel</t>
  </si>
  <si>
    <t>Ryerson Holding</t>
  </si>
  <si>
    <t>Silgan Holdings</t>
  </si>
  <si>
    <t>Zebra Technologies</t>
  </si>
  <si>
    <t>Intuitive Surgical</t>
  </si>
  <si>
    <t>Warner Music Group</t>
  </si>
  <si>
    <t>Conduent</t>
  </si>
  <si>
    <t>Tutor Perini</t>
  </si>
  <si>
    <t>Juniper Networks</t>
  </si>
  <si>
    <t>Noble Energy</t>
  </si>
  <si>
    <t>Vertiv Holdings</t>
  </si>
  <si>
    <t>Tiffany</t>
  </si>
  <si>
    <t>EQT</t>
  </si>
  <si>
    <t>UFP Industries</t>
  </si>
  <si>
    <t>Diebold Nixdorf</t>
  </si>
  <si>
    <t>Antero Resources</t>
  </si>
  <si>
    <t>Meritor</t>
  </si>
  <si>
    <t>Broadridge Financial Solutions</t>
  </si>
  <si>
    <t>Church &amp; Dwight</t>
  </si>
  <si>
    <t>Marriott Vacations Worldwide</t>
  </si>
  <si>
    <t>Edwards Lifesciences</t>
  </si>
  <si>
    <t>Colfax</t>
  </si>
  <si>
    <t>Insperity</t>
  </si>
  <si>
    <t>American Eagle Outfitters</t>
  </si>
  <si>
    <t>Keysight Technologies</t>
  </si>
  <si>
    <t>JELD-WEN Holding</t>
  </si>
  <si>
    <t>Iron Mountain</t>
  </si>
  <si>
    <t>Nasdaq</t>
  </si>
  <si>
    <t>Gartner</t>
  </si>
  <si>
    <t>Sinclair Broadcast Group</t>
  </si>
  <si>
    <t>Ingles Markets</t>
  </si>
  <si>
    <t>Monster Beverage</t>
  </si>
  <si>
    <t>Murphy Oil</t>
  </si>
  <si>
    <t>Vertex Pharmaceuticals</t>
  </si>
  <si>
    <t>First Republic Bank</t>
  </si>
  <si>
    <t>Bloomin' Brands</t>
  </si>
  <si>
    <t>Spectrum Brands Holdings</t>
  </si>
  <si>
    <t>Quad/Graphics</t>
  </si>
  <si>
    <t>Flowers Foods</t>
  </si>
  <si>
    <t>CUNA Mutual Group</t>
  </si>
  <si>
    <t>Allegheny Technologies</t>
  </si>
  <si>
    <t>Old Dominion Freight Line</t>
  </si>
  <si>
    <t>Landstar System</t>
  </si>
  <si>
    <t>American National Insurance</t>
  </si>
  <si>
    <t>Snap-on</t>
  </si>
  <si>
    <t>Brookdale Senior Living</t>
  </si>
  <si>
    <t>Amkor Technology</t>
  </si>
  <si>
    <t>Wyndham Destinations</t>
  </si>
  <si>
    <t>PPD</t>
  </si>
  <si>
    <t>Dentsply Sirona</t>
  </si>
  <si>
    <t>CNO Financial Group</t>
  </si>
  <si>
    <t>Urban Outfitters</t>
  </si>
  <si>
    <t>Sabre</t>
  </si>
  <si>
    <t>Mercury General</t>
  </si>
  <si>
    <t>Diamondback Energy</t>
  </si>
  <si>
    <t>Parsons</t>
  </si>
  <si>
    <t>Aaron's</t>
  </si>
  <si>
    <t>Flowserve</t>
  </si>
  <si>
    <t>Carvana</t>
  </si>
  <si>
    <t>ASGN</t>
  </si>
  <si>
    <t>Sally Beauty Holdings</t>
  </si>
  <si>
    <t>ScanSource</t>
  </si>
  <si>
    <t>Ventas</t>
  </si>
  <si>
    <t>Country Financial</t>
  </si>
  <si>
    <t>TriNet Group</t>
  </si>
  <si>
    <t>Spirit Airlines</t>
  </si>
  <si>
    <t>Comerica</t>
  </si>
  <si>
    <t>Lennox International</t>
  </si>
  <si>
    <t>Timken</t>
  </si>
  <si>
    <t>Paychex</t>
  </si>
  <si>
    <t>Amerco</t>
  </si>
  <si>
    <t>Worthington Industries</t>
  </si>
  <si>
    <t>Lamb Weston Holdings</t>
  </si>
  <si>
    <t>Laureate Education</t>
  </si>
  <si>
    <t>Penn Mutual Life Insurance</t>
  </si>
  <si>
    <t>iHeartMedia</t>
  </si>
  <si>
    <t>Brink's</t>
  </si>
  <si>
    <t>Sentry Insurance Group</t>
  </si>
  <si>
    <t>Acuity Brands</t>
  </si>
  <si>
    <t>Hub Group</t>
  </si>
  <si>
    <t>Meritage Homes</t>
  </si>
  <si>
    <t>MRC Global</t>
  </si>
  <si>
    <t>Alliant Energy</t>
  </si>
  <si>
    <t>Workday</t>
  </si>
  <si>
    <t>BMC Stock Holdings</t>
  </si>
  <si>
    <t>Abercrombie &amp; Fitch</t>
  </si>
  <si>
    <t>Domino's Pizza</t>
  </si>
  <si>
    <t>Lyft</t>
  </si>
  <si>
    <t>Meredith</t>
  </si>
  <si>
    <t>American Water Works</t>
  </si>
  <si>
    <t>Albemarle</t>
  </si>
  <si>
    <t>Ciena</t>
  </si>
  <si>
    <t>Barnes &amp; Noble</t>
  </si>
  <si>
    <t>Weis Markets</t>
  </si>
  <si>
    <t>Illumina</t>
  </si>
  <si>
    <t>SVB Financial Group</t>
  </si>
  <si>
    <t>Carter's</t>
  </si>
  <si>
    <t>Stifel Financial</t>
  </si>
  <si>
    <t>Mednax</t>
  </si>
  <si>
    <t>Equifax</t>
  </si>
  <si>
    <t>Kar Auction Services</t>
  </si>
  <si>
    <t>Ashland Global Holdings</t>
  </si>
  <si>
    <t>Medical Mutual of Ohio</t>
  </si>
  <si>
    <t>Sprague Resources</t>
  </si>
  <si>
    <t>Super Micro Computer</t>
  </si>
  <si>
    <t>Designer Brands</t>
  </si>
  <si>
    <t>Pitney Bowes</t>
  </si>
  <si>
    <t>Applied Industrial Technologies</t>
  </si>
  <si>
    <t>Pinnacle West Capital</t>
  </si>
  <si>
    <t>American Equity Investment Life Holding</t>
  </si>
  <si>
    <t>ServiceNow</t>
  </si>
  <si>
    <t>Twitter</t>
  </si>
  <si>
    <t>Calumet Specialty Products Partners</t>
  </si>
  <si>
    <t>Steelcase</t>
  </si>
  <si>
    <t>Sanderson Farms</t>
  </si>
  <si>
    <t>WABCO Holdings</t>
  </si>
  <si>
    <t>Clean Harbors</t>
  </si>
  <si>
    <t>Puget Energy</t>
  </si>
  <si>
    <t>Scientific Games</t>
  </si>
  <si>
    <t>Granite Construction</t>
  </si>
  <si>
    <t>Carlyle Group</t>
  </si>
  <si>
    <t>Skyworks Solutions</t>
  </si>
  <si>
    <t>Aleris</t>
  </si>
  <si>
    <t>Triple-S Management</t>
  </si>
  <si>
    <t>Hexion</t>
  </si>
  <si>
    <t>Hologic</t>
  </si>
  <si>
    <t>Triumph Group</t>
  </si>
  <si>
    <t>Darling Ingredients</t>
  </si>
  <si>
    <t>MSC Industrial Direct</t>
  </si>
  <si>
    <t>Red Hat</t>
  </si>
  <si>
    <t>Synopsys</t>
  </si>
  <si>
    <t>PolyOne</t>
  </si>
  <si>
    <t>Dycom Industries</t>
  </si>
  <si>
    <t>Cabot</t>
  </si>
  <si>
    <t>Prologis</t>
  </si>
  <si>
    <t>Boyd Gaming</t>
  </si>
  <si>
    <t>LSC Communications</t>
  </si>
  <si>
    <t>Brown-Forman</t>
  </si>
  <si>
    <t>Stericycle</t>
  </si>
  <si>
    <t>CIT Group</t>
  </si>
  <si>
    <t>MDC Holdings</t>
  </si>
  <si>
    <t>Hyster-Yale Materials Handling</t>
  </si>
  <si>
    <t>Crane</t>
  </si>
  <si>
    <t>Cinemark Holdings</t>
  </si>
  <si>
    <t>Autodesk</t>
  </si>
  <si>
    <t>Trimble</t>
  </si>
  <si>
    <t>Garrett Motion</t>
  </si>
  <si>
    <t>Zions Bancorp.</t>
  </si>
  <si>
    <t>Regal Beloit</t>
  </si>
  <si>
    <t>Service Corp. International</t>
  </si>
  <si>
    <t>Varian Medical Systems</t>
  </si>
  <si>
    <t>PriceSmart</t>
  </si>
  <si>
    <t>Brinker International</t>
  </si>
  <si>
    <t>Digital Realty Trust</t>
  </si>
  <si>
    <t>Pool</t>
  </si>
  <si>
    <t>Crestwood Equity Partners</t>
  </si>
  <si>
    <t>Infor</t>
  </si>
  <si>
    <t>Plexus</t>
  </si>
  <si>
    <t>Teledyne Technologies</t>
  </si>
  <si>
    <t>G-III Apparel Group</t>
  </si>
  <si>
    <t>Scotts Miracle-Gro</t>
  </si>
  <si>
    <t>Apollo Global Management</t>
  </si>
  <si>
    <t>E*Trade Financial</t>
  </si>
  <si>
    <t>Toro</t>
  </si>
  <si>
    <t>Southwest Gas Holdings</t>
  </si>
  <si>
    <t>GMS</t>
  </si>
  <si>
    <t>Cooper-Standard Holdings</t>
  </si>
  <si>
    <t>Acadia Healthcare</t>
  </si>
  <si>
    <t>Tetra Tech</t>
  </si>
  <si>
    <t>Primoris Services</t>
  </si>
  <si>
    <t>Tempur Sealy International</t>
  </si>
  <si>
    <t>H&amp;R Block</t>
  </si>
  <si>
    <t>Qorvo</t>
  </si>
  <si>
    <t>Cracker Barrel Old Country Store</t>
  </si>
  <si>
    <t>Elanco Animal Health</t>
  </si>
  <si>
    <t>PRA Health Sciences</t>
  </si>
  <si>
    <t>First Solar</t>
  </si>
  <si>
    <t>AMC Networks</t>
  </si>
  <si>
    <t>Xilinx</t>
  </si>
  <si>
    <t>Green Plains</t>
  </si>
  <si>
    <t>Columbia Sportswear</t>
  </si>
  <si>
    <t>Nexstar Media Group</t>
  </si>
  <si>
    <t>Southwestern Energy</t>
  </si>
  <si>
    <t>Greenbrier</t>
  </si>
  <si>
    <t>Presidio</t>
  </si>
  <si>
    <t>Citrix Systems</t>
  </si>
  <si>
    <t>Mettler-Toledo International</t>
  </si>
  <si>
    <t>Trinity Industries</t>
  </si>
  <si>
    <t>Mutual of America Life Insurance</t>
  </si>
  <si>
    <t>Lincoln Electric Holdings</t>
  </si>
  <si>
    <t>Tailored Brands</t>
  </si>
  <si>
    <t>A.O. Smith</t>
  </si>
  <si>
    <t>ArcBest</t>
  </si>
  <si>
    <t>GoDaddy</t>
  </si>
  <si>
    <t>SkyWest</t>
  </si>
  <si>
    <t>Boston Properties</t>
  </si>
  <si>
    <t>Enable Midstream Partners</t>
  </si>
  <si>
    <t>Middleby</t>
  </si>
  <si>
    <t>NOW</t>
  </si>
  <si>
    <t>Unisys</t>
  </si>
  <si>
    <t>Visteon</t>
  </si>
  <si>
    <t>Graham Holdings</t>
  </si>
  <si>
    <t>Resolute Forest Products</t>
  </si>
  <si>
    <t>Caleres</t>
  </si>
  <si>
    <t>AGNC Investment</t>
  </si>
  <si>
    <t>Hill-Rom Holdings</t>
  </si>
  <si>
    <t>Moog</t>
  </si>
  <si>
    <t>Legg Mason</t>
  </si>
  <si>
    <t>Atmos Energy</t>
  </si>
  <si>
    <t>Woodward</t>
  </si>
  <si>
    <t>Palo Alto Networks</t>
  </si>
  <si>
    <t>H.B. Fuller</t>
  </si>
  <si>
    <t>Akamai Technologies</t>
  </si>
  <si>
    <t>Avaya Holdings</t>
  </si>
  <si>
    <t>Maximus</t>
  </si>
  <si>
    <t>PerkinElmer</t>
  </si>
  <si>
    <t>Hawaiian Electric Industries</t>
  </si>
  <si>
    <t>Kansas City Southern</t>
  </si>
  <si>
    <t>AptarGroup</t>
  </si>
  <si>
    <t>Public Storage</t>
  </si>
  <si>
    <t>Selective Insurance Group</t>
  </si>
  <si>
    <t>ITT</t>
  </si>
  <si>
    <t>Donaldson</t>
  </si>
  <si>
    <t>Park Hotels &amp; Resorts</t>
  </si>
  <si>
    <t>Kirby</t>
  </si>
  <si>
    <t>Hawaiian Holdings</t>
  </si>
  <si>
    <t>Popular</t>
  </si>
  <si>
    <t>Range Resources</t>
  </si>
  <si>
    <t>PC Connection</t>
  </si>
  <si>
    <t>Amica Mutual Insurance</t>
  </si>
  <si>
    <t>EnerSys</t>
  </si>
  <si>
    <t>Helmerich &amp; Payne</t>
  </si>
  <si>
    <t>NLV Financial</t>
  </si>
  <si>
    <t>Valmont Industries</t>
  </si>
  <si>
    <t>PAE</t>
  </si>
  <si>
    <t>Texas Roadhouse</t>
  </si>
  <si>
    <t>Cooper Tire &amp; Rubber</t>
  </si>
  <si>
    <t>Euronet Worldwide</t>
  </si>
  <si>
    <t>Atlas Air Worldwide Holdings</t>
  </si>
  <si>
    <t>Energizer Holdings</t>
  </si>
  <si>
    <t>Magellan Midstream Partners</t>
  </si>
  <si>
    <t>Hain Celestial Group</t>
  </si>
  <si>
    <t>Univision Communications</t>
  </si>
  <si>
    <t>Equity Residential</t>
  </si>
  <si>
    <t>Allison Transmission Holdings</t>
  </si>
  <si>
    <t>Colony Capital</t>
  </si>
  <si>
    <t>TTM Technologies</t>
  </si>
  <si>
    <t>Clear Channel Outdoor Holdings</t>
  </si>
  <si>
    <t>Guess</t>
  </si>
  <si>
    <t>Rent-A-Center</t>
  </si>
  <si>
    <t>Take-Two Interactive Software</t>
  </si>
  <si>
    <t>Vishay Intertechnology</t>
  </si>
  <si>
    <t>TransUnion</t>
  </si>
  <si>
    <t>Cooper</t>
  </si>
  <si>
    <t>FleetCor Technologies</t>
  </si>
  <si>
    <t>RH</t>
  </si>
  <si>
    <t>Renewable Energy Group</t>
  </si>
  <si>
    <t>BlueLinx Holdings</t>
  </si>
  <si>
    <t>California Resources</t>
  </si>
  <si>
    <t>TopBuild</t>
  </si>
  <si>
    <t>Comfort Systems USA</t>
  </si>
  <si>
    <t>Verisk Analytics</t>
  </si>
  <si>
    <t>ResMed</t>
  </si>
  <si>
    <t>Teleflex</t>
  </si>
  <si>
    <t>New Jersey Resources</t>
  </si>
  <si>
    <t>New Residential Investment</t>
  </si>
  <si>
    <t>Interactive Brokers Group</t>
  </si>
  <si>
    <t>Zayo Group Holdings</t>
  </si>
  <si>
    <t>Herman Miller</t>
  </si>
  <si>
    <t>Grocery Outlet Holding</t>
  </si>
  <si>
    <t>J.Crew Group</t>
  </si>
  <si>
    <t>Century Communities</t>
  </si>
  <si>
    <t>Eldorado Resorts</t>
  </si>
  <si>
    <t>Catalent</t>
  </si>
  <si>
    <t>Itron</t>
  </si>
  <si>
    <t>M/I Homes</t>
  </si>
  <si>
    <t>Cboe Global Markets</t>
  </si>
  <si>
    <t>IDEX</t>
  </si>
  <si>
    <t>Belden</t>
  </si>
  <si>
    <t>Curtiss-Wright</t>
  </si>
  <si>
    <t>Cheesecake Factory</t>
  </si>
  <si>
    <t>Genesis Energy</t>
  </si>
  <si>
    <t>GEO Group</t>
  </si>
  <si>
    <t>Patterson-UTI Energy</t>
  </si>
  <si>
    <t>Werner Enterprises</t>
  </si>
  <si>
    <t>Ingersoll Rand</t>
  </si>
  <si>
    <t>Verso</t>
  </si>
  <si>
    <t>Mueller Industries</t>
  </si>
  <si>
    <t>Nu Skin Enterprises</t>
  </si>
  <si>
    <t>Revlon</t>
  </si>
  <si>
    <t>Arista Networks</t>
  </si>
  <si>
    <t>IDEXX Laboratories</t>
  </si>
  <si>
    <t>Align Technology</t>
  </si>
  <si>
    <t>Waters</t>
  </si>
  <si>
    <t>Synovus Financial</t>
  </si>
  <si>
    <t>BrightView Holdings</t>
  </si>
  <si>
    <t>REV Group</t>
  </si>
  <si>
    <t>Brown &amp; Brown</t>
  </si>
  <si>
    <t>Valvoline</t>
  </si>
  <si>
    <t>Knights of Columbus</t>
  </si>
  <si>
    <t>Central Garden &amp; Pet</t>
  </si>
  <si>
    <t>Carpenter Technology</t>
  </si>
  <si>
    <t>SLM</t>
  </si>
  <si>
    <t>Kennametal</t>
  </si>
  <si>
    <t>LCI Industries</t>
  </si>
  <si>
    <t>TrueBlue</t>
  </si>
  <si>
    <t>Cimarex Energy</t>
  </si>
  <si>
    <t>Splunk</t>
  </si>
  <si>
    <t>SiteOne Landscape Supply</t>
  </si>
  <si>
    <t>Hexcel</t>
  </si>
  <si>
    <t>FTI Consulting</t>
  </si>
  <si>
    <t>Party City Holdco</t>
  </si>
  <si>
    <t>Ohio National Mutual</t>
  </si>
  <si>
    <t>Patrick Industries</t>
  </si>
  <si>
    <t>Cadence Design Systems</t>
  </si>
  <si>
    <t>CDK Global</t>
  </si>
  <si>
    <t>AvalonBay Communities</t>
  </si>
  <si>
    <t>Wabash National</t>
  </si>
  <si>
    <t>Service Properties Trust</t>
  </si>
  <si>
    <t>Maxim Integrated Products</t>
  </si>
  <si>
    <t>People's United Financial</t>
  </si>
  <si>
    <t>Bio-Rad Laboratories</t>
  </si>
  <si>
    <t>Option Care Health</t>
  </si>
  <si>
    <t>Louisiana-Pacific</t>
  </si>
  <si>
    <t>TEGNA</t>
  </si>
  <si>
    <t>Teradyne</t>
  </si>
  <si>
    <t>Arch Resources</t>
  </si>
  <si>
    <t>EPAM Systems</t>
  </si>
  <si>
    <t>WPX Energy</t>
  </si>
  <si>
    <t>Contura Energy</t>
  </si>
  <si>
    <t>Ensign Group</t>
  </si>
  <si>
    <t>First Horizon National</t>
  </si>
  <si>
    <t>Wolverine World Wide</t>
  </si>
  <si>
    <t>Vail Resorts</t>
  </si>
  <si>
    <t>Benchmark Electronics</t>
  </si>
  <si>
    <t>HNI</t>
  </si>
  <si>
    <t>F5 Networks</t>
  </si>
  <si>
    <t>Affiliated Managers Group</t>
  </si>
  <si>
    <t>OGE Energy</t>
  </si>
  <si>
    <t>Universal</t>
  </si>
  <si>
    <t>BOK Financial</t>
  </si>
  <si>
    <t>ManTech International</t>
  </si>
  <si>
    <t>Summit Materials</t>
  </si>
  <si>
    <t>AMN Healthcare Services</t>
  </si>
  <si>
    <t>Groupon</t>
  </si>
  <si>
    <t>Newmark Group</t>
  </si>
  <si>
    <t>Fossil Group</t>
  </si>
  <si>
    <t>Modine Manufacturing</t>
  </si>
  <si>
    <t>Griffon</t>
  </si>
  <si>
    <t>Cypress Semiconductor</t>
  </si>
  <si>
    <t>Generac Holdings</t>
  </si>
  <si>
    <t>Matson</t>
  </si>
  <si>
    <t>Genesco</t>
  </si>
  <si>
    <t>Nordson</t>
  </si>
  <si>
    <t>NewMarket</t>
  </si>
  <si>
    <t>Echo Global Logistics</t>
  </si>
  <si>
    <t>Rexnord</t>
  </si>
  <si>
    <t>Incyte</t>
  </si>
  <si>
    <t>Fortinet</t>
  </si>
  <si>
    <t>Foundation Building Materials</t>
  </si>
  <si>
    <t>AAR</t>
  </si>
  <si>
    <t>Centric Brands</t>
  </si>
  <si>
    <t>Edgewell Personal Care</t>
  </si>
  <si>
    <t>Federated Mutual Insurance</t>
  </si>
  <si>
    <t>Schnitzer Steel Industries</t>
  </si>
  <si>
    <t>Portland General Electric</t>
  </si>
  <si>
    <t>Gray Television</t>
  </si>
  <si>
    <t>BGC Partners</t>
  </si>
  <si>
    <t>EchoStar</t>
  </si>
  <si>
    <t>Beazer Homes USA</t>
  </si>
  <si>
    <t>LHC Group</t>
  </si>
  <si>
    <t>ServiceMaster Global Holdings</t>
  </si>
  <si>
    <t>Bruker</t>
  </si>
  <si>
    <t>Oasis Petroleum</t>
  </si>
  <si>
    <t>CrossAmerica Partners</t>
  </si>
  <si>
    <t>MYR Group</t>
  </si>
  <si>
    <t>Viasat</t>
  </si>
  <si>
    <t>GNC Holdings</t>
  </si>
  <si>
    <t>Cabot Oil &amp; Gas</t>
  </si>
  <si>
    <t>Bright Horizons Family Solutions</t>
  </si>
  <si>
    <t>Vista Outdoor</t>
  </si>
  <si>
    <t>HEICO</t>
  </si>
  <si>
    <t>Wyndham Hotels &amp; Resorts</t>
  </si>
  <si>
    <t>TCF Financial</t>
  </si>
  <si>
    <t>Primerica</t>
  </si>
  <si>
    <t>ProPetro Holding</t>
  </si>
  <si>
    <t>Oceaneering International</t>
  </si>
  <si>
    <t>Floor &amp; Decor Holdings</t>
  </si>
  <si>
    <t>Copart</t>
  </si>
  <si>
    <t>Chico's FAS</t>
  </si>
  <si>
    <t>Barnes &amp; Noble Education</t>
  </si>
  <si>
    <t>Maxar Technologies</t>
  </si>
  <si>
    <t>Evercore</t>
  </si>
  <si>
    <t>Deckers Outdoor</t>
  </si>
  <si>
    <t>Express</t>
  </si>
  <si>
    <t>Hovnanian Enterprises</t>
  </si>
  <si>
    <t>Air Lease</t>
  </si>
  <si>
    <t>Rollins</t>
  </si>
  <si>
    <t>SBA Communications</t>
  </si>
  <si>
    <t>Deluxe</t>
  </si>
  <si>
    <t>Mr. Cooper Group</t>
  </si>
  <si>
    <t>Herc Holdings</t>
  </si>
  <si>
    <t>Healthpeak Properties</t>
  </si>
  <si>
    <t>SPX FLOW</t>
  </si>
  <si>
    <t>Liberty Oilfield Services</t>
  </si>
  <si>
    <t>Fortune 1000 - 2020</t>
  </si>
  <si>
    <t>Type of Industry</t>
  </si>
  <si>
    <t>Multinational Conglomerate Company</t>
  </si>
  <si>
    <t>Manufacturing Company</t>
  </si>
  <si>
    <t>Furniture Company</t>
  </si>
  <si>
    <t>Medical Device Company</t>
  </si>
  <si>
    <t>Retail Company</t>
  </si>
  <si>
    <t>Facility Management Company</t>
  </si>
  <si>
    <t>Video Game Company</t>
  </si>
  <si>
    <t>Industrial Products</t>
  </si>
  <si>
    <t>Security Company</t>
  </si>
  <si>
    <t>Semiconductor Company</t>
  </si>
  <si>
    <t>Multinational Engineering Firm</t>
  </si>
  <si>
    <t>Environmental Services</t>
  </si>
  <si>
    <t>Insurance Company</t>
  </si>
  <si>
    <t>Agricultural Machinery Company</t>
  </si>
  <si>
    <t>Real Estate Investment Trust Company</t>
  </si>
  <si>
    <t>Finance And Insurance Company</t>
  </si>
  <si>
    <t>Aircraft Leasing</t>
  </si>
  <si>
    <t>Chemical Manufacturing Company</t>
  </si>
  <si>
    <t>Grocery Store Company</t>
  </si>
  <si>
    <t>Mining &amp; Metals</t>
  </si>
  <si>
    <t>Pharmaceutical Company</t>
  </si>
  <si>
    <t>Orthodontics Company</t>
  </si>
  <si>
    <t>Holding Company</t>
  </si>
  <si>
    <t>Financial Services Company</t>
  </si>
  <si>
    <t>Cable Television Company</t>
  </si>
  <si>
    <t>Tobacco Company</t>
  </si>
  <si>
    <t>Metals Trading Company</t>
  </si>
  <si>
    <t>Media Company</t>
  </si>
  <si>
    <t>Life Insurance Company</t>
  </si>
  <si>
    <t>Real Estate Investment</t>
  </si>
  <si>
    <t>Wholesale Company</t>
  </si>
  <si>
    <t>Biotechnology Company</t>
  </si>
  <si>
    <t>Semiconductor Manufacturing Company</t>
  </si>
  <si>
    <t>Industrial Services</t>
  </si>
  <si>
    <t>Fiber Optic Cable Manufacturing Company</t>
  </si>
  <si>
    <t>Food Production</t>
  </si>
  <si>
    <t>Electronic Solutions</t>
  </si>
  <si>
    <t>Private Equity Company</t>
  </si>
  <si>
    <t>Technology Company</t>
  </si>
  <si>
    <t>Industrial Supplies Company</t>
  </si>
  <si>
    <t>Packaging And Drug Delivery Devices</t>
  </si>
  <si>
    <t>Food Service</t>
  </si>
  <si>
    <t>Logistics &amp; Supply Chain</t>
  </si>
  <si>
    <t>Materials</t>
  </si>
  <si>
    <t>Food Processing Company</t>
  </si>
  <si>
    <t>Tech Hardware &amp; Semiconductors</t>
  </si>
  <si>
    <t>Information Technology &amp; Services</t>
  </si>
  <si>
    <t>Investment</t>
  </si>
  <si>
    <t>Staffing &amp; Recruiting</t>
  </si>
  <si>
    <t>Telecommunications Company</t>
  </si>
  <si>
    <t>Airlines</t>
  </si>
  <si>
    <t>Natural Gas Distribution Company</t>
  </si>
  <si>
    <t>Management Services Company</t>
  </si>
  <si>
    <t>Electronic Components</t>
  </si>
  <si>
    <t>Aerospace Company</t>
  </si>
  <si>
    <t>Investment Banking</t>
  </si>
  <si>
    <t>Education</t>
  </si>
  <si>
    <t>Publicly Traded Company</t>
  </si>
  <si>
    <t>Electrical &amp; Electronic Manufacturing</t>
  </si>
  <si>
    <t>Plastics Company</t>
  </si>
  <si>
    <t>Consumer Electronics Company</t>
  </si>
  <si>
    <t>Investment Management Company</t>
  </si>
  <si>
    <t>Consumer Discretionary</t>
  </si>
  <si>
    <t xml:space="preserve">Multi-bank Holding </t>
  </si>
  <si>
    <t>Engineering Company</t>
  </si>
  <si>
    <t>Information Technology Consulting Company</t>
  </si>
  <si>
    <t>Hospitality Company</t>
  </si>
  <si>
    <t xml:space="preserve">Child-care Provider </t>
  </si>
  <si>
    <t>Restaurant Company</t>
  </si>
  <si>
    <t>Seniors Residences</t>
  </si>
  <si>
    <t>Millwork</t>
  </si>
  <si>
    <t>Transport Company</t>
  </si>
  <si>
    <t>Chemicals Company</t>
  </si>
  <si>
    <t>Information Technology Company</t>
  </si>
  <si>
    <t>Entertainment Company</t>
  </si>
  <si>
    <t>Footwear Company</t>
  </si>
  <si>
    <t>Petroleum Industry</t>
  </si>
  <si>
    <t>Energy Company</t>
  </si>
  <si>
    <t>Bank Holding Company</t>
  </si>
  <si>
    <t>Security &amp; Commodity Exchanges</t>
  </si>
  <si>
    <t>Real Estate Company</t>
  </si>
  <si>
    <t>Technology Products</t>
  </si>
  <si>
    <t>Utilities Company</t>
  </si>
  <si>
    <t>Consumer Staple Products</t>
  </si>
  <si>
    <t>Construction Company</t>
  </si>
  <si>
    <t>Food Company</t>
  </si>
  <si>
    <t>Business Services Company</t>
  </si>
  <si>
    <t>Networking Hardware Company</t>
  </si>
  <si>
    <t>Investment Banking Company</t>
  </si>
  <si>
    <t>Waste Management Company</t>
  </si>
  <si>
    <t>Out-of-home Advertising Company</t>
  </si>
  <si>
    <t>Beverage Company</t>
  </si>
  <si>
    <t xml:space="preserve">Consumer Products </t>
  </si>
  <si>
    <t>Outerwear Company</t>
  </si>
  <si>
    <t>Heating, Ventilation, And Air Conditioning Company</t>
  </si>
  <si>
    <t>Infrastructure Company</t>
  </si>
  <si>
    <t>Business Process Services</t>
  </si>
  <si>
    <t>Natural Gas Liquids Company</t>
  </si>
  <si>
    <t>Production Company</t>
  </si>
  <si>
    <t>Mining Company</t>
  </si>
  <si>
    <t>Used Car Dealers</t>
  </si>
  <si>
    <t>Beauty</t>
  </si>
  <si>
    <t>Oil And Gas ; Real Estate</t>
  </si>
  <si>
    <t>Heavy Equipment</t>
  </si>
  <si>
    <t>Healthcare Company</t>
  </si>
  <si>
    <t>Renewables &amp; Environment</t>
  </si>
  <si>
    <t>Petroleum Services</t>
  </si>
  <si>
    <t>Petroleum Refining Company</t>
  </si>
  <si>
    <t>Content Creators</t>
  </si>
  <si>
    <t>Dental Equipment And Supplies Manufacturing Company</t>
  </si>
  <si>
    <t>Shoe Stores Company</t>
  </si>
  <si>
    <t>Industrial Conglomerate</t>
  </si>
  <si>
    <t>Television Network</t>
  </si>
  <si>
    <t>Satellite Television Company</t>
  </si>
  <si>
    <t>Paper Mill Company</t>
  </si>
  <si>
    <t>Filtration Company</t>
  </si>
  <si>
    <t>Market Index</t>
  </si>
  <si>
    <t>Engineering Services Company</t>
  </si>
  <si>
    <t>Satellite Communication</t>
  </si>
  <si>
    <t>Food Safety Company</t>
  </si>
  <si>
    <t>Medical Technology</t>
  </si>
  <si>
    <t>Consumer Goods</t>
  </si>
  <si>
    <t>Home Health Care Services Company</t>
  </si>
  <si>
    <t>Energy Industry</t>
  </si>
  <si>
    <t>Credit Card Service Company</t>
  </si>
  <si>
    <t>Logistics Company</t>
  </si>
  <si>
    <t>Mortgage Loan Company</t>
  </si>
  <si>
    <t xml:space="preserve">Insurance Company </t>
  </si>
  <si>
    <t>Banking Company</t>
  </si>
  <si>
    <t>Financial Company</t>
  </si>
  <si>
    <t>Bakery Company</t>
  </si>
  <si>
    <t>Machinery Industry Company</t>
  </si>
  <si>
    <t>Automaker Company</t>
  </si>
  <si>
    <t>Cybersecurity Company</t>
  </si>
  <si>
    <t>Consumer Discretionary Products</t>
  </si>
  <si>
    <t>Mass Media Company</t>
  </si>
  <si>
    <t>Management Consulting Company</t>
  </si>
  <si>
    <t>Aerospace And Defense Company</t>
  </si>
  <si>
    <t>Retail &amp; Whsle - Discretionary</t>
  </si>
  <si>
    <t>Nutrition Supplements</t>
  </si>
  <si>
    <t>Paperboard Mills Company</t>
  </si>
  <si>
    <t>Television Broadcasting Company</t>
  </si>
  <si>
    <t>Ethanol; Commodity‎</t>
  </si>
  <si>
    <t>Marine Engineering / Railways‎</t>
  </si>
  <si>
    <t>Packaging Company</t>
  </si>
  <si>
    <t>Supermarket Company</t>
  </si>
  <si>
    <t>Tax Preparation Company</t>
  </si>
  <si>
    <t>Foodstuffs</t>
  </si>
  <si>
    <t>Oilfield Services &amp; Equipment</t>
  </si>
  <si>
    <t>Toy Company</t>
  </si>
  <si>
    <t>Scheduled Air Transportation Company</t>
  </si>
  <si>
    <t>Equipment Rental</t>
  </si>
  <si>
    <t>Information Technology Solution</t>
  </si>
  <si>
    <t>Industrial Product</t>
  </si>
  <si>
    <t>Home Improvement Company</t>
  </si>
  <si>
    <t>Hardware Company</t>
  </si>
  <si>
    <t>Supply Chain Company</t>
  </si>
  <si>
    <t>Electrical And Electronic Products</t>
  </si>
  <si>
    <t>Shipbuilding Company</t>
  </si>
  <si>
    <t>Residential Building Construction</t>
  </si>
  <si>
    <t>Healthcare Diagnostic Substances</t>
  </si>
  <si>
    <t>Industrial Manufacturer</t>
  </si>
  <si>
    <t>Foreign Exchange Company</t>
  </si>
  <si>
    <t>Pulp And Paper</t>
  </si>
  <si>
    <t>Enterprise Information Management Company</t>
  </si>
  <si>
    <t>Transport Services</t>
  </si>
  <si>
    <t>Food Processing And Manufacturing</t>
  </si>
  <si>
    <t>Electronics Manufacturing Services</t>
  </si>
  <si>
    <t>Technical Professional Services</t>
  </si>
  <si>
    <t>Networking &amp; Cyber Security</t>
  </si>
  <si>
    <t>Electronics Company</t>
  </si>
  <si>
    <t>Video Game Series</t>
  </si>
  <si>
    <t>Clinical Laboratory Company</t>
  </si>
  <si>
    <t>Higher Education</t>
  </si>
  <si>
    <t>Residential Bedding And Furniture</t>
  </si>
  <si>
    <t>Home Construction Company</t>
  </si>
  <si>
    <t>General Building Materials</t>
  </si>
  <si>
    <t>Healthcare Services</t>
  </si>
  <si>
    <t>Printing Company</t>
  </si>
  <si>
    <t>Staffing Firm</t>
  </si>
  <si>
    <t>Hotels</t>
  </si>
  <si>
    <t>Fast Food Company</t>
  </si>
  <si>
    <t>Health Insurance Company</t>
  </si>
  <si>
    <t>Health Solutions</t>
  </si>
  <si>
    <t>Automobile Components</t>
  </si>
  <si>
    <t>Communications Equipment</t>
  </si>
  <si>
    <t>Home Loan Servicers</t>
  </si>
  <si>
    <t>Metals Company</t>
  </si>
  <si>
    <t>Electrical Construction Services</t>
  </si>
  <si>
    <t>Oilfield Services And Equipment</t>
  </si>
  <si>
    <t>Gold Mining Company</t>
  </si>
  <si>
    <t>Energy Holding Company</t>
  </si>
  <si>
    <t>Machinery</t>
  </si>
  <si>
    <t>Glass Container Manufacturing Company</t>
  </si>
  <si>
    <t>Chemicals; Manufacturing</t>
  </si>
  <si>
    <t>Natural Gas Company</t>
  </si>
  <si>
    <t>Packaging And Containers</t>
  </si>
  <si>
    <t>International Trade &amp; Development</t>
  </si>
  <si>
    <t>Motion And Control Technologies</t>
  </si>
  <si>
    <t>Retail Chain Company</t>
  </si>
  <si>
    <t>Dental Equipment</t>
  </si>
  <si>
    <t>Payroll Services Company</t>
  </si>
  <si>
    <t>Information Technology</t>
  </si>
  <si>
    <t>Food Products</t>
  </si>
  <si>
    <t>Construction Engineering Company</t>
  </si>
  <si>
    <t>Plastics Material And Resin Manufacturing Company</t>
  </si>
  <si>
    <t>Paints</t>
  </si>
  <si>
    <t>Music Licensing Company</t>
  </si>
  <si>
    <t>Consumer Staples</t>
  </si>
  <si>
    <t>Self Storage Company</t>
  </si>
  <si>
    <t>Wireless Handsets</t>
  </si>
  <si>
    <t>Media Conglomerate</t>
  </si>
  <si>
    <t>Fashion Company</t>
  </si>
  <si>
    <t>Reinsurance Company</t>
  </si>
  <si>
    <t>Medication Company</t>
  </si>
  <si>
    <t xml:space="preserve">Emergency And Recreational </t>
  </si>
  <si>
    <t>Cosmetics Company</t>
  </si>
  <si>
    <t>Pest Control</t>
  </si>
  <si>
    <t>Travel Technology</t>
  </si>
  <si>
    <t>Poultry Farming Company</t>
  </si>
  <si>
    <t>Gambling Company</t>
  </si>
  <si>
    <t>Agriculture And Shipping</t>
  </si>
  <si>
    <t>Death Care</t>
  </si>
  <si>
    <t>Essential Home And Commercial Service</t>
  </si>
  <si>
    <t>Paint And Coating Manufacturing</t>
  </si>
  <si>
    <t>Packaging Manufacturing</t>
  </si>
  <si>
    <t>Industrial Service</t>
  </si>
  <si>
    <t>Packaging And Labeling</t>
  </si>
  <si>
    <t>Aircraft Manufacturing</t>
  </si>
  <si>
    <t>Pumps And Pumping Equipment</t>
  </si>
  <si>
    <t>Financial Technology Company</t>
  </si>
  <si>
    <t>Coffeehouse Company</t>
  </si>
  <si>
    <t>Fashion, Accessories</t>
  </si>
  <si>
    <t>Fast Food Restaurant Company</t>
  </si>
  <si>
    <t>Industrial Conglomerate Company</t>
  </si>
  <si>
    <t>Medical Device Manufacturing</t>
  </si>
  <si>
    <t>Communications Services</t>
  </si>
  <si>
    <t>Furnishings</t>
  </si>
  <si>
    <t>Not-for-profit Organization</t>
  </si>
  <si>
    <t>Garden Company</t>
  </si>
  <si>
    <t>Lumber</t>
  </si>
  <si>
    <t>Beauty Salon</t>
  </si>
  <si>
    <t>Sports Equipment Company</t>
  </si>
  <si>
    <t>Consumer Discretionary Services</t>
  </si>
  <si>
    <t>Communications Company</t>
  </si>
  <si>
    <t>Sporting Goods</t>
  </si>
  <si>
    <t>Music; Entertainment</t>
  </si>
  <si>
    <t>Lab Equipment</t>
  </si>
  <si>
    <t xml:space="preserve">Food Retailer </t>
  </si>
  <si>
    <t>Transportation Company</t>
  </si>
  <si>
    <t>Maintenance, Repair, And Operations Company</t>
  </si>
  <si>
    <t>Railroad Manufacture</t>
  </si>
  <si>
    <t>Petrochemical Company</t>
  </si>
  <si>
    <t>Paper &amp; Forest Products</t>
  </si>
  <si>
    <t>Home Appliance Company</t>
  </si>
  <si>
    <t>Racing Team</t>
  </si>
  <si>
    <t>Telephone Service Company</t>
  </si>
  <si>
    <t>Energy Sector</t>
  </si>
  <si>
    <t xml:space="preserve">Transportation &amp; Logistics </t>
  </si>
  <si>
    <t>Privately Held Company</t>
  </si>
  <si>
    <t>Unique ID</t>
  </si>
  <si>
    <t>Fortune 1000 - 2021</t>
  </si>
  <si>
    <r>
      <t xml:space="preserve">Market Value 
</t>
    </r>
    <r>
      <rPr>
        <sz val="11"/>
        <color theme="1"/>
        <rFont val="Calibri"/>
        <family val="2"/>
        <scheme val="minor"/>
      </rPr>
      <t>As of 3/31/21 ($m)</t>
    </r>
  </si>
  <si>
    <t>Amazon</t>
  </si>
  <si>
    <t>UPS</t>
  </si>
  <si>
    <t>Salesforce</t>
  </si>
  <si>
    <t>Lumen Technologies</t>
  </si>
  <si>
    <t>Carrier Global</t>
  </si>
  <si>
    <t>Rocket Companies</t>
  </si>
  <si>
    <t>Otis Worldwide</t>
  </si>
  <si>
    <t>Viatris</t>
  </si>
  <si>
    <t>Westinghouse Air Brake Technologies</t>
  </si>
  <si>
    <t>Academy Sports and Outdoors</t>
  </si>
  <si>
    <t>Arconic</t>
  </si>
  <si>
    <t>Cleveland-Cliffs</t>
  </si>
  <si>
    <t>UWM Holdings</t>
  </si>
  <si>
    <t>Petco Health and Wellness</t>
  </si>
  <si>
    <t>Yellow</t>
  </si>
  <si>
    <t>Perspecta</t>
  </si>
  <si>
    <t>loanDepot</t>
  </si>
  <si>
    <t>Lululemon athletica</t>
  </si>
  <si>
    <t>Covetrus</t>
  </si>
  <si>
    <t>APA</t>
  </si>
  <si>
    <t>American National Group</t>
  </si>
  <si>
    <t>Compass</t>
  </si>
  <si>
    <t>APi Group</t>
  </si>
  <si>
    <t>Endeavor Group Holdings</t>
  </si>
  <si>
    <t>ARKO</t>
  </si>
  <si>
    <t>Gannett</t>
  </si>
  <si>
    <t>Airbnb</t>
  </si>
  <si>
    <t>Tri Pointe Homes</t>
  </si>
  <si>
    <t>Avient</t>
  </si>
  <si>
    <t>Virtu Financial</t>
  </si>
  <si>
    <t>Advantage Solutions</t>
  </si>
  <si>
    <t>McAfee</t>
  </si>
  <si>
    <t>DoorDash</t>
  </si>
  <si>
    <t>Western Midstream Partners</t>
  </si>
  <si>
    <t>Joann</t>
  </si>
  <si>
    <t>Rackspace Technology</t>
  </si>
  <si>
    <t>Vontier</t>
  </si>
  <si>
    <t>Zoom Video Communications</t>
  </si>
  <si>
    <t>Opendoor Technologies</t>
  </si>
  <si>
    <t>ContextLogic</t>
  </si>
  <si>
    <t>Hillenbrand</t>
  </si>
  <si>
    <t>Snap</t>
  </si>
  <si>
    <t>PROG Holdings</t>
  </si>
  <si>
    <t>Match Group</t>
  </si>
  <si>
    <t>Fleetcor Technologies</t>
  </si>
  <si>
    <t>II-VI</t>
  </si>
  <si>
    <t>Playtika Holding</t>
  </si>
  <si>
    <t>LGI Homes</t>
  </si>
  <si>
    <t>Winnebago Industries</t>
  </si>
  <si>
    <t>MKS Instruments</t>
  </si>
  <si>
    <t>Alexandria Real Estate Equities</t>
  </si>
  <si>
    <t>Hilltop Holdings</t>
  </si>
  <si>
    <t>Stewart Information Services</t>
  </si>
  <si>
    <t>Envista Holdings</t>
  </si>
  <si>
    <t>Seagen</t>
  </si>
  <si>
    <t>Travel + Leisure</t>
  </si>
  <si>
    <t>Terminix Global Holdings</t>
  </si>
  <si>
    <t>Franchise Group</t>
  </si>
  <si>
    <t>West Pharmaceutical Services</t>
  </si>
  <si>
    <t>Flagstar Bancorp</t>
  </si>
  <si>
    <t>BWX Technologies</t>
  </si>
  <si>
    <t>Amedisys</t>
  </si>
  <si>
    <t>Chemed</t>
  </si>
  <si>
    <t>Aerojet Rocketdyne Holdings</t>
  </si>
  <si>
    <t>CoreLogic</t>
  </si>
  <si>
    <t>Amneal Pharmaceuticals</t>
  </si>
  <si>
    <t>Americold Realty Trust</t>
  </si>
  <si>
    <t>Korn Ferry</t>
  </si>
  <si>
    <t>Zynga</t>
  </si>
  <si>
    <t>B&amp;G Foods</t>
  </si>
  <si>
    <t>Five Below</t>
  </si>
  <si>
    <t>First Citizens BancShares</t>
  </si>
  <si>
    <t>TTEC Holdings</t>
  </si>
  <si>
    <t>Arcosa</t>
  </si>
  <si>
    <t>DexCom</t>
  </si>
  <si>
    <t>Teledyne FLIR</t>
  </si>
  <si>
    <t>E.W. Scripps</t>
  </si>
  <si>
    <t>Dropbox</t>
  </si>
  <si>
    <t>ChampionX</t>
  </si>
  <si>
    <t>Valhi</t>
  </si>
  <si>
    <t>Harsco</t>
  </si>
  <si>
    <t>Stepan</t>
  </si>
  <si>
    <t>Clearwater Paper</t>
  </si>
  <si>
    <t>BioMarin Pharmaceutical</t>
  </si>
  <si>
    <t>Surgery Partners</t>
  </si>
  <si>
    <t>Entegris</t>
  </si>
  <si>
    <t>Sleep Number</t>
  </si>
  <si>
    <t>Spire</t>
  </si>
  <si>
    <t>Fortune 1000 - 2019</t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</si>
  <si>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</si>
  <si>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United Technologies</t>
  </si>
  <si>
    <t>Twenty-First Century Fox</t>
  </si>
  <si>
    <t>WellCare Health Plans</t>
  </si>
  <si>
    <t>PNC Financial Services</t>
  </si>
  <si>
    <t>Hartford Financial Services</t>
  </si>
  <si>
    <t>Supervalu</t>
  </si>
  <si>
    <t>Celgene</t>
  </si>
  <si>
    <t>CBS</t>
  </si>
  <si>
    <t>Anadarko Petroleum</t>
  </si>
  <si>
    <t>ADP</t>
  </si>
  <si>
    <t>Viacom</t>
  </si>
  <si>
    <t>SunTrust Banks</t>
  </si>
  <si>
    <t>Xerox</t>
  </si>
  <si>
    <t>First Data</t>
  </si>
  <si>
    <t>Rockwell Collins</t>
  </si>
  <si>
    <t>Booz Allen Hamilton</t>
  </si>
  <si>
    <t>Avon Products</t>
  </si>
  <si>
    <t>Diplomat Pharmacy</t>
  </si>
  <si>
    <t>Neiman Marcus Group</t>
  </si>
  <si>
    <t>Symantec</t>
  </si>
  <si>
    <t>Smart &amp; Final Stores</t>
  </si>
  <si>
    <t>Torchmark</t>
  </si>
  <si>
    <t>CA</t>
  </si>
  <si>
    <t>Buckeye Partners</t>
  </si>
  <si>
    <t>Bemis</t>
  </si>
  <si>
    <t>SCANA</t>
  </si>
  <si>
    <t>KLA-Tencor</t>
  </si>
  <si>
    <t>Nexeo Solutions</t>
  </si>
  <si>
    <t>Total System Services</t>
  </si>
  <si>
    <t>Element Solutions</t>
  </si>
  <si>
    <t>Worldpay</t>
  </si>
  <si>
    <t>Calumet Specialty Products</t>
  </si>
  <si>
    <t>USG</t>
  </si>
  <si>
    <t>MPM Holdings</t>
  </si>
  <si>
    <t>Gardner Denver</t>
  </si>
  <si>
    <t>Newfield Exploration</t>
  </si>
  <si>
    <t>SemGroup</t>
  </si>
  <si>
    <t>Genesee &amp; Wyoming</t>
  </si>
  <si>
    <t>WGL Holdings</t>
  </si>
  <si>
    <t>Hospitality Properties Trust</t>
  </si>
  <si>
    <t>Annaly Capital Management</t>
  </si>
  <si>
    <t>Tower International</t>
  </si>
  <si>
    <t>C&amp;J Energy Services</t>
  </si>
  <si>
    <t>Roadrunner Transportation Systems</t>
  </si>
  <si>
    <t>Vornado Realty Trust</t>
  </si>
  <si>
    <t>Teradata</t>
  </si>
  <si>
    <t>PCM</t>
  </si>
  <si>
    <t>Delta Tucker Holdings</t>
  </si>
  <si>
    <t>Keane Group</t>
  </si>
  <si>
    <t>Rayonier Advanced Materials</t>
  </si>
  <si>
    <t>Superior Energy Services</t>
  </si>
  <si>
    <t>Allscripts Healthcare Solutions</t>
  </si>
  <si>
    <t>William Lyon Homes</t>
  </si>
  <si>
    <t>Whiting Petroleum</t>
  </si>
  <si>
    <t>Ferrellgas Partners</t>
  </si>
  <si>
    <t>Tupperware Brands</t>
  </si>
  <si>
    <t>SM Energy</t>
  </si>
  <si>
    <t>Nuance Communications</t>
  </si>
  <si>
    <t>Esterline Technologies</t>
  </si>
  <si>
    <t>Kraton</t>
  </si>
  <si>
    <t>Tribune Media</t>
  </si>
  <si>
    <t>Healthcare Services Group</t>
  </si>
  <si>
    <t>Alliance Resource Partners</t>
  </si>
  <si>
    <t>NCI Building Systems</t>
  </si>
  <si>
    <t>HC2 Holdings</t>
  </si>
  <si>
    <t>Shutterfly</t>
  </si>
  <si>
    <t>NuStar Energy</t>
  </si>
  <si>
    <t>Fortune 1000 - 2018</t>
  </si>
  <si>
    <t>Previous 
Rank</t>
  </si>
  <si>
    <r>
      <t xml:space="preserve">Market Value 
</t>
    </r>
    <r>
      <rPr>
        <sz val="11"/>
        <color theme="1"/>
        <rFont val="Calibri"/>
        <family val="2"/>
        <scheme val="minor"/>
      </rPr>
      <t>As of 3/29/18 ($m)</t>
    </r>
  </si>
  <si>
    <t>Aetna</t>
  </si>
  <si>
    <t>Disney</t>
  </si>
  <si>
    <t>Andeavor</t>
  </si>
  <si>
    <t>Envision Healthcare</t>
  </si>
  <si>
    <t>Monsanto</t>
  </si>
  <si>
    <t>Praxair</t>
  </si>
  <si>
    <t>Toys “R” Us</t>
  </si>
  <si>
    <t>LifePoint Health</t>
  </si>
  <si>
    <t>Kindred Healthcare</t>
  </si>
  <si>
    <t>AmTrust Financial Services</t>
  </si>
  <si>
    <t>Western &amp; Southern Financial</t>
  </si>
  <si>
    <t>Essendant</t>
  </si>
  <si>
    <t>CSRA</t>
  </si>
  <si>
    <t>Dynegy</t>
  </si>
  <si>
    <t>Orbital ATK</t>
  </si>
  <si>
    <t>Coca-Cola Bottling</t>
  </si>
  <si>
    <t>General Cable</t>
  </si>
  <si>
    <t>Platform Specialty Products</t>
  </si>
  <si>
    <t>Scripps Networks Interactive</t>
  </si>
  <si>
    <t>KapStone Paper &amp; Packaging</t>
  </si>
  <si>
    <t>Pinnacle Foods</t>
  </si>
  <si>
    <t>DSW</t>
  </si>
  <si>
    <t>Convergys</t>
  </si>
  <si>
    <t>Great Plains Energy</t>
  </si>
  <si>
    <t>Vectren</t>
  </si>
  <si>
    <t>Pinnacle Entertainment</t>
  </si>
  <si>
    <t>Bon-Ton Stores</t>
  </si>
  <si>
    <t>A. Schulman</t>
  </si>
  <si>
    <t>Parexel International</t>
  </si>
  <si>
    <t>GGP</t>
  </si>
  <si>
    <t>DST Systems</t>
  </si>
  <si>
    <t>FLEETCOR Technologies</t>
  </si>
  <si>
    <t>Nationstar Mortgage Holdings</t>
  </si>
  <si>
    <t>Blackhawk Network Holdings</t>
  </si>
  <si>
    <t>Snyder’s-Lance</t>
  </si>
  <si>
    <t>99 Cents Only Stores</t>
  </si>
  <si>
    <t>Oaktree Capital Group</t>
  </si>
  <si>
    <t>Quorum Health</t>
  </si>
  <si>
    <t>Ply Gem Holdings</t>
  </si>
  <si>
    <t>ACCO Brands</t>
  </si>
  <si>
    <t>Finish Line</t>
  </si>
  <si>
    <t>Engility Holdings</t>
  </si>
  <si>
    <t>VeriFone Systems</t>
  </si>
  <si>
    <t>HCP</t>
  </si>
  <si>
    <t>Conoco Phillips</t>
  </si>
  <si>
    <t>Charles River Laboratories</t>
  </si>
  <si>
    <t xml:space="preserve">Energy Hydrocarbon Exploration </t>
  </si>
  <si>
    <t>Energy Supply Company</t>
  </si>
  <si>
    <t>Industrial Supply Distribution</t>
  </si>
  <si>
    <t>Laboratory Equipment</t>
  </si>
  <si>
    <t>Transportation Holdings</t>
  </si>
  <si>
    <t>Wholesalers: Diversified</t>
  </si>
  <si>
    <t>Energy Well Drilling</t>
  </si>
  <si>
    <t xml:space="preserve">Manufacturing Company Wood Office Furniture </t>
  </si>
  <si>
    <t xml:space="preserve">Manufacturing Company Wood Window And Door </t>
  </si>
  <si>
    <t>Health Science Research Company</t>
  </si>
  <si>
    <t>Energy Production Company</t>
  </si>
  <si>
    <t>Petroleum Refinerg Company</t>
  </si>
  <si>
    <t>Oil And Energy Company</t>
  </si>
  <si>
    <t>Manufacturing Industry Motorcycles</t>
  </si>
  <si>
    <t>Manufacturing Company Adhesives</t>
  </si>
  <si>
    <t>Retail Automotive Parts</t>
  </si>
  <si>
    <t xml:space="preserve">Aerospace Company </t>
  </si>
  <si>
    <t>Overstock</t>
  </si>
  <si>
    <t>Manufacturing Company Automotive</t>
  </si>
  <si>
    <t>Manufacturing Company Aerospace Components</t>
  </si>
  <si>
    <t>Retail Clothing Company</t>
  </si>
  <si>
    <t>Retail Apparel Company</t>
  </si>
  <si>
    <t>Construction Equipment Rental Company</t>
  </si>
  <si>
    <t>Oil And Gas Company</t>
  </si>
  <si>
    <t xml:space="preserve">Hospitals </t>
  </si>
  <si>
    <t>HR</t>
  </si>
  <si>
    <t>Information Technology Infrastructure Solutions</t>
  </si>
  <si>
    <t>Information Technology Service Management</t>
  </si>
  <si>
    <t>Healthcare Managed Care Company</t>
  </si>
  <si>
    <t>Transportation / trucking / railroad</t>
  </si>
  <si>
    <t>Healthcare Wholesale Company</t>
  </si>
  <si>
    <t>Investment Holding</t>
  </si>
  <si>
    <t>Food Multinational Corporation</t>
  </si>
  <si>
    <t>Healthcare Contract Research Organization</t>
  </si>
  <si>
    <t>Travel Company</t>
  </si>
  <si>
    <t>Manufacturing Company Analytical Laboratory Instrument</t>
  </si>
  <si>
    <t xml:space="preserve">Manufacturing Company Analytical Laboratory Instrument </t>
  </si>
  <si>
    <t>Automobile Dealership</t>
  </si>
  <si>
    <t>Automobile Retailer</t>
  </si>
  <si>
    <t>Financial Holding Company</t>
  </si>
  <si>
    <t>Technology Data Analytics</t>
  </si>
  <si>
    <t>Biopharmaceutical Company</t>
  </si>
  <si>
    <t>Finance Bond Credit Rating Company</t>
  </si>
  <si>
    <t>Finance Broker-Dealer Company</t>
  </si>
  <si>
    <t>Technology Business-to-business</t>
  </si>
  <si>
    <t>Chemicals Company Agriculture</t>
  </si>
  <si>
    <t>Technology Space</t>
  </si>
  <si>
    <t>Energy Solar Company</t>
  </si>
  <si>
    <t>Technology Domain Registrar</t>
  </si>
  <si>
    <t>Technology E-commerce Company</t>
  </si>
  <si>
    <t>Technology Enterprise Software Company</t>
  </si>
  <si>
    <t>Technology Ridesharing Company</t>
  </si>
  <si>
    <t>Technology Streaming Company</t>
  </si>
  <si>
    <t>Retail Company Specialty</t>
  </si>
  <si>
    <t>Energy Renewables</t>
  </si>
  <si>
    <t>Automobile Dealership Company</t>
  </si>
  <si>
    <t>Automobile Rental Company</t>
  </si>
  <si>
    <t>Manufacturung Company Flooring</t>
  </si>
  <si>
    <t>Automobiles Retailer International</t>
  </si>
  <si>
    <t>Technology Company Water</t>
  </si>
  <si>
    <t>Manufacturing Cooking Equipment</t>
  </si>
  <si>
    <t>Workforce Payment Products</t>
  </si>
  <si>
    <t>Commercial Landscaping</t>
  </si>
  <si>
    <t>Manufacturing Company Consumer and Commercial Products</t>
  </si>
  <si>
    <t>Technology Company Diversified</t>
  </si>
  <si>
    <t>Packaging Company Cryovac Packaging</t>
  </si>
  <si>
    <t>Holding Company Diversified</t>
  </si>
  <si>
    <t>Manufacturer Industrial Products</t>
  </si>
  <si>
    <t>Retail Department Store Company</t>
  </si>
  <si>
    <t>Technology Consulting Company</t>
  </si>
  <si>
    <t>Technology Hardware Company</t>
  </si>
  <si>
    <t>Technology Agriculture Company</t>
  </si>
  <si>
    <t>Banking Company Commercial Banking</t>
  </si>
  <si>
    <t>Consumer Products</t>
  </si>
  <si>
    <t>Credit Reporting Agency Company</t>
  </si>
  <si>
    <t>Retail Convenience Store Company</t>
  </si>
  <si>
    <t>Technology Distribution Company</t>
  </si>
  <si>
    <t>Oil And Gas Company Drilling Wells</t>
  </si>
  <si>
    <t>Retail Drugstore Company</t>
  </si>
  <si>
    <t>Food Company Chocolates</t>
  </si>
  <si>
    <t>Manufacturing Company Scientific Instruments</t>
  </si>
  <si>
    <t>Entertainment Company Casinos</t>
  </si>
  <si>
    <t>Manufacturing Company Electric Motors &amp; Controls</t>
  </si>
  <si>
    <t>Retail Company Electronics</t>
  </si>
  <si>
    <t>Utilities Company Electricity Retailer</t>
  </si>
  <si>
    <t>Utilities Company Nuclear Electric Power Generation Company</t>
  </si>
  <si>
    <t>Energy Company Gas and Geothermal</t>
  </si>
  <si>
    <t>Energy Company Gas</t>
  </si>
  <si>
    <t>Gas Company</t>
  </si>
  <si>
    <t>Oil Company</t>
  </si>
  <si>
    <t>Materials Company</t>
  </si>
  <si>
    <t>Penny Mac</t>
  </si>
  <si>
    <t>Clothing Company</t>
  </si>
  <si>
    <t>Retail Specialty Brands</t>
  </si>
  <si>
    <t>Technology Vacation Rental</t>
  </si>
  <si>
    <t>Technology Online Communication</t>
  </si>
  <si>
    <t>Technology Online Connection</t>
  </si>
  <si>
    <t>Homebuilding Company</t>
  </si>
  <si>
    <t>Homebuilding Holdings</t>
  </si>
  <si>
    <t>Technology Online Homebuying</t>
  </si>
  <si>
    <t>Aerospace Company Holdings</t>
  </si>
  <si>
    <t>Technology Company File Sharing</t>
  </si>
  <si>
    <t>Video Games Company</t>
  </si>
  <si>
    <t>Paper Company</t>
  </si>
  <si>
    <t>Technology Food Delivery</t>
  </si>
  <si>
    <t>Financial Services Company Finance</t>
  </si>
  <si>
    <t>Technology</t>
  </si>
  <si>
    <t>Real Estate Trust</t>
  </si>
  <si>
    <t xml:space="preserve">Technology Company Cloud Computing </t>
  </si>
  <si>
    <t>Home Mortgage Lender</t>
  </si>
  <si>
    <t>Technology Company Property Data</t>
  </si>
  <si>
    <t>Healthcare Centers</t>
  </si>
  <si>
    <t>Retail Discount Store</t>
  </si>
  <si>
    <t>Tech And Software Services</t>
  </si>
  <si>
    <t>Technology Software Company</t>
  </si>
  <si>
    <t>Retail Luxury Department Store</t>
  </si>
  <si>
    <t>Healthcare Company EMR</t>
  </si>
  <si>
    <t>Technology Social Networking Company</t>
  </si>
  <si>
    <t>Construction Equipment Company</t>
  </si>
  <si>
    <t>Insurance Company Health</t>
  </si>
  <si>
    <t>Core Civic</t>
  </si>
  <si>
    <t>Covanta</t>
  </si>
  <si>
    <t>Zillow</t>
  </si>
  <si>
    <t>zillow</t>
  </si>
  <si>
    <t>CBS_Mass Media Company</t>
  </si>
  <si>
    <t>Regal Entertainment</t>
  </si>
  <si>
    <t>Fred's</t>
  </si>
  <si>
    <t>Alliance Resource Partners_Oil And Gas Company</t>
  </si>
  <si>
    <t>Times Warner Group</t>
  </si>
  <si>
    <t>Times Warner Group_Mass Media</t>
  </si>
  <si>
    <t>Retail, Healthcare</t>
  </si>
  <si>
    <t>Diplomat Pharmacy_Retail Healthcare</t>
  </si>
  <si>
    <t>Sears</t>
  </si>
  <si>
    <t>Land O' Lakes</t>
  </si>
  <si>
    <t>Aetna_Healthcare Company</t>
  </si>
  <si>
    <t>Twenty-First Century Fox_Mass Media Company</t>
  </si>
  <si>
    <t>United Technologies_Aerospace and Defense Company</t>
  </si>
  <si>
    <t>USG_Construction Company</t>
  </si>
  <si>
    <t>Nuance Communications_Technology Company</t>
  </si>
  <si>
    <t>Rockwell Collins_Aerospace Company</t>
  </si>
  <si>
    <t>Auto Transportation</t>
  </si>
  <si>
    <t>Roadrunner Transportation Systems_Auto Transportation</t>
  </si>
  <si>
    <t>Quorum Health_Healthcare Company</t>
  </si>
  <si>
    <t>Gannett_Mass Media Company</t>
  </si>
  <si>
    <t>WGL Holdings_Utilities Company</t>
  </si>
  <si>
    <t>Worldpay_Financial Services Company</t>
  </si>
  <si>
    <t>Tupperware Brands_ Manufacturing Company Consumer and Commercial Products</t>
  </si>
  <si>
    <t>CoreLogic_Financial Services Company</t>
  </si>
  <si>
    <t>Holdings Company</t>
  </si>
  <si>
    <t>MPM_Holdings Company</t>
  </si>
  <si>
    <t>Holdings Company Property</t>
  </si>
  <si>
    <t>H2 Holdings_Holdings Company Property</t>
  </si>
  <si>
    <t>Holding Company Electricity and  Gas</t>
  </si>
  <si>
    <t>Pinnacle Foods_Food Company</t>
  </si>
  <si>
    <t>Retail Specialty Products</t>
  </si>
  <si>
    <t>Platform Specialty Products_Retail Specialty Products</t>
  </si>
  <si>
    <t>Petroleum Hydrocarbon Exploration</t>
  </si>
  <si>
    <t>SM Energy_Petroleum Hydrocarbon Exploration</t>
  </si>
  <si>
    <t>Anadarko Petroleum_Petroleum Refining Company</t>
  </si>
  <si>
    <t>Bemis_Manufacturing Company</t>
  </si>
  <si>
    <t>Avon Products_Cosmetics Company</t>
  </si>
  <si>
    <t>Fred's_Restaurant Company</t>
  </si>
  <si>
    <t>BB&amp;T Bank</t>
  </si>
  <si>
    <t>BB&amp;T_Bank Holding Company</t>
  </si>
  <si>
    <t>Toys "R" Us_Toy Company</t>
  </si>
  <si>
    <t>Sears_Retail Department Store Company</t>
  </si>
  <si>
    <t>Tower International_Automotive Components</t>
  </si>
  <si>
    <t>Annaly Capital Management_Real Estate Investment Trust Company</t>
  </si>
  <si>
    <t>Celgene_Biopharmaceutical Company</t>
  </si>
  <si>
    <t>Arconic_Metals Company</t>
  </si>
  <si>
    <t>WellCare Health Plans_Healthcare Company</t>
  </si>
  <si>
    <t>SunTrust Banks_Bank Holding Company</t>
  </si>
  <si>
    <t>99 Cents Only Stores_Retail Company</t>
  </si>
  <si>
    <t>Paper And Packaging Company</t>
  </si>
  <si>
    <t>KapStone Paper &amp; Packaging_Paper and Packaging Company</t>
  </si>
  <si>
    <t>William Lyon Homes_Home Building Company</t>
  </si>
  <si>
    <t>First Data_Credit Card Service Company</t>
  </si>
  <si>
    <t>Supervalu_Retail Company</t>
  </si>
  <si>
    <t>Express Scripts Holdings</t>
  </si>
  <si>
    <t>Chemical Company</t>
  </si>
  <si>
    <t>Monsanto_Chemical Company</t>
  </si>
  <si>
    <t>Kindered Healthcare_Healthcare Company</t>
  </si>
  <si>
    <t>Regal Entertainment_Entertainment Company</t>
  </si>
  <si>
    <t>Manufacturing Company Specialty Chemicals</t>
  </si>
  <si>
    <t>Stepan_Manufacturing Company Specialty Chemicals</t>
  </si>
  <si>
    <t>Whiting Petroleum_Petroleum Hydrocarbon Exploration</t>
  </si>
  <si>
    <t>Valhi_Holding Company</t>
  </si>
  <si>
    <t>Warehouse Store Company</t>
  </si>
  <si>
    <t>Smart &amp; Final Warehouse Store Compnay</t>
  </si>
  <si>
    <t>Vornado Realty Trust_Real Estate Investment Trust Company</t>
  </si>
  <si>
    <t>Tribune Media_ Mass Media Company</t>
  </si>
  <si>
    <t>Technology Online Payments</t>
  </si>
  <si>
    <t>Manufacturing; Elevators</t>
  </si>
  <si>
    <t>Travel Timeshare Company</t>
  </si>
  <si>
    <t>Government Services Company</t>
  </si>
  <si>
    <t>Real Estate Mortgage Company</t>
  </si>
  <si>
    <t>Tribune Media_Media Company</t>
  </si>
  <si>
    <t>SCANA_Natural Gas Company</t>
  </si>
  <si>
    <t>Technology Photography and Photoproducts</t>
  </si>
  <si>
    <t>Manufacturing Company Specialty Products</t>
  </si>
  <si>
    <t>Technology Data Systems</t>
  </si>
  <si>
    <t>Teradata_Technology Data Systems</t>
  </si>
  <si>
    <t>Torchmark_Insurance Company</t>
  </si>
  <si>
    <t>Vectren_Utilities Company</t>
  </si>
  <si>
    <t>Verifone Systems_Multinational Conglomerate Company</t>
  </si>
  <si>
    <t>Agriculture Company</t>
  </si>
  <si>
    <t>Technology Cybersecurity</t>
  </si>
  <si>
    <t>Hospitals Company</t>
  </si>
  <si>
    <t>Oilfeild Services And Equipment</t>
  </si>
  <si>
    <t>Oilfield Services and Equipment</t>
  </si>
  <si>
    <t>Pharmacy Benefits Management</t>
  </si>
  <si>
    <t>Newspaper Company</t>
  </si>
  <si>
    <t>Plastic Materials and Resin Manufacturing</t>
  </si>
  <si>
    <t>Supplier of Fuels</t>
  </si>
  <si>
    <t>Petroleum, Oil and Natural Gas Exploration</t>
  </si>
  <si>
    <t>Natural Gas and Petroleum</t>
  </si>
  <si>
    <t>Natural Gas And Petroleum</t>
  </si>
  <si>
    <t>Real Estate Mortgage Holdings</t>
  </si>
  <si>
    <t>Oil And Gas</t>
  </si>
  <si>
    <t>Industrial Gas Company</t>
  </si>
  <si>
    <t>Home Building Products Manufacturer</t>
  </si>
  <si>
    <t>Technology Products and Services</t>
  </si>
  <si>
    <t>Healthcare Clinical Research Organization</t>
  </si>
  <si>
    <t>Investment Bank</t>
  </si>
  <si>
    <t>Plastic Materials Distributor</t>
  </si>
  <si>
    <t>Distribution Company</t>
  </si>
  <si>
    <t>The Children's Place</t>
  </si>
  <si>
    <t>Retail Electric Service Provider</t>
  </si>
  <si>
    <t>Aerospace and Defense Company</t>
  </si>
  <si>
    <t>Manufacturing Industry Air Compressors</t>
  </si>
  <si>
    <t>Petroleum Pipelines</t>
  </si>
  <si>
    <t>Technology Online retail company</t>
  </si>
  <si>
    <t>Manufacturing Company Storage Battery</t>
  </si>
  <si>
    <t>Manufacturing Company Burial Caskets</t>
  </si>
  <si>
    <t>Franchising Company</t>
  </si>
  <si>
    <t>Manufacturing Company Speciality Products</t>
  </si>
  <si>
    <t>Pet Food Company</t>
  </si>
  <si>
    <t>Correction And Detention Management</t>
  </si>
  <si>
    <t>Technology Real Estate Company</t>
  </si>
  <si>
    <t>Foodservice Company</t>
  </si>
  <si>
    <t>Equipment Company Pumps and Pumping</t>
  </si>
  <si>
    <t>Real Estate Commercial</t>
  </si>
  <si>
    <t>Manufacturing Company Cable</t>
  </si>
  <si>
    <t>Technology IT Service Management</t>
  </si>
  <si>
    <t>Technology IT Service Government</t>
  </si>
  <si>
    <t>Technology Information Management Company</t>
  </si>
  <si>
    <t>Retail and Online Specialty Products</t>
  </si>
  <si>
    <t>Manufacturing Company Office Products</t>
  </si>
  <si>
    <t>Aerojet Rocketdyne Holdings_Aerospace And Defense Company</t>
  </si>
  <si>
    <t>Harris Technologies</t>
  </si>
  <si>
    <t>Harris Technologies_Aerospace And Defense Company</t>
  </si>
  <si>
    <t>L3 Technologies</t>
  </si>
  <si>
    <t>L3 Technologies_Aerospace And Defense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</si>
</sst>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%"/>
    <numFmt numFmtId="165" formatCode="[$$-409]#,##0"/>
    <numFmt numFmtId="166" formatCode="[$-409]mmm\-yy;@"/>
    <numFmt numFmtId="167" formatCode="#,##0_ ;[Red]\-#,##0\ "/>
    <numFmt numFmtId="168" formatCode="0.0%;[Red]\-0.0%"/>
    <numFmt numFmtId="169" formatCode="[$$-409]#,##0.0_ ;[Red]\-[$$-409]#,##0.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167" fontId="4" fillId="0" borderId="6" xfId="0" applyNumberFormat="1" applyFont="1" applyFill="1" applyBorder="1" applyAlignment="1" applyProtection="1">
      <alignment horizontal="center" vertical="center" shrinkToFit="1"/>
    </xf>
    <xf numFmtId="165" fontId="2" fillId="0" borderId="3" xfId="0" applyNumberFormat="1" applyFont="1" applyFill="1" applyBorder="1" applyAlignment="1" applyProtection="1">
      <alignment horizontal="center"/>
    </xf>
    <xf numFmtId="168" fontId="2" fillId="0" borderId="4" xfId="0" applyNumberFormat="1" applyFont="1" applyFill="1" applyBorder="1" applyAlignment="1" applyProtection="1">
      <alignment horizontal="center"/>
    </xf>
    <xf numFmtId="169" fontId="2" fillId="0" borderId="4" xfId="0" applyNumberFormat="1" applyFont="1" applyFill="1" applyBorder="1" applyAlignment="1" applyProtection="1">
      <alignment horizontal="center"/>
    </xf>
    <xf numFmtId="168" fontId="4" fillId="0" borderId="4" xfId="0" applyNumberFormat="1" applyFont="1" applyFill="1" applyBorder="1" applyAlignment="1" applyProtection="1">
      <alignment horizontal="center"/>
    </xf>
    <xf numFmtId="165" fontId="2" fillId="0" borderId="4" xfId="0" applyNumberFormat="1" applyFont="1" applyFill="1" applyBorder="1" applyAlignment="1" applyProtection="1">
      <alignment horizontal="center"/>
    </xf>
    <xf numFmtId="165" fontId="2" fillId="0" borderId="7" xfId="0" applyNumberFormat="1" applyFont="1" applyFill="1" applyBorder="1" applyAlignment="1" applyProtection="1">
      <alignment horizontal="center"/>
    </xf>
    <xf numFmtId="0" fontId="4" fillId="0" borderId="8" xfId="0" applyFont="1" applyFill="1" applyBorder="1" applyAlignment="1" applyProtection="1">
      <alignment horizontal="center" vertical="center" shrinkToFit="1"/>
    </xf>
    <xf numFmtId="3" fontId="4" fillId="0" borderId="0" xfId="0" applyNumberFormat="1" applyFont="1" applyFill="1" applyAlignment="1" applyProtection="1">
      <alignment horizontal="left" vertical="center" shrinkToFit="1"/>
    </xf>
    <xf numFmtId="3" fontId="4" fillId="0" borderId="0" xfId="0" applyNumberFormat="1" applyFont="1" applyFill="1" applyAlignment="1" applyProtection="1">
      <alignment horizontal="center" vertical="center" shrinkToFit="1"/>
    </xf>
    <xf numFmtId="165" fontId="2" fillId="0" borderId="8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9" fontId="2" fillId="0" borderId="0" xfId="0" applyNumberFormat="1" applyFont="1" applyFill="1" applyBorder="1" applyAlignment="1" applyProtection="1">
      <alignment horizontal="center"/>
    </xf>
    <xf numFmtId="168" fontId="4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</xf>
    <xf numFmtId="165" fontId="2" fillId="0" borderId="6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vertical="center"/>
    </xf>
    <xf numFmtId="3" fontId="4" fillId="0" borderId="0" xfId="0" applyNumberFormat="1" applyFont="1" applyFill="1" applyBorder="1" applyAlignment="1" applyProtection="1">
      <alignment horizontal="left" vertical="center" shrinkToFit="1"/>
    </xf>
    <xf numFmtId="3" fontId="4" fillId="0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Fill="1"/>
    <xf numFmtId="0" fontId="1" fillId="3" borderId="1" xfId="0" applyFont="1" applyFill="1" applyBorder="1" applyAlignment="1">
      <alignment horizontal="centerContinuous" vertical="center"/>
    </xf>
    <xf numFmtId="0" fontId="1" fillId="3" borderId="5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horizontal="centerContinuous" vertical="center"/>
    </xf>
    <xf numFmtId="166" fontId="3" fillId="3" borderId="3" xfId="0" applyNumberFormat="1" applyFont="1" applyFill="1" applyBorder="1" applyAlignment="1">
      <alignment horizontal="center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Border="1" applyAlignment="1" applyProtection="1">
      <alignment horizontal="center" vertical="center" shrinkToFit="1"/>
    </xf>
    <xf numFmtId="167" fontId="4" fillId="0" borderId="0" xfId="0" applyNumberFormat="1" applyFont="1" applyFill="1" applyBorder="1" applyAlignment="1" applyProtection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3" fontId="4" fillId="0" borderId="0" xfId="0" applyNumberFormat="1" applyFont="1" applyAlignment="1">
      <alignment horizontal="left" vertical="center" shrinkToFit="1"/>
    </xf>
    <xf numFmtId="3" fontId="4" fillId="0" borderId="0" xfId="0" applyNumberFormat="1" applyFont="1" applyAlignment="1">
      <alignment horizontal="center" vertical="center" shrinkToFit="1"/>
    </xf>
    <xf numFmtId="167" fontId="4" fillId="0" borderId="6" xfId="0" applyNumberFormat="1" applyFont="1" applyBorder="1" applyAlignment="1">
      <alignment horizontal="center" vertical="center" shrinkToFit="1"/>
    </xf>
    <xf numFmtId="165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shrinkToFit="1"/>
    </xf>
    <xf numFmtId="3" fontId="4" fillId="0" borderId="9" xfId="0" applyNumberFormat="1" applyFont="1" applyBorder="1" applyAlignment="1">
      <alignment horizontal="left" vertical="center" shrinkToFit="1"/>
    </xf>
    <xf numFmtId="3" fontId="4" fillId="0" borderId="9" xfId="0" applyNumberFormat="1" applyFont="1" applyBorder="1" applyAlignment="1">
      <alignment horizontal="center" vertical="center" shrinkToFit="1"/>
    </xf>
    <xf numFmtId="167" fontId="4" fillId="0" borderId="11" xfId="0" applyNumberFormat="1" applyFont="1" applyBorder="1" applyAlignment="1">
      <alignment horizontal="center" vertical="center" shrinkToFit="1"/>
    </xf>
    <xf numFmtId="165" fontId="2" fillId="0" borderId="10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left" vertical="center" shrinkToFit="1"/>
    </xf>
    <xf numFmtId="3" fontId="4" fillId="0" borderId="0" xfId="0" applyNumberFormat="1" applyFont="1" applyBorder="1" applyAlignment="1">
      <alignment horizontal="center" vertical="center" shrinkToFit="1"/>
    </xf>
    <xf numFmtId="168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0" borderId="8" xfId="1" applyFont="1" applyBorder="1" applyAlignment="1">
      <alignment horizontal="center" vertical="center" shrinkToFit="1"/>
    </xf>
    <xf numFmtId="3" fontId="4" fillId="0" borderId="0" xfId="1" applyNumberFormat="1" applyFont="1" applyAlignment="1">
      <alignment horizontal="left" vertical="center" shrinkToFit="1"/>
    </xf>
    <xf numFmtId="3" fontId="4" fillId="0" borderId="0" xfId="1" applyNumberFormat="1" applyFont="1" applyAlignment="1">
      <alignment horizontal="center" vertical="center" shrinkToFit="1"/>
    </xf>
    <xf numFmtId="167" fontId="4" fillId="0" borderId="6" xfId="1" applyNumberFormat="1" applyFont="1" applyBorder="1" applyAlignment="1">
      <alignment horizontal="center" vertical="center" shrinkToFit="1"/>
    </xf>
    <xf numFmtId="165" fontId="2" fillId="0" borderId="3" xfId="1" applyNumberFormat="1" applyFont="1" applyBorder="1" applyAlignment="1">
      <alignment horizontal="center"/>
    </xf>
    <xf numFmtId="168" fontId="2" fillId="0" borderId="4" xfId="1" applyNumberFormat="1" applyFont="1" applyBorder="1" applyAlignment="1">
      <alignment horizontal="center"/>
    </xf>
    <xf numFmtId="169" fontId="2" fillId="0" borderId="4" xfId="1" applyNumberFormat="1" applyFont="1" applyBorder="1" applyAlignment="1">
      <alignment horizontal="center"/>
    </xf>
    <xf numFmtId="168" fontId="4" fillId="0" borderId="4" xfId="1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68" fontId="4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4" fillId="0" borderId="0" xfId="1" applyFont="1" applyAlignment="1">
      <alignment horizontal="center" vertical="center" shrinkToFit="1"/>
    </xf>
    <xf numFmtId="0" fontId="4" fillId="0" borderId="10" xfId="1" applyFont="1" applyBorder="1" applyAlignment="1">
      <alignment horizontal="center" vertical="center" shrinkToFit="1"/>
    </xf>
    <xf numFmtId="3" fontId="4" fillId="0" borderId="9" xfId="1" applyNumberFormat="1" applyFont="1" applyBorder="1" applyAlignment="1">
      <alignment horizontal="left" vertical="center" shrinkToFit="1"/>
    </xf>
    <xf numFmtId="3" fontId="4" fillId="0" borderId="9" xfId="1" applyNumberFormat="1" applyFont="1" applyBorder="1" applyAlignment="1">
      <alignment horizontal="center" vertical="center" shrinkToFit="1"/>
    </xf>
    <xf numFmtId="167" fontId="4" fillId="0" borderId="11" xfId="1" applyNumberFormat="1" applyFont="1" applyBorder="1" applyAlignment="1">
      <alignment horizontal="center" vertical="center" shrinkToFit="1"/>
    </xf>
    <xf numFmtId="165" fontId="2" fillId="0" borderId="10" xfId="1" applyNumberFormat="1" applyFont="1" applyBorder="1" applyAlignment="1">
      <alignment horizontal="center"/>
    </xf>
    <xf numFmtId="168" fontId="2" fillId="0" borderId="9" xfId="1" applyNumberFormat="1" applyFont="1" applyBorder="1" applyAlignment="1">
      <alignment horizontal="center"/>
    </xf>
    <xf numFmtId="169" fontId="2" fillId="0" borderId="9" xfId="1" applyNumberFormat="1" applyFont="1" applyBorder="1" applyAlignment="1">
      <alignment horizontal="center"/>
    </xf>
    <xf numFmtId="168" fontId="4" fillId="0" borderId="9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 vertical="center" shrinkToFit="1"/>
    </xf>
    <xf numFmtId="165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168" fontId="4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 vertical="center" shrinkToFit="1"/>
    </xf>
    <xf numFmtId="0" fontId="6" fillId="0" borderId="8" xfId="0" applyFont="1" applyFill="1" applyBorder="1" applyAlignment="1" applyProtection="1">
      <alignment horizontal="center" vertical="center" shrinkToFit="1"/>
    </xf>
    <xf numFmtId="3" fontId="6" fillId="0" borderId="0" xfId="0" applyNumberFormat="1" applyFont="1" applyFill="1" applyAlignment="1" applyProtection="1">
      <alignment horizontal="left" vertical="center" shrinkToFit="1"/>
    </xf>
    <xf numFmtId="3" fontId="6" fillId="0" borderId="0" xfId="0" applyNumberFormat="1" applyFont="1" applyFill="1" applyBorder="1" applyAlignment="1" applyProtection="1">
      <alignment horizontal="left" vertical="center" shrinkToFit="1"/>
    </xf>
    <xf numFmtId="3" fontId="4" fillId="0" borderId="0" xfId="0" applyNumberFormat="1" applyFont="1" applyFill="1" applyAlignment="1" applyProtection="1">
      <alignment horizontal="left" vertical="center" wrapText="1" shrinkToFit="1"/>
    </xf>
    <xf numFmtId="3" fontId="4" fillId="0" borderId="0" xfId="1" applyNumberFormat="1" applyFont="1" applyBorder="1" applyAlignment="1">
      <alignment horizontal="left" vertical="center" shrinkToFit="1"/>
    </xf>
    <xf numFmtId="3" fontId="4" fillId="0" borderId="0" xfId="1" applyNumberFormat="1" applyFont="1" applyBorder="1" applyAlignment="1">
      <alignment horizontal="center" vertical="center" shrinkToFit="1"/>
    </xf>
    <xf numFmtId="168" fontId="2" fillId="0" borderId="0" xfId="1" applyNumberFormat="1" applyFont="1" applyBorder="1" applyAlignment="1">
      <alignment horizontal="center"/>
    </xf>
    <xf numFmtId="169" fontId="2" fillId="0" borderId="0" xfId="1" applyNumberFormat="1" applyFont="1" applyBorder="1" applyAlignment="1">
      <alignment horizontal="center"/>
    </xf>
    <xf numFmtId="168" fontId="4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</cellXfs>
  <cellStyles count="2">
    <cellStyle name="Normal" xfId="0" builtinId="0"/>
    <cellStyle name="Normal 3" xfId="1" xr:uid="{EF4D225B-F2AD-4297-BCC2-41C5F99133D1}"/>
  </cellStyles>
  <dxfs count="0"/>
  <tableStyles count="1" defaultTableStyle="TableStyleMedium2" defaultPivotStyle="PivotStyleLight16">
    <tableStyle name="Invisible" pivot="0" table="0" count="0" xr9:uid="{EC09366F-DEDE-4932-8FFA-8F61208885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291A-3460-4976-8A64-8901DEBAE230}">
  <dimension ref="A1:L1006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5.28515625" bestFit="1" customWidth="1"/>
    <col min="2" max="2" width="37.42578125" customWidth="1"/>
    <col min="3" max="3" width="47.85546875" bestFit="1" customWidth="1"/>
    <col min="4" max="4" width="50.42578125" customWidth="1"/>
    <col min="5" max="5" width="12.85546875" customWidth="1"/>
    <col min="6" max="6" width="9.7109375" customWidth="1"/>
    <col min="7" max="7" width="10.85546875" customWidth="1"/>
    <col min="8" max="8" width="11.85546875" customWidth="1"/>
    <col min="9" max="9" width="11.5703125" customWidth="1"/>
    <col min="10" max="10" width="8.7109375" bestFit="1" customWidth="1"/>
    <col min="11" max="11" width="11.42578125" customWidth="1"/>
    <col min="12" max="12" width="17.7109375" customWidth="1"/>
  </cols>
  <sheetData>
    <row r="1" spans="1:12" x14ac:dyDescent="0.25">
      <c r="A1" s="17"/>
      <c r="B1" s="17" t="s">
        <v>1260</v>
      </c>
      <c r="C1" s="17"/>
      <c r="D1" s="17"/>
      <c r="E1" s="21" t="s">
        <v>0</v>
      </c>
      <c r="F1" s="22"/>
      <c r="G1" s="23" t="s">
        <v>1</v>
      </c>
      <c r="H1" s="24"/>
      <c r="I1" s="24"/>
      <c r="J1" s="25"/>
      <c r="K1" s="25"/>
      <c r="L1" s="25"/>
    </row>
    <row r="2" spans="1:12" ht="54.75" customHeight="1" x14ac:dyDescent="0.25">
      <c r="A2" s="26" t="s">
        <v>2</v>
      </c>
      <c r="B2" s="27" t="s">
        <v>3</v>
      </c>
      <c r="C2" s="27" t="s">
        <v>998</v>
      </c>
      <c r="D2" s="27" t="s">
        <v>1259</v>
      </c>
      <c r="E2" s="27" t="s">
        <v>4</v>
      </c>
      <c r="F2" s="28" t="s">
        <v>5</v>
      </c>
      <c r="G2" s="29" t="s">
        <v>6</v>
      </c>
      <c r="H2" s="30" t="s">
        <v>7</v>
      </c>
      <c r="I2" s="31" t="s">
        <v>8</v>
      </c>
      <c r="J2" s="30" t="s">
        <v>9</v>
      </c>
      <c r="K2" s="31" t="s">
        <v>10</v>
      </c>
      <c r="L2" s="32" t="s">
        <v>1261</v>
      </c>
    </row>
    <row r="3" spans="1:12" x14ac:dyDescent="0.25">
      <c r="A3" s="36">
        <v>49</v>
      </c>
      <c r="B3" s="37" t="s">
        <v>65</v>
      </c>
      <c r="C3" s="37" t="str">
        <f>_xlfn.XLOOKUP(B3,'2020'!B$3:B$1002,'2020'!C$3:C$1002,"NULL")</f>
        <v>Aerospace And Defense Company</v>
      </c>
      <c r="D3" s="37" t="str">
        <f>B3&amp;"_"&amp; C3</f>
        <v>Lockheed Martin_Aerospace And Defense Company</v>
      </c>
      <c r="E3" s="38">
        <v>114000</v>
      </c>
      <c r="F3" s="39">
        <v>8</v>
      </c>
      <c r="G3" s="40">
        <v>65398</v>
      </c>
      <c r="H3" s="41">
        <v>9.2999999999999999E-2</v>
      </c>
      <c r="I3" s="42">
        <v>6833</v>
      </c>
      <c r="J3" s="43">
        <v>9.7000000000000003E-2</v>
      </c>
      <c r="K3" s="44">
        <v>50710</v>
      </c>
      <c r="L3" s="45">
        <v>102984.2</v>
      </c>
    </row>
    <row r="4" spans="1:12" x14ac:dyDescent="0.25">
      <c r="A4" s="36">
        <v>57</v>
      </c>
      <c r="B4" s="37" t="s">
        <v>49</v>
      </c>
      <c r="C4" s="37" t="str">
        <f>_xlfn.XLOOKUP(B4,'2020'!B$3:B$1002,'2020'!C$3:C$1002,"NULL")</f>
        <v>Aerospace And Defense Company</v>
      </c>
      <c r="D4" s="37" t="str">
        <f>B4&amp;"_"&amp; C4</f>
        <v>Raytheon Technologies_Aerospace And Defense Company</v>
      </c>
      <c r="E4" s="38">
        <v>181000</v>
      </c>
      <c r="F4" s="39">
        <v>-18</v>
      </c>
      <c r="G4" s="40">
        <v>56587</v>
      </c>
      <c r="H4" s="41">
        <v>-0.26600000000000001</v>
      </c>
      <c r="I4" s="42">
        <v>-3519</v>
      </c>
      <c r="J4" s="43">
        <v>-1.6359999999999999</v>
      </c>
      <c r="K4" s="44">
        <v>162153</v>
      </c>
      <c r="L4" s="45">
        <v>117143.9</v>
      </c>
    </row>
    <row r="5" spans="1:12" x14ac:dyDescent="0.25">
      <c r="A5" s="36">
        <v>84</v>
      </c>
      <c r="B5" s="37" t="s">
        <v>91</v>
      </c>
      <c r="C5" s="37" t="str">
        <f>_xlfn.XLOOKUP(B5,'2020'!B$3:B$1002,'2020'!C$3:C$1002,"NULL")</f>
        <v>Aerospace And Defense Company</v>
      </c>
      <c r="D5" s="37" t="str">
        <f>B5&amp;"_"&amp; C5</f>
        <v>General Dynamics_Aerospace And Defense Company</v>
      </c>
      <c r="E5" s="38">
        <v>100700</v>
      </c>
      <c r="F5" s="39">
        <v>-1</v>
      </c>
      <c r="G5" s="40">
        <v>37925</v>
      </c>
      <c r="H5" s="41">
        <v>-3.5999999999999997E-2</v>
      </c>
      <c r="I5" s="42">
        <v>3167</v>
      </c>
      <c r="J5" s="43">
        <v>-9.0999999999999998E-2</v>
      </c>
      <c r="K5" s="44">
        <v>51308</v>
      </c>
      <c r="L5" s="45">
        <v>51481.9</v>
      </c>
    </row>
    <row r="6" spans="1:12" x14ac:dyDescent="0.25">
      <c r="A6" s="36">
        <v>86</v>
      </c>
      <c r="B6" s="37" t="s">
        <v>103</v>
      </c>
      <c r="C6" s="37" t="str">
        <f>_xlfn.XLOOKUP(B6,'2020'!B$3:B$1002,'2020'!C$3:C$1002,"NULL")</f>
        <v>Aerospace And Defense Company</v>
      </c>
      <c r="D6" s="37" t="str">
        <f>B6&amp;"_"&amp; C6</f>
        <v>Northrop Grumman_Aerospace And Defense Company</v>
      </c>
      <c r="E6" s="38">
        <v>97000</v>
      </c>
      <c r="F6" s="39">
        <v>10</v>
      </c>
      <c r="G6" s="40">
        <v>36799</v>
      </c>
      <c r="H6" s="41">
        <v>8.6999999999999994E-2</v>
      </c>
      <c r="I6" s="42">
        <v>3189</v>
      </c>
      <c r="J6" s="43">
        <v>0.41899999999999998</v>
      </c>
      <c r="K6" s="44">
        <v>44469</v>
      </c>
      <c r="L6" s="45">
        <v>53956.7</v>
      </c>
    </row>
    <row r="7" spans="1:12" x14ac:dyDescent="0.25">
      <c r="A7" s="36">
        <v>163</v>
      </c>
      <c r="B7" s="37" t="s">
        <v>252</v>
      </c>
      <c r="C7" s="37" t="str">
        <f>_xlfn.XLOOKUP(B7,'2020'!B$3:B$1002,'2020'!C$3:C$1002,"NULL")</f>
        <v>Aerospace And Defense Company</v>
      </c>
      <c r="D7" s="37" t="str">
        <f>B7&amp;"_"&amp; C7</f>
        <v>L3Harris Technologies_Aerospace And Defense Company</v>
      </c>
      <c r="E7" s="38">
        <v>48000</v>
      </c>
      <c r="F7" s="39">
        <v>87</v>
      </c>
      <c r="G7" s="40">
        <v>18194</v>
      </c>
      <c r="H7" s="41">
        <v>0.41499999999999998</v>
      </c>
      <c r="I7" s="42">
        <v>1119</v>
      </c>
      <c r="J7" s="43">
        <v>-0.161</v>
      </c>
      <c r="K7" s="44">
        <v>36960</v>
      </c>
      <c r="L7" s="45">
        <v>41664.1</v>
      </c>
    </row>
    <row r="8" spans="1:12" x14ac:dyDescent="0.25">
      <c r="A8" s="36">
        <v>771</v>
      </c>
      <c r="B8" s="37" t="s">
        <v>798</v>
      </c>
      <c r="C8" s="37" t="str">
        <f>_xlfn.XLOOKUP(B8,'2020'!B$3:B$1002,'2020'!C$3:C$1002,"NULL")</f>
        <v>Aerospace And Defense Company</v>
      </c>
      <c r="D8" s="37" t="str">
        <f>B8&amp;"_"&amp; C8</f>
        <v>Moog_Aerospace And Defense Company</v>
      </c>
      <c r="E8" s="38">
        <v>12623</v>
      </c>
      <c r="F8" s="39">
        <v>29</v>
      </c>
      <c r="G8" s="40">
        <v>2884.6</v>
      </c>
      <c r="H8" s="41">
        <v>-7.0000000000000001E-3</v>
      </c>
      <c r="I8" s="42">
        <v>9.1999999999999993</v>
      </c>
      <c r="J8" s="43">
        <v>-0.94899999999999995</v>
      </c>
      <c r="K8" s="44">
        <v>3225.8</v>
      </c>
      <c r="L8" s="45">
        <v>2664.8</v>
      </c>
    </row>
    <row r="9" spans="1:12" x14ac:dyDescent="0.25">
      <c r="A9" s="36">
        <v>863</v>
      </c>
      <c r="B9" s="37" t="s">
        <v>871</v>
      </c>
      <c r="C9" s="37" t="str">
        <f>_xlfn.XLOOKUP(B9,'2020'!B$3:B$1002,'2020'!C$3:C$1002,"NULL")</f>
        <v>Aerospace And Defense Company</v>
      </c>
      <c r="D9" s="37" t="str">
        <f>B9&amp;"_"&amp; C9</f>
        <v>Curtiss-Wright_Aerospace And Defense Company</v>
      </c>
      <c r="E9" s="38">
        <v>8200</v>
      </c>
      <c r="F9" s="39">
        <v>12</v>
      </c>
      <c r="G9" s="40">
        <v>2391.3000000000002</v>
      </c>
      <c r="H9" s="41">
        <v>-3.9E-2</v>
      </c>
      <c r="I9" s="42">
        <v>201.4</v>
      </c>
      <c r="J9" s="43">
        <v>-0.34499999999999997</v>
      </c>
      <c r="K9" s="44">
        <v>4021.3</v>
      </c>
      <c r="L9" s="45">
        <v>4853</v>
      </c>
    </row>
    <row r="10" spans="1:12" x14ac:dyDescent="0.25">
      <c r="A10" s="36">
        <v>937</v>
      </c>
      <c r="B10" s="56" t="s">
        <v>952</v>
      </c>
      <c r="C10" s="37" t="str">
        <f>_xlfn.XLOOKUP(B10,'2020'!B$3:B$1002,'2020'!C$3:C$1002,"NULL")</f>
        <v>Aerospace And Defense Company</v>
      </c>
      <c r="D10" s="37" t="str">
        <f>B10&amp;"_"&amp; C10</f>
        <v>AAR_Aerospace And Defense Company</v>
      </c>
      <c r="E10" s="57">
        <v>5400</v>
      </c>
      <c r="F10" s="39">
        <v>19</v>
      </c>
      <c r="G10" s="40">
        <v>2112.4</v>
      </c>
      <c r="H10" s="58">
        <v>-1.6E-2</v>
      </c>
      <c r="I10" s="59">
        <v>4.4000000000000004</v>
      </c>
      <c r="J10" s="60">
        <v>-0.41299999999999998</v>
      </c>
      <c r="K10" s="61">
        <v>2079</v>
      </c>
      <c r="L10" s="45">
        <v>1471.1</v>
      </c>
    </row>
    <row r="11" spans="1:12" x14ac:dyDescent="0.25">
      <c r="A11" s="36">
        <v>54</v>
      </c>
      <c r="B11" s="37" t="s">
        <v>50</v>
      </c>
      <c r="C11" s="37" t="str">
        <f>_xlfn.XLOOKUP(B11,'2020'!B$3:B$1002,'2020'!C$3:C$1002,"NULL")</f>
        <v>Aerospace Company</v>
      </c>
      <c r="D11" s="37" t="str">
        <f>B11&amp;"_"&amp; C11</f>
        <v>Boeing_Aerospace Company</v>
      </c>
      <c r="E11" s="38">
        <v>141000</v>
      </c>
      <c r="F11" s="39">
        <v>-14</v>
      </c>
      <c r="G11" s="40">
        <v>58158</v>
      </c>
      <c r="H11" s="41">
        <v>-0.24</v>
      </c>
      <c r="I11" s="42">
        <v>-11873</v>
      </c>
      <c r="J11" s="43" t="s">
        <v>13</v>
      </c>
      <c r="K11" s="44">
        <v>152136</v>
      </c>
      <c r="L11" s="45">
        <v>148664.79999999999</v>
      </c>
    </row>
    <row r="12" spans="1:12" x14ac:dyDescent="0.25">
      <c r="A12" s="36">
        <v>260</v>
      </c>
      <c r="B12" s="37" t="s">
        <v>281</v>
      </c>
      <c r="C12" s="37" t="str">
        <f>_xlfn.XLOOKUP(B12,'2020'!B$3:B$1002,'2020'!C$3:C$1002,"NULL")</f>
        <v>Aerospace Company</v>
      </c>
      <c r="D12" s="37" t="str">
        <f>B12&amp;"_"&amp; C12</f>
        <v>Ball_Aerospace Company</v>
      </c>
      <c r="E12" s="38">
        <v>21500</v>
      </c>
      <c r="F12" s="39">
        <v>19</v>
      </c>
      <c r="G12" s="40">
        <v>11781</v>
      </c>
      <c r="H12" s="41">
        <v>2.7E-2</v>
      </c>
      <c r="I12" s="42">
        <v>585</v>
      </c>
      <c r="J12" s="43">
        <v>3.4000000000000002E-2</v>
      </c>
      <c r="K12" s="44">
        <v>18252</v>
      </c>
      <c r="L12" s="45">
        <v>27800.5</v>
      </c>
    </row>
    <row r="13" spans="1:12" x14ac:dyDescent="0.25">
      <c r="A13" s="36">
        <v>265</v>
      </c>
      <c r="B13" s="37" t="s">
        <v>238</v>
      </c>
      <c r="C13" s="37" t="str">
        <f>_xlfn.XLOOKUP(B13,'2020'!B$3:B$1002,'2020'!C$3:C$1002,"NULL")</f>
        <v>Aerospace Company</v>
      </c>
      <c r="D13" s="37" t="str">
        <f>B13&amp;"_"&amp; C13</f>
        <v>Textron_Aerospace Company</v>
      </c>
      <c r="E13" s="38">
        <v>33000</v>
      </c>
      <c r="F13" s="39">
        <v>-29</v>
      </c>
      <c r="G13" s="40">
        <v>11651</v>
      </c>
      <c r="H13" s="41">
        <v>-0.14499999999999999</v>
      </c>
      <c r="I13" s="42">
        <v>309</v>
      </c>
      <c r="J13" s="43">
        <v>-0.621</v>
      </c>
      <c r="K13" s="44">
        <v>15443</v>
      </c>
      <c r="L13" s="45">
        <v>12726</v>
      </c>
    </row>
    <row r="14" spans="1:12" x14ac:dyDescent="0.25">
      <c r="A14" s="36">
        <v>507</v>
      </c>
      <c r="B14" s="37" t="s">
        <v>229</v>
      </c>
      <c r="C14" s="37" t="str">
        <f>_xlfn.XLOOKUP(B14,'2020'!B$3:B$1002,'2020'!C$3:C$1002,"NULL")</f>
        <v>Aerospace Company</v>
      </c>
      <c r="D14" s="37" t="str">
        <f>B14&amp;"_"&amp; C14</f>
        <v>Howmet Aerospace_Aerospace Company</v>
      </c>
      <c r="E14" s="38">
        <v>19700</v>
      </c>
      <c r="F14" s="39">
        <v>-281</v>
      </c>
      <c r="G14" s="40">
        <v>5259</v>
      </c>
      <c r="H14" s="41">
        <v>-0.629</v>
      </c>
      <c r="I14" s="42">
        <v>261</v>
      </c>
      <c r="J14" s="43">
        <v>-0.44500000000000001</v>
      </c>
      <c r="K14" s="44">
        <v>11443</v>
      </c>
      <c r="L14" s="45">
        <v>13932</v>
      </c>
    </row>
    <row r="15" spans="1:12" x14ac:dyDescent="0.25">
      <c r="A15" s="36">
        <v>765</v>
      </c>
      <c r="B15" s="37" t="s">
        <v>718</v>
      </c>
      <c r="C15" s="37" t="str">
        <f>_xlfn.XLOOKUP(B15,'2020'!B$3:B$1002,'2020'!C$3:C$1002,"NULL")</f>
        <v>Aerospace Company</v>
      </c>
      <c r="D15" s="37" t="str">
        <f>B15&amp;"_"&amp; C15</f>
        <v>Triumph Group_Aerospace Company</v>
      </c>
      <c r="E15" s="38">
        <v>9989</v>
      </c>
      <c r="F15" s="39">
        <v>-46</v>
      </c>
      <c r="G15" s="40">
        <v>2900.1</v>
      </c>
      <c r="H15" s="41">
        <v>-0.13800000000000001</v>
      </c>
      <c r="I15" s="42">
        <v>-28.1</v>
      </c>
      <c r="J15" s="43" t="s">
        <v>13</v>
      </c>
      <c r="K15" s="44">
        <v>2980.3</v>
      </c>
      <c r="L15" s="45">
        <v>1010.5</v>
      </c>
    </row>
    <row r="16" spans="1:12" x14ac:dyDescent="0.25">
      <c r="A16" s="36">
        <v>945</v>
      </c>
      <c r="B16" s="37" t="s">
        <v>1325</v>
      </c>
      <c r="C16" s="37" t="s">
        <v>1568</v>
      </c>
      <c r="D16" s="37" t="str">
        <f>B16&amp;"_"&amp; C16</f>
        <v>Aerojet Rocketdyne Holdings_Aerospace Company Holdings</v>
      </c>
      <c r="E16" s="38">
        <v>4969</v>
      </c>
      <c r="F16" s="39" t="s">
        <v>13</v>
      </c>
      <c r="G16" s="40">
        <v>2072.6999999999998</v>
      </c>
      <c r="H16" s="41">
        <v>4.5999999999999999E-2</v>
      </c>
      <c r="I16" s="42">
        <v>137.69999999999999</v>
      </c>
      <c r="J16" s="43">
        <v>-2.3E-2</v>
      </c>
      <c r="K16" s="44">
        <v>2899.9</v>
      </c>
      <c r="L16" s="45">
        <v>3758.6</v>
      </c>
    </row>
    <row r="17" spans="1:12" x14ac:dyDescent="0.25">
      <c r="A17" s="36">
        <v>331</v>
      </c>
      <c r="B17" s="37" t="s">
        <v>351</v>
      </c>
      <c r="C17" s="37" t="str">
        <f>_xlfn.XLOOKUP(B17,'2020'!B$3:B$1002,'2020'!C$3:C$1002,"NULL")</f>
        <v>Agricultural Machinery Company</v>
      </c>
      <c r="D17" s="37" t="str">
        <f>B17&amp;"_"&amp; C17</f>
        <v>AGCO_Agricultural Machinery Company</v>
      </c>
      <c r="E17" s="38">
        <v>21426</v>
      </c>
      <c r="F17" s="39">
        <v>19</v>
      </c>
      <c r="G17" s="40">
        <v>9149.7000000000007</v>
      </c>
      <c r="H17" s="41">
        <v>1.2E-2</v>
      </c>
      <c r="I17" s="42">
        <v>427.1</v>
      </c>
      <c r="J17" s="43">
        <v>2.411</v>
      </c>
      <c r="K17" s="44">
        <v>8504.2000000000007</v>
      </c>
      <c r="L17" s="45">
        <v>10815.9</v>
      </c>
    </row>
    <row r="18" spans="1:12" x14ac:dyDescent="0.25">
      <c r="A18" s="36">
        <v>406</v>
      </c>
      <c r="B18" s="37" t="s">
        <v>444</v>
      </c>
      <c r="C18" s="37" t="str">
        <f>_xlfn.XLOOKUP(B18,'2020'!B$3:B$1002,'2020'!C$3:C$1002,"NULL")</f>
        <v>Agriculture And Shipping</v>
      </c>
      <c r="D18" s="37" t="str">
        <f>B18&amp;"_"&amp; C18</f>
        <v>Seaboard_Agriculture And Shipping</v>
      </c>
      <c r="E18" s="38">
        <v>13100</v>
      </c>
      <c r="F18" s="39">
        <v>38</v>
      </c>
      <c r="G18" s="40">
        <v>7126</v>
      </c>
      <c r="H18" s="41">
        <v>4.2000000000000003E-2</v>
      </c>
      <c r="I18" s="42">
        <v>283</v>
      </c>
      <c r="J18" s="43" t="s">
        <v>13</v>
      </c>
      <c r="K18" s="44">
        <v>6399</v>
      </c>
      <c r="L18" s="45">
        <v>4283.3</v>
      </c>
    </row>
    <row r="19" spans="1:12" x14ac:dyDescent="0.25">
      <c r="A19" s="36">
        <v>953</v>
      </c>
      <c r="B19" s="37" t="s">
        <v>988</v>
      </c>
      <c r="C19" s="37" t="str">
        <f>_xlfn.XLOOKUP(B19,'2020'!B$3:B$1002,'2020'!C$3:C$1002,"NULL")</f>
        <v>Aircraft Leasing</v>
      </c>
      <c r="D19" s="37" t="str">
        <f>B19&amp;"_"&amp; C19</f>
        <v>Air Lease_Aircraft Leasing</v>
      </c>
      <c r="E19" s="38">
        <v>120</v>
      </c>
      <c r="F19" s="39">
        <v>39</v>
      </c>
      <c r="G19" s="40">
        <v>2015.4</v>
      </c>
      <c r="H19" s="41">
        <v>-1E-3</v>
      </c>
      <c r="I19" s="42">
        <v>516.29999999999995</v>
      </c>
      <c r="J19" s="43">
        <v>-0.121</v>
      </c>
      <c r="K19" s="44">
        <v>25215.200000000001</v>
      </c>
      <c r="L19" s="45">
        <v>5590.5</v>
      </c>
    </row>
    <row r="20" spans="1:12" x14ac:dyDescent="0.25">
      <c r="A20" s="36">
        <v>684</v>
      </c>
      <c r="B20" s="37" t="s">
        <v>406</v>
      </c>
      <c r="C20" s="37" t="str">
        <f>_xlfn.XLOOKUP(B20,'2020'!B$3:B$1002,'2020'!C$3:C$1002,"NULL")</f>
        <v>Aircraft Manufacturing</v>
      </c>
      <c r="D20" s="37" t="str">
        <f>B20&amp;"_"&amp; C20</f>
        <v>Spirit AeroSystems Holdings_Aircraft Manufacturing</v>
      </c>
      <c r="E20" s="38">
        <v>14500</v>
      </c>
      <c r="F20" s="39">
        <v>-278</v>
      </c>
      <c r="G20" s="40">
        <v>3404.8</v>
      </c>
      <c r="H20" s="41">
        <v>-0.56699999999999995</v>
      </c>
      <c r="I20" s="42">
        <v>-870.3</v>
      </c>
      <c r="J20" s="43">
        <v>-2.6419999999999999</v>
      </c>
      <c r="K20" s="44">
        <v>8383.9</v>
      </c>
      <c r="L20" s="45">
        <v>5129.7</v>
      </c>
    </row>
    <row r="21" spans="1:12" x14ac:dyDescent="0.25">
      <c r="A21" s="36">
        <v>174</v>
      </c>
      <c r="B21" s="37" t="s">
        <v>78</v>
      </c>
      <c r="C21" s="37" t="str">
        <f>_xlfn.XLOOKUP(B21,'2020'!B$3:B$1002,'2020'!C$3:C$1002,"NULL")</f>
        <v>Airlines</v>
      </c>
      <c r="D21" s="37" t="str">
        <f>B21&amp;"_"&amp; C21</f>
        <v>American Airlines Group_Airlines</v>
      </c>
      <c r="E21" s="38">
        <v>102700</v>
      </c>
      <c r="F21" s="39">
        <v>-104</v>
      </c>
      <c r="G21" s="40">
        <v>17337</v>
      </c>
      <c r="H21" s="41">
        <v>-0.621</v>
      </c>
      <c r="I21" s="42">
        <v>-8885</v>
      </c>
      <c r="J21" s="43">
        <v>-6.27</v>
      </c>
      <c r="K21" s="44">
        <v>62008</v>
      </c>
      <c r="L21" s="45">
        <v>15328.8</v>
      </c>
    </row>
    <row r="22" spans="1:12" x14ac:dyDescent="0.25">
      <c r="A22" s="36">
        <v>178</v>
      </c>
      <c r="B22" s="37" t="s">
        <v>76</v>
      </c>
      <c r="C22" s="37" t="str">
        <f>_xlfn.XLOOKUP(B22,'2020'!B$3:B$1002,'2020'!C$3:C$1002,"NULL")</f>
        <v>Airlines</v>
      </c>
      <c r="D22" s="37" t="str">
        <f>B22&amp;"_"&amp; C22</f>
        <v>Delta Air Lines_Airlines</v>
      </c>
      <c r="E22" s="38">
        <v>74000</v>
      </c>
      <c r="F22" s="39">
        <v>-110</v>
      </c>
      <c r="G22" s="40">
        <v>17095</v>
      </c>
      <c r="H22" s="41">
        <v>-0.63600000000000001</v>
      </c>
      <c r="I22" s="42">
        <v>-12385</v>
      </c>
      <c r="J22" s="43">
        <v>-3.5979999999999999</v>
      </c>
      <c r="K22" s="44">
        <v>71996</v>
      </c>
      <c r="L22" s="45">
        <v>30809.7</v>
      </c>
    </row>
    <row r="23" spans="1:12" x14ac:dyDescent="0.25">
      <c r="A23" s="36">
        <v>200</v>
      </c>
      <c r="B23" s="37" t="s">
        <v>84</v>
      </c>
      <c r="C23" s="37" t="str">
        <f>_xlfn.XLOOKUP(B23,'2020'!B$3:B$1002,'2020'!C$3:C$1002,"NULL")</f>
        <v>Airlines</v>
      </c>
      <c r="D23" s="37" t="str">
        <f>B23&amp;"_"&amp; C23</f>
        <v>United Airlines Holdings_Airlines</v>
      </c>
      <c r="E23" s="38">
        <v>74400</v>
      </c>
      <c r="F23" s="39">
        <v>-124</v>
      </c>
      <c r="G23" s="40">
        <v>15355</v>
      </c>
      <c r="H23" s="41">
        <v>-0.64500000000000002</v>
      </c>
      <c r="I23" s="42">
        <v>-7069</v>
      </c>
      <c r="J23" s="43">
        <v>-3.3490000000000002</v>
      </c>
      <c r="K23" s="44">
        <v>59548</v>
      </c>
      <c r="L23" s="45">
        <v>18325.099999999999</v>
      </c>
    </row>
    <row r="24" spans="1:12" x14ac:dyDescent="0.25">
      <c r="A24" s="36">
        <v>336</v>
      </c>
      <c r="B24" s="37" t="s">
        <v>147</v>
      </c>
      <c r="C24" s="37" t="str">
        <f>_xlfn.XLOOKUP(B24,'2020'!B$3:B$1002,'2020'!C$3:C$1002,"NULL")</f>
        <v>Airlines</v>
      </c>
      <c r="D24" s="37" t="str">
        <f>B24&amp;"_"&amp; C24</f>
        <v>Southwest Airlines_Airlines</v>
      </c>
      <c r="E24" s="38">
        <v>56537</v>
      </c>
      <c r="F24" s="39">
        <v>-195</v>
      </c>
      <c r="G24" s="40">
        <v>9048</v>
      </c>
      <c r="H24" s="41">
        <v>-0.59699999999999998</v>
      </c>
      <c r="I24" s="42">
        <v>-3074</v>
      </c>
      <c r="J24" s="43">
        <v>-2.3370000000000002</v>
      </c>
      <c r="K24" s="44">
        <v>34588</v>
      </c>
      <c r="L24" s="45">
        <v>36066.800000000003</v>
      </c>
    </row>
    <row r="25" spans="1:12" x14ac:dyDescent="0.25">
      <c r="A25" s="36">
        <v>661</v>
      </c>
      <c r="B25" s="37" t="s">
        <v>361</v>
      </c>
      <c r="C25" s="37" t="str">
        <f>_xlfn.XLOOKUP(B25,'2020'!B$3:B$1002,'2020'!C$3:C$1002,"NULL")</f>
        <v>Airlines</v>
      </c>
      <c r="D25" s="37" t="str">
        <f>B25&amp;"_"&amp; C25</f>
        <v>Alaska Air Group_Airlines</v>
      </c>
      <c r="E25" s="38">
        <v>20677</v>
      </c>
      <c r="F25" s="39">
        <v>-301</v>
      </c>
      <c r="G25" s="40">
        <v>3566</v>
      </c>
      <c r="H25" s="41">
        <v>-0.59399999999999997</v>
      </c>
      <c r="I25" s="42">
        <v>-1324</v>
      </c>
      <c r="J25" s="43">
        <v>-2.722</v>
      </c>
      <c r="K25" s="44">
        <v>14046</v>
      </c>
      <c r="L25" s="45">
        <v>8608.9</v>
      </c>
    </row>
    <row r="26" spans="1:12" x14ac:dyDescent="0.25">
      <c r="A26" s="36">
        <v>708</v>
      </c>
      <c r="B26" s="37" t="s">
        <v>830</v>
      </c>
      <c r="C26" s="37" t="str">
        <f>_xlfn.XLOOKUP(B26,'2020'!B$3:B$1002,'2020'!C$3:C$1002,"NULL")</f>
        <v>Airlines</v>
      </c>
      <c r="D26" s="37" t="str">
        <f>B26&amp;"_"&amp; C26</f>
        <v>Atlas Air Worldwide Holdings_Airlines</v>
      </c>
      <c r="E26" s="38">
        <v>4061</v>
      </c>
      <c r="F26" s="39">
        <v>125</v>
      </c>
      <c r="G26" s="40">
        <v>3211.1</v>
      </c>
      <c r="H26" s="41">
        <v>0.17199999999999999</v>
      </c>
      <c r="I26" s="42">
        <v>360.3</v>
      </c>
      <c r="J26" s="43" t="s">
        <v>13</v>
      </c>
      <c r="K26" s="44">
        <v>6029.2</v>
      </c>
      <c r="L26" s="45">
        <v>1740.5</v>
      </c>
    </row>
    <row r="27" spans="1:12" x14ac:dyDescent="0.25">
      <c r="A27" s="36">
        <v>752</v>
      </c>
      <c r="B27" s="37" t="s">
        <v>395</v>
      </c>
      <c r="C27" s="37" t="str">
        <f>_xlfn.XLOOKUP(B27,'2020'!B$3:B$1002,'2020'!C$3:C$1002,"NULL")</f>
        <v>Airlines</v>
      </c>
      <c r="D27" s="37" t="str">
        <f>B27&amp;"_"&amp; C27</f>
        <v>JetBlue Airways_Airlines</v>
      </c>
      <c r="E27" s="38">
        <v>18485</v>
      </c>
      <c r="F27" s="39">
        <v>-358</v>
      </c>
      <c r="G27" s="40">
        <v>2957</v>
      </c>
      <c r="H27" s="41">
        <v>-0.63500000000000001</v>
      </c>
      <c r="I27" s="42">
        <v>-1354</v>
      </c>
      <c r="J27" s="43">
        <v>-3.38</v>
      </c>
      <c r="K27" s="44">
        <v>13406</v>
      </c>
      <c r="L27" s="45">
        <v>6440.4</v>
      </c>
    </row>
    <row r="28" spans="1:12" x14ac:dyDescent="0.25">
      <c r="A28" s="36">
        <v>930</v>
      </c>
      <c r="B28" s="37" t="s">
        <v>786</v>
      </c>
      <c r="C28" s="37" t="str">
        <f>_xlfn.XLOOKUP(B28,'2020'!B$3:B$1002,'2020'!C$3:C$1002,"NULL")</f>
        <v>Airlines</v>
      </c>
      <c r="D28" s="37" t="str">
        <f>B28&amp;"_"&amp; C28</f>
        <v>SkyWest_Airlines</v>
      </c>
      <c r="E28" s="38">
        <v>12502</v>
      </c>
      <c r="F28" s="39">
        <v>-142</v>
      </c>
      <c r="G28" s="40">
        <v>2127.1</v>
      </c>
      <c r="H28" s="41">
        <v>-0.28399999999999997</v>
      </c>
      <c r="I28" s="42">
        <v>-8.5</v>
      </c>
      <c r="J28" s="43">
        <v>-1.0249999999999999</v>
      </c>
      <c r="K28" s="44">
        <v>6887.6</v>
      </c>
      <c r="L28" s="45">
        <v>2740.6</v>
      </c>
    </row>
    <row r="29" spans="1:12" x14ac:dyDescent="0.25">
      <c r="A29" s="36">
        <v>21</v>
      </c>
      <c r="B29" s="37" t="s">
        <v>23</v>
      </c>
      <c r="C29" s="37" t="str">
        <f>_xlfn.XLOOKUP(B29,'2020'!B$3:B$1002,'2020'!C$3:C$1002,"NULL")</f>
        <v>Automaker Company</v>
      </c>
      <c r="D29" s="37" t="str">
        <f>B29&amp;"_"&amp; C29</f>
        <v>Ford Motor_Automaker Company</v>
      </c>
      <c r="E29" s="38">
        <v>186000</v>
      </c>
      <c r="F29" s="39">
        <v>-9</v>
      </c>
      <c r="G29" s="40">
        <v>127144</v>
      </c>
      <c r="H29" s="41">
        <v>-0.184</v>
      </c>
      <c r="I29" s="42">
        <v>-1279</v>
      </c>
      <c r="J29" s="43">
        <v>-28.213000000000001</v>
      </c>
      <c r="K29" s="44">
        <v>267261</v>
      </c>
      <c r="L29" s="45">
        <v>48739</v>
      </c>
    </row>
    <row r="30" spans="1:12" x14ac:dyDescent="0.25">
      <c r="A30" s="36">
        <v>22</v>
      </c>
      <c r="B30" s="37" t="s">
        <v>29</v>
      </c>
      <c r="C30" s="37" t="str">
        <f>_xlfn.XLOOKUP(B30,'2020'!B$3:B$1002,'2020'!C$3:C$1002,"NULL")</f>
        <v>Automaker Company</v>
      </c>
      <c r="D30" s="37" t="str">
        <f>B30&amp;"_"&amp; C30</f>
        <v>General Motors_Automaker Company</v>
      </c>
      <c r="E30" s="38">
        <v>155000</v>
      </c>
      <c r="F30" s="39">
        <v>-4</v>
      </c>
      <c r="G30" s="40">
        <v>122485</v>
      </c>
      <c r="H30" s="41">
        <v>-0.107</v>
      </c>
      <c r="I30" s="42">
        <v>6427</v>
      </c>
      <c r="J30" s="43">
        <v>-4.4999999999999998E-2</v>
      </c>
      <c r="K30" s="44">
        <v>235194</v>
      </c>
      <c r="L30" s="45">
        <v>82794.899999999994</v>
      </c>
    </row>
    <row r="31" spans="1:12" x14ac:dyDescent="0.25">
      <c r="A31" s="36">
        <v>100</v>
      </c>
      <c r="B31" s="37" t="s">
        <v>130</v>
      </c>
      <c r="C31" s="37" t="str">
        <f>_xlfn.XLOOKUP(B31,'2020'!B$3:B$1002,'2020'!C$3:C$1002,"NULL")</f>
        <v>Automaker Company</v>
      </c>
      <c r="D31" s="37" t="str">
        <f>B31&amp;"_"&amp; C31</f>
        <v>Tesla_Automaker Company</v>
      </c>
      <c r="E31" s="38">
        <v>70757</v>
      </c>
      <c r="F31" s="39">
        <v>24</v>
      </c>
      <c r="G31" s="40">
        <v>31536</v>
      </c>
      <c r="H31" s="41">
        <v>0.28299999999999997</v>
      </c>
      <c r="I31" s="42">
        <v>721</v>
      </c>
      <c r="J31" s="43" t="s">
        <v>13</v>
      </c>
      <c r="K31" s="44">
        <v>52148</v>
      </c>
      <c r="L31" s="45">
        <v>641115</v>
      </c>
    </row>
    <row r="32" spans="1:12" x14ac:dyDescent="0.25">
      <c r="A32" s="36">
        <v>368</v>
      </c>
      <c r="B32" s="37" t="s">
        <v>404</v>
      </c>
      <c r="C32" s="37" t="str">
        <f>_xlfn.XLOOKUP(B32,'2020'!B$3:B$1002,'2020'!C$3:C$1002,"NULL")</f>
        <v>Automaker Company</v>
      </c>
      <c r="D32" s="37" t="str">
        <f>B32&amp;"_"&amp; C32</f>
        <v>Thor Industries_Automaker Company</v>
      </c>
      <c r="E32" s="38">
        <v>22250</v>
      </c>
      <c r="F32" s="39">
        <v>36</v>
      </c>
      <c r="G32" s="40">
        <v>8167.9</v>
      </c>
      <c r="H32" s="41">
        <v>3.9E-2</v>
      </c>
      <c r="I32" s="42">
        <v>223</v>
      </c>
      <c r="J32" s="43">
        <v>0.67300000000000004</v>
      </c>
      <c r="K32" s="44">
        <v>5771.5</v>
      </c>
      <c r="L32" s="45">
        <v>7460</v>
      </c>
    </row>
    <row r="33" spans="1:12" x14ac:dyDescent="0.25">
      <c r="A33" s="36">
        <v>407</v>
      </c>
      <c r="B33" s="37" t="s">
        <v>442</v>
      </c>
      <c r="C33" s="37" t="str">
        <f>_xlfn.XLOOKUP(B33,'2020'!B$3:B$1002,'2020'!C$3:C$1002,"NULL")</f>
        <v>Automaker Company</v>
      </c>
      <c r="D33" s="37" t="str">
        <f>B33&amp;"_"&amp; C33</f>
        <v>Polaris_Automaker Company</v>
      </c>
      <c r="E33" s="38">
        <v>15000</v>
      </c>
      <c r="F33" s="39">
        <v>35</v>
      </c>
      <c r="G33" s="40">
        <v>7108.3</v>
      </c>
      <c r="H33" s="41">
        <v>3.5999999999999997E-2</v>
      </c>
      <c r="I33" s="42">
        <v>124.8</v>
      </c>
      <c r="J33" s="43">
        <v>-0.61499999999999999</v>
      </c>
      <c r="K33" s="44">
        <v>4632.7</v>
      </c>
      <c r="L33" s="45">
        <v>8179.3</v>
      </c>
    </row>
    <row r="34" spans="1:12" x14ac:dyDescent="0.25">
      <c r="A34" s="36">
        <v>877</v>
      </c>
      <c r="B34" s="37" t="s">
        <v>1310</v>
      </c>
      <c r="C34" s="37" t="s">
        <v>1131</v>
      </c>
      <c r="D34" s="37" t="str">
        <f>B34&amp;"_"&amp; C34</f>
        <v>Winnebago Industries_Automaker Company</v>
      </c>
      <c r="E34" s="38">
        <v>5505</v>
      </c>
      <c r="F34" s="39" t="s">
        <v>13</v>
      </c>
      <c r="G34" s="40">
        <v>2355.5</v>
      </c>
      <c r="H34" s="41">
        <v>0.186</v>
      </c>
      <c r="I34" s="42">
        <v>61.4</v>
      </c>
      <c r="J34" s="43">
        <v>-0.45</v>
      </c>
      <c r="K34" s="44">
        <v>1713.7</v>
      </c>
      <c r="L34" s="45">
        <v>2577.5</v>
      </c>
    </row>
    <row r="35" spans="1:12" x14ac:dyDescent="0.25">
      <c r="A35" s="36">
        <v>143</v>
      </c>
      <c r="B35" s="37" t="s">
        <v>142</v>
      </c>
      <c r="C35" s="37" t="str">
        <f>_xlfn.XLOOKUP(B35,'2020'!B$3:B$1002,'2020'!C$3:C$1002,"NULL")</f>
        <v>Automobile Components</v>
      </c>
      <c r="D35" s="37" t="str">
        <f>B35&amp;"_"&amp; C35</f>
        <v>Penske Automotive Group_Automobile Components</v>
      </c>
      <c r="E35" s="38">
        <v>23600</v>
      </c>
      <c r="F35" s="39">
        <v>-7</v>
      </c>
      <c r="G35" s="40">
        <v>20443.900000000001</v>
      </c>
      <c r="H35" s="41">
        <v>-0.11799999999999999</v>
      </c>
      <c r="I35" s="42">
        <v>543.6</v>
      </c>
      <c r="J35" s="43">
        <v>0.247</v>
      </c>
      <c r="K35" s="44">
        <v>13247.2</v>
      </c>
      <c r="L35" s="45">
        <v>6485.5</v>
      </c>
    </row>
    <row r="36" spans="1:12" x14ac:dyDescent="0.25">
      <c r="A36" s="36">
        <v>173</v>
      </c>
      <c r="B36" s="37" t="s">
        <v>175</v>
      </c>
      <c r="C36" s="37" t="str">
        <f>_xlfn.XLOOKUP(B36,'2020'!B$3:B$1002,'2020'!C$3:C$1002,"NULL")</f>
        <v>Automobile Components</v>
      </c>
      <c r="D36" s="37" t="str">
        <f>B36&amp;"_"&amp; C36</f>
        <v>Genuine Parts_Automobile Components</v>
      </c>
      <c r="E36" s="38">
        <v>50000</v>
      </c>
      <c r="F36" s="39">
        <v>-2</v>
      </c>
      <c r="G36" s="40">
        <v>17384.400000000001</v>
      </c>
      <c r="H36" s="41">
        <v>-0.104</v>
      </c>
      <c r="I36" s="42">
        <v>-29.1</v>
      </c>
      <c r="J36" s="43">
        <v>-1.0469999999999999</v>
      </c>
      <c r="K36" s="44">
        <v>13440.2</v>
      </c>
      <c r="L36" s="45">
        <v>16691.8</v>
      </c>
    </row>
    <row r="37" spans="1:12" x14ac:dyDescent="0.25">
      <c r="A37" s="36">
        <v>199</v>
      </c>
      <c r="B37" s="37" t="s">
        <v>189</v>
      </c>
      <c r="C37" s="37" t="str">
        <f>_xlfn.XLOOKUP(B37,'2020'!B$3:B$1002,'2020'!C$3:C$1002,"NULL")</f>
        <v>Automobile Components</v>
      </c>
      <c r="D37" s="37" t="str">
        <f>B37&amp;"_"&amp; C37</f>
        <v>Tenneco_Automobile Components</v>
      </c>
      <c r="E37" s="38">
        <v>73000</v>
      </c>
      <c r="F37" s="39">
        <v>-14</v>
      </c>
      <c r="G37" s="40">
        <v>15379</v>
      </c>
      <c r="H37" s="41">
        <v>-0.11899999999999999</v>
      </c>
      <c r="I37" s="42">
        <v>-1521</v>
      </c>
      <c r="J37" s="43" t="s">
        <v>13</v>
      </c>
      <c r="K37" s="44">
        <v>11852</v>
      </c>
      <c r="L37" s="45">
        <v>875.7</v>
      </c>
    </row>
    <row r="38" spans="1:12" x14ac:dyDescent="0.25">
      <c r="A38" s="36">
        <v>246</v>
      </c>
      <c r="B38" s="37" t="s">
        <v>219</v>
      </c>
      <c r="C38" s="37" t="str">
        <f>_xlfn.XLOOKUP(B38,'2020'!B$3:B$1002,'2020'!C$3:C$1002,"NULL")</f>
        <v>Automobile Components</v>
      </c>
      <c r="D38" s="37" t="str">
        <f>B38&amp;"_"&amp; C38</f>
        <v>Goodyear Tire &amp; Rubber_Automobile Components</v>
      </c>
      <c r="E38" s="38">
        <v>62000</v>
      </c>
      <c r="F38" s="39">
        <v>-30</v>
      </c>
      <c r="G38" s="40">
        <v>12321</v>
      </c>
      <c r="H38" s="41">
        <v>-0.16400000000000001</v>
      </c>
      <c r="I38" s="42">
        <v>-1254</v>
      </c>
      <c r="J38" s="43" t="s">
        <v>13</v>
      </c>
      <c r="K38" s="44">
        <v>16506</v>
      </c>
      <c r="L38" s="45">
        <v>4099.1000000000004</v>
      </c>
    </row>
    <row r="39" spans="1:12" x14ac:dyDescent="0.25">
      <c r="A39" s="36">
        <v>295</v>
      </c>
      <c r="B39" s="37" t="s">
        <v>314</v>
      </c>
      <c r="C39" s="37" t="str">
        <f>_xlfn.XLOOKUP(B39,'2020'!B$3:B$1002,'2020'!C$3:C$1002,"NULL")</f>
        <v>Automobile Components</v>
      </c>
      <c r="D39" s="37" t="str">
        <f>B39&amp;"_"&amp; C39</f>
        <v>BorgWarner_Automobile Components</v>
      </c>
      <c r="E39" s="38">
        <v>49700</v>
      </c>
      <c r="F39" s="39">
        <v>17</v>
      </c>
      <c r="G39" s="40">
        <v>10165</v>
      </c>
      <c r="H39" s="41" t="s">
        <v>13</v>
      </c>
      <c r="I39" s="42">
        <v>500</v>
      </c>
      <c r="J39" s="43">
        <v>-0.33</v>
      </c>
      <c r="K39" s="44">
        <v>16029</v>
      </c>
      <c r="L39" s="45">
        <v>11081</v>
      </c>
    </row>
    <row r="40" spans="1:12" x14ac:dyDescent="0.25">
      <c r="A40" s="36">
        <v>301</v>
      </c>
      <c r="B40" s="37" t="s">
        <v>332</v>
      </c>
      <c r="C40" s="37" t="str">
        <f>_xlfn.XLOOKUP(B40,'2020'!B$3:B$1002,'2020'!C$3:C$1002,"NULL")</f>
        <v>Automobile Components</v>
      </c>
      <c r="D40" s="37" t="str">
        <f>B40&amp;"_"&amp; C40</f>
        <v>Advance Auto Parts_Automobile Components</v>
      </c>
      <c r="E40" s="38">
        <v>54000</v>
      </c>
      <c r="F40" s="39">
        <v>29</v>
      </c>
      <c r="G40" s="40">
        <v>10106.299999999999</v>
      </c>
      <c r="H40" s="41">
        <v>4.1000000000000002E-2</v>
      </c>
      <c r="I40" s="42">
        <v>493</v>
      </c>
      <c r="J40" s="43">
        <v>1.2999999999999999E-2</v>
      </c>
      <c r="K40" s="44">
        <v>11839.6</v>
      </c>
      <c r="L40" s="45">
        <v>12006.1</v>
      </c>
    </row>
    <row r="41" spans="1:12" x14ac:dyDescent="0.25">
      <c r="A41" s="36">
        <v>308</v>
      </c>
      <c r="B41" s="37" t="s">
        <v>303</v>
      </c>
      <c r="C41" s="37" t="str">
        <f>_xlfn.XLOOKUP(B41,'2020'!B$3:B$1002,'2020'!C$3:C$1002,"NULL")</f>
        <v>Automobile Components</v>
      </c>
      <c r="D41" s="37" t="str">
        <f>B41&amp;"_"&amp; C41</f>
        <v>Sonic Automotive_Automobile Components</v>
      </c>
      <c r="E41" s="38">
        <v>8100</v>
      </c>
      <c r="F41" s="39">
        <v>-7</v>
      </c>
      <c r="G41" s="40">
        <v>9767</v>
      </c>
      <c r="H41" s="41">
        <v>-6.6000000000000003E-2</v>
      </c>
      <c r="I41" s="42">
        <v>-51.4</v>
      </c>
      <c r="J41" s="43">
        <v>-1.357</v>
      </c>
      <c r="K41" s="44">
        <v>3746</v>
      </c>
      <c r="L41" s="45">
        <v>2038</v>
      </c>
    </row>
    <row r="42" spans="1:12" x14ac:dyDescent="0.25">
      <c r="A42" s="36">
        <v>384</v>
      </c>
      <c r="B42" s="37" t="s">
        <v>1270</v>
      </c>
      <c r="C42" s="37" t="s">
        <v>1183</v>
      </c>
      <c r="D42" s="37" t="str">
        <f>B42&amp;"_"&amp; C42</f>
        <v>Westinghouse Air Brake Technologies_Automobile Components</v>
      </c>
      <c r="E42" s="38">
        <v>27000</v>
      </c>
      <c r="F42" s="39">
        <v>4</v>
      </c>
      <c r="G42" s="40">
        <v>7556.1</v>
      </c>
      <c r="H42" s="41">
        <v>-7.9000000000000001E-2</v>
      </c>
      <c r="I42" s="42">
        <v>414.4</v>
      </c>
      <c r="J42" s="43">
        <v>0.26800000000000002</v>
      </c>
      <c r="K42" s="44">
        <v>18454.5</v>
      </c>
      <c r="L42" s="45">
        <v>14953</v>
      </c>
    </row>
    <row r="43" spans="1:12" x14ac:dyDescent="0.25">
      <c r="A43" s="36">
        <v>392</v>
      </c>
      <c r="B43" s="37" t="s">
        <v>370</v>
      </c>
      <c r="C43" s="37" t="str">
        <f>_xlfn.XLOOKUP(B43,'2020'!B$3:B$1002,'2020'!C$3:C$1002,"NULL")</f>
        <v>Automobile Components</v>
      </c>
      <c r="D43" s="37" t="str">
        <f>B43&amp;"_"&amp; C43</f>
        <v>Autoliv_Automobile Components</v>
      </c>
      <c r="E43" s="38">
        <v>64716</v>
      </c>
      <c r="F43" s="39">
        <v>-23</v>
      </c>
      <c r="G43" s="40">
        <v>7447.4</v>
      </c>
      <c r="H43" s="41">
        <v>-0.129</v>
      </c>
      <c r="I43" s="42">
        <v>186.9</v>
      </c>
      <c r="J43" s="43">
        <v>-0.59499999999999997</v>
      </c>
      <c r="K43" s="44">
        <v>8156.8</v>
      </c>
      <c r="L43" s="45">
        <v>8112.8</v>
      </c>
    </row>
    <row r="44" spans="1:12" x14ac:dyDescent="0.25">
      <c r="A44" s="36">
        <v>408</v>
      </c>
      <c r="B44" s="37" t="s">
        <v>368</v>
      </c>
      <c r="C44" s="37" t="str">
        <f>_xlfn.XLOOKUP(B44,'2020'!B$3:B$1002,'2020'!C$3:C$1002,"NULL")</f>
        <v>Automobile Components</v>
      </c>
      <c r="D44" s="37" t="str">
        <f>B44&amp;"_"&amp; C44</f>
        <v>Dana_Automobile Components</v>
      </c>
      <c r="E44" s="38">
        <v>38200</v>
      </c>
      <c r="F44" s="39">
        <v>-41</v>
      </c>
      <c r="G44" s="40">
        <v>7106</v>
      </c>
      <c r="H44" s="41">
        <v>-0.17599999999999999</v>
      </c>
      <c r="I44" s="42">
        <v>-31</v>
      </c>
      <c r="J44" s="43">
        <v>-1.137</v>
      </c>
      <c r="K44" s="44">
        <v>7376</v>
      </c>
      <c r="L44" s="45">
        <v>3529.4</v>
      </c>
    </row>
    <row r="45" spans="1:12" x14ac:dyDescent="0.25">
      <c r="A45" s="36">
        <v>742</v>
      </c>
      <c r="B45" s="37" t="s">
        <v>608</v>
      </c>
      <c r="C45" s="37" t="str">
        <f>_xlfn.XLOOKUP(B45,'2020'!B$3:B$1002,'2020'!C$3:C$1002,"NULL")</f>
        <v>Automobile Components</v>
      </c>
      <c r="D45" s="37" t="str">
        <f>B45&amp;"_"&amp; C45</f>
        <v>Meritor_Automobile Components</v>
      </c>
      <c r="E45" s="38">
        <v>8600</v>
      </c>
      <c r="F45" s="39">
        <v>-133</v>
      </c>
      <c r="G45" s="40">
        <v>3044</v>
      </c>
      <c r="H45" s="41">
        <v>-0.30599999999999999</v>
      </c>
      <c r="I45" s="42">
        <v>245</v>
      </c>
      <c r="J45" s="43">
        <v>-0.158</v>
      </c>
      <c r="K45" s="44">
        <v>2884</v>
      </c>
      <c r="L45" s="45">
        <v>2134</v>
      </c>
    </row>
    <row r="46" spans="1:12" x14ac:dyDescent="0.25">
      <c r="A46" s="36">
        <v>743</v>
      </c>
      <c r="B46" s="37" t="s">
        <v>738</v>
      </c>
      <c r="C46" s="37" t="str">
        <f>_xlfn.XLOOKUP(B46,'2020'!B$3:B$1002,'2020'!C$3:C$1002,"NULL")</f>
        <v>Automobile Components</v>
      </c>
      <c r="D46" s="37" t="str">
        <f>B46&amp;"_"&amp; C46</f>
        <v>Garrett Motion_Automobile Components</v>
      </c>
      <c r="E46" s="38">
        <v>7450</v>
      </c>
      <c r="F46" s="39">
        <v>-4</v>
      </c>
      <c r="G46" s="40">
        <v>3034</v>
      </c>
      <c r="H46" s="41">
        <v>-6.6000000000000003E-2</v>
      </c>
      <c r="I46" s="42">
        <v>80</v>
      </c>
      <c r="J46" s="43">
        <v>-0.74399999999999999</v>
      </c>
      <c r="K46" s="44">
        <v>3017</v>
      </c>
      <c r="L46" s="45">
        <v>393.5</v>
      </c>
    </row>
    <row r="47" spans="1:12" x14ac:dyDescent="0.25">
      <c r="A47" s="36">
        <v>828</v>
      </c>
      <c r="B47" s="37" t="s">
        <v>792</v>
      </c>
      <c r="C47" s="37" t="str">
        <f>_xlfn.XLOOKUP(B47,'2020'!B$3:B$1002,'2020'!C$3:C$1002,"NULL")</f>
        <v>Automobile Components</v>
      </c>
      <c r="D47" s="37" t="str">
        <f>B47&amp;"_"&amp; C47</f>
        <v>Visteon_Automobile Components</v>
      </c>
      <c r="E47" s="38">
        <v>10000</v>
      </c>
      <c r="F47" s="39">
        <v>-34</v>
      </c>
      <c r="G47" s="40">
        <v>2548</v>
      </c>
      <c r="H47" s="41">
        <v>-0.13500000000000001</v>
      </c>
      <c r="I47" s="42">
        <v>-56</v>
      </c>
      <c r="J47" s="43">
        <v>-1.8</v>
      </c>
      <c r="K47" s="44">
        <v>2271</v>
      </c>
      <c r="L47" s="45">
        <v>3404.3</v>
      </c>
    </row>
    <row r="48" spans="1:12" x14ac:dyDescent="0.25">
      <c r="A48" s="36">
        <v>834</v>
      </c>
      <c r="B48" s="37" t="s">
        <v>828</v>
      </c>
      <c r="C48" s="37" t="str">
        <f>_xlfn.XLOOKUP(B48,'2020'!B$3:B$1002,'2020'!C$3:C$1002,"NULL")</f>
        <v>Automobile Components</v>
      </c>
      <c r="D48" s="37" t="str">
        <f>B48&amp;"_"&amp; C48</f>
        <v>Cooper Tire &amp; Rubber_Automobile Components</v>
      </c>
      <c r="E48" s="38">
        <v>9839</v>
      </c>
      <c r="F48" s="39">
        <v>-4</v>
      </c>
      <c r="G48" s="40">
        <v>2521.1</v>
      </c>
      <c r="H48" s="41">
        <v>-8.4000000000000005E-2</v>
      </c>
      <c r="I48" s="42">
        <v>142.80000000000001</v>
      </c>
      <c r="J48" s="43">
        <v>0.48099999999999998</v>
      </c>
      <c r="K48" s="44">
        <v>2971.6</v>
      </c>
      <c r="L48" s="45">
        <v>2826.2</v>
      </c>
    </row>
    <row r="49" spans="1:12" x14ac:dyDescent="0.25">
      <c r="A49" s="36">
        <v>870</v>
      </c>
      <c r="B49" s="37" t="s">
        <v>758</v>
      </c>
      <c r="C49" s="37" t="str">
        <f>_xlfn.XLOOKUP(B49,'2020'!B$3:B$1002,'2020'!C$3:C$1002,"NULL")</f>
        <v>Automobile Components</v>
      </c>
      <c r="D49" s="37" t="str">
        <f>B49&amp;"_"&amp; C49</f>
        <v>Cooper-Standard Holdings_Automobile Components</v>
      </c>
      <c r="E49" s="38">
        <v>26550</v>
      </c>
      <c r="F49" s="39">
        <v>-111</v>
      </c>
      <c r="G49" s="40">
        <v>2375.4</v>
      </c>
      <c r="H49" s="41">
        <v>-0.23599999999999999</v>
      </c>
      <c r="I49" s="42">
        <v>-267.60000000000002</v>
      </c>
      <c r="J49" s="43">
        <v>-4.9630000000000001</v>
      </c>
      <c r="K49" s="44">
        <v>2611.9</v>
      </c>
      <c r="L49" s="45">
        <v>613.70000000000005</v>
      </c>
    </row>
    <row r="50" spans="1:12" x14ac:dyDescent="0.25">
      <c r="A50" s="36">
        <v>913</v>
      </c>
      <c r="B50" s="37" t="s">
        <v>692</v>
      </c>
      <c r="C50" s="37" t="str">
        <f>_xlfn.XLOOKUP(B50,'2020'!B$3:B$1002,'2020'!C$3:C$1002,"NULL")</f>
        <v>Automobile Components</v>
      </c>
      <c r="D50" s="37" t="str">
        <f>B50&amp;"_"&amp; C50</f>
        <v>Kar Auction Services_Automobile Components</v>
      </c>
      <c r="E50" s="38">
        <v>9400</v>
      </c>
      <c r="F50" s="39">
        <v>-220</v>
      </c>
      <c r="G50" s="40">
        <v>2187.6999999999998</v>
      </c>
      <c r="H50" s="41">
        <v>-0.376</v>
      </c>
      <c r="I50" s="42">
        <v>0.5</v>
      </c>
      <c r="J50" s="43">
        <v>-0.997</v>
      </c>
      <c r="K50" s="44">
        <v>6798.2</v>
      </c>
      <c r="L50" s="45">
        <v>1945.5</v>
      </c>
    </row>
    <row r="51" spans="1:12" x14ac:dyDescent="0.25">
      <c r="A51" s="36">
        <v>943</v>
      </c>
      <c r="B51" s="37" t="s">
        <v>836</v>
      </c>
      <c r="C51" s="37" t="str">
        <f>_xlfn.XLOOKUP(B51,'2020'!B$3:B$1002,'2020'!C$3:C$1002,"NULL")</f>
        <v>Automobile Components</v>
      </c>
      <c r="D51" s="37" t="str">
        <f>B51&amp;"_"&amp; C51</f>
        <v>Allison Transmission Holdings_Automobile Components</v>
      </c>
      <c r="E51" s="38">
        <v>3300</v>
      </c>
      <c r="F51" s="39">
        <v>-104</v>
      </c>
      <c r="G51" s="40">
        <v>2081</v>
      </c>
      <c r="H51" s="41">
        <v>-0.22900000000000001</v>
      </c>
      <c r="I51" s="42">
        <v>299</v>
      </c>
      <c r="J51" s="43">
        <v>-0.505</v>
      </c>
      <c r="K51" s="44">
        <v>4477</v>
      </c>
      <c r="L51" s="45">
        <v>4536.8999999999996</v>
      </c>
    </row>
    <row r="52" spans="1:12" x14ac:dyDescent="0.25">
      <c r="A52" s="36">
        <v>405</v>
      </c>
      <c r="B52" s="37" t="s">
        <v>428</v>
      </c>
      <c r="C52" s="37" t="str">
        <f>_xlfn.XLOOKUP(B52,'2020'!B$3:B$1002,'2020'!C$3:C$1002,"NULL")</f>
        <v>Automobile Dealership</v>
      </c>
      <c r="D52" s="37" t="str">
        <f>B52&amp;"_"&amp; C52</f>
        <v>Asbury Automotive Group_Automobile Dealership</v>
      </c>
      <c r="E52" s="38">
        <v>7750</v>
      </c>
      <c r="F52" s="39">
        <v>23</v>
      </c>
      <c r="G52" s="40">
        <v>7131.8</v>
      </c>
      <c r="H52" s="41">
        <v>-1.0999999999999999E-2</v>
      </c>
      <c r="I52" s="42">
        <v>254.4</v>
      </c>
      <c r="J52" s="43">
        <v>0.38</v>
      </c>
      <c r="K52" s="44">
        <v>3676.3</v>
      </c>
      <c r="L52" s="45">
        <v>3798.1</v>
      </c>
    </row>
    <row r="53" spans="1:12" x14ac:dyDescent="0.25">
      <c r="A53" s="36">
        <v>286</v>
      </c>
      <c r="B53" s="37" t="s">
        <v>266</v>
      </c>
      <c r="C53" s="37" t="str">
        <f>_xlfn.XLOOKUP(B53,'2020'!B$3:B$1002,'2020'!C$3:C$1002,"NULL")</f>
        <v>Automobile Dealership Company</v>
      </c>
      <c r="D53" s="37" t="str">
        <f>B53&amp;"_"&amp; C53</f>
        <v>Group 1 Automotive_Automobile Dealership Company</v>
      </c>
      <c r="E53" s="38">
        <v>12337</v>
      </c>
      <c r="F53" s="39">
        <v>-22</v>
      </c>
      <c r="G53" s="40">
        <v>10851.8</v>
      </c>
      <c r="H53" s="41">
        <v>-9.9000000000000005E-2</v>
      </c>
      <c r="I53" s="42">
        <v>286.5</v>
      </c>
      <c r="J53" s="43">
        <v>0.64700000000000002</v>
      </c>
      <c r="K53" s="44">
        <v>5089.3999999999996</v>
      </c>
      <c r="L53" s="45">
        <v>2855.3</v>
      </c>
    </row>
    <row r="54" spans="1:12" x14ac:dyDescent="0.25">
      <c r="A54" s="36">
        <v>498</v>
      </c>
      <c r="B54" s="37" t="s">
        <v>347</v>
      </c>
      <c r="C54" s="37" t="str">
        <f>_xlfn.XLOOKUP(B54,'2020'!B$3:B$1002,'2020'!C$3:C$1002,"NULL")</f>
        <v>Automobile Rental Company</v>
      </c>
      <c r="D54" s="37" t="str">
        <f>B54&amp;"_"&amp; C54</f>
        <v>Avis Budget Group_Automobile Rental Company</v>
      </c>
      <c r="E54" s="38">
        <v>17500</v>
      </c>
      <c r="F54" s="39">
        <v>-153</v>
      </c>
      <c r="G54" s="40">
        <v>5402</v>
      </c>
      <c r="H54" s="41">
        <v>-0.41099999999999998</v>
      </c>
      <c r="I54" s="42">
        <v>-684</v>
      </c>
      <c r="J54" s="43">
        <v>-3.2650000000000001</v>
      </c>
      <c r="K54" s="44">
        <v>17538</v>
      </c>
      <c r="L54" s="45">
        <v>5067.6000000000004</v>
      </c>
    </row>
    <row r="55" spans="1:12" x14ac:dyDescent="0.25">
      <c r="A55" s="36">
        <v>508</v>
      </c>
      <c r="B55" s="37" t="s">
        <v>328</v>
      </c>
      <c r="C55" s="37" t="str">
        <f>_xlfn.XLOOKUP(B55,'2020'!B$3:B$1002,'2020'!C$3:C$1002,"NULL")</f>
        <v>Automobile Rental Company</v>
      </c>
      <c r="D55" s="37" t="str">
        <f>B55&amp;"_"&amp; C55</f>
        <v>Hertz Global Holdings_Automobile Rental Company</v>
      </c>
      <c r="E55" s="38">
        <v>24000</v>
      </c>
      <c r="F55" s="39">
        <v>-182</v>
      </c>
      <c r="G55" s="40">
        <v>5258</v>
      </c>
      <c r="H55" s="41">
        <v>-0.46200000000000002</v>
      </c>
      <c r="I55" s="42">
        <v>-1714</v>
      </c>
      <c r="J55" s="43" t="s">
        <v>13</v>
      </c>
      <c r="K55" s="44">
        <v>16908</v>
      </c>
      <c r="L55" s="45">
        <v>268.7</v>
      </c>
    </row>
    <row r="56" spans="1:12" x14ac:dyDescent="0.25">
      <c r="A56" s="36">
        <v>136</v>
      </c>
      <c r="B56" s="37" t="s">
        <v>177</v>
      </c>
      <c r="C56" s="37" t="str">
        <f>_xlfn.XLOOKUP(B56,'2020'!B$3:B$1002,'2020'!C$3:C$1002,"NULL")</f>
        <v>Automobile Retailer</v>
      </c>
      <c r="D56" s="37" t="str">
        <f>B56&amp;"_"&amp; C56</f>
        <v>CarMax_Automobile Retailer</v>
      </c>
      <c r="E56" s="38">
        <v>27050</v>
      </c>
      <c r="F56" s="39">
        <v>37</v>
      </c>
      <c r="G56" s="40">
        <v>21424.1</v>
      </c>
      <c r="H56" s="41">
        <v>0.11899999999999999</v>
      </c>
      <c r="I56" s="42">
        <v>888.4</v>
      </c>
      <c r="J56" s="43">
        <v>5.5E-2</v>
      </c>
      <c r="K56" s="44">
        <v>21082.2</v>
      </c>
      <c r="L56" s="45">
        <v>21562.7</v>
      </c>
    </row>
    <row r="57" spans="1:12" x14ac:dyDescent="0.25">
      <c r="A57" s="36">
        <v>145</v>
      </c>
      <c r="B57" s="37" t="s">
        <v>159</v>
      </c>
      <c r="C57" s="37" t="str">
        <f>_xlfn.XLOOKUP(B57,'2020'!B$3:B$1002,'2020'!C$3:C$1002,"NULL")</f>
        <v>Automobile Retailer</v>
      </c>
      <c r="D57" s="37" t="str">
        <f>B57&amp;"_"&amp; C57</f>
        <v>AutoNation_Automobile Retailer</v>
      </c>
      <c r="E57" s="38">
        <v>21600</v>
      </c>
      <c r="F57" s="39">
        <v>9</v>
      </c>
      <c r="G57" s="40">
        <v>20390</v>
      </c>
      <c r="H57" s="41">
        <v>-4.3999999999999997E-2</v>
      </c>
      <c r="I57" s="42">
        <v>381.6</v>
      </c>
      <c r="J57" s="43">
        <v>-0.152</v>
      </c>
      <c r="K57" s="44">
        <v>9887.2000000000007</v>
      </c>
      <c r="L57" s="45">
        <v>7683.2</v>
      </c>
    </row>
    <row r="58" spans="1:12" x14ac:dyDescent="0.25">
      <c r="A58" s="36">
        <v>545</v>
      </c>
      <c r="B58" s="37" t="s">
        <v>491</v>
      </c>
      <c r="C58" s="37" t="str">
        <f>_xlfn.XLOOKUP(B58,'2020'!B$3:B$1002,'2020'!C$3:C$1002,"NULL")</f>
        <v>Automobiles Retailer International</v>
      </c>
      <c r="D58" s="37" t="str">
        <f>B58&amp;"_"&amp; C58</f>
        <v>Rush Enterprises_Automobiles Retailer International</v>
      </c>
      <c r="E58" s="38">
        <v>6307</v>
      </c>
      <c r="F58" s="39">
        <v>-53</v>
      </c>
      <c r="G58" s="40">
        <v>4735.8999999999996</v>
      </c>
      <c r="H58" s="41">
        <v>-0.185</v>
      </c>
      <c r="I58" s="42">
        <v>114.9</v>
      </c>
      <c r="J58" s="43">
        <v>-0.189</v>
      </c>
      <c r="K58" s="44">
        <v>2985.4</v>
      </c>
      <c r="L58" s="45">
        <v>2685.6</v>
      </c>
    </row>
    <row r="59" spans="1:12" x14ac:dyDescent="0.25">
      <c r="A59" s="36">
        <v>588</v>
      </c>
      <c r="B59" s="37" t="s">
        <v>630</v>
      </c>
      <c r="C59" s="37" t="str">
        <f>_xlfn.XLOOKUP(B59,'2020'!B$3:B$1002,'2020'!C$3:C$1002,"NULL")</f>
        <v>Bakery Company</v>
      </c>
      <c r="D59" s="37" t="str">
        <f>B59&amp;"_"&amp; C59</f>
        <v>Flowers Foods_Bakery Company</v>
      </c>
      <c r="E59" s="38">
        <v>9200</v>
      </c>
      <c r="F59" s="39">
        <v>43</v>
      </c>
      <c r="G59" s="40">
        <v>4388</v>
      </c>
      <c r="H59" s="41">
        <v>6.4000000000000001E-2</v>
      </c>
      <c r="I59" s="42">
        <v>152.30000000000001</v>
      </c>
      <c r="J59" s="43">
        <v>-7.3999999999999996E-2</v>
      </c>
      <c r="K59" s="44">
        <v>3323</v>
      </c>
      <c r="L59" s="45">
        <v>5038.5</v>
      </c>
    </row>
    <row r="60" spans="1:12" x14ac:dyDescent="0.25">
      <c r="A60" s="36">
        <v>99</v>
      </c>
      <c r="B60" s="37" t="s">
        <v>104</v>
      </c>
      <c r="C60" s="37" t="str">
        <f>_xlfn.XLOOKUP(B60,'2020'!B$3:B$1002,'2020'!C$3:C$1002,"NULL")</f>
        <v>Bank Holding Company</v>
      </c>
      <c r="D60" s="37" t="str">
        <f>B60&amp;"_"&amp; C60</f>
        <v>Capital One Financial_Bank Holding Company</v>
      </c>
      <c r="E60" s="38">
        <v>51985</v>
      </c>
      <c r="F60" s="39">
        <v>-2</v>
      </c>
      <c r="G60" s="40">
        <v>31643</v>
      </c>
      <c r="H60" s="41">
        <v>-6.3E-2</v>
      </c>
      <c r="I60" s="42">
        <v>2714</v>
      </c>
      <c r="J60" s="43">
        <v>-0.51100000000000001</v>
      </c>
      <c r="K60" s="44">
        <v>421602</v>
      </c>
      <c r="L60" s="45">
        <v>58097</v>
      </c>
    </row>
    <row r="61" spans="1:12" x14ac:dyDescent="0.25">
      <c r="A61" s="36">
        <v>113</v>
      </c>
      <c r="B61" s="37" t="s">
        <v>119</v>
      </c>
      <c r="C61" s="37" t="str">
        <f>_xlfn.XLOOKUP(B61,'2020'!B$3:B$1002,'2020'!C$3:C$1002,"NULL")</f>
        <v>Bank Holding Company</v>
      </c>
      <c r="D61" s="37" t="str">
        <f>B61&amp;"_"&amp; C61</f>
        <v>U.S. Bancorp_Bank Holding Company</v>
      </c>
      <c r="E61" s="38">
        <v>68108</v>
      </c>
      <c r="F61" s="39" t="s">
        <v>13</v>
      </c>
      <c r="G61" s="40">
        <v>25241</v>
      </c>
      <c r="H61" s="41">
        <v>-7.5999999999999998E-2</v>
      </c>
      <c r="I61" s="42">
        <v>4959</v>
      </c>
      <c r="J61" s="43">
        <v>-0.28299999999999997</v>
      </c>
      <c r="K61" s="44">
        <v>553905</v>
      </c>
      <c r="L61" s="45">
        <v>83107.399999999994</v>
      </c>
    </row>
    <row r="62" spans="1:12" x14ac:dyDescent="0.25">
      <c r="A62" s="36">
        <v>119</v>
      </c>
      <c r="B62" s="37" t="s">
        <v>220</v>
      </c>
      <c r="C62" s="37" t="str">
        <f>_xlfn.XLOOKUP(B62,'2020'!B$3:B$1002,'2020'!C$3:C$1002,"NULL")</f>
        <v>Bank Holding Company</v>
      </c>
      <c r="D62" s="37" t="str">
        <f>B62&amp;"_"&amp; C62</f>
        <v>Truist Financial_Bank Holding Company</v>
      </c>
      <c r="E62" s="38">
        <v>53638</v>
      </c>
      <c r="F62" s="39">
        <v>98</v>
      </c>
      <c r="G62" s="40">
        <v>24427</v>
      </c>
      <c r="H62" s="41">
        <v>0.66600000000000004</v>
      </c>
      <c r="I62" s="42">
        <v>4482</v>
      </c>
      <c r="J62" s="43">
        <v>0.39</v>
      </c>
      <c r="K62" s="44">
        <v>509228</v>
      </c>
      <c r="L62" s="45">
        <v>78408.5</v>
      </c>
    </row>
    <row r="63" spans="1:12" x14ac:dyDescent="0.25">
      <c r="A63" s="36">
        <v>120</v>
      </c>
      <c r="B63" s="37" t="s">
        <v>1355</v>
      </c>
      <c r="C63" s="37" t="str">
        <f>_xlfn.XLOOKUP(B63,'2020'!B$3:B$1002,'2020'!C$3:C$1002,"NULL")</f>
        <v>Bank Holding Company</v>
      </c>
      <c r="D63" s="37" t="str">
        <f>B63&amp;"_"&amp; C63</f>
        <v>PNC Financial Services_Bank Holding Company</v>
      </c>
      <c r="E63" s="38">
        <v>50403</v>
      </c>
      <c r="F63" s="39">
        <v>31</v>
      </c>
      <c r="G63" s="40">
        <v>24039</v>
      </c>
      <c r="H63" s="41">
        <v>0.112</v>
      </c>
      <c r="I63" s="42">
        <v>7517</v>
      </c>
      <c r="J63" s="43">
        <v>0.4</v>
      </c>
      <c r="K63" s="44">
        <v>466679</v>
      </c>
      <c r="L63" s="45">
        <v>74377.399999999994</v>
      </c>
    </row>
    <row r="64" spans="1:12" x14ac:dyDescent="0.25">
      <c r="A64" s="36">
        <v>434</v>
      </c>
      <c r="B64" s="37" t="s">
        <v>446</v>
      </c>
      <c r="C64" s="37" t="str">
        <f>_xlfn.XLOOKUP(B64,'2020'!B$3:B$1002,'2020'!C$3:C$1002,"NULL")</f>
        <v>Bank Holding Company</v>
      </c>
      <c r="D64" s="37" t="str">
        <f>B64&amp;"_"&amp; C64</f>
        <v>Regions Financial_Bank Holding Company</v>
      </c>
      <c r="E64" s="38">
        <v>19406</v>
      </c>
      <c r="F64" s="39">
        <v>12</v>
      </c>
      <c r="G64" s="40">
        <v>6655</v>
      </c>
      <c r="H64" s="41">
        <v>-1.4999999999999999E-2</v>
      </c>
      <c r="I64" s="42">
        <v>1094</v>
      </c>
      <c r="J64" s="43">
        <v>-0.308</v>
      </c>
      <c r="K64" s="44">
        <v>147389</v>
      </c>
      <c r="L64" s="45">
        <v>19847.5</v>
      </c>
    </row>
    <row r="65" spans="1:12" x14ac:dyDescent="0.25">
      <c r="A65" s="36">
        <v>444</v>
      </c>
      <c r="B65" s="37" t="s">
        <v>438</v>
      </c>
      <c r="C65" s="37" t="str">
        <f>_xlfn.XLOOKUP(B65,'2020'!B$3:B$1002,'2020'!C$3:C$1002,"NULL")</f>
        <v>Bank Holding Company</v>
      </c>
      <c r="D65" s="37" t="str">
        <f>B65&amp;"_"&amp; C65</f>
        <v>M&amp;T Bank_Bank Holding Company</v>
      </c>
      <c r="E65" s="38">
        <v>17046</v>
      </c>
      <c r="F65" s="39">
        <v>-6</v>
      </c>
      <c r="G65" s="40">
        <v>6281.2</v>
      </c>
      <c r="H65" s="41">
        <v>-9.5000000000000001E-2</v>
      </c>
      <c r="I65" s="42">
        <v>1353.2</v>
      </c>
      <c r="J65" s="43">
        <v>-0.29899999999999999</v>
      </c>
      <c r="K65" s="44">
        <v>142601.1</v>
      </c>
      <c r="L65" s="45">
        <v>19502.2</v>
      </c>
    </row>
    <row r="66" spans="1:12" x14ac:dyDescent="0.25">
      <c r="A66" s="36">
        <v>510</v>
      </c>
      <c r="B66" s="37" t="s">
        <v>499</v>
      </c>
      <c r="C66" s="37" t="str">
        <f>_xlfn.XLOOKUP(B66,'2020'!B$3:B$1002,'2020'!C$3:C$1002,"NULL")</f>
        <v>Bank Holding Company</v>
      </c>
      <c r="D66" s="37" t="str">
        <f>B66&amp;"_"&amp; C66</f>
        <v>Huntington Bancshares_Bank Holding Company</v>
      </c>
      <c r="E66" s="38">
        <v>15578</v>
      </c>
      <c r="F66" s="39">
        <v>-10</v>
      </c>
      <c r="G66" s="40">
        <v>5238</v>
      </c>
      <c r="H66" s="41">
        <v>-7.3999999999999996E-2</v>
      </c>
      <c r="I66" s="42">
        <v>817</v>
      </c>
      <c r="J66" s="43">
        <v>-0.42099999999999999</v>
      </c>
      <c r="K66" s="44">
        <v>123038</v>
      </c>
      <c r="L66" s="45">
        <v>16071.9</v>
      </c>
    </row>
    <row r="67" spans="1:12" x14ac:dyDescent="0.25">
      <c r="A67" s="36">
        <v>686</v>
      </c>
      <c r="B67" s="37" t="s">
        <v>923</v>
      </c>
      <c r="C67" s="37" t="str">
        <f>_xlfn.XLOOKUP(B67,'2020'!B$3:B$1002,'2020'!C$3:C$1002,"NULL")</f>
        <v>Bank Holding Company</v>
      </c>
      <c r="D67" s="37" t="str">
        <f>B67&amp;"_"&amp; C67</f>
        <v>First Horizon National_Bank Holding Company</v>
      </c>
      <c r="E67" s="38">
        <v>8358</v>
      </c>
      <c r="F67" s="39">
        <v>241</v>
      </c>
      <c r="G67" s="40">
        <v>3390</v>
      </c>
      <c r="H67" s="41">
        <v>0.48799999999999999</v>
      </c>
      <c r="I67" s="42">
        <v>845</v>
      </c>
      <c r="J67" s="43">
        <v>0.91700000000000004</v>
      </c>
      <c r="K67" s="44">
        <v>84209</v>
      </c>
      <c r="L67" s="45">
        <v>9362.6</v>
      </c>
    </row>
    <row r="68" spans="1:12" x14ac:dyDescent="0.25">
      <c r="A68" s="36">
        <v>719</v>
      </c>
      <c r="B68" s="37" t="s">
        <v>731</v>
      </c>
      <c r="C68" s="37" t="str">
        <f>_xlfn.XLOOKUP(B68,'2020'!B$3:B$1002,'2020'!C$3:C$1002,"NULL")</f>
        <v>Bank Holding Company</v>
      </c>
      <c r="D68" s="37" t="str">
        <f>B68&amp;"_"&amp; C68</f>
        <v>CIT Group_Bank Holding Company</v>
      </c>
      <c r="E68" s="38">
        <v>4306</v>
      </c>
      <c r="F68" s="39">
        <v>13</v>
      </c>
      <c r="G68" s="40">
        <v>3150.4</v>
      </c>
      <c r="H68" s="41">
        <v>-4.3999999999999997E-2</v>
      </c>
      <c r="I68" s="42">
        <v>-615.29999999999995</v>
      </c>
      <c r="J68" s="43">
        <v>-2.161</v>
      </c>
      <c r="K68" s="44">
        <v>58106.6</v>
      </c>
      <c r="L68" s="45">
        <v>5084.3999999999996</v>
      </c>
    </row>
    <row r="69" spans="1:12" x14ac:dyDescent="0.25">
      <c r="A69" s="36">
        <v>894</v>
      </c>
      <c r="B69" s="37" t="s">
        <v>912</v>
      </c>
      <c r="C69" s="37" t="str">
        <f>_xlfn.XLOOKUP(B69,'2020'!B$3:B$1002,'2020'!C$3:C$1002,"NULL")</f>
        <v>Bank Holding Company</v>
      </c>
      <c r="D69" s="37" t="str">
        <f>B69&amp;"_"&amp; C69</f>
        <v>People's United Financial_Bank Holding Company</v>
      </c>
      <c r="E69" s="38">
        <v>5814</v>
      </c>
      <c r="F69" s="39">
        <v>22</v>
      </c>
      <c r="G69" s="40">
        <v>2307.6999999999998</v>
      </c>
      <c r="H69" s="41">
        <v>-2E-3</v>
      </c>
      <c r="I69" s="42">
        <v>219.6</v>
      </c>
      <c r="J69" s="43">
        <v>-0.57799999999999996</v>
      </c>
      <c r="K69" s="44">
        <v>63091.8</v>
      </c>
      <c r="L69" s="45">
        <v>7632.1</v>
      </c>
    </row>
    <row r="70" spans="1:12" x14ac:dyDescent="0.25">
      <c r="A70" s="36">
        <v>927</v>
      </c>
      <c r="B70" s="37" t="s">
        <v>1321</v>
      </c>
      <c r="C70" s="37" t="s">
        <v>1077</v>
      </c>
      <c r="D70" s="37" t="str">
        <f>B70&amp;"_"&amp; C70</f>
        <v>Flagstar Bancorp_Bank Holding Company</v>
      </c>
      <c r="E70" s="38">
        <v>5214</v>
      </c>
      <c r="F70" s="39" t="s">
        <v>13</v>
      </c>
      <c r="G70" s="40">
        <v>2144</v>
      </c>
      <c r="H70" s="41">
        <v>0.52700000000000002</v>
      </c>
      <c r="I70" s="42">
        <v>538</v>
      </c>
      <c r="J70" s="43">
        <v>1.468</v>
      </c>
      <c r="K70" s="44">
        <v>31038</v>
      </c>
      <c r="L70" s="45">
        <v>2375.8000000000002</v>
      </c>
    </row>
    <row r="71" spans="1:12" x14ac:dyDescent="0.25">
      <c r="A71" s="36">
        <v>970</v>
      </c>
      <c r="B71" s="37" t="s">
        <v>1333</v>
      </c>
      <c r="C71" s="37" t="s">
        <v>1077</v>
      </c>
      <c r="D71" s="37" t="str">
        <f>B71&amp;"_"&amp; C71</f>
        <v>First Citizens BancShares_Bank Holding Company</v>
      </c>
      <c r="E71" s="38">
        <v>6587</v>
      </c>
      <c r="F71" s="39" t="s">
        <v>13</v>
      </c>
      <c r="G71" s="40">
        <v>1960.8</v>
      </c>
      <c r="H71" s="41">
        <v>7.6999999999999999E-2</v>
      </c>
      <c r="I71" s="42">
        <v>491.7</v>
      </c>
      <c r="J71" s="43">
        <v>7.4999999999999997E-2</v>
      </c>
      <c r="K71" s="44">
        <v>49957.7</v>
      </c>
      <c r="L71" s="45">
        <v>8148.2</v>
      </c>
    </row>
    <row r="72" spans="1:12" x14ac:dyDescent="0.25">
      <c r="A72" s="36">
        <v>358</v>
      </c>
      <c r="B72" s="37" t="s">
        <v>327</v>
      </c>
      <c r="C72" s="37" t="str">
        <f>_xlfn.XLOOKUP(B72,'2020'!B$3:B$1002,'2020'!C$3:C$1002,"NULL")</f>
        <v>Banking Company</v>
      </c>
      <c r="D72" s="37" t="str">
        <f>B72&amp;"_"&amp; C72</f>
        <v>Fifth Third Bancorp_Banking Company</v>
      </c>
      <c r="E72" s="38">
        <v>19872</v>
      </c>
      <c r="F72" s="39">
        <v>-33</v>
      </c>
      <c r="G72" s="40">
        <v>8402</v>
      </c>
      <c r="H72" s="41">
        <v>-0.14199999999999999</v>
      </c>
      <c r="I72" s="42">
        <v>1427</v>
      </c>
      <c r="J72" s="43">
        <v>-0.432</v>
      </c>
      <c r="K72" s="44">
        <v>204680</v>
      </c>
      <c r="L72" s="45">
        <v>26628.6</v>
      </c>
    </row>
    <row r="73" spans="1:12" x14ac:dyDescent="0.25">
      <c r="A73" s="36">
        <v>815</v>
      </c>
      <c r="B73" s="37" t="s">
        <v>818</v>
      </c>
      <c r="C73" s="37" t="str">
        <f>_xlfn.XLOOKUP(B73,'2020'!B$3:B$1002,'2020'!C$3:C$1002,"NULL")</f>
        <v>Banking Company</v>
      </c>
      <c r="D73" s="37" t="str">
        <f>B73&amp;"_"&amp; C73</f>
        <v>Popular_Banking Company</v>
      </c>
      <c r="E73" s="38">
        <v>8522</v>
      </c>
      <c r="F73" s="39">
        <v>5</v>
      </c>
      <c r="G73" s="40">
        <v>2603.9</v>
      </c>
      <c r="H73" s="41">
        <v>-0.08</v>
      </c>
      <c r="I73" s="42">
        <v>506.6</v>
      </c>
      <c r="J73" s="43">
        <v>-0.245</v>
      </c>
      <c r="K73" s="44">
        <v>65926</v>
      </c>
      <c r="L73" s="45">
        <v>5933.5</v>
      </c>
    </row>
    <row r="74" spans="1:12" x14ac:dyDescent="0.25">
      <c r="A74" s="36">
        <v>613</v>
      </c>
      <c r="B74" s="37" t="s">
        <v>687</v>
      </c>
      <c r="C74" s="37" t="str">
        <f>_xlfn.XLOOKUP(B74,'2020'!B$3:B$1002,'2020'!C$3:C$1002,"NULL")</f>
        <v>Banking Company Commercial Banking</v>
      </c>
      <c r="D74" s="37" t="str">
        <f>B74&amp;"_"&amp; C74</f>
        <v>SVB Financial Group_Banking Company Commercial Banking</v>
      </c>
      <c r="E74" s="38">
        <v>4461</v>
      </c>
      <c r="F74" s="39">
        <v>75</v>
      </c>
      <c r="G74" s="40">
        <v>4081.8</v>
      </c>
      <c r="H74" s="41">
        <v>0.156</v>
      </c>
      <c r="I74" s="42">
        <v>1208.4000000000001</v>
      </c>
      <c r="J74" s="43">
        <v>6.3E-2</v>
      </c>
      <c r="K74" s="44">
        <v>115511</v>
      </c>
      <c r="L74" s="45">
        <v>26602.6</v>
      </c>
    </row>
    <row r="75" spans="1:12" x14ac:dyDescent="0.25">
      <c r="A75" s="36">
        <v>213</v>
      </c>
      <c r="B75" s="37" t="s">
        <v>218</v>
      </c>
      <c r="C75" s="37" t="str">
        <f>_xlfn.XLOOKUP(B75,'2020'!B$3:B$1002,'2020'!C$3:C$1002,"NULL")</f>
        <v>Beauty</v>
      </c>
      <c r="D75" s="37" t="str">
        <f>B75&amp;"_"&amp; C75</f>
        <v>Estee Lauder_Beauty</v>
      </c>
      <c r="E75" s="38">
        <v>48000</v>
      </c>
      <c r="F75" s="39">
        <v>2</v>
      </c>
      <c r="G75" s="40">
        <v>14294</v>
      </c>
      <c r="H75" s="41">
        <v>-3.7999999999999999E-2</v>
      </c>
      <c r="I75" s="42">
        <v>684</v>
      </c>
      <c r="J75" s="43">
        <v>-0.61699999999999999</v>
      </c>
      <c r="K75" s="44">
        <v>17781</v>
      </c>
      <c r="L75" s="45">
        <v>105508.6</v>
      </c>
    </row>
    <row r="76" spans="1:12" x14ac:dyDescent="0.25">
      <c r="A76" s="36">
        <v>426</v>
      </c>
      <c r="B76" s="37" t="s">
        <v>367</v>
      </c>
      <c r="C76" s="37" t="str">
        <f>_xlfn.XLOOKUP(B76,'2020'!B$3:B$1002,'2020'!C$3:C$1002,"NULL")</f>
        <v>Beauty</v>
      </c>
      <c r="D76" s="37" t="str">
        <f>B76&amp;"_"&amp; C76</f>
        <v>Coty_Beauty</v>
      </c>
      <c r="E76" s="38">
        <v>18260</v>
      </c>
      <c r="F76" s="39">
        <v>-60</v>
      </c>
      <c r="G76" s="40">
        <v>6737.9</v>
      </c>
      <c r="H76" s="41">
        <v>-0.221</v>
      </c>
      <c r="I76" s="42">
        <v>-1006.7</v>
      </c>
      <c r="J76" s="43" t="s">
        <v>13</v>
      </c>
      <c r="K76" s="44">
        <v>16728.8</v>
      </c>
      <c r="L76" s="45">
        <v>6908.8</v>
      </c>
    </row>
    <row r="77" spans="1:12" x14ac:dyDescent="0.25">
      <c r="A77" s="36">
        <v>668</v>
      </c>
      <c r="B77" s="37" t="s">
        <v>652</v>
      </c>
      <c r="C77" s="37" t="str">
        <f>_xlfn.XLOOKUP(B77,'2020'!B$3:B$1002,'2020'!C$3:C$1002,"NULL")</f>
        <v>Beauty</v>
      </c>
      <c r="D77" s="37" t="str">
        <f>B77&amp;"_"&amp; C77</f>
        <v>Sally Beauty Holdings_Beauty</v>
      </c>
      <c r="E77" s="38">
        <v>30000</v>
      </c>
      <c r="F77" s="39">
        <v>-15</v>
      </c>
      <c r="G77" s="40">
        <v>3514.3</v>
      </c>
      <c r="H77" s="41">
        <v>-9.2999999999999999E-2</v>
      </c>
      <c r="I77" s="42">
        <v>113.2</v>
      </c>
      <c r="J77" s="43">
        <v>-0.58299999999999996</v>
      </c>
      <c r="K77" s="44">
        <v>2895.1</v>
      </c>
      <c r="L77" s="45">
        <v>2271</v>
      </c>
    </row>
    <row r="78" spans="1:12" x14ac:dyDescent="0.25">
      <c r="A78" s="36">
        <v>451</v>
      </c>
      <c r="B78" s="37" t="s">
        <v>418</v>
      </c>
      <c r="C78" s="37" t="str">
        <f>_xlfn.XLOOKUP(B78,'2020'!B$3:B$1002,'2020'!C$3:C$1002,"NULL")</f>
        <v>Beauty Salon</v>
      </c>
      <c r="D78" s="37" t="str">
        <f>B78&amp;"_"&amp; C78</f>
        <v>Ulta Beauty_Beauty Salon</v>
      </c>
      <c r="E78" s="38">
        <v>26500</v>
      </c>
      <c r="F78" s="39">
        <v>-33</v>
      </c>
      <c r="G78" s="40">
        <v>6152</v>
      </c>
      <c r="H78" s="41">
        <v>-0.16800000000000001</v>
      </c>
      <c r="I78" s="42">
        <v>175.8</v>
      </c>
      <c r="J78" s="43">
        <v>-0.751</v>
      </c>
      <c r="K78" s="44">
        <v>5090</v>
      </c>
      <c r="L78" s="45">
        <v>17377.099999999999</v>
      </c>
    </row>
    <row r="79" spans="1:12" x14ac:dyDescent="0.25">
      <c r="A79" s="36">
        <v>44</v>
      </c>
      <c r="B79" s="37" t="s">
        <v>59</v>
      </c>
      <c r="C79" s="37" t="str">
        <f>_xlfn.XLOOKUP(B79,'2020'!B$3:B$1002,'2020'!C$3:C$1002,"NULL")</f>
        <v>Beverage Company</v>
      </c>
      <c r="D79" s="37" t="str">
        <f>B79&amp;"_"&amp; C79</f>
        <v>PepsiCo_Beverage Company</v>
      </c>
      <c r="E79" s="38">
        <v>291000</v>
      </c>
      <c r="F79" s="39">
        <v>7</v>
      </c>
      <c r="G79" s="40">
        <v>70372</v>
      </c>
      <c r="H79" s="41">
        <v>4.8000000000000001E-2</v>
      </c>
      <c r="I79" s="42">
        <v>7120</v>
      </c>
      <c r="J79" s="43">
        <v>-2.7E-2</v>
      </c>
      <c r="K79" s="44">
        <v>92918</v>
      </c>
      <c r="L79" s="45">
        <v>195207.7</v>
      </c>
    </row>
    <row r="80" spans="1:12" x14ac:dyDescent="0.25">
      <c r="A80" s="36">
        <v>93</v>
      </c>
      <c r="B80" s="37" t="s">
        <v>96</v>
      </c>
      <c r="C80" s="37" t="str">
        <f>_xlfn.XLOOKUP(B80,'2020'!B$3:B$1002,'2020'!C$3:C$1002,"NULL")</f>
        <v>Beverage Company</v>
      </c>
      <c r="D80" s="37" t="str">
        <f>B80&amp;"_"&amp; C80</f>
        <v>Coca-Cola_Beverage Company</v>
      </c>
      <c r="E80" s="38">
        <v>80300</v>
      </c>
      <c r="F80" s="39">
        <v>-5</v>
      </c>
      <c r="G80" s="40">
        <v>33014</v>
      </c>
      <c r="H80" s="41">
        <v>-0.114</v>
      </c>
      <c r="I80" s="42">
        <v>7747</v>
      </c>
      <c r="J80" s="43">
        <v>-0.13200000000000001</v>
      </c>
      <c r="K80" s="44">
        <v>87296</v>
      </c>
      <c r="L80" s="45">
        <v>227143.8</v>
      </c>
    </row>
    <row r="81" spans="1:12" x14ac:dyDescent="0.25">
      <c r="A81" s="36">
        <v>267</v>
      </c>
      <c r="B81" s="37" t="s">
        <v>290</v>
      </c>
      <c r="C81" s="37" t="str">
        <f>_xlfn.XLOOKUP(B81,'2020'!B$3:B$1002,'2020'!C$3:C$1002,"NULL")</f>
        <v>Beverage Company</v>
      </c>
      <c r="D81" s="37" t="str">
        <f>B81&amp;"_"&amp; C81</f>
        <v>Keurig Dr Pepper_Beverage Company</v>
      </c>
      <c r="E81" s="38">
        <v>27000</v>
      </c>
      <c r="F81" s="39">
        <v>21</v>
      </c>
      <c r="G81" s="40">
        <v>11618</v>
      </c>
      <c r="H81" s="41">
        <v>4.4999999999999998E-2</v>
      </c>
      <c r="I81" s="42">
        <v>1325</v>
      </c>
      <c r="J81" s="43">
        <v>5.7000000000000002E-2</v>
      </c>
      <c r="K81" s="44">
        <v>49779</v>
      </c>
      <c r="L81" s="45">
        <v>48367.8</v>
      </c>
    </row>
    <row r="82" spans="1:12" x14ac:dyDescent="0.25">
      <c r="A82" s="36">
        <v>314</v>
      </c>
      <c r="B82" s="37" t="s">
        <v>300</v>
      </c>
      <c r="C82" s="37" t="str">
        <f>_xlfn.XLOOKUP(B82,'2020'!B$3:B$1002,'2020'!C$3:C$1002,"NULL")</f>
        <v>Beverage Company</v>
      </c>
      <c r="D82" s="37" t="str">
        <f>B82&amp;"_"&amp; C82</f>
        <v>Molson Coors Beverage_Beverage Company</v>
      </c>
      <c r="E82" s="38">
        <v>17000</v>
      </c>
      <c r="F82" s="39">
        <v>-16</v>
      </c>
      <c r="G82" s="40">
        <v>9654</v>
      </c>
      <c r="H82" s="41">
        <v>-8.6999999999999994E-2</v>
      </c>
      <c r="I82" s="42">
        <v>-949</v>
      </c>
      <c r="J82" s="43">
        <v>-4.9260000000000002</v>
      </c>
      <c r="K82" s="44">
        <v>27331.1</v>
      </c>
      <c r="L82" s="45">
        <v>11118.2</v>
      </c>
    </row>
    <row r="83" spans="1:12" x14ac:dyDescent="0.25">
      <c r="A83" s="36">
        <v>359</v>
      </c>
      <c r="B83" s="37" t="s">
        <v>393</v>
      </c>
      <c r="C83" s="37" t="str">
        <f>_xlfn.XLOOKUP(B83,'2020'!B$3:B$1002,'2020'!C$3:C$1002,"NULL")</f>
        <v>Beverage Company</v>
      </c>
      <c r="D83" s="37" t="str">
        <f>B83&amp;"_"&amp; C83</f>
        <v>Constellation Brands_Beverage Company</v>
      </c>
      <c r="E83" s="38">
        <v>9000</v>
      </c>
      <c r="F83" s="39">
        <v>33</v>
      </c>
      <c r="G83" s="40">
        <v>8343.5</v>
      </c>
      <c r="H83" s="41">
        <v>2.8000000000000001E-2</v>
      </c>
      <c r="I83" s="42">
        <v>-11.8</v>
      </c>
      <c r="J83" s="43">
        <v>-1.0029999999999999</v>
      </c>
      <c r="K83" s="44">
        <v>27323.200000000001</v>
      </c>
      <c r="L83" s="45">
        <v>44247.5</v>
      </c>
    </row>
    <row r="84" spans="1:12" x14ac:dyDescent="0.25">
      <c r="A84" s="36">
        <v>526</v>
      </c>
      <c r="B84" s="37" t="s">
        <v>561</v>
      </c>
      <c r="C84" s="37" t="str">
        <f>_xlfn.XLOOKUP(B84,'2020'!B$3:B$1002,'2020'!C$3:C$1002,"NULL")</f>
        <v>Beverage Company</v>
      </c>
      <c r="D84" s="37" t="str">
        <f>B84&amp;"_"&amp; C84</f>
        <v>Coca-Cola Consolidated_Beverage Company</v>
      </c>
      <c r="E84" s="38">
        <v>14900</v>
      </c>
      <c r="F84" s="39">
        <v>36</v>
      </c>
      <c r="G84" s="40">
        <v>5007.3999999999996</v>
      </c>
      <c r="H84" s="41">
        <v>3.6999999999999998E-2</v>
      </c>
      <c r="I84" s="42">
        <v>172.5</v>
      </c>
      <c r="J84" s="43">
        <v>14.164</v>
      </c>
      <c r="K84" s="44">
        <v>3222.5</v>
      </c>
      <c r="L84" s="45">
        <v>2706.9</v>
      </c>
    </row>
    <row r="85" spans="1:12" x14ac:dyDescent="0.25">
      <c r="A85" s="36">
        <v>562</v>
      </c>
      <c r="B85" s="37" t="s">
        <v>623</v>
      </c>
      <c r="C85" s="37" t="str">
        <f>_xlfn.XLOOKUP(B85,'2020'!B$3:B$1002,'2020'!C$3:C$1002,"NULL")</f>
        <v>Beverage Company</v>
      </c>
      <c r="D85" s="37" t="str">
        <f>B85&amp;"_"&amp; C85</f>
        <v>Monster Beverage_Beverage Company</v>
      </c>
      <c r="E85" s="38">
        <v>3340</v>
      </c>
      <c r="F85" s="39">
        <v>62</v>
      </c>
      <c r="G85" s="40">
        <v>4598.6000000000004</v>
      </c>
      <c r="H85" s="41">
        <v>9.5000000000000001E-2</v>
      </c>
      <c r="I85" s="42">
        <v>1409.6</v>
      </c>
      <c r="J85" s="43">
        <v>0.27200000000000002</v>
      </c>
      <c r="K85" s="44">
        <v>6202.7</v>
      </c>
      <c r="L85" s="45">
        <v>48108</v>
      </c>
    </row>
    <row r="86" spans="1:12" x14ac:dyDescent="0.25">
      <c r="A86" s="36">
        <v>689</v>
      </c>
      <c r="B86" s="37" t="s">
        <v>729</v>
      </c>
      <c r="C86" s="37" t="str">
        <f>_xlfn.XLOOKUP(B86,'2020'!B$3:B$1002,'2020'!C$3:C$1002,"NULL")</f>
        <v>Beverage Company</v>
      </c>
      <c r="D86" s="37" t="str">
        <f>B86&amp;"_"&amp; C86</f>
        <v>Brown-Forman_Beverage Company</v>
      </c>
      <c r="E86" s="38">
        <v>4800</v>
      </c>
      <c r="F86" s="39">
        <v>41</v>
      </c>
      <c r="G86" s="40">
        <v>3363</v>
      </c>
      <c r="H86" s="41">
        <v>1.2E-2</v>
      </c>
      <c r="I86" s="42">
        <v>827</v>
      </c>
      <c r="J86" s="43">
        <v>-0.01</v>
      </c>
      <c r="K86" s="44">
        <v>5766</v>
      </c>
      <c r="L86" s="45">
        <v>32119.3</v>
      </c>
    </row>
    <row r="87" spans="1:12" x14ac:dyDescent="0.25">
      <c r="A87" s="36">
        <v>112</v>
      </c>
      <c r="B87" s="37" t="s">
        <v>141</v>
      </c>
      <c r="C87" s="37" t="str">
        <f>_xlfn.XLOOKUP(B87,'2020'!B$3:B$1002,'2020'!C$3:C$1002,"NULL")</f>
        <v>Biopharmaceutical Company</v>
      </c>
      <c r="D87" s="37" t="str">
        <f>B87&amp;"_"&amp; C87</f>
        <v>Amgen_Biopharmaceutical Company</v>
      </c>
      <c r="E87" s="38">
        <v>24300</v>
      </c>
      <c r="F87" s="39">
        <v>23</v>
      </c>
      <c r="G87" s="40">
        <v>25424</v>
      </c>
      <c r="H87" s="41">
        <v>8.7999999999999995E-2</v>
      </c>
      <c r="I87" s="42">
        <v>7264</v>
      </c>
      <c r="J87" s="43">
        <v>-7.3999999999999996E-2</v>
      </c>
      <c r="K87" s="44">
        <v>62948</v>
      </c>
      <c r="L87" s="45">
        <v>143704.29999999999</v>
      </c>
    </row>
    <row r="88" spans="1:12" x14ac:dyDescent="0.25">
      <c r="A88" s="36">
        <v>116</v>
      </c>
      <c r="B88" s="37" t="s">
        <v>146</v>
      </c>
      <c r="C88" s="37" t="str">
        <f>_xlfn.XLOOKUP(B88,'2020'!B$3:B$1002,'2020'!C$3:C$1002,"NULL")</f>
        <v>Biopharmaceutical Company</v>
      </c>
      <c r="D88" s="37" t="str">
        <f>B88&amp;"_"&amp; C88</f>
        <v>Gilead Sciences_Biopharmaceutical Company</v>
      </c>
      <c r="E88" s="38">
        <v>13600</v>
      </c>
      <c r="F88" s="39">
        <v>24</v>
      </c>
      <c r="G88" s="40">
        <v>24689</v>
      </c>
      <c r="H88" s="41">
        <v>0.1</v>
      </c>
      <c r="I88" s="42">
        <v>123</v>
      </c>
      <c r="J88" s="43">
        <v>-0.97699999999999998</v>
      </c>
      <c r="K88" s="44">
        <v>68407</v>
      </c>
      <c r="L88" s="45">
        <v>81372.800000000003</v>
      </c>
    </row>
    <row r="89" spans="1:12" x14ac:dyDescent="0.25">
      <c r="A89" s="36">
        <v>448</v>
      </c>
      <c r="B89" s="37" t="s">
        <v>625</v>
      </c>
      <c r="C89" s="37" t="str">
        <f>_xlfn.XLOOKUP(B89,'2020'!B$3:B$1002,'2020'!C$3:C$1002,"NULL")</f>
        <v>Biopharmaceutical Company</v>
      </c>
      <c r="D89" s="37" t="str">
        <f>B89&amp;"_"&amp; C89</f>
        <v>Vertex Pharmaceuticals_Biopharmaceutical Company</v>
      </c>
      <c r="E89" s="38">
        <v>3400</v>
      </c>
      <c r="F89" s="39">
        <v>178</v>
      </c>
      <c r="G89" s="40">
        <v>6205.7</v>
      </c>
      <c r="H89" s="41">
        <v>0.49099999999999999</v>
      </c>
      <c r="I89" s="42">
        <v>2711.6</v>
      </c>
      <c r="J89" s="43">
        <v>1.304</v>
      </c>
      <c r="K89" s="44">
        <v>11751.8</v>
      </c>
      <c r="L89" s="45">
        <v>55862.8</v>
      </c>
    </row>
    <row r="90" spans="1:12" x14ac:dyDescent="0.25">
      <c r="A90" s="36">
        <v>995</v>
      </c>
      <c r="B90" s="37" t="s">
        <v>1345</v>
      </c>
      <c r="C90" s="37" t="s">
        <v>1509</v>
      </c>
      <c r="D90" s="37" t="str">
        <f>B90&amp;"_"&amp; C90</f>
        <v>BioMarin Pharmaceutical_Biopharmaceutical Company</v>
      </c>
      <c r="E90" s="38">
        <v>3059</v>
      </c>
      <c r="F90" s="39" t="s">
        <v>13</v>
      </c>
      <c r="G90" s="40">
        <v>1860.5</v>
      </c>
      <c r="H90" s="41">
        <v>9.1999999999999998E-2</v>
      </c>
      <c r="I90" s="42">
        <v>859.1</v>
      </c>
      <c r="J90" s="43" t="s">
        <v>13</v>
      </c>
      <c r="K90" s="44">
        <v>5848</v>
      </c>
      <c r="L90" s="45">
        <v>13730</v>
      </c>
    </row>
    <row r="91" spans="1:12" x14ac:dyDescent="0.25">
      <c r="A91" s="36">
        <v>228</v>
      </c>
      <c r="B91" s="37" t="s">
        <v>226</v>
      </c>
      <c r="C91" s="37" t="str">
        <f>_xlfn.XLOOKUP(B91,'2020'!B$3:B$1002,'2020'!C$3:C$1002,"NULL")</f>
        <v>Biotechnology Company</v>
      </c>
      <c r="D91" s="37" t="str">
        <f>B91&amp;"_"&amp; C91</f>
        <v>Biogen_Biotechnology Company</v>
      </c>
      <c r="E91" s="38">
        <v>9100</v>
      </c>
      <c r="F91" s="39">
        <v>-5</v>
      </c>
      <c r="G91" s="40">
        <v>13444.6</v>
      </c>
      <c r="H91" s="41">
        <v>-6.5000000000000002E-2</v>
      </c>
      <c r="I91" s="42">
        <v>4000.6</v>
      </c>
      <c r="J91" s="43">
        <v>-0.32100000000000001</v>
      </c>
      <c r="K91" s="44">
        <v>24618.9</v>
      </c>
      <c r="L91" s="45">
        <v>42615.9</v>
      </c>
    </row>
    <row r="92" spans="1:12" x14ac:dyDescent="0.25">
      <c r="A92" s="36">
        <v>354</v>
      </c>
      <c r="B92" s="37" t="s">
        <v>405</v>
      </c>
      <c r="C92" s="37" t="str">
        <f>_xlfn.XLOOKUP(B92,'2020'!B$3:B$1002,'2020'!C$3:C$1002,"NULL")</f>
        <v>Biotechnology Company</v>
      </c>
      <c r="D92" s="37" t="str">
        <f>B92&amp;"_"&amp; C92</f>
        <v>Regeneron Pharmaceuticals_Biotechnology Company</v>
      </c>
      <c r="E92" s="38">
        <v>9123</v>
      </c>
      <c r="F92" s="39">
        <v>51</v>
      </c>
      <c r="G92" s="40">
        <v>8497.1</v>
      </c>
      <c r="H92" s="41">
        <v>8.1000000000000003E-2</v>
      </c>
      <c r="I92" s="42">
        <v>3513.2</v>
      </c>
      <c r="J92" s="43">
        <v>0.66</v>
      </c>
      <c r="K92" s="44">
        <v>17163.3</v>
      </c>
      <c r="L92" s="45">
        <v>50688.4</v>
      </c>
    </row>
    <row r="93" spans="1:12" x14ac:dyDescent="0.25">
      <c r="A93" s="36">
        <v>438</v>
      </c>
      <c r="B93" s="37" t="s">
        <v>483</v>
      </c>
      <c r="C93" s="37" t="str">
        <f>_xlfn.XLOOKUP(B93,'2020'!B$3:B$1002,'2020'!C$3:C$1002,"NULL")</f>
        <v>Biotechnology Company</v>
      </c>
      <c r="D93" s="37" t="str">
        <f>B93&amp;"_"&amp; C93</f>
        <v>Avantor_Biotechnology Company</v>
      </c>
      <c r="E93" s="38">
        <v>12400</v>
      </c>
      <c r="F93" s="39">
        <v>46</v>
      </c>
      <c r="G93" s="40">
        <v>6393.6</v>
      </c>
      <c r="H93" s="41">
        <v>5.8000000000000003E-2</v>
      </c>
      <c r="I93" s="42">
        <v>116.6</v>
      </c>
      <c r="J93" s="43">
        <v>2.085</v>
      </c>
      <c r="K93" s="44">
        <v>9906.5</v>
      </c>
      <c r="L93" s="45">
        <v>16631.400000000001</v>
      </c>
    </row>
    <row r="94" spans="1:12" x14ac:dyDescent="0.25">
      <c r="A94" s="36">
        <v>706</v>
      </c>
      <c r="B94" s="37" t="s">
        <v>686</v>
      </c>
      <c r="C94" s="37" t="str">
        <f>_xlfn.XLOOKUP(B94,'2020'!B$3:B$1002,'2020'!C$3:C$1002,"NULL")</f>
        <v>Biotechnology Company</v>
      </c>
      <c r="D94" s="37" t="str">
        <f>B94&amp;"_"&amp; C94</f>
        <v>Illumina_Biotechnology Company</v>
      </c>
      <c r="E94" s="38">
        <v>8575</v>
      </c>
      <c r="F94" s="39">
        <v>-19</v>
      </c>
      <c r="G94" s="40">
        <v>3239</v>
      </c>
      <c r="H94" s="41">
        <v>-8.5999999999999993E-2</v>
      </c>
      <c r="I94" s="42">
        <v>656</v>
      </c>
      <c r="J94" s="43">
        <v>-0.34499999999999997</v>
      </c>
      <c r="K94" s="44">
        <v>7585</v>
      </c>
      <c r="L94" s="45">
        <v>56034.400000000001</v>
      </c>
    </row>
    <row r="95" spans="1:12" x14ac:dyDescent="0.25">
      <c r="A95" s="36">
        <v>829</v>
      </c>
      <c r="B95" s="37" t="s">
        <v>913</v>
      </c>
      <c r="C95" s="37" t="str">
        <f>_xlfn.XLOOKUP(B95,'2020'!B$3:B$1002,'2020'!C$3:C$1002,"NULL")</f>
        <v>Biotechnology Company</v>
      </c>
      <c r="D95" s="37" t="str">
        <f>B95&amp;"_"&amp; C95</f>
        <v>Bio-Rad Laboratories_Biotechnology Company</v>
      </c>
      <c r="E95" s="38">
        <v>8000</v>
      </c>
      <c r="F95" s="39">
        <v>88</v>
      </c>
      <c r="G95" s="40">
        <v>2545.6</v>
      </c>
      <c r="H95" s="41">
        <v>0.10100000000000001</v>
      </c>
      <c r="I95" s="42">
        <v>3806.3</v>
      </c>
      <c r="J95" s="43">
        <v>1.1639999999999999</v>
      </c>
      <c r="K95" s="44">
        <v>12972.6</v>
      </c>
      <c r="L95" s="45">
        <v>17046.3</v>
      </c>
    </row>
    <row r="96" spans="1:12" x14ac:dyDescent="0.25">
      <c r="A96" s="36">
        <v>918</v>
      </c>
      <c r="B96" s="37" t="s">
        <v>1316</v>
      </c>
      <c r="C96" s="37" t="s">
        <v>1030</v>
      </c>
      <c r="D96" s="37" t="str">
        <f>B96&amp;"_"&amp; C96</f>
        <v>Seagen_Biotechnology Company</v>
      </c>
      <c r="E96" s="38">
        <v>2092</v>
      </c>
      <c r="F96" s="39" t="s">
        <v>13</v>
      </c>
      <c r="G96" s="40">
        <v>2175.5</v>
      </c>
      <c r="H96" s="41">
        <v>1.373</v>
      </c>
      <c r="I96" s="42">
        <v>613.70000000000005</v>
      </c>
      <c r="J96" s="43" t="s">
        <v>13</v>
      </c>
      <c r="K96" s="44">
        <v>4000.9</v>
      </c>
      <c r="L96" s="45">
        <v>25176.1</v>
      </c>
    </row>
    <row r="97" spans="1:12" x14ac:dyDescent="0.25">
      <c r="A97" s="36">
        <v>604</v>
      </c>
      <c r="B97" s="37" t="s">
        <v>598</v>
      </c>
      <c r="C97" s="37" t="str">
        <f>_xlfn.XLOOKUP(B97,'2020'!B$3:B$1002,'2020'!C$3:C$1002,"NULL")</f>
        <v>Business Process Services</v>
      </c>
      <c r="D97" s="37" t="str">
        <f>B97&amp;"_"&amp; C97</f>
        <v>Conduent_Business Process Services</v>
      </c>
      <c r="E97" s="38">
        <v>63000</v>
      </c>
      <c r="F97" s="39">
        <v>-5</v>
      </c>
      <c r="G97" s="40">
        <v>4163</v>
      </c>
      <c r="H97" s="41">
        <v>-6.8000000000000005E-2</v>
      </c>
      <c r="I97" s="42">
        <v>-118</v>
      </c>
      <c r="J97" s="43" t="s">
        <v>13</v>
      </c>
      <c r="K97" s="44">
        <v>4256</v>
      </c>
      <c r="L97" s="45">
        <v>1412.9</v>
      </c>
    </row>
    <row r="98" spans="1:12" x14ac:dyDescent="0.25">
      <c r="A98" s="36">
        <v>410</v>
      </c>
      <c r="B98" s="37" t="s">
        <v>441</v>
      </c>
      <c r="C98" s="37" t="str">
        <f>_xlfn.XLOOKUP(B98,'2020'!B$3:B$1002,'2020'!C$3:C$1002,"NULL")</f>
        <v>Business Services Company</v>
      </c>
      <c r="D98" s="37" t="str">
        <f>B98&amp;"_"&amp; C98</f>
        <v>Cintas_Business Services Company</v>
      </c>
      <c r="E98" s="38">
        <v>40000</v>
      </c>
      <c r="F98" s="39">
        <v>31</v>
      </c>
      <c r="G98" s="40">
        <v>7085.1</v>
      </c>
      <c r="H98" s="41">
        <v>2.8000000000000001E-2</v>
      </c>
      <c r="I98" s="42">
        <v>876</v>
      </c>
      <c r="J98" s="43">
        <v>-0.01</v>
      </c>
      <c r="K98" s="44">
        <v>7669.9</v>
      </c>
      <c r="L98" s="45">
        <v>35850.9</v>
      </c>
    </row>
    <row r="99" spans="1:12" x14ac:dyDescent="0.25">
      <c r="A99" s="36">
        <v>656</v>
      </c>
      <c r="B99" s="37" t="s">
        <v>1284</v>
      </c>
      <c r="C99" s="37" t="s">
        <v>1085</v>
      </c>
      <c r="D99" s="37" t="str">
        <f>B99&amp;"_"&amp; C99</f>
        <v>APi Group_Business Services Company</v>
      </c>
      <c r="E99" s="38">
        <v>13000</v>
      </c>
      <c r="F99" s="39" t="s">
        <v>13</v>
      </c>
      <c r="G99" s="40">
        <v>3587</v>
      </c>
      <c r="H99" s="41" t="s">
        <v>13</v>
      </c>
      <c r="I99" s="42">
        <v>-153</v>
      </c>
      <c r="J99" s="43" t="s">
        <v>13</v>
      </c>
      <c r="K99" s="44">
        <v>4065</v>
      </c>
      <c r="L99" s="45">
        <v>4149.5</v>
      </c>
    </row>
    <row r="100" spans="1:12" x14ac:dyDescent="0.25">
      <c r="A100" s="36">
        <v>664</v>
      </c>
      <c r="B100" s="37" t="s">
        <v>698</v>
      </c>
      <c r="C100" s="37" t="str">
        <f>_xlfn.XLOOKUP(B100,'2020'!B$3:B$1002,'2020'!C$3:C$1002,"NULL")</f>
        <v>Business Services Company</v>
      </c>
      <c r="D100" s="37" t="str">
        <f>B100&amp;"_"&amp; C100</f>
        <v>Pitney Bowes_Business Services Company</v>
      </c>
      <c r="E100" s="38">
        <v>11500</v>
      </c>
      <c r="F100" s="39">
        <v>35</v>
      </c>
      <c r="G100" s="40">
        <v>3554.1</v>
      </c>
      <c r="H100" s="41">
        <v>2.1999999999999999E-2</v>
      </c>
      <c r="I100" s="42">
        <v>-181.5</v>
      </c>
      <c r="J100" s="43">
        <v>-1.9330000000000001</v>
      </c>
      <c r="K100" s="44">
        <v>5220.1000000000004</v>
      </c>
      <c r="L100" s="45">
        <v>1431</v>
      </c>
    </row>
    <row r="101" spans="1:12" x14ac:dyDescent="0.25">
      <c r="A101" s="36">
        <v>306</v>
      </c>
      <c r="B101" s="37" t="s">
        <v>329</v>
      </c>
      <c r="C101" s="37" t="str">
        <f>_xlfn.XLOOKUP(B101,'2020'!B$3:B$1002,'2020'!C$3:C$1002,"NULL")</f>
        <v>Cable Television Company</v>
      </c>
      <c r="D101" s="37" t="str">
        <f>B101&amp;"_"&amp; C101</f>
        <v>Altice USA_Cable Television Company</v>
      </c>
      <c r="E101" s="38">
        <v>8900</v>
      </c>
      <c r="F101" s="39">
        <v>21</v>
      </c>
      <c r="G101" s="40">
        <v>9894.6</v>
      </c>
      <c r="H101" s="41">
        <v>1.4E-2</v>
      </c>
      <c r="I101" s="42">
        <v>436.2</v>
      </c>
      <c r="J101" s="43">
        <v>2.1389999999999998</v>
      </c>
      <c r="K101" s="44">
        <v>33376.699999999997</v>
      </c>
      <c r="L101" s="45">
        <v>15393.7</v>
      </c>
    </row>
    <row r="102" spans="1:12" x14ac:dyDescent="0.25">
      <c r="A102" s="36">
        <v>460</v>
      </c>
      <c r="B102" s="37" t="s">
        <v>383</v>
      </c>
      <c r="C102" s="37" t="str">
        <f>_xlfn.XLOOKUP(B102,'2020'!B$3:B$1002,'2020'!C$3:C$1002,"NULL")</f>
        <v>Chemical Manufacturing Company</v>
      </c>
      <c r="D102" s="37" t="str">
        <f>B102&amp;"_"&amp; C102</f>
        <v>Huntsman_Chemical Manufacturing Company</v>
      </c>
      <c r="E102" s="38">
        <v>9000</v>
      </c>
      <c r="F102" s="39">
        <v>-78</v>
      </c>
      <c r="G102" s="40">
        <v>6025</v>
      </c>
      <c r="H102" s="41">
        <v>-0.27800000000000002</v>
      </c>
      <c r="I102" s="42">
        <v>1034</v>
      </c>
      <c r="J102" s="43">
        <v>0.84</v>
      </c>
      <c r="K102" s="44">
        <v>8713</v>
      </c>
      <c r="L102" s="45">
        <v>6390.1</v>
      </c>
    </row>
    <row r="103" spans="1:12" x14ac:dyDescent="0.25">
      <c r="A103" s="36">
        <v>555</v>
      </c>
      <c r="B103" s="37" t="s">
        <v>577</v>
      </c>
      <c r="C103" s="37" t="str">
        <f>_xlfn.XLOOKUP(B103,'2020'!B$3:B$1002,'2020'!C$3:C$1002,"NULL")</f>
        <v>Chemical Manufacturing Company</v>
      </c>
      <c r="D103" s="37" t="str">
        <f>B103&amp;"_"&amp; C103</f>
        <v>FMC_Chemical Manufacturing Company</v>
      </c>
      <c r="E103" s="38">
        <v>6400</v>
      </c>
      <c r="F103" s="39">
        <v>23</v>
      </c>
      <c r="G103" s="40">
        <v>4642.1000000000004</v>
      </c>
      <c r="H103" s="41">
        <v>-4.0000000000000001E-3</v>
      </c>
      <c r="I103" s="42">
        <v>551.5</v>
      </c>
      <c r="J103" s="43">
        <v>0.155</v>
      </c>
      <c r="K103" s="44">
        <v>10186.4</v>
      </c>
      <c r="L103" s="45">
        <v>14325</v>
      </c>
    </row>
    <row r="104" spans="1:12" x14ac:dyDescent="0.25">
      <c r="A104" s="36">
        <v>723</v>
      </c>
      <c r="B104" s="37" t="s">
        <v>682</v>
      </c>
      <c r="C104" s="37" t="str">
        <f>_xlfn.XLOOKUP(B104,'2020'!B$3:B$1002,'2020'!C$3:C$1002,"NULL")</f>
        <v>Chemical Manufacturing Company</v>
      </c>
      <c r="D104" s="37" t="str">
        <f>B104&amp;"_"&amp; C104</f>
        <v>Albemarle_Chemical Manufacturing Company</v>
      </c>
      <c r="E104" s="38">
        <v>5900</v>
      </c>
      <c r="F104" s="39">
        <v>-40</v>
      </c>
      <c r="G104" s="40">
        <v>3128.9</v>
      </c>
      <c r="H104" s="41">
        <v>-0.128</v>
      </c>
      <c r="I104" s="42">
        <v>375.8</v>
      </c>
      <c r="J104" s="43">
        <v>-0.29499999999999998</v>
      </c>
      <c r="K104" s="44">
        <v>10450.9</v>
      </c>
      <c r="L104" s="45">
        <v>17053.7</v>
      </c>
    </row>
    <row r="105" spans="1:12" x14ac:dyDescent="0.25">
      <c r="A105" s="36">
        <v>880</v>
      </c>
      <c r="B105" s="37" t="s">
        <v>890</v>
      </c>
      <c r="C105" s="37" t="str">
        <f>_xlfn.XLOOKUP(B105,'2020'!B$3:B$1002,'2020'!C$3:C$1002,"NULL")</f>
        <v>Chemical Manufacturing Company</v>
      </c>
      <c r="D105" s="37" t="str">
        <f>B105&amp;"_"&amp; C105</f>
        <v>Valvoline_Chemical Manufacturing Company</v>
      </c>
      <c r="E105" s="38">
        <v>8800</v>
      </c>
      <c r="F105" s="39">
        <v>14</v>
      </c>
      <c r="G105" s="40">
        <v>2353</v>
      </c>
      <c r="H105" s="41">
        <v>-1.4999999999999999E-2</v>
      </c>
      <c r="I105" s="42">
        <v>317</v>
      </c>
      <c r="J105" s="43">
        <v>0.52400000000000002</v>
      </c>
      <c r="K105" s="44">
        <v>3051</v>
      </c>
      <c r="L105" s="45">
        <v>4729.7</v>
      </c>
    </row>
    <row r="106" spans="1:12" x14ac:dyDescent="0.25">
      <c r="A106" s="36">
        <v>144</v>
      </c>
      <c r="B106" s="37" t="s">
        <v>157</v>
      </c>
      <c r="C106" s="37" t="str">
        <f>_xlfn.XLOOKUP(B106,'2020'!B$3:B$1002,'2020'!C$3:C$1002,"NULL")</f>
        <v>Chemicals Company</v>
      </c>
      <c r="D106" s="37" t="str">
        <f>B106&amp;"_"&amp; C106</f>
        <v>DuPont_Chemicals Company</v>
      </c>
      <c r="E106" s="38">
        <v>34000</v>
      </c>
      <c r="F106" s="39">
        <v>8</v>
      </c>
      <c r="G106" s="40">
        <v>20397</v>
      </c>
      <c r="H106" s="41">
        <v>-5.1999999999999998E-2</v>
      </c>
      <c r="I106" s="42">
        <v>-2951</v>
      </c>
      <c r="J106" s="43">
        <v>-6.9260000000000002</v>
      </c>
      <c r="K106" s="44">
        <v>70904</v>
      </c>
      <c r="L106" s="45">
        <v>41308.1</v>
      </c>
    </row>
    <row r="107" spans="1:12" x14ac:dyDescent="0.25">
      <c r="A107" s="36">
        <v>340</v>
      </c>
      <c r="B107" s="37" t="s">
        <v>356</v>
      </c>
      <c r="C107" s="37" t="str">
        <f>_xlfn.XLOOKUP(B107,'2020'!B$3:B$1002,'2020'!C$3:C$1002,"NULL")</f>
        <v>Chemicals Company</v>
      </c>
      <c r="D107" s="37" t="str">
        <f>B107&amp;"_"&amp; C107</f>
        <v>Air Products &amp; Chemicals_Chemicals Company</v>
      </c>
      <c r="E107" s="38">
        <v>19138</v>
      </c>
      <c r="F107" s="39">
        <v>15</v>
      </c>
      <c r="G107" s="40">
        <v>8856.2999999999993</v>
      </c>
      <c r="H107" s="41">
        <v>-7.0000000000000001E-3</v>
      </c>
      <c r="I107" s="42">
        <v>1886.7</v>
      </c>
      <c r="J107" s="43">
        <v>7.1999999999999995E-2</v>
      </c>
      <c r="K107" s="44">
        <v>25168.5</v>
      </c>
      <c r="L107" s="45">
        <v>62254</v>
      </c>
    </row>
    <row r="108" spans="1:12" x14ac:dyDescent="0.25">
      <c r="A108" s="36">
        <v>355</v>
      </c>
      <c r="B108" s="37" t="s">
        <v>345</v>
      </c>
      <c r="C108" s="37" t="str">
        <f>_xlfn.XLOOKUP(B108,'2020'!B$3:B$1002,'2020'!C$3:C$1002,"NULL")</f>
        <v>Chemicals Company</v>
      </c>
      <c r="D108" s="37" t="str">
        <f>B108&amp;"_"&amp; C108</f>
        <v>Eastman Chemical_Chemicals Company</v>
      </c>
      <c r="E108" s="38">
        <v>14500</v>
      </c>
      <c r="F108" s="39">
        <v>-12</v>
      </c>
      <c r="G108" s="40">
        <v>8473</v>
      </c>
      <c r="H108" s="41">
        <v>-8.5999999999999993E-2</v>
      </c>
      <c r="I108" s="42">
        <v>478</v>
      </c>
      <c r="J108" s="43">
        <v>-0.37</v>
      </c>
      <c r="K108" s="44">
        <v>16083</v>
      </c>
      <c r="L108" s="45">
        <v>15033.2</v>
      </c>
    </row>
    <row r="109" spans="1:12" x14ac:dyDescent="0.25">
      <c r="A109" s="36">
        <v>362</v>
      </c>
      <c r="B109" s="37" t="s">
        <v>341</v>
      </c>
      <c r="C109" s="37" t="str">
        <f>_xlfn.XLOOKUP(B109,'2020'!B$3:B$1002,'2020'!C$3:C$1002,"NULL")</f>
        <v>Chemicals Company</v>
      </c>
      <c r="D109" s="37" t="str">
        <f>B109&amp;"_"&amp; C109</f>
        <v>Univar Solutions_Chemicals Company</v>
      </c>
      <c r="E109" s="38">
        <v>9457</v>
      </c>
      <c r="F109" s="39">
        <v>-23</v>
      </c>
      <c r="G109" s="40">
        <v>8265</v>
      </c>
      <c r="H109" s="41">
        <v>-0.125</v>
      </c>
      <c r="I109" s="42">
        <v>52.9</v>
      </c>
      <c r="J109" s="43" t="s">
        <v>13</v>
      </c>
      <c r="K109" s="44">
        <v>6355</v>
      </c>
      <c r="L109" s="45">
        <v>3650.6</v>
      </c>
    </row>
    <row r="110" spans="1:12" x14ac:dyDescent="0.25">
      <c r="A110" s="36">
        <v>477</v>
      </c>
      <c r="B110" s="37" t="s">
        <v>469</v>
      </c>
      <c r="C110" s="37" t="str">
        <f>_xlfn.XLOOKUP(B110,'2020'!B$3:B$1002,'2020'!C$3:C$1002,"NULL")</f>
        <v>Chemicals Company</v>
      </c>
      <c r="D110" s="37" t="str">
        <f>B110&amp;"_"&amp; C110</f>
        <v>Celanese_Chemicals Company</v>
      </c>
      <c r="E110" s="38">
        <v>7658</v>
      </c>
      <c r="F110" s="39">
        <v>-7</v>
      </c>
      <c r="G110" s="40">
        <v>5655</v>
      </c>
      <c r="H110" s="41">
        <v>-0.10199999999999999</v>
      </c>
      <c r="I110" s="42">
        <v>1985</v>
      </c>
      <c r="J110" s="43">
        <v>1.33</v>
      </c>
      <c r="K110" s="44">
        <v>10909</v>
      </c>
      <c r="L110" s="45">
        <v>17104.5</v>
      </c>
    </row>
    <row r="111" spans="1:12" x14ac:dyDescent="0.25">
      <c r="A111" s="36">
        <v>489</v>
      </c>
      <c r="B111" s="37" t="s">
        <v>507</v>
      </c>
      <c r="C111" s="37" t="str">
        <f>_xlfn.XLOOKUP(B111,'2020'!B$3:B$1002,'2020'!C$3:C$1002,"NULL")</f>
        <v>Chemicals Company</v>
      </c>
      <c r="D111" s="37" t="str">
        <f>B111&amp;"_"&amp; C111</f>
        <v>RPM International_Chemicals Company</v>
      </c>
      <c r="E111" s="38">
        <v>14621</v>
      </c>
      <c r="F111" s="39">
        <v>19</v>
      </c>
      <c r="G111" s="40">
        <v>5507</v>
      </c>
      <c r="H111" s="41">
        <v>-0.01</v>
      </c>
      <c r="I111" s="42">
        <v>304.39999999999998</v>
      </c>
      <c r="J111" s="43">
        <v>0.14199999999999999</v>
      </c>
      <c r="K111" s="44">
        <v>5631</v>
      </c>
      <c r="L111" s="45">
        <v>11949.9</v>
      </c>
    </row>
    <row r="112" spans="1:12" x14ac:dyDescent="0.25">
      <c r="A112" s="36">
        <v>527</v>
      </c>
      <c r="B112" s="37" t="s">
        <v>510</v>
      </c>
      <c r="C112" s="37" t="str">
        <f>_xlfn.XLOOKUP(B112,'2020'!B$3:B$1002,'2020'!C$3:C$1002,"NULL")</f>
        <v>Chemicals Company</v>
      </c>
      <c r="D112" s="37" t="str">
        <f>B112&amp;"_"&amp; C112</f>
        <v>Chemours_Chemicals Company</v>
      </c>
      <c r="E112" s="38">
        <v>6500</v>
      </c>
      <c r="F112" s="39">
        <v>-16</v>
      </c>
      <c r="G112" s="40">
        <v>4969</v>
      </c>
      <c r="H112" s="41">
        <v>-0.10100000000000001</v>
      </c>
      <c r="I112" s="42">
        <v>219</v>
      </c>
      <c r="J112" s="43" t="s">
        <v>13</v>
      </c>
      <c r="K112" s="44">
        <v>7082</v>
      </c>
      <c r="L112" s="45">
        <v>4610.6000000000004</v>
      </c>
    </row>
    <row r="113" spans="1:12" x14ac:dyDescent="0.25">
      <c r="A113" s="36">
        <v>747</v>
      </c>
      <c r="B113" s="37" t="s">
        <v>716</v>
      </c>
      <c r="C113" s="37" t="str">
        <f>_xlfn.XLOOKUP(B113,'2020'!B$3:B$1002,'2020'!C$3:C$1002,"NULL")</f>
        <v>Chemicals Company</v>
      </c>
      <c r="D113" s="37" t="str">
        <f>B113&amp;"_"&amp; C113</f>
        <v>Hexion_Chemicals Company</v>
      </c>
      <c r="E113" s="38">
        <v>2600</v>
      </c>
      <c r="F113" s="39">
        <v>-30</v>
      </c>
      <c r="G113" s="40">
        <v>3003</v>
      </c>
      <c r="H113" s="41">
        <v>-0.11</v>
      </c>
      <c r="I113" s="42">
        <v>-230</v>
      </c>
      <c r="J113" s="43" t="s">
        <v>13</v>
      </c>
      <c r="K113" s="44">
        <v>4002</v>
      </c>
      <c r="L113" s="45" t="s">
        <v>13</v>
      </c>
    </row>
    <row r="114" spans="1:12" x14ac:dyDescent="0.25">
      <c r="A114" s="36">
        <v>813</v>
      </c>
      <c r="B114" s="37" t="s">
        <v>725</v>
      </c>
      <c r="C114" s="37" t="str">
        <f>_xlfn.XLOOKUP(B114,'2020'!B$3:B$1002,'2020'!C$3:C$1002,"NULL")</f>
        <v>Chemicals Company</v>
      </c>
      <c r="D114" s="37" t="str">
        <f>B114&amp;"_"&amp; C114</f>
        <v>Cabot_Chemicals Company</v>
      </c>
      <c r="E114" s="38">
        <v>4500</v>
      </c>
      <c r="F114" s="39">
        <v>-87</v>
      </c>
      <c r="G114" s="40">
        <v>2614</v>
      </c>
      <c r="H114" s="41">
        <v>-0.217</v>
      </c>
      <c r="I114" s="42">
        <v>-238</v>
      </c>
      <c r="J114" s="43">
        <v>-2.516</v>
      </c>
      <c r="K114" s="44">
        <v>2781</v>
      </c>
      <c r="L114" s="45">
        <v>2969</v>
      </c>
    </row>
    <row r="115" spans="1:12" x14ac:dyDescent="0.25">
      <c r="A115" s="36">
        <v>869</v>
      </c>
      <c r="B115" s="37" t="s">
        <v>693</v>
      </c>
      <c r="C115" s="37" t="str">
        <f>_xlfn.XLOOKUP(B115,'2020'!B$3:B$1002,'2020'!C$3:C$1002,"NULL")</f>
        <v>Chemicals Company</v>
      </c>
      <c r="D115" s="37" t="str">
        <f>B115&amp;"_"&amp; C115</f>
        <v>Ashland Global Holdings_Chemicals Company</v>
      </c>
      <c r="E115" s="38">
        <v>4500</v>
      </c>
      <c r="F115" s="39">
        <v>-175</v>
      </c>
      <c r="G115" s="40">
        <v>2377</v>
      </c>
      <c r="H115" s="41">
        <v>-0.32200000000000001</v>
      </c>
      <c r="I115" s="42">
        <v>-508</v>
      </c>
      <c r="J115" s="43">
        <v>-2.0059999999999998</v>
      </c>
      <c r="K115" s="44">
        <v>6877</v>
      </c>
      <c r="L115" s="45">
        <v>5385.4</v>
      </c>
    </row>
    <row r="116" spans="1:12" x14ac:dyDescent="0.25">
      <c r="A116" s="36">
        <v>214</v>
      </c>
      <c r="B116" s="37" t="s">
        <v>236</v>
      </c>
      <c r="C116" s="37" t="str">
        <f>_xlfn.XLOOKUP(B116,'2020'!B$3:B$1002,'2020'!C$3:C$1002,"NULL")</f>
        <v>Chemicals Company Agriculture</v>
      </c>
      <c r="D116" s="37" t="str">
        <f>B116&amp;"_"&amp; C116</f>
        <v>Corteva_Chemicals Company Agriculture</v>
      </c>
      <c r="E116" s="38">
        <v>21000</v>
      </c>
      <c r="F116" s="39">
        <v>20</v>
      </c>
      <c r="G116" s="40">
        <v>14217</v>
      </c>
      <c r="H116" s="41">
        <v>2.7E-2</v>
      </c>
      <c r="I116" s="42">
        <v>681</v>
      </c>
      <c r="J116" s="43" t="s">
        <v>13</v>
      </c>
      <c r="K116" s="44">
        <v>42649</v>
      </c>
      <c r="L116" s="45">
        <v>34528.5</v>
      </c>
    </row>
    <row r="117" spans="1:12" x14ac:dyDescent="0.25">
      <c r="A117" s="36">
        <v>472</v>
      </c>
      <c r="B117" s="37" t="s">
        <v>480</v>
      </c>
      <c r="C117" s="37" t="str">
        <f>_xlfn.XLOOKUP(B117,'2020'!B$3:B$1002,'2020'!C$3:C$1002,"NULL")</f>
        <v>Chemicals; Manufacturing</v>
      </c>
      <c r="D117" s="37" t="str">
        <f>B117&amp;"_"&amp; C117</f>
        <v>Olin_Chemicals; Manufacturing</v>
      </c>
      <c r="E117" s="38">
        <v>8000</v>
      </c>
      <c r="F117" s="39">
        <v>9</v>
      </c>
      <c r="G117" s="40">
        <v>5758</v>
      </c>
      <c r="H117" s="41">
        <v>-5.8000000000000003E-2</v>
      </c>
      <c r="I117" s="42">
        <v>-969.9</v>
      </c>
      <c r="J117" s="43" t="s">
        <v>13</v>
      </c>
      <c r="K117" s="44">
        <v>8270.9</v>
      </c>
      <c r="L117" s="45">
        <v>6024.1</v>
      </c>
    </row>
    <row r="118" spans="1:12" x14ac:dyDescent="0.25">
      <c r="A118" s="36">
        <v>218</v>
      </c>
      <c r="B118" s="37" t="s">
        <v>276</v>
      </c>
      <c r="C118" s="37" t="str">
        <f>_xlfn.XLOOKUP(B118,'2020'!B$3:B$1002,'2020'!C$3:C$1002,"NULL")</f>
        <v>Clinical Laboratory Company</v>
      </c>
      <c r="D118" s="37" t="str">
        <f>B118&amp;"_"&amp; C118</f>
        <v>Laboratory Corp. of America_Clinical Laboratory Company</v>
      </c>
      <c r="E118" s="38">
        <v>68780</v>
      </c>
      <c r="F118" s="39">
        <v>56</v>
      </c>
      <c r="G118" s="40">
        <v>13978.5</v>
      </c>
      <c r="H118" s="41">
        <v>0.21</v>
      </c>
      <c r="I118" s="42">
        <v>1556.1</v>
      </c>
      <c r="J118" s="43">
        <v>0.88900000000000001</v>
      </c>
      <c r="K118" s="44">
        <v>20071.7</v>
      </c>
      <c r="L118" s="45">
        <v>24890.9</v>
      </c>
    </row>
    <row r="119" spans="1:12" x14ac:dyDescent="0.25">
      <c r="A119" s="36">
        <v>324</v>
      </c>
      <c r="B119" s="37" t="s">
        <v>410</v>
      </c>
      <c r="C119" s="37" t="str">
        <f>_xlfn.XLOOKUP(B119,'2020'!B$3:B$1002,'2020'!C$3:C$1002,"NULL")</f>
        <v>Clinical Laboratory Company</v>
      </c>
      <c r="D119" s="37" t="str">
        <f>B119&amp;"_"&amp; C119</f>
        <v>Quest Diagnostics_Clinical Laboratory Company</v>
      </c>
      <c r="E119" s="38">
        <v>44500</v>
      </c>
      <c r="F119" s="39">
        <v>86</v>
      </c>
      <c r="G119" s="40">
        <v>9437</v>
      </c>
      <c r="H119" s="41">
        <v>0.221</v>
      </c>
      <c r="I119" s="42">
        <v>1431</v>
      </c>
      <c r="J119" s="43">
        <v>0.66800000000000004</v>
      </c>
      <c r="K119" s="44">
        <v>14026</v>
      </c>
      <c r="L119" s="45">
        <v>17127.599999999999</v>
      </c>
    </row>
    <row r="120" spans="1:12" x14ac:dyDescent="0.25">
      <c r="A120" s="36">
        <v>587</v>
      </c>
      <c r="B120" s="37" t="s">
        <v>1279</v>
      </c>
      <c r="C120" s="37" t="s">
        <v>1560</v>
      </c>
      <c r="D120" s="37" t="str">
        <f>B120&amp;"_"&amp; C120</f>
        <v>Lululemon athletica_Clothing Company</v>
      </c>
      <c r="E120" s="38">
        <v>25000</v>
      </c>
      <c r="F120" s="39" t="s">
        <v>13</v>
      </c>
      <c r="G120" s="40">
        <v>4401.8999999999996</v>
      </c>
      <c r="H120" s="41">
        <v>0.106</v>
      </c>
      <c r="I120" s="42">
        <v>588.9</v>
      </c>
      <c r="J120" s="43">
        <v>-8.7999999999999995E-2</v>
      </c>
      <c r="K120" s="44">
        <v>4185.2</v>
      </c>
      <c r="L120" s="45">
        <v>39985.1</v>
      </c>
    </row>
    <row r="121" spans="1:12" x14ac:dyDescent="0.25">
      <c r="A121" s="36">
        <v>125</v>
      </c>
      <c r="B121" s="37" t="s">
        <v>120</v>
      </c>
      <c r="C121" s="37" t="str">
        <f>_xlfn.XLOOKUP(B121,'2020'!B$3:B$1002,'2020'!C$3:C$1002,"NULL")</f>
        <v>Coffeehouse Company</v>
      </c>
      <c r="D121" s="37" t="str">
        <f>B121&amp;"_"&amp; C121</f>
        <v>Starbucks_Coffeehouse Company</v>
      </c>
      <c r="E121" s="38">
        <v>349000</v>
      </c>
      <c r="F121" s="39">
        <v>-11</v>
      </c>
      <c r="G121" s="40">
        <v>23518</v>
      </c>
      <c r="H121" s="41">
        <v>-0.113</v>
      </c>
      <c r="I121" s="42">
        <v>928.3</v>
      </c>
      <c r="J121" s="43">
        <v>-0.74199999999999999</v>
      </c>
      <c r="K121" s="44">
        <v>29374.5</v>
      </c>
      <c r="L121" s="45">
        <v>128643.6</v>
      </c>
    </row>
    <row r="122" spans="1:12" x14ac:dyDescent="0.25">
      <c r="A122" s="36">
        <v>884</v>
      </c>
      <c r="B122" s="37" t="s">
        <v>887</v>
      </c>
      <c r="C122" s="37" t="str">
        <f>_xlfn.XLOOKUP(B122,'2020'!B$3:B$1002,'2020'!C$3:C$1002,"NULL")</f>
        <v>Commercial Landscaping</v>
      </c>
      <c r="D122" s="37" t="str">
        <f>B122&amp;"_"&amp; C122</f>
        <v>BrightView Holdings_Commercial Landscaping</v>
      </c>
      <c r="E122" s="38">
        <v>19900</v>
      </c>
      <c r="F122" s="39">
        <v>7</v>
      </c>
      <c r="G122" s="40">
        <v>2346</v>
      </c>
      <c r="H122" s="41">
        <v>-2.4E-2</v>
      </c>
      <c r="I122" s="42">
        <v>-41.6</v>
      </c>
      <c r="J122" s="43">
        <v>-1.9370000000000001</v>
      </c>
      <c r="K122" s="44">
        <v>3071</v>
      </c>
      <c r="L122" s="45">
        <v>1773.8</v>
      </c>
    </row>
    <row r="123" spans="1:12" x14ac:dyDescent="0.25">
      <c r="A123" s="36">
        <v>892</v>
      </c>
      <c r="B123" s="37" t="s">
        <v>968</v>
      </c>
      <c r="C123" s="37" t="str">
        <f>_xlfn.XLOOKUP(B123,'2020'!B$3:B$1002,'2020'!C$3:C$1002,"NULL")</f>
        <v>Communications Company</v>
      </c>
      <c r="D123" s="37" t="str">
        <f>B123&amp;"_"&amp; C123</f>
        <v>Viasat_Communications Company</v>
      </c>
      <c r="E123" s="38">
        <v>6100</v>
      </c>
      <c r="F123" s="39">
        <v>80</v>
      </c>
      <c r="G123" s="40">
        <v>2309.1999999999998</v>
      </c>
      <c r="H123" s="41">
        <v>0.11700000000000001</v>
      </c>
      <c r="I123" s="42">
        <v>-0.2</v>
      </c>
      <c r="J123" s="43" t="s">
        <v>13</v>
      </c>
      <c r="K123" s="44">
        <v>4883.8999999999996</v>
      </c>
      <c r="L123" s="45">
        <v>3294.2</v>
      </c>
    </row>
    <row r="124" spans="1:12" x14ac:dyDescent="0.25">
      <c r="A124" s="36">
        <v>395</v>
      </c>
      <c r="B124" s="37" t="s">
        <v>403</v>
      </c>
      <c r="C124" s="37" t="str">
        <f>_xlfn.XLOOKUP(B124,'2020'!B$3:B$1002,'2020'!C$3:C$1002,"NULL")</f>
        <v>Communications Equipment</v>
      </c>
      <c r="D124" s="37" t="str">
        <f>B124&amp;"_"&amp; C124</f>
        <v>Motorola Solutions_Communications Equipment</v>
      </c>
      <c r="E124" s="38">
        <v>18000</v>
      </c>
      <c r="F124" s="39">
        <v>8</v>
      </c>
      <c r="G124" s="40">
        <v>7414</v>
      </c>
      <c r="H124" s="41">
        <v>-0.06</v>
      </c>
      <c r="I124" s="42">
        <v>949</v>
      </c>
      <c r="J124" s="43">
        <v>9.2999999999999999E-2</v>
      </c>
      <c r="K124" s="44">
        <v>10876</v>
      </c>
      <c r="L124" s="45">
        <v>31785.8</v>
      </c>
    </row>
    <row r="125" spans="1:12" x14ac:dyDescent="0.25">
      <c r="A125" s="36">
        <v>512</v>
      </c>
      <c r="B125" s="37" t="s">
        <v>535</v>
      </c>
      <c r="C125" s="37" t="str">
        <f>_xlfn.XLOOKUP(B125,'2020'!B$3:B$1002,'2020'!C$3:C$1002,"NULL")</f>
        <v>Communications Services</v>
      </c>
      <c r="D125" s="37" t="str">
        <f>B125&amp;"_"&amp; C125</f>
        <v>Telephone &amp; Data Systems_Communications Services</v>
      </c>
      <c r="E125" s="38">
        <v>9200</v>
      </c>
      <c r="F125" s="39">
        <v>24</v>
      </c>
      <c r="G125" s="40">
        <v>5225</v>
      </c>
      <c r="H125" s="41">
        <v>8.9999999999999993E-3</v>
      </c>
      <c r="I125" s="42">
        <v>226</v>
      </c>
      <c r="J125" s="43">
        <v>0.86799999999999999</v>
      </c>
      <c r="K125" s="44">
        <v>12525</v>
      </c>
      <c r="L125" s="45">
        <v>2625.8</v>
      </c>
    </row>
    <row r="126" spans="1:12" x14ac:dyDescent="0.25">
      <c r="A126" s="36">
        <v>278</v>
      </c>
      <c r="B126" s="37" t="s">
        <v>263</v>
      </c>
      <c r="C126" s="37" t="str">
        <f>_xlfn.XLOOKUP(B126,'2020'!B$3:B$1002,'2020'!C$3:C$1002,"NULL")</f>
        <v>Construction Company</v>
      </c>
      <c r="D126" s="37" t="str">
        <f>B126&amp;"_"&amp; C126</f>
        <v>Quanta Services_Construction Company</v>
      </c>
      <c r="E126" s="38">
        <v>35800</v>
      </c>
      <c r="F126" s="39">
        <v>-17</v>
      </c>
      <c r="G126" s="40">
        <v>11202.7</v>
      </c>
      <c r="H126" s="41">
        <v>-7.4999999999999997E-2</v>
      </c>
      <c r="I126" s="42">
        <v>445.6</v>
      </c>
      <c r="J126" s="43">
        <v>0.108</v>
      </c>
      <c r="K126" s="44">
        <v>8398.2999999999993</v>
      </c>
      <c r="L126" s="45">
        <v>12173.4</v>
      </c>
    </row>
    <row r="127" spans="1:12" x14ac:dyDescent="0.25">
      <c r="A127" s="36">
        <v>344</v>
      </c>
      <c r="B127" s="37" t="s">
        <v>346</v>
      </c>
      <c r="C127" s="37" t="str">
        <f>_xlfn.XLOOKUP(B127,'2020'!B$3:B$1002,'2020'!C$3:C$1002,"NULL")</f>
        <v>Construction Company</v>
      </c>
      <c r="D127" s="37" t="str">
        <f>B127&amp;"_"&amp; C127</f>
        <v>EMCOR Group_Construction Company</v>
      </c>
      <c r="E127" s="38">
        <v>33000</v>
      </c>
      <c r="F127" s="39" t="s">
        <v>13</v>
      </c>
      <c r="G127" s="40">
        <v>8797.1</v>
      </c>
      <c r="H127" s="41">
        <v>-4.1000000000000002E-2</v>
      </c>
      <c r="I127" s="42">
        <v>132.9</v>
      </c>
      <c r="J127" s="43">
        <v>-0.59099999999999997</v>
      </c>
      <c r="K127" s="44">
        <v>5063.8</v>
      </c>
      <c r="L127" s="45">
        <v>6146</v>
      </c>
    </row>
    <row r="128" spans="1:12" x14ac:dyDescent="0.25">
      <c r="A128" s="36">
        <v>486</v>
      </c>
      <c r="B128" s="37" t="s">
        <v>523</v>
      </c>
      <c r="C128" s="37" t="str">
        <f>_xlfn.XLOOKUP(B128,'2020'!B$3:B$1002,'2020'!C$3:C$1002,"NULL")</f>
        <v>Construction Company</v>
      </c>
      <c r="D128" s="37" t="str">
        <f>B128&amp;"_"&amp; C128</f>
        <v>MDU Resources Group_Construction Company</v>
      </c>
      <c r="E128" s="38">
        <v>12994</v>
      </c>
      <c r="F128" s="39">
        <v>38</v>
      </c>
      <c r="G128" s="40">
        <v>5532.8</v>
      </c>
      <c r="H128" s="41">
        <v>3.6999999999999998E-2</v>
      </c>
      <c r="I128" s="42">
        <v>390.2</v>
      </c>
      <c r="J128" s="43">
        <v>0.16300000000000001</v>
      </c>
      <c r="K128" s="44">
        <v>8053.4</v>
      </c>
      <c r="L128" s="45">
        <v>6359.8</v>
      </c>
    </row>
    <row r="129" spans="1:12" x14ac:dyDescent="0.25">
      <c r="A129" s="36">
        <v>493</v>
      </c>
      <c r="B129" s="37" t="s">
        <v>578</v>
      </c>
      <c r="C129" s="37" t="str">
        <f>_xlfn.XLOOKUP(B129,'2020'!B$3:B$1002,'2020'!C$3:C$1002,"NULL")</f>
        <v>Construction Company</v>
      </c>
      <c r="D129" s="37" t="str">
        <f>B129&amp;"_"&amp; C129</f>
        <v>Boise Cascade_Construction Company</v>
      </c>
      <c r="E129" s="38">
        <v>6040</v>
      </c>
      <c r="F129" s="39">
        <v>86</v>
      </c>
      <c r="G129" s="40">
        <v>5474.8</v>
      </c>
      <c r="H129" s="41">
        <v>0.17899999999999999</v>
      </c>
      <c r="I129" s="42">
        <v>175</v>
      </c>
      <c r="J129" s="43">
        <v>1.1619999999999999</v>
      </c>
      <c r="K129" s="44">
        <v>1965.7</v>
      </c>
      <c r="L129" s="45">
        <v>2353.1</v>
      </c>
    </row>
    <row r="130" spans="1:12" x14ac:dyDescent="0.25">
      <c r="A130" s="36">
        <v>503</v>
      </c>
      <c r="B130" s="37" t="s">
        <v>599</v>
      </c>
      <c r="C130" s="37" t="str">
        <f>_xlfn.XLOOKUP(B130,'2020'!B$3:B$1002,'2020'!C$3:C$1002,"NULL")</f>
        <v>Construction Company</v>
      </c>
      <c r="D130" s="37" t="str">
        <f>B130&amp;"_"&amp; C130</f>
        <v>Tutor Perini_Construction Company</v>
      </c>
      <c r="E130" s="38">
        <v>8700</v>
      </c>
      <c r="F130" s="39">
        <v>97</v>
      </c>
      <c r="G130" s="40">
        <v>5318.8</v>
      </c>
      <c r="H130" s="41">
        <v>0.19500000000000001</v>
      </c>
      <c r="I130" s="42">
        <v>108.4</v>
      </c>
      <c r="J130" s="43" t="s">
        <v>13</v>
      </c>
      <c r="K130" s="44">
        <v>5045.6000000000004</v>
      </c>
      <c r="L130" s="45">
        <v>964.8</v>
      </c>
    </row>
    <row r="131" spans="1:12" x14ac:dyDescent="0.25">
      <c r="A131" s="36">
        <v>524</v>
      </c>
      <c r="B131" s="37" t="s">
        <v>565</v>
      </c>
      <c r="C131" s="37" t="str">
        <f>_xlfn.XLOOKUP(B131,'2020'!B$3:B$1002,'2020'!C$3:C$1002,"NULL")</f>
        <v>Construction Company</v>
      </c>
      <c r="D131" s="37" t="str">
        <f>B131&amp;"_"&amp; C131</f>
        <v>Watsco_Construction Company</v>
      </c>
      <c r="E131" s="38">
        <v>5800</v>
      </c>
      <c r="F131" s="39">
        <v>42</v>
      </c>
      <c r="G131" s="40">
        <v>5054.8999999999996</v>
      </c>
      <c r="H131" s="41">
        <v>0.06</v>
      </c>
      <c r="I131" s="42">
        <v>269.60000000000002</v>
      </c>
      <c r="J131" s="43">
        <v>9.6000000000000002E-2</v>
      </c>
      <c r="K131" s="44">
        <v>2484.3000000000002</v>
      </c>
      <c r="L131" s="45">
        <v>10068.200000000001</v>
      </c>
    </row>
    <row r="132" spans="1:12" x14ac:dyDescent="0.25">
      <c r="A132" s="36">
        <v>539</v>
      </c>
      <c r="B132" s="37" t="s">
        <v>550</v>
      </c>
      <c r="C132" s="37" t="str">
        <f>_xlfn.XLOOKUP(B132,'2020'!B$3:B$1002,'2020'!C$3:C$1002,"NULL")</f>
        <v>Construction Company</v>
      </c>
      <c r="D132" s="37" t="str">
        <f>B132&amp;"_"&amp; C132</f>
        <v>Vulcan Materials_Construction Company</v>
      </c>
      <c r="E132" s="38">
        <v>8847</v>
      </c>
      <c r="F132" s="39">
        <v>12</v>
      </c>
      <c r="G132" s="40">
        <v>4856.8</v>
      </c>
      <c r="H132" s="41">
        <v>-1.4999999999999999E-2</v>
      </c>
      <c r="I132" s="42">
        <v>584.5</v>
      </c>
      <c r="J132" s="43">
        <v>-5.3999999999999999E-2</v>
      </c>
      <c r="K132" s="44">
        <v>11686.9</v>
      </c>
      <c r="L132" s="45">
        <v>22387</v>
      </c>
    </row>
    <row r="133" spans="1:12" x14ac:dyDescent="0.25">
      <c r="A133" s="36">
        <v>546</v>
      </c>
      <c r="B133" s="37" t="s">
        <v>571</v>
      </c>
      <c r="C133" s="37" t="str">
        <f>_xlfn.XLOOKUP(B133,'2020'!B$3:B$1002,'2020'!C$3:C$1002,"NULL")</f>
        <v>Construction Company</v>
      </c>
      <c r="D133" s="37" t="str">
        <f>B133&amp;"_"&amp; C133</f>
        <v>Martin Marietta Materials_Construction Company</v>
      </c>
      <c r="E133" s="38">
        <v>8700</v>
      </c>
      <c r="F133" s="39">
        <v>26</v>
      </c>
      <c r="G133" s="40">
        <v>4729.8999999999996</v>
      </c>
      <c r="H133" s="41">
        <v>-2E-3</v>
      </c>
      <c r="I133" s="42">
        <v>721</v>
      </c>
      <c r="J133" s="43">
        <v>0.17799999999999999</v>
      </c>
      <c r="K133" s="44">
        <v>10580.8</v>
      </c>
      <c r="L133" s="45">
        <v>20917.099999999999</v>
      </c>
    </row>
    <row r="134" spans="1:12" x14ac:dyDescent="0.25">
      <c r="A134" s="36">
        <v>557</v>
      </c>
      <c r="B134" s="37" t="s">
        <v>555</v>
      </c>
      <c r="C134" s="37" t="str">
        <f>_xlfn.XLOOKUP(B134,'2020'!B$3:B$1002,'2020'!C$3:C$1002,"NULL")</f>
        <v>Construction Company</v>
      </c>
      <c r="D134" s="37" t="str">
        <f>B134&amp;"_"&amp; C134</f>
        <v>Cornerstone Building Brands_Construction Company</v>
      </c>
      <c r="E134" s="38">
        <v>20230</v>
      </c>
      <c r="F134" s="39">
        <v>-1</v>
      </c>
      <c r="G134" s="40">
        <v>4617.3999999999996</v>
      </c>
      <c r="H134" s="41">
        <v>-5.6000000000000001E-2</v>
      </c>
      <c r="I134" s="42">
        <v>-482.8</v>
      </c>
      <c r="J134" s="43" t="s">
        <v>13</v>
      </c>
      <c r="K134" s="44">
        <v>5478.5</v>
      </c>
      <c r="L134" s="45">
        <v>1757.4</v>
      </c>
    </row>
    <row r="135" spans="1:12" x14ac:dyDescent="0.25">
      <c r="A135" s="36">
        <v>599</v>
      </c>
      <c r="B135" s="37" t="s">
        <v>562</v>
      </c>
      <c r="C135" s="37" t="str">
        <f>_xlfn.XLOOKUP(B135,'2020'!B$3:B$1002,'2020'!C$3:C$1002,"NULL")</f>
        <v>Construction Company</v>
      </c>
      <c r="D135" s="37" t="str">
        <f>B135&amp;"_"&amp; C135</f>
        <v>Carlisle_Construction Company</v>
      </c>
      <c r="E135" s="38">
        <v>12500</v>
      </c>
      <c r="F135" s="39">
        <v>-36</v>
      </c>
      <c r="G135" s="40">
        <v>4245.2</v>
      </c>
      <c r="H135" s="41">
        <v>-0.11799999999999999</v>
      </c>
      <c r="I135" s="42">
        <v>320.10000000000002</v>
      </c>
      <c r="J135" s="43">
        <v>-0.32300000000000001</v>
      </c>
      <c r="K135" s="44">
        <v>5866.4</v>
      </c>
      <c r="L135" s="45">
        <v>8670</v>
      </c>
    </row>
    <row r="136" spans="1:12" x14ac:dyDescent="0.25">
      <c r="A136" s="36">
        <v>663</v>
      </c>
      <c r="B136" s="37" t="s">
        <v>711</v>
      </c>
      <c r="C136" s="37" t="str">
        <f>_xlfn.XLOOKUP(B136,'2020'!B$3:B$1002,'2020'!C$3:C$1002,"NULL")</f>
        <v>Construction Company</v>
      </c>
      <c r="D136" s="37" t="str">
        <f>B136&amp;"_"&amp; C136</f>
        <v>Granite Construction_Construction Company</v>
      </c>
      <c r="E136" s="38">
        <v>4100</v>
      </c>
      <c r="F136" s="39">
        <v>49</v>
      </c>
      <c r="G136" s="40">
        <v>3562.5</v>
      </c>
      <c r="H136" s="41">
        <v>3.4000000000000002E-2</v>
      </c>
      <c r="I136" s="42">
        <v>-145.1</v>
      </c>
      <c r="J136" s="43" t="s">
        <v>13</v>
      </c>
      <c r="K136" s="44">
        <v>2380</v>
      </c>
      <c r="L136" s="45">
        <v>1843</v>
      </c>
    </row>
    <row r="137" spans="1:12" x14ac:dyDescent="0.25">
      <c r="A137" s="36">
        <v>673</v>
      </c>
      <c r="B137" s="37" t="s">
        <v>761</v>
      </c>
      <c r="C137" s="37" t="str">
        <f>_xlfn.XLOOKUP(B137,'2020'!B$3:B$1002,'2020'!C$3:C$1002,"NULL")</f>
        <v>Construction Company</v>
      </c>
      <c r="D137" s="37" t="str">
        <f>B137&amp;"_"&amp; C137</f>
        <v>Primoris Services_Construction Company</v>
      </c>
      <c r="E137" s="38">
        <v>10414</v>
      </c>
      <c r="F137" s="39">
        <v>89</v>
      </c>
      <c r="G137" s="40">
        <v>3491.5</v>
      </c>
      <c r="H137" s="41">
        <v>0.124</v>
      </c>
      <c r="I137" s="42">
        <v>105</v>
      </c>
      <c r="J137" s="43">
        <v>0.27500000000000002</v>
      </c>
      <c r="K137" s="44">
        <v>1969.6</v>
      </c>
      <c r="L137" s="45">
        <v>1779.9</v>
      </c>
    </row>
    <row r="138" spans="1:12" x14ac:dyDescent="0.25">
      <c r="A138" s="36">
        <v>717</v>
      </c>
      <c r="B138" s="37" t="s">
        <v>863</v>
      </c>
      <c r="C138" s="37" t="str">
        <f>_xlfn.XLOOKUP(B138,'2020'!B$3:B$1002,'2020'!C$3:C$1002,"NULL")</f>
        <v>Construction Company</v>
      </c>
      <c r="D138" s="37" t="str">
        <f>B138&amp;"_"&amp; C138</f>
        <v>Century Communities_Construction Company</v>
      </c>
      <c r="E138" s="38">
        <v>1403</v>
      </c>
      <c r="F138" s="39">
        <v>150</v>
      </c>
      <c r="G138" s="40">
        <v>3161.2</v>
      </c>
      <c r="H138" s="41">
        <v>0.247</v>
      </c>
      <c r="I138" s="42">
        <v>206.2</v>
      </c>
      <c r="J138" s="43">
        <v>0.82399999999999995</v>
      </c>
      <c r="K138" s="44">
        <v>2845.1</v>
      </c>
      <c r="L138" s="45">
        <v>2033.3</v>
      </c>
    </row>
    <row r="139" spans="1:12" x14ac:dyDescent="0.25">
      <c r="A139" s="36">
        <v>795</v>
      </c>
      <c r="B139" s="37" t="s">
        <v>851</v>
      </c>
      <c r="C139" s="37" t="str">
        <f>_xlfn.XLOOKUP(B139,'2020'!B$3:B$1002,'2020'!C$3:C$1002,"NULL")</f>
        <v>Construction Company</v>
      </c>
      <c r="D139" s="37" t="str">
        <f>B139&amp;"_"&amp; C139</f>
        <v>TopBuild_Construction Company</v>
      </c>
      <c r="E139" s="38">
        <v>10540</v>
      </c>
      <c r="F139" s="39">
        <v>59</v>
      </c>
      <c r="G139" s="40">
        <v>2718</v>
      </c>
      <c r="H139" s="41">
        <v>3.5999999999999997E-2</v>
      </c>
      <c r="I139" s="42">
        <v>247</v>
      </c>
      <c r="J139" s="43">
        <v>0.29299999999999998</v>
      </c>
      <c r="K139" s="44">
        <v>2815.3</v>
      </c>
      <c r="L139" s="45">
        <v>6925.4</v>
      </c>
    </row>
    <row r="140" spans="1:12" x14ac:dyDescent="0.25">
      <c r="A140" s="36">
        <v>955</v>
      </c>
      <c r="B140" s="37" t="s">
        <v>779</v>
      </c>
      <c r="C140" s="37" t="str">
        <f>_xlfn.XLOOKUP(B140,'2020'!B$3:B$1002,'2020'!C$3:C$1002,"NULL")</f>
        <v>Construction Company</v>
      </c>
      <c r="D140" s="37" t="str">
        <f>B140&amp;"_"&amp; C140</f>
        <v>Trinity Industries_Construction Company</v>
      </c>
      <c r="E140" s="38">
        <v>6375</v>
      </c>
      <c r="F140" s="39">
        <v>-174</v>
      </c>
      <c r="G140" s="40">
        <v>1999.4</v>
      </c>
      <c r="H140" s="41">
        <v>-0.33500000000000002</v>
      </c>
      <c r="I140" s="42">
        <v>-147.30000000000001</v>
      </c>
      <c r="J140" s="43">
        <v>-2.0699999999999998</v>
      </c>
      <c r="K140" s="44">
        <v>8701.7999999999993</v>
      </c>
      <c r="L140" s="45">
        <v>3161.6</v>
      </c>
    </row>
    <row r="141" spans="1:12" x14ac:dyDescent="0.25">
      <c r="A141" s="36">
        <v>243</v>
      </c>
      <c r="B141" s="37" t="s">
        <v>309</v>
      </c>
      <c r="C141" s="37" t="str">
        <f>_xlfn.XLOOKUP(B141,'2020'!B$3:B$1002,'2020'!C$3:C$1002,"NULL")</f>
        <v>Construction Engineering Company</v>
      </c>
      <c r="D141" s="37" t="str">
        <f>B141&amp;"_"&amp; C141</f>
        <v>Peter Kiewit Sons'_Construction Engineering Company</v>
      </c>
      <c r="E141" s="38">
        <v>27000</v>
      </c>
      <c r="F141" s="39">
        <v>64</v>
      </c>
      <c r="G141" s="40">
        <v>12463</v>
      </c>
      <c r="H141" s="41">
        <v>0.21199999999999999</v>
      </c>
      <c r="I141" s="42">
        <v>826</v>
      </c>
      <c r="J141" s="43">
        <v>0.97099999999999997</v>
      </c>
      <c r="K141" s="44">
        <v>6440</v>
      </c>
      <c r="L141" s="45" t="s">
        <v>13</v>
      </c>
    </row>
    <row r="142" spans="1:12" x14ac:dyDescent="0.25">
      <c r="A142" s="36">
        <v>975</v>
      </c>
      <c r="B142" s="37" t="s">
        <v>1335</v>
      </c>
      <c r="C142" s="37" t="s">
        <v>1203</v>
      </c>
      <c r="D142" s="37" t="str">
        <f>B142&amp;"_"&amp; C142</f>
        <v>Arcosa_Construction Engineering Company</v>
      </c>
      <c r="E142" s="38">
        <v>6410</v>
      </c>
      <c r="F142" s="39" t="s">
        <v>13</v>
      </c>
      <c r="G142" s="40">
        <v>1935.6</v>
      </c>
      <c r="H142" s="41">
        <v>0.114</v>
      </c>
      <c r="I142" s="42">
        <v>106.6</v>
      </c>
      <c r="J142" s="43">
        <v>-5.8999999999999997E-2</v>
      </c>
      <c r="K142" s="44">
        <v>2646.7</v>
      </c>
      <c r="L142" s="45">
        <v>3135.7</v>
      </c>
    </row>
    <row r="143" spans="1:12" x14ac:dyDescent="0.25">
      <c r="A143" s="36">
        <v>78</v>
      </c>
      <c r="B143" s="37" t="s">
        <v>70</v>
      </c>
      <c r="C143" s="37" t="str">
        <f>_xlfn.XLOOKUP(B143,'2020'!B$3:B$1002,'2020'!C$3:C$1002,"NULL")</f>
        <v>Construction Equipment Company</v>
      </c>
      <c r="D143" s="37" t="str">
        <f>B143&amp;"_"&amp; C143</f>
        <v>Caterpillar_Construction Equipment Company</v>
      </c>
      <c r="E143" s="38">
        <v>97300</v>
      </c>
      <c r="F143" s="39">
        <v>-16</v>
      </c>
      <c r="G143" s="40">
        <v>41748</v>
      </c>
      <c r="H143" s="41">
        <v>-0.224</v>
      </c>
      <c r="I143" s="42">
        <v>2998</v>
      </c>
      <c r="J143" s="43">
        <v>-0.50800000000000001</v>
      </c>
      <c r="K143" s="44">
        <v>78324</v>
      </c>
      <c r="L143" s="45">
        <v>126439.6</v>
      </c>
    </row>
    <row r="144" spans="1:12" x14ac:dyDescent="0.25">
      <c r="A144" s="36">
        <v>352</v>
      </c>
      <c r="B144" s="37" t="s">
        <v>342</v>
      </c>
      <c r="C144" s="37" t="str">
        <f>_xlfn.XLOOKUP(B144,'2020'!B$3:B$1002,'2020'!C$3:C$1002,"NULL")</f>
        <v>Construction Equipment Rental Company</v>
      </c>
      <c r="D144" s="37" t="str">
        <f>B144&amp;"_"&amp; C144</f>
        <v>United Rentals_Construction Equipment Rental Company</v>
      </c>
      <c r="E144" s="38">
        <v>18250</v>
      </c>
      <c r="F144" s="39">
        <v>-12</v>
      </c>
      <c r="G144" s="40">
        <v>8530</v>
      </c>
      <c r="H144" s="41">
        <v>-8.7999999999999995E-2</v>
      </c>
      <c r="I144" s="42">
        <v>890</v>
      </c>
      <c r="J144" s="43">
        <v>-0.24199999999999999</v>
      </c>
      <c r="K144" s="44">
        <v>17868</v>
      </c>
      <c r="L144" s="45">
        <v>23819</v>
      </c>
    </row>
    <row r="145" spans="1:12" x14ac:dyDescent="0.25">
      <c r="A145" s="36">
        <v>577</v>
      </c>
      <c r="B145" s="37" t="s">
        <v>672</v>
      </c>
      <c r="C145" s="37" t="str">
        <f>_xlfn.XLOOKUP(B145,'2020'!B$3:B$1002,'2020'!C$3:C$1002,"NULL")</f>
        <v>Consumer Discretionary</v>
      </c>
      <c r="D145" s="37" t="str">
        <f>B145&amp;"_"&amp; C145</f>
        <v>Meritage Homes_Consumer Discretionary</v>
      </c>
      <c r="E145" s="38">
        <v>1570</v>
      </c>
      <c r="F145" s="39">
        <v>96</v>
      </c>
      <c r="G145" s="40">
        <v>4501.2</v>
      </c>
      <c r="H145" s="41">
        <v>0.22800000000000001</v>
      </c>
      <c r="I145" s="42">
        <v>423.5</v>
      </c>
      <c r="J145" s="43">
        <v>0.69599999999999995</v>
      </c>
      <c r="K145" s="44">
        <v>3864.4</v>
      </c>
      <c r="L145" s="45">
        <v>3448.1</v>
      </c>
    </row>
    <row r="146" spans="1:12" x14ac:dyDescent="0.25">
      <c r="A146" s="36">
        <v>456</v>
      </c>
      <c r="B146" s="37" t="s">
        <v>493</v>
      </c>
      <c r="C146" s="37" t="str">
        <f>_xlfn.XLOOKUP(B146,'2020'!B$3:B$1002,'2020'!C$3:C$1002,"NULL")</f>
        <v>Consumer Discretionary Products</v>
      </c>
      <c r="D146" s="37" t="str">
        <f>B146&amp;"_"&amp; C146</f>
        <v>Fortune Brands Home &amp; Security_Consumer Discretionary Products</v>
      </c>
      <c r="E146" s="38">
        <v>27505</v>
      </c>
      <c r="F146" s="39">
        <v>38</v>
      </c>
      <c r="G146" s="40">
        <v>6090.3</v>
      </c>
      <c r="H146" s="41">
        <v>5.7000000000000002E-2</v>
      </c>
      <c r="I146" s="42">
        <v>553.1</v>
      </c>
      <c r="J146" s="43">
        <v>0.28100000000000003</v>
      </c>
      <c r="K146" s="44">
        <v>7358.7</v>
      </c>
      <c r="L146" s="45">
        <v>13264.2</v>
      </c>
    </row>
    <row r="147" spans="1:12" x14ac:dyDescent="0.25">
      <c r="A147" s="36">
        <v>844</v>
      </c>
      <c r="B147" s="37" t="s">
        <v>905</v>
      </c>
      <c r="C147" s="37" t="str">
        <f>_xlfn.XLOOKUP(B147,'2020'!B$3:B$1002,'2020'!C$3:C$1002,"NULL")</f>
        <v>Consumer Discretionary Products</v>
      </c>
      <c r="D147" s="37" t="str">
        <f>B147&amp;"_"&amp; C147</f>
        <v>Patrick Industries_Consumer Discretionary Products</v>
      </c>
      <c r="E147" s="38">
        <v>8700</v>
      </c>
      <c r="F147" s="39">
        <v>65</v>
      </c>
      <c r="G147" s="40">
        <v>2486.6</v>
      </c>
      <c r="H147" s="41">
        <v>6.4000000000000001E-2</v>
      </c>
      <c r="I147" s="42">
        <v>97.1</v>
      </c>
      <c r="J147" s="43">
        <v>8.4000000000000005E-2</v>
      </c>
      <c r="K147" s="44">
        <v>1753.4</v>
      </c>
      <c r="L147" s="45">
        <v>2001.2</v>
      </c>
    </row>
    <row r="148" spans="1:12" x14ac:dyDescent="0.25">
      <c r="A148" s="36">
        <v>962</v>
      </c>
      <c r="B148" s="37" t="s">
        <v>939</v>
      </c>
      <c r="C148" s="37" t="str">
        <f>_xlfn.XLOOKUP(B148,'2020'!B$3:B$1002,'2020'!C$3:C$1002,"NULL")</f>
        <v>Consumer Discretionary Products</v>
      </c>
      <c r="D148" s="37" t="str">
        <f>B148&amp;"_"&amp; C148</f>
        <v>Modine Manufacturing_Consumer Discretionary Products</v>
      </c>
      <c r="E148" s="38">
        <v>11300</v>
      </c>
      <c r="F148" s="39">
        <v>-19</v>
      </c>
      <c r="G148" s="40">
        <v>1975.5</v>
      </c>
      <c r="H148" s="41">
        <v>-0.107</v>
      </c>
      <c r="I148" s="42">
        <v>-2.2000000000000002</v>
      </c>
      <c r="J148" s="43">
        <v>-1.026</v>
      </c>
      <c r="K148" s="44">
        <v>1536.1</v>
      </c>
      <c r="L148" s="45">
        <v>759.5</v>
      </c>
    </row>
    <row r="149" spans="1:12" x14ac:dyDescent="0.25">
      <c r="A149" s="36">
        <v>968</v>
      </c>
      <c r="B149" s="37" t="s">
        <v>925</v>
      </c>
      <c r="C149" s="37" t="str">
        <f>_xlfn.XLOOKUP(B149,'2020'!B$3:B$1002,'2020'!C$3:C$1002,"NULL")</f>
        <v>Consumer Discretionary Services</v>
      </c>
      <c r="D149" s="37" t="str">
        <f>B149&amp;"_"&amp; C149</f>
        <v>Vail Resorts_Consumer Discretionary Services</v>
      </c>
      <c r="E149" s="38">
        <v>25400</v>
      </c>
      <c r="F149" s="39">
        <v>-39</v>
      </c>
      <c r="G149" s="40">
        <v>1963.7</v>
      </c>
      <c r="H149" s="41">
        <v>-0.13600000000000001</v>
      </c>
      <c r="I149" s="42">
        <v>98.8</v>
      </c>
      <c r="J149" s="43">
        <v>-0.67200000000000004</v>
      </c>
      <c r="K149" s="44">
        <v>5244.2</v>
      </c>
      <c r="L149" s="45">
        <v>11741.1</v>
      </c>
    </row>
    <row r="150" spans="1:12" x14ac:dyDescent="0.25">
      <c r="A150" s="36">
        <v>66</v>
      </c>
      <c r="B150" s="37" t="s">
        <v>83</v>
      </c>
      <c r="C150" s="37" t="str">
        <f>_xlfn.XLOOKUP(B150,'2020'!B$3:B$1002,'2020'!C$3:C$1002,"NULL")</f>
        <v>Consumer Electronics Company</v>
      </c>
      <c r="D150" s="37" t="str">
        <f>B150&amp;"_"&amp; C150</f>
        <v>Best Buy_Consumer Electronics Company</v>
      </c>
      <c r="E150" s="38">
        <v>81600</v>
      </c>
      <c r="F150" s="39">
        <v>9</v>
      </c>
      <c r="G150" s="40">
        <v>47262</v>
      </c>
      <c r="H150" s="41">
        <v>8.3000000000000004E-2</v>
      </c>
      <c r="I150" s="42">
        <v>1798</v>
      </c>
      <c r="J150" s="43">
        <v>0.16700000000000001</v>
      </c>
      <c r="K150" s="44">
        <v>19067</v>
      </c>
      <c r="L150" s="45">
        <v>28707.7</v>
      </c>
    </row>
    <row r="151" spans="1:12" x14ac:dyDescent="0.25">
      <c r="A151" s="36">
        <v>171</v>
      </c>
      <c r="B151" s="37" t="s">
        <v>1266</v>
      </c>
      <c r="C151" s="37" t="s">
        <v>1120</v>
      </c>
      <c r="D151" s="37" t="str">
        <f>B151&amp;"_"&amp; C151</f>
        <v>Carrier Global_Consumer Goods</v>
      </c>
      <c r="E151" s="38">
        <v>56000</v>
      </c>
      <c r="F151" s="39" t="s">
        <v>13</v>
      </c>
      <c r="G151" s="40">
        <v>17456</v>
      </c>
      <c r="H151" s="41" t="s">
        <v>13</v>
      </c>
      <c r="I151" s="42">
        <v>1982</v>
      </c>
      <c r="J151" s="43" t="s">
        <v>13</v>
      </c>
      <c r="K151" s="44">
        <v>25093</v>
      </c>
      <c r="L151" s="45">
        <v>36701.1</v>
      </c>
    </row>
    <row r="152" spans="1:12" x14ac:dyDescent="0.25">
      <c r="A152" s="36">
        <v>43</v>
      </c>
      <c r="B152" s="37" t="s">
        <v>58</v>
      </c>
      <c r="C152" s="37" t="str">
        <f>_xlfn.XLOOKUP(B152,'2020'!B$3:B$1002,'2020'!C$3:C$1002,"NULL")</f>
        <v>Consumer Products</v>
      </c>
      <c r="D152" s="37" t="str">
        <f>B152&amp;"_"&amp; C152</f>
        <v>Procter &amp; Gamble_Consumer Products</v>
      </c>
      <c r="E152" s="38">
        <v>99000</v>
      </c>
      <c r="F152" s="39">
        <v>7</v>
      </c>
      <c r="G152" s="40">
        <v>70950</v>
      </c>
      <c r="H152" s="41">
        <v>4.8000000000000001E-2</v>
      </c>
      <c r="I152" s="42">
        <v>13027</v>
      </c>
      <c r="J152" s="43">
        <v>2.343</v>
      </c>
      <c r="K152" s="44">
        <v>120700</v>
      </c>
      <c r="L152" s="45">
        <v>333493.09999999998</v>
      </c>
    </row>
    <row r="153" spans="1:12" x14ac:dyDescent="0.25">
      <c r="A153" s="36">
        <v>427</v>
      </c>
      <c r="B153" s="37" t="s">
        <v>473</v>
      </c>
      <c r="C153" s="37" t="str">
        <f>_xlfn.XLOOKUP(B153,'2020'!B$3:B$1002,'2020'!C$3:C$1002,"NULL")</f>
        <v>Consumer Products</v>
      </c>
      <c r="D153" s="37" t="str">
        <f>B153&amp;"_"&amp; C153</f>
        <v>Clorox_Consumer Products</v>
      </c>
      <c r="E153" s="38">
        <v>8800</v>
      </c>
      <c r="F153" s="39">
        <v>47</v>
      </c>
      <c r="G153" s="40">
        <v>6721</v>
      </c>
      <c r="H153" s="41">
        <v>8.2000000000000003E-2</v>
      </c>
      <c r="I153" s="42">
        <v>939</v>
      </c>
      <c r="J153" s="43">
        <v>0.14499999999999999</v>
      </c>
      <c r="K153" s="44">
        <v>6213</v>
      </c>
      <c r="L153" s="45">
        <v>24262.6</v>
      </c>
    </row>
    <row r="154" spans="1:12" x14ac:dyDescent="0.25">
      <c r="A154" s="36">
        <v>522</v>
      </c>
      <c r="B154" s="37" t="s">
        <v>539</v>
      </c>
      <c r="C154" s="37" t="str">
        <f>_xlfn.XLOOKUP(B154,'2020'!B$3:B$1002,'2020'!C$3:C$1002,"NULL")</f>
        <v>Consumer Products</v>
      </c>
      <c r="D154" s="37" t="str">
        <f>B154&amp;"_"&amp; C154</f>
        <v>International Flavors &amp; Fragrances_Consumer Products</v>
      </c>
      <c r="E154" s="38">
        <v>13700</v>
      </c>
      <c r="F154" s="39">
        <v>18</v>
      </c>
      <c r="G154" s="40">
        <v>5084.2</v>
      </c>
      <c r="H154" s="41">
        <v>-1.0999999999999999E-2</v>
      </c>
      <c r="I154" s="42">
        <v>363.2</v>
      </c>
      <c r="J154" s="43">
        <v>-0.20300000000000001</v>
      </c>
      <c r="K154" s="44">
        <v>13555.7</v>
      </c>
      <c r="L154" s="45">
        <v>34741.5</v>
      </c>
    </row>
    <row r="155" spans="1:12" x14ac:dyDescent="0.25">
      <c r="A155" s="36">
        <v>775</v>
      </c>
      <c r="B155" s="37" t="s">
        <v>831</v>
      </c>
      <c r="C155" s="37" t="str">
        <f>_xlfn.XLOOKUP(B155,'2020'!B$3:B$1002,'2020'!C$3:C$1002,"NULL")</f>
        <v>Consumer Products</v>
      </c>
      <c r="D155" s="37" t="str">
        <f>B155&amp;"_"&amp; C155</f>
        <v>Energizer Holdings_Consumer Products</v>
      </c>
      <c r="E155" s="38">
        <v>5900</v>
      </c>
      <c r="F155" s="39">
        <v>59</v>
      </c>
      <c r="G155" s="40">
        <v>2860.6</v>
      </c>
      <c r="H155" s="41">
        <v>4.8000000000000001E-2</v>
      </c>
      <c r="I155" s="42">
        <v>-93.3</v>
      </c>
      <c r="J155" s="43">
        <v>-2.8260000000000001</v>
      </c>
      <c r="K155" s="44">
        <v>5728.3</v>
      </c>
      <c r="L155" s="45">
        <v>3244.7</v>
      </c>
    </row>
    <row r="156" spans="1:12" x14ac:dyDescent="0.25">
      <c r="A156" s="36">
        <v>188</v>
      </c>
      <c r="B156" s="37" t="s">
        <v>206</v>
      </c>
      <c r="C156" s="37" t="str">
        <f>_xlfn.XLOOKUP(B156,'2020'!B$3:B$1002,'2020'!C$3:C$1002,"NULL")</f>
        <v xml:space="preserve">Consumer Products </v>
      </c>
      <c r="D156" s="37" t="str">
        <f>B156&amp;"_"&amp; C156</f>
        <v xml:space="preserve">Colgate-Palmolive_Consumer Products </v>
      </c>
      <c r="E156" s="38">
        <v>34200</v>
      </c>
      <c r="F156" s="39">
        <v>15</v>
      </c>
      <c r="G156" s="40">
        <v>16471</v>
      </c>
      <c r="H156" s="41">
        <v>0.05</v>
      </c>
      <c r="I156" s="42">
        <v>2695</v>
      </c>
      <c r="J156" s="43">
        <v>0.13900000000000001</v>
      </c>
      <c r="K156" s="44">
        <v>15920</v>
      </c>
      <c r="L156" s="45">
        <v>66810.3</v>
      </c>
    </row>
    <row r="157" spans="1:12" x14ac:dyDescent="0.25">
      <c r="A157" s="36">
        <v>804</v>
      </c>
      <c r="B157" s="37" t="s">
        <v>892</v>
      </c>
      <c r="C157" s="37" t="str">
        <f>_xlfn.XLOOKUP(B157,'2020'!B$3:B$1002,'2020'!C$3:C$1002,"NULL")</f>
        <v>Consumer Staple Products</v>
      </c>
      <c r="D157" s="37" t="str">
        <f>B157&amp;"_"&amp; C157</f>
        <v>Central Garden &amp; Pet_Consumer Staple Products</v>
      </c>
      <c r="E157" s="38">
        <v>5950</v>
      </c>
      <c r="F157" s="39">
        <v>92</v>
      </c>
      <c r="G157" s="40">
        <v>2695.5</v>
      </c>
      <c r="H157" s="41">
        <v>0.13100000000000001</v>
      </c>
      <c r="I157" s="42">
        <v>120.7</v>
      </c>
      <c r="J157" s="43">
        <v>0.30099999999999999</v>
      </c>
      <c r="K157" s="44">
        <v>2339.4</v>
      </c>
      <c r="L157" s="45">
        <v>2937</v>
      </c>
    </row>
    <row r="158" spans="1:12" x14ac:dyDescent="0.25">
      <c r="A158" s="36">
        <v>820</v>
      </c>
      <c r="B158" s="37" t="s">
        <v>880</v>
      </c>
      <c r="C158" s="37" t="str">
        <f>_xlfn.XLOOKUP(B158,'2020'!B$3:B$1002,'2020'!C$3:C$1002,"NULL")</f>
        <v>Consumer Staple Products</v>
      </c>
      <c r="D158" s="37" t="str">
        <f>B158&amp;"_"&amp; C158</f>
        <v>Nu Skin Enterprises_Consumer Staple Products</v>
      </c>
      <c r="E158" s="38">
        <v>26000</v>
      </c>
      <c r="F158" s="39">
        <v>64</v>
      </c>
      <c r="G158" s="40">
        <v>2581.9</v>
      </c>
      <c r="H158" s="41">
        <v>6.7000000000000004E-2</v>
      </c>
      <c r="I158" s="42">
        <v>191.4</v>
      </c>
      <c r="J158" s="43">
        <v>0.10299999999999999</v>
      </c>
      <c r="K158" s="44">
        <v>1957.1</v>
      </c>
      <c r="L158" s="45">
        <v>2689.2</v>
      </c>
    </row>
    <row r="159" spans="1:12" x14ac:dyDescent="0.25">
      <c r="A159" s="36">
        <v>973</v>
      </c>
      <c r="B159" s="37" t="s">
        <v>954</v>
      </c>
      <c r="C159" s="37" t="str">
        <f>_xlfn.XLOOKUP(B159,'2020'!B$3:B$1002,'2020'!C$3:C$1002,"NULL")</f>
        <v>Consumer Staple Products</v>
      </c>
      <c r="D159" s="37" t="str">
        <f>B159&amp;"_"&amp; C159</f>
        <v>Edgewell Personal Care_Consumer Staple Products</v>
      </c>
      <c r="E159" s="38">
        <v>5800</v>
      </c>
      <c r="F159" s="39">
        <v>-15</v>
      </c>
      <c r="G159" s="40">
        <v>1949.7</v>
      </c>
      <c r="H159" s="41">
        <v>-8.8999999999999996E-2</v>
      </c>
      <c r="I159" s="42">
        <v>67.599999999999994</v>
      </c>
      <c r="J159" s="43" t="s">
        <v>13</v>
      </c>
      <c r="K159" s="44">
        <v>3540.9</v>
      </c>
      <c r="L159" s="45">
        <v>2149.4</v>
      </c>
    </row>
    <row r="160" spans="1:12" x14ac:dyDescent="0.25">
      <c r="A160" s="36">
        <v>694</v>
      </c>
      <c r="B160" s="37" t="s">
        <v>743</v>
      </c>
      <c r="C160" s="37" t="str">
        <f>_xlfn.XLOOKUP(B160,'2020'!B$3:B$1002,'2020'!C$3:C$1002,"NULL")</f>
        <v>Consumer Staples</v>
      </c>
      <c r="D160" s="37" t="str">
        <f>B160&amp;"_"&amp; C160</f>
        <v>PriceSmart_Consumer Staples</v>
      </c>
      <c r="E160" s="38">
        <v>9500</v>
      </c>
      <c r="F160" s="39">
        <v>50</v>
      </c>
      <c r="G160" s="40">
        <v>3329.2</v>
      </c>
      <c r="H160" s="41">
        <v>3.3000000000000002E-2</v>
      </c>
      <c r="I160" s="42">
        <v>78.099999999999994</v>
      </c>
      <c r="J160" s="43">
        <v>6.7000000000000004E-2</v>
      </c>
      <c r="K160" s="44">
        <v>1656.8</v>
      </c>
      <c r="L160" s="45">
        <v>2973.9</v>
      </c>
    </row>
    <row r="161" spans="1:12" x14ac:dyDescent="0.25">
      <c r="A161" s="36">
        <v>982</v>
      </c>
      <c r="B161" s="37" t="s">
        <v>1588</v>
      </c>
      <c r="C161" s="37" t="s">
        <v>1705</v>
      </c>
      <c r="D161" s="37" t="str">
        <f>B161&amp;"_"&amp; C161</f>
        <v>Core Civic_Correction And Detention Management</v>
      </c>
      <c r="E161" s="38">
        <v>12415</v>
      </c>
      <c r="F161" s="39" t="s">
        <v>13</v>
      </c>
      <c r="G161" s="40">
        <v>1905.5</v>
      </c>
      <c r="H161" s="41">
        <v>-3.7999999999999999E-2</v>
      </c>
      <c r="I161" s="42">
        <v>54.2</v>
      </c>
      <c r="J161" s="43">
        <v>-0.71299999999999997</v>
      </c>
      <c r="K161" s="44">
        <v>3709.3</v>
      </c>
      <c r="L161" s="45">
        <v>1088.4000000000001</v>
      </c>
    </row>
    <row r="162" spans="1:12" x14ac:dyDescent="0.25">
      <c r="A162" s="36">
        <v>984</v>
      </c>
      <c r="B162" s="37" t="s">
        <v>881</v>
      </c>
      <c r="C162" s="37" t="str">
        <f>_xlfn.XLOOKUP(B162,'2020'!B$3:B$1002,'2020'!C$3:C$1002,"NULL")</f>
        <v>Cosmetics Company</v>
      </c>
      <c r="D162" s="37" t="str">
        <f>B162&amp;"_"&amp; C162</f>
        <v>Revlon_Cosmetics Company</v>
      </c>
      <c r="E162" s="38">
        <v>6000</v>
      </c>
      <c r="F162" s="39">
        <v>-99</v>
      </c>
      <c r="G162" s="40">
        <v>1904.3</v>
      </c>
      <c r="H162" s="41">
        <v>-0.21299999999999999</v>
      </c>
      <c r="I162" s="42">
        <v>-619</v>
      </c>
      <c r="J162" s="43" t="s">
        <v>13</v>
      </c>
      <c r="K162" s="44">
        <v>2527.6999999999998</v>
      </c>
      <c r="L162" s="45">
        <v>657.7</v>
      </c>
    </row>
    <row r="163" spans="1:12" x14ac:dyDescent="0.25">
      <c r="A163" s="36">
        <v>847</v>
      </c>
      <c r="B163" s="37" t="s">
        <v>829</v>
      </c>
      <c r="C163" s="37" t="str">
        <f>_xlfn.XLOOKUP(B163,'2020'!B$3:B$1002,'2020'!C$3:C$1002,"NULL")</f>
        <v>Credit Card Service Company</v>
      </c>
      <c r="D163" s="37" t="str">
        <f>B163&amp;"_"&amp; C163</f>
        <v>Euronet Worldwide_Credit Card Service Company</v>
      </c>
      <c r="E163" s="38">
        <v>8100</v>
      </c>
      <c r="F163" s="39">
        <v>-16</v>
      </c>
      <c r="G163" s="40">
        <v>2482.6999999999998</v>
      </c>
      <c r="H163" s="41">
        <v>-9.7000000000000003E-2</v>
      </c>
      <c r="I163" s="42">
        <v>-3.4</v>
      </c>
      <c r="J163" s="43">
        <v>-1.01</v>
      </c>
      <c r="K163" s="44">
        <v>4926.7</v>
      </c>
      <c r="L163" s="45">
        <v>7295.7</v>
      </c>
    </row>
    <row r="164" spans="1:12" x14ac:dyDescent="0.25">
      <c r="A164" s="36">
        <v>608</v>
      </c>
      <c r="B164" s="37" t="s">
        <v>691</v>
      </c>
      <c r="C164" s="37" t="str">
        <f>_xlfn.XLOOKUP(B164,'2020'!B$3:B$1002,'2020'!C$3:C$1002,"NULL")</f>
        <v>Credit Reporting Agency Company</v>
      </c>
      <c r="D164" s="37" t="str">
        <f>B164&amp;"_"&amp; C164</f>
        <v>Equifax_Credit Reporting Agency Company</v>
      </c>
      <c r="E164" s="38">
        <v>11400</v>
      </c>
      <c r="F164" s="39">
        <v>84</v>
      </c>
      <c r="G164" s="40">
        <v>4127.5</v>
      </c>
      <c r="H164" s="41">
        <v>0.17699999999999999</v>
      </c>
      <c r="I164" s="42">
        <v>520.1</v>
      </c>
      <c r="J164" s="43" t="s">
        <v>13</v>
      </c>
      <c r="K164" s="44">
        <v>9611.7999999999993</v>
      </c>
      <c r="L164" s="45">
        <v>22174.5</v>
      </c>
    </row>
    <row r="165" spans="1:12" x14ac:dyDescent="0.25">
      <c r="A165" s="36">
        <v>682</v>
      </c>
      <c r="B165" s="37" t="s">
        <v>802</v>
      </c>
      <c r="C165" s="37" t="str">
        <f>_xlfn.XLOOKUP(B165,'2020'!B$3:B$1002,'2020'!C$3:C$1002,"NULL")</f>
        <v>Cybersecurity Company</v>
      </c>
      <c r="D165" s="37" t="str">
        <f>B165&amp;"_"&amp; C165</f>
        <v>Palo Alto Networks_Cybersecurity Company</v>
      </c>
      <c r="E165" s="38">
        <v>8014</v>
      </c>
      <c r="F165" s="39">
        <v>122</v>
      </c>
      <c r="G165" s="40">
        <v>3408.4</v>
      </c>
      <c r="H165" s="41">
        <v>0.17499999999999999</v>
      </c>
      <c r="I165" s="42">
        <v>-267</v>
      </c>
      <c r="J165" s="43" t="s">
        <v>13</v>
      </c>
      <c r="K165" s="44">
        <v>9065.4</v>
      </c>
      <c r="L165" s="45">
        <v>31318</v>
      </c>
    </row>
    <row r="166" spans="1:12" x14ac:dyDescent="0.25">
      <c r="A166" s="36">
        <v>764</v>
      </c>
      <c r="B166" s="37" t="s">
        <v>1293</v>
      </c>
      <c r="C166" s="37" t="s">
        <v>1132</v>
      </c>
      <c r="D166" s="37" t="str">
        <f>B166&amp;"_"&amp; C166</f>
        <v>McAfee_Cybersecurity Company</v>
      </c>
      <c r="E166" s="38">
        <v>6916</v>
      </c>
      <c r="F166" s="39" t="s">
        <v>13</v>
      </c>
      <c r="G166" s="40">
        <v>2906</v>
      </c>
      <c r="H166" s="41">
        <v>0.10299999999999999</v>
      </c>
      <c r="I166" s="42">
        <v>-118</v>
      </c>
      <c r="J166" s="43" t="s">
        <v>13</v>
      </c>
      <c r="K166" s="44">
        <v>5428</v>
      </c>
      <c r="L166" s="45">
        <v>9764.5</v>
      </c>
    </row>
    <row r="167" spans="1:12" x14ac:dyDescent="0.25">
      <c r="A167" s="36">
        <v>816</v>
      </c>
      <c r="B167" s="37" t="s">
        <v>950</v>
      </c>
      <c r="C167" s="37" t="str">
        <f>_xlfn.XLOOKUP(B167,'2020'!B$3:B$1002,'2020'!C$3:C$1002,"NULL")</f>
        <v>Cybersecurity Company</v>
      </c>
      <c r="D167" s="37" t="str">
        <f>B167&amp;"_"&amp; C167</f>
        <v>Fortinet_Cybersecurity Company</v>
      </c>
      <c r="E167" s="38">
        <v>8238</v>
      </c>
      <c r="F167" s="39">
        <v>138</v>
      </c>
      <c r="G167" s="40">
        <v>2594.4</v>
      </c>
      <c r="H167" s="41">
        <v>0.19900000000000001</v>
      </c>
      <c r="I167" s="42">
        <v>488.5</v>
      </c>
      <c r="J167" s="43">
        <v>0.47299999999999998</v>
      </c>
      <c r="K167" s="44">
        <v>4044.5</v>
      </c>
      <c r="L167" s="45">
        <v>30095.7</v>
      </c>
    </row>
    <row r="168" spans="1:12" x14ac:dyDescent="0.25">
      <c r="A168" s="36">
        <v>670</v>
      </c>
      <c r="B168" s="37" t="s">
        <v>741</v>
      </c>
      <c r="C168" s="37" t="str">
        <f>_xlfn.XLOOKUP(B168,'2020'!B$3:B$1002,'2020'!C$3:C$1002,"NULL")</f>
        <v>Death Care</v>
      </c>
      <c r="D168" s="37" t="str">
        <f>B168&amp;"_"&amp; C168</f>
        <v>Service Corp. International_Death Care</v>
      </c>
      <c r="E168" s="38">
        <v>20319</v>
      </c>
      <c r="F168" s="39">
        <v>72</v>
      </c>
      <c r="G168" s="40">
        <v>3511.5</v>
      </c>
      <c r="H168" s="41">
        <v>8.6999999999999994E-2</v>
      </c>
      <c r="I168" s="42">
        <v>515.9</v>
      </c>
      <c r="J168" s="43">
        <v>0.39600000000000002</v>
      </c>
      <c r="K168" s="44">
        <v>14515.4</v>
      </c>
      <c r="L168" s="45">
        <v>8646.4</v>
      </c>
    </row>
    <row r="169" spans="1:12" x14ac:dyDescent="0.25">
      <c r="A169" s="36">
        <v>491</v>
      </c>
      <c r="B169" s="37" t="s">
        <v>506</v>
      </c>
      <c r="C169" s="37" t="str">
        <f>_xlfn.XLOOKUP(B169,'2020'!B$3:B$1002,'2020'!C$3:C$1002,"NULL")</f>
        <v>Dental Equipment</v>
      </c>
      <c r="D169" s="37" t="str">
        <f>B169&amp;"_"&amp; C169</f>
        <v>Patterson_Dental Equipment</v>
      </c>
      <c r="E169" s="38">
        <v>7800</v>
      </c>
      <c r="F169" s="39">
        <v>16</v>
      </c>
      <c r="G169" s="40">
        <v>5490</v>
      </c>
      <c r="H169" s="41">
        <v>-1.4999999999999999E-2</v>
      </c>
      <c r="I169" s="42">
        <v>-588.4</v>
      </c>
      <c r="J169" s="43">
        <v>-8.0359999999999996</v>
      </c>
      <c r="K169" s="44">
        <v>2715.4</v>
      </c>
      <c r="L169" s="45">
        <v>3087.5</v>
      </c>
    </row>
    <row r="170" spans="1:12" x14ac:dyDescent="0.25">
      <c r="A170" s="36">
        <v>691</v>
      </c>
      <c r="B170" s="37" t="s">
        <v>641</v>
      </c>
      <c r="C170" s="37" t="str">
        <f>_xlfn.XLOOKUP(B170,'2020'!B$3:B$1002,'2020'!C$3:C$1002,"NULL")</f>
        <v>Dental Equipment And Supplies Manufacturing Company</v>
      </c>
      <c r="D170" s="37" t="str">
        <f>B170&amp;"_"&amp; C170</f>
        <v>Dentsply Sirona_Dental Equipment And Supplies Manufacturing Company</v>
      </c>
      <c r="E170" s="38">
        <v>15000</v>
      </c>
      <c r="F170" s="39">
        <v>-49</v>
      </c>
      <c r="G170" s="40">
        <v>3342</v>
      </c>
      <c r="H170" s="41">
        <v>-0.17100000000000001</v>
      </c>
      <c r="I170" s="42">
        <v>-83</v>
      </c>
      <c r="J170" s="43">
        <v>-1.3160000000000001</v>
      </c>
      <c r="K170" s="44">
        <v>9342</v>
      </c>
      <c r="L170" s="45">
        <v>13977.5</v>
      </c>
    </row>
    <row r="171" spans="1:12" x14ac:dyDescent="0.25">
      <c r="A171" s="36">
        <v>418</v>
      </c>
      <c r="B171" s="37" t="s">
        <v>386</v>
      </c>
      <c r="C171" s="37" t="str">
        <f>_xlfn.XLOOKUP(B171,'2020'!B$3:B$1002,'2020'!C$3:C$1002,"NULL")</f>
        <v>Electrical &amp; Electronic Manufacturing</v>
      </c>
      <c r="D171" s="37" t="str">
        <f>B171&amp;"_"&amp; C171</f>
        <v>Sanmina_Electrical &amp; Electronic Manufacturing</v>
      </c>
      <c r="E171" s="38">
        <v>33500</v>
      </c>
      <c r="F171" s="39">
        <v>-33</v>
      </c>
      <c r="G171" s="40">
        <v>6960.4</v>
      </c>
      <c r="H171" s="41">
        <v>-0.155</v>
      </c>
      <c r="I171" s="42">
        <v>139.69999999999999</v>
      </c>
      <c r="J171" s="43">
        <v>-1.2999999999999999E-2</v>
      </c>
      <c r="K171" s="44">
        <v>3772.7</v>
      </c>
      <c r="L171" s="45">
        <v>2686.7</v>
      </c>
    </row>
    <row r="172" spans="1:12" x14ac:dyDescent="0.25">
      <c r="A172" s="36">
        <v>822</v>
      </c>
      <c r="B172" s="37" t="s">
        <v>808</v>
      </c>
      <c r="C172" s="37" t="str">
        <f>_xlfn.XLOOKUP(B172,'2020'!B$3:B$1002,'2020'!C$3:C$1002,"NULL")</f>
        <v>Electrical &amp; Electronic Manufacturing</v>
      </c>
      <c r="D172" s="37" t="str">
        <f>B172&amp;"_"&amp; C172</f>
        <v>Hawaiian Electric Industries_Electrical &amp; Electronic Manufacturing</v>
      </c>
      <c r="E172" s="38">
        <v>3702</v>
      </c>
      <c r="F172" s="39">
        <v>-12</v>
      </c>
      <c r="G172" s="40">
        <v>2579.8000000000002</v>
      </c>
      <c r="H172" s="41">
        <v>-0.10299999999999999</v>
      </c>
      <c r="I172" s="42">
        <v>197.8</v>
      </c>
      <c r="J172" s="43">
        <v>-9.1999999999999998E-2</v>
      </c>
      <c r="K172" s="44">
        <v>15004</v>
      </c>
      <c r="L172" s="45">
        <v>4855.3999999999996</v>
      </c>
    </row>
    <row r="173" spans="1:12" x14ac:dyDescent="0.25">
      <c r="A173" s="36">
        <v>905</v>
      </c>
      <c r="B173" s="37" t="s">
        <v>838</v>
      </c>
      <c r="C173" s="37" t="str">
        <f>_xlfn.XLOOKUP(B173,'2020'!B$3:B$1002,'2020'!C$3:C$1002,"NULL")</f>
        <v>Electrical &amp; Electronic Manufacturing</v>
      </c>
      <c r="D173" s="37" t="str">
        <f>B173&amp;"_"&amp; C173</f>
        <v>TTM Technologies_Electrical &amp; Electronic Manufacturing</v>
      </c>
      <c r="E173" s="38">
        <v>16700</v>
      </c>
      <c r="F173" s="39">
        <v>-64</v>
      </c>
      <c r="G173" s="40">
        <v>2249.3000000000002</v>
      </c>
      <c r="H173" s="41">
        <v>-0.16400000000000001</v>
      </c>
      <c r="I173" s="42">
        <v>177.5</v>
      </c>
      <c r="J173" s="43">
        <v>3.2989999999999999</v>
      </c>
      <c r="K173" s="44">
        <v>2895.9</v>
      </c>
      <c r="L173" s="45">
        <v>1550.1</v>
      </c>
    </row>
    <row r="174" spans="1:12" x14ac:dyDescent="0.25">
      <c r="A174" s="36">
        <v>964</v>
      </c>
      <c r="B174" s="37" t="s">
        <v>870</v>
      </c>
      <c r="C174" s="37" t="str">
        <f>_xlfn.XLOOKUP(B174,'2020'!B$3:B$1002,'2020'!C$3:C$1002,"NULL")</f>
        <v>Electrical &amp; Electronic Manufacturing</v>
      </c>
      <c r="D174" s="37" t="str">
        <f>B174&amp;"_"&amp; C174</f>
        <v>Belden_Electrical &amp; Electronic Manufacturing</v>
      </c>
      <c r="E174" s="38">
        <v>6300</v>
      </c>
      <c r="F174" s="39">
        <v>-90</v>
      </c>
      <c r="G174" s="40">
        <v>1971.9</v>
      </c>
      <c r="H174" s="41">
        <v>-0.20899999999999999</v>
      </c>
      <c r="I174" s="42">
        <v>-55.2</v>
      </c>
      <c r="J174" s="43" t="s">
        <v>13</v>
      </c>
      <c r="K174" s="44">
        <v>3139.7</v>
      </c>
      <c r="L174" s="45">
        <v>1981.4</v>
      </c>
    </row>
    <row r="175" spans="1:12" x14ac:dyDescent="0.25">
      <c r="A175" s="36">
        <v>602</v>
      </c>
      <c r="B175" s="37" t="s">
        <v>585</v>
      </c>
      <c r="C175" s="37" t="str">
        <f>_xlfn.XLOOKUP(B175,'2020'!B$3:B$1002,'2020'!C$3:C$1002,"NULL")</f>
        <v>Electrical And Electronic Products</v>
      </c>
      <c r="D175" s="37" t="str">
        <f>B175&amp;"_"&amp; C175</f>
        <v>Hubbell_Electrical And Electronic Products</v>
      </c>
      <c r="E175" s="38">
        <v>19100</v>
      </c>
      <c r="F175" s="39">
        <v>-16</v>
      </c>
      <c r="G175" s="40">
        <v>4186</v>
      </c>
      <c r="H175" s="41">
        <v>-8.7999999999999995E-2</v>
      </c>
      <c r="I175" s="42">
        <v>351.2</v>
      </c>
      <c r="J175" s="43">
        <v>-0.124</v>
      </c>
      <c r="K175" s="44">
        <v>5085.1000000000004</v>
      </c>
      <c r="L175" s="45">
        <v>10151.299999999999</v>
      </c>
    </row>
    <row r="176" spans="1:12" x14ac:dyDescent="0.25">
      <c r="A176" s="36">
        <v>906</v>
      </c>
      <c r="B176" s="37" t="s">
        <v>967</v>
      </c>
      <c r="C176" s="37" t="str">
        <f>_xlfn.XLOOKUP(B176,'2020'!B$3:B$1002,'2020'!C$3:C$1002,"NULL")</f>
        <v>Electrical Construction Services</v>
      </c>
      <c r="D176" s="37" t="str">
        <f>B176&amp;"_"&amp; C176</f>
        <v>MYR Group_Electrical Construction Services</v>
      </c>
      <c r="E176" s="38">
        <v>7200</v>
      </c>
      <c r="F176" s="39">
        <v>65</v>
      </c>
      <c r="G176" s="40">
        <v>2247.4</v>
      </c>
      <c r="H176" s="41">
        <v>8.5000000000000006E-2</v>
      </c>
      <c r="I176" s="42">
        <v>58.8</v>
      </c>
      <c r="J176" s="43">
        <v>0.55900000000000005</v>
      </c>
      <c r="K176" s="44">
        <v>995.9</v>
      </c>
      <c r="L176" s="45">
        <v>1203.2</v>
      </c>
    </row>
    <row r="177" spans="1:12" x14ac:dyDescent="0.25">
      <c r="A177" s="36">
        <v>168</v>
      </c>
      <c r="B177" s="37" t="s">
        <v>173</v>
      </c>
      <c r="C177" s="37" t="str">
        <f>_xlfn.XLOOKUP(B177,'2020'!B$3:B$1002,'2020'!C$3:C$1002,"NULL")</f>
        <v>Electronic Components</v>
      </c>
      <c r="D177" s="37" t="str">
        <f>B177&amp;"_"&amp; C177</f>
        <v>Avnet_Electronic Components</v>
      </c>
      <c r="E177" s="38">
        <v>14600</v>
      </c>
      <c r="F177" s="39">
        <v>1</v>
      </c>
      <c r="G177" s="40">
        <v>17634.3</v>
      </c>
      <c r="H177" s="41">
        <v>-9.7000000000000003E-2</v>
      </c>
      <c r="I177" s="42">
        <v>-31.1</v>
      </c>
      <c r="J177" s="43">
        <v>-1.1759999999999999</v>
      </c>
      <c r="K177" s="44">
        <v>8105.2</v>
      </c>
      <c r="L177" s="45">
        <v>4128.3999999999996</v>
      </c>
    </row>
    <row r="178" spans="1:12" x14ac:dyDescent="0.25">
      <c r="A178" s="36">
        <v>601</v>
      </c>
      <c r="B178" s="37" t="s">
        <v>616</v>
      </c>
      <c r="C178" s="37" t="str">
        <f>_xlfn.XLOOKUP(B178,'2020'!B$3:B$1002,'2020'!C$3:C$1002,"NULL")</f>
        <v>Electronics Company</v>
      </c>
      <c r="D178" s="37" t="str">
        <f>B178&amp;"_"&amp; C178</f>
        <v>Keysight Technologies_Electronics Company</v>
      </c>
      <c r="E178" s="38">
        <v>13900</v>
      </c>
      <c r="F178" s="39">
        <v>16</v>
      </c>
      <c r="G178" s="40">
        <v>4221</v>
      </c>
      <c r="H178" s="41">
        <v>-1.9E-2</v>
      </c>
      <c r="I178" s="42">
        <v>627</v>
      </c>
      <c r="J178" s="43">
        <v>0.01</v>
      </c>
      <c r="K178" s="44">
        <v>7218</v>
      </c>
      <c r="L178" s="45">
        <v>26684.5</v>
      </c>
    </row>
    <row r="179" spans="1:12" x14ac:dyDescent="0.25">
      <c r="A179" s="36">
        <v>104</v>
      </c>
      <c r="B179" s="37" t="s">
        <v>127</v>
      </c>
      <c r="C179" s="37" t="str">
        <f>_xlfn.XLOOKUP(B179,'2020'!B$3:B$1002,'2020'!C$3:C$1002,"NULL")</f>
        <v>Electronics Manufacturing Services</v>
      </c>
      <c r="D179" s="37" t="str">
        <f>B179&amp;"_"&amp; C179</f>
        <v>Jabil_Electronics Manufacturing Services</v>
      </c>
      <c r="E179" s="38">
        <v>240000</v>
      </c>
      <c r="F179" s="39">
        <v>17</v>
      </c>
      <c r="G179" s="40">
        <v>27266.400000000001</v>
      </c>
      <c r="H179" s="41">
        <v>7.8E-2</v>
      </c>
      <c r="I179" s="42">
        <v>53.9</v>
      </c>
      <c r="J179" s="43">
        <v>-0.81200000000000006</v>
      </c>
      <c r="K179" s="44">
        <v>14397.4</v>
      </c>
      <c r="L179" s="45">
        <v>7833.2</v>
      </c>
    </row>
    <row r="180" spans="1:12" x14ac:dyDescent="0.25">
      <c r="A180" s="36">
        <v>902</v>
      </c>
      <c r="B180" s="37" t="s">
        <v>888</v>
      </c>
      <c r="C180" s="37" t="str">
        <f>_xlfn.XLOOKUP(B180,'2020'!B$3:B$1002,'2020'!C$3:C$1002,"NULL")</f>
        <v xml:space="preserve">Emergency And Recreational </v>
      </c>
      <c r="D180" s="37" t="str">
        <f>B180&amp;"_"&amp; C180</f>
        <v xml:space="preserve">REV Group_Emergency And Recreational </v>
      </c>
      <c r="E180" s="38">
        <v>7060</v>
      </c>
      <c r="F180" s="39">
        <v>-10</v>
      </c>
      <c r="G180" s="40">
        <v>2277.6</v>
      </c>
      <c r="H180" s="41">
        <v>-5.1999999999999998E-2</v>
      </c>
      <c r="I180" s="42">
        <v>-30.5</v>
      </c>
      <c r="J180" s="43" t="s">
        <v>13</v>
      </c>
      <c r="K180" s="44">
        <v>1312.3</v>
      </c>
      <c r="L180" s="45">
        <v>1236.2</v>
      </c>
    </row>
    <row r="181" spans="1:12" x14ac:dyDescent="0.25">
      <c r="A181" s="36">
        <v>147</v>
      </c>
      <c r="B181" s="37" t="s">
        <v>99</v>
      </c>
      <c r="C181" s="37" t="str">
        <f>_xlfn.XLOOKUP(B181,'2020'!B$3:B$1002,'2020'!C$3:C$1002,"NULL")</f>
        <v>Energy Company</v>
      </c>
      <c r="D181" s="37" t="str">
        <f>B181&amp;"_"&amp; C181</f>
        <v>World Fuel Services_Energy Company</v>
      </c>
      <c r="E181" s="38">
        <v>4300</v>
      </c>
      <c r="F181" s="39">
        <v>-56</v>
      </c>
      <c r="G181" s="40">
        <v>20358.3</v>
      </c>
      <c r="H181" s="41">
        <v>-0.44700000000000001</v>
      </c>
      <c r="I181" s="42">
        <v>109.6</v>
      </c>
      <c r="J181" s="43">
        <v>-0.38700000000000001</v>
      </c>
      <c r="K181" s="44">
        <v>4500.3</v>
      </c>
      <c r="L181" s="45">
        <v>2222</v>
      </c>
    </row>
    <row r="182" spans="1:12" x14ac:dyDescent="0.25">
      <c r="A182" s="36">
        <v>151</v>
      </c>
      <c r="B182" s="37" t="s">
        <v>133</v>
      </c>
      <c r="C182" s="37" t="str">
        <f>_xlfn.XLOOKUP(B182,'2020'!B$3:B$1002,'2020'!C$3:C$1002,"NULL")</f>
        <v>Energy Company</v>
      </c>
      <c r="D182" s="37" t="str">
        <f>B182&amp;"_"&amp; C182</f>
        <v>NGL Energy Partners_Energy Company</v>
      </c>
      <c r="E182" s="38">
        <v>1400</v>
      </c>
      <c r="F182" s="39">
        <v>-24</v>
      </c>
      <c r="G182" s="40">
        <v>19770.900000000001</v>
      </c>
      <c r="H182" s="41">
        <v>-0.17899999999999999</v>
      </c>
      <c r="I182" s="42">
        <v>-397</v>
      </c>
      <c r="J182" s="43">
        <v>-2.1030000000000002</v>
      </c>
      <c r="K182" s="44">
        <v>6498.7</v>
      </c>
      <c r="L182" s="45">
        <v>263.5</v>
      </c>
    </row>
    <row r="183" spans="1:12" x14ac:dyDescent="0.25">
      <c r="A183" s="36">
        <v>285</v>
      </c>
      <c r="B183" s="37" t="s">
        <v>190</v>
      </c>
      <c r="C183" s="37" t="str">
        <f>_xlfn.XLOOKUP(B183,'2020'!B$3:B$1002,'2020'!C$3:C$1002,"NULL")</f>
        <v>Energy Company</v>
      </c>
      <c r="D183" s="37" t="str">
        <f>B183&amp;"_"&amp; C183</f>
        <v>EOG Resources_Energy Company</v>
      </c>
      <c r="E183" s="38">
        <v>2900</v>
      </c>
      <c r="F183" s="39">
        <v>-99</v>
      </c>
      <c r="G183" s="40">
        <v>11032</v>
      </c>
      <c r="H183" s="41">
        <v>-0.36499999999999999</v>
      </c>
      <c r="I183" s="42">
        <v>-604.6</v>
      </c>
      <c r="J183" s="43">
        <v>-1.2210000000000001</v>
      </c>
      <c r="K183" s="44">
        <v>35804.6</v>
      </c>
      <c r="L183" s="45">
        <v>42331.9</v>
      </c>
    </row>
    <row r="184" spans="1:12" x14ac:dyDescent="0.25">
      <c r="A184" s="36">
        <v>328</v>
      </c>
      <c r="B184" s="37" t="s">
        <v>331</v>
      </c>
      <c r="C184" s="37" t="str">
        <f>_xlfn.XLOOKUP(B184,'2020'!B$3:B$1002,'2020'!C$3:C$1002,"NULL")</f>
        <v>Energy Company Gas</v>
      </c>
      <c r="D184" s="37" t="str">
        <f>B184&amp;"_"&amp; C184</f>
        <v>Cheniere Energy_Energy Company Gas</v>
      </c>
      <c r="E184" s="38">
        <v>1519</v>
      </c>
      <c r="F184" s="39">
        <v>1</v>
      </c>
      <c r="G184" s="40">
        <v>9358</v>
      </c>
      <c r="H184" s="41">
        <v>-3.7999999999999999E-2</v>
      </c>
      <c r="I184" s="42">
        <v>-85</v>
      </c>
      <c r="J184" s="43">
        <v>-1.131</v>
      </c>
      <c r="K184" s="44">
        <v>35697</v>
      </c>
      <c r="L184" s="45">
        <v>18256.599999999999</v>
      </c>
    </row>
    <row r="185" spans="1:12" x14ac:dyDescent="0.25">
      <c r="A185" s="36">
        <v>698</v>
      </c>
      <c r="B185" s="37" t="s">
        <v>756</v>
      </c>
      <c r="C185" s="37" t="str">
        <f>_xlfn.XLOOKUP(B185,'2020'!B$3:B$1002,'2020'!C$3:C$1002,"NULL")</f>
        <v>Energy Holding Company</v>
      </c>
      <c r="D185" s="37" t="str">
        <f>B185&amp;"_"&amp; C185</f>
        <v>Southwest Gas Holdings_Energy Holding Company</v>
      </c>
      <c r="E185" s="38">
        <v>11149</v>
      </c>
      <c r="F185" s="39">
        <v>59</v>
      </c>
      <c r="G185" s="40">
        <v>3298.9</v>
      </c>
      <c r="H185" s="41">
        <v>5.7000000000000002E-2</v>
      </c>
      <c r="I185" s="42">
        <v>232.3</v>
      </c>
      <c r="J185" s="43">
        <v>8.5999999999999993E-2</v>
      </c>
      <c r="K185" s="44">
        <v>8735.9</v>
      </c>
      <c r="L185" s="45">
        <v>3935.9</v>
      </c>
    </row>
    <row r="186" spans="1:12" x14ac:dyDescent="0.25">
      <c r="A186" s="36">
        <v>428</v>
      </c>
      <c r="B186" s="37" t="s">
        <v>343</v>
      </c>
      <c r="C186" s="37" t="str">
        <f>_xlfn.XLOOKUP(B186,'2020'!B$3:B$1002,'2020'!C$3:C$1002,"NULL")</f>
        <v xml:space="preserve">Energy Hydrocarbon Exploration </v>
      </c>
      <c r="D186" s="37" t="str">
        <f>B186&amp;"_"&amp; C186</f>
        <v xml:space="preserve">Pioneer Natural Resources_Energy Hydrocarbon Exploration </v>
      </c>
      <c r="E186" s="38">
        <v>1853</v>
      </c>
      <c r="F186" s="39">
        <v>-87</v>
      </c>
      <c r="G186" s="40">
        <v>6685</v>
      </c>
      <c r="H186" s="41">
        <v>-0.28299999999999997</v>
      </c>
      <c r="I186" s="42">
        <v>-200</v>
      </c>
      <c r="J186" s="43">
        <v>-1.2589999999999999</v>
      </c>
      <c r="K186" s="44">
        <v>19229</v>
      </c>
      <c r="L186" s="45">
        <v>34397.300000000003</v>
      </c>
    </row>
    <row r="187" spans="1:12" x14ac:dyDescent="0.25">
      <c r="A187" s="36">
        <v>965</v>
      </c>
      <c r="B187" s="37" t="s">
        <v>624</v>
      </c>
      <c r="C187" s="37" t="str">
        <f>_xlfn.XLOOKUP(B187,'2020'!B$3:B$1002,'2020'!C$3:C$1002,"NULL")</f>
        <v xml:space="preserve">Energy Hydrocarbon Exploration </v>
      </c>
      <c r="D187" s="37" t="str">
        <f>B187&amp;"_"&amp; C187</f>
        <v xml:space="preserve">Murphy Oil_Energy Hydrocarbon Exploration </v>
      </c>
      <c r="E187" s="38">
        <v>675</v>
      </c>
      <c r="F187" s="39">
        <v>-340</v>
      </c>
      <c r="G187" s="40">
        <v>1971.4</v>
      </c>
      <c r="H187" s="41">
        <v>-0.53</v>
      </c>
      <c r="I187" s="42">
        <v>-1148.8</v>
      </c>
      <c r="J187" s="43">
        <v>-1.9990000000000001</v>
      </c>
      <c r="K187" s="44">
        <v>10620.9</v>
      </c>
      <c r="L187" s="45">
        <v>2532.3000000000002</v>
      </c>
    </row>
    <row r="188" spans="1:12" x14ac:dyDescent="0.25">
      <c r="A188" s="36">
        <v>300</v>
      </c>
      <c r="B188" s="37" t="s">
        <v>295</v>
      </c>
      <c r="C188" s="37" t="str">
        <f>_xlfn.XLOOKUP(B188,'2020'!B$3:B$1002,'2020'!C$3:C$1002,"NULL")</f>
        <v>Energy Industry</v>
      </c>
      <c r="D188" s="37" t="str">
        <f>B188&amp;"_"&amp; C188</f>
        <v>Entergy_Energy Industry</v>
      </c>
      <c r="E188" s="38">
        <v>13400</v>
      </c>
      <c r="F188" s="39">
        <v>-7</v>
      </c>
      <c r="G188" s="40">
        <v>10113.6</v>
      </c>
      <c r="H188" s="41">
        <v>-7.0000000000000007E-2</v>
      </c>
      <c r="I188" s="42">
        <v>1388.3</v>
      </c>
      <c r="J188" s="43">
        <v>0.11899999999999999</v>
      </c>
      <c r="K188" s="44">
        <v>58239.199999999997</v>
      </c>
      <c r="L188" s="45">
        <v>20000.3</v>
      </c>
    </row>
    <row r="189" spans="1:12" x14ac:dyDescent="0.25">
      <c r="A189" s="36">
        <v>928</v>
      </c>
      <c r="B189" s="37" t="s">
        <v>848</v>
      </c>
      <c r="C189" s="37" t="str">
        <f>_xlfn.XLOOKUP(B189,'2020'!B$3:B$1002,'2020'!C$3:C$1002,"NULL")</f>
        <v>Energy Renewables</v>
      </c>
      <c r="D189" s="37" t="str">
        <f>B189&amp;"_"&amp; C189</f>
        <v>Renewable Energy Group_Energy Renewables</v>
      </c>
      <c r="E189" s="38">
        <v>895</v>
      </c>
      <c r="F189" s="39">
        <v>-77</v>
      </c>
      <c r="G189" s="40">
        <v>2137.1</v>
      </c>
      <c r="H189" s="41">
        <v>-0.191</v>
      </c>
      <c r="I189" s="42">
        <v>122.8</v>
      </c>
      <c r="J189" s="43">
        <v>-0.67700000000000005</v>
      </c>
      <c r="K189" s="44">
        <v>1461.4</v>
      </c>
      <c r="L189" s="45">
        <v>2977.4</v>
      </c>
    </row>
    <row r="190" spans="1:12" x14ac:dyDescent="0.25">
      <c r="A190" s="36">
        <v>798</v>
      </c>
      <c r="B190" s="37" t="s">
        <v>768</v>
      </c>
      <c r="C190" s="37" t="str">
        <f>_xlfn.XLOOKUP(B190,'2020'!B$3:B$1002,'2020'!C$3:C$1002,"NULL")</f>
        <v>Energy Solar Company</v>
      </c>
      <c r="D190" s="37" t="str">
        <f>B190&amp;"_"&amp; C190</f>
        <v>First Solar_Energy Solar Company</v>
      </c>
      <c r="E190" s="38">
        <v>5100</v>
      </c>
      <c r="F190" s="39">
        <v>-28</v>
      </c>
      <c r="G190" s="40">
        <v>2711.3</v>
      </c>
      <c r="H190" s="41">
        <v>-0.115</v>
      </c>
      <c r="I190" s="42">
        <v>398.4</v>
      </c>
      <c r="J190" s="43" t="s">
        <v>13</v>
      </c>
      <c r="K190" s="44">
        <v>7108.9</v>
      </c>
      <c r="L190" s="45">
        <v>9252.6</v>
      </c>
    </row>
    <row r="191" spans="1:12" x14ac:dyDescent="0.25">
      <c r="A191" s="36">
        <v>361</v>
      </c>
      <c r="B191" s="37" t="s">
        <v>248</v>
      </c>
      <c r="C191" s="37" t="str">
        <f>_xlfn.XLOOKUP(B191,'2020'!B$3:B$1002,'2020'!C$3:C$1002,"NULL")</f>
        <v>Energy Supply Company</v>
      </c>
      <c r="D191" s="37" t="str">
        <f>B191&amp;"_"&amp; C191</f>
        <v>Global Partners_Energy Supply Company</v>
      </c>
      <c r="E191" s="38">
        <v>2958</v>
      </c>
      <c r="F191" s="39">
        <v>-115</v>
      </c>
      <c r="G191" s="40">
        <v>8321.6</v>
      </c>
      <c r="H191" s="41">
        <v>-0.36399999999999999</v>
      </c>
      <c r="I191" s="42">
        <v>102.2</v>
      </c>
      <c r="J191" s="43">
        <v>1.85</v>
      </c>
      <c r="K191" s="44">
        <v>2540.5</v>
      </c>
      <c r="L191" s="45">
        <v>726.1</v>
      </c>
    </row>
    <row r="192" spans="1:12" x14ac:dyDescent="0.25">
      <c r="A192" s="36">
        <v>196</v>
      </c>
      <c r="B192" s="37" t="s">
        <v>185</v>
      </c>
      <c r="C192" s="37" t="str">
        <f>_xlfn.XLOOKUP(B192,'2020'!B$3:B$1002,'2020'!C$3:C$1002,"NULL")</f>
        <v>Engineering Company</v>
      </c>
      <c r="D192" s="37" t="str">
        <f>B192&amp;"_"&amp; C192</f>
        <v>Fluor_Engineering Company</v>
      </c>
      <c r="E192" s="38">
        <v>43717</v>
      </c>
      <c r="F192" s="39">
        <v>-15</v>
      </c>
      <c r="G192" s="40">
        <v>15884.2</v>
      </c>
      <c r="H192" s="41">
        <v>-9.6000000000000002E-2</v>
      </c>
      <c r="I192" s="42">
        <v>-435</v>
      </c>
      <c r="J192" s="43" t="s">
        <v>13</v>
      </c>
      <c r="K192" s="44">
        <v>7309.8</v>
      </c>
      <c r="L192" s="45">
        <v>3252.4</v>
      </c>
    </row>
    <row r="193" spans="1:12" x14ac:dyDescent="0.25">
      <c r="A193" s="36">
        <v>248</v>
      </c>
      <c r="B193" s="37" t="s">
        <v>291</v>
      </c>
      <c r="C193" s="37" t="str">
        <f>_xlfn.XLOOKUP(B193,'2020'!B$3:B$1002,'2020'!C$3:C$1002,"NULL")</f>
        <v>Engineering Company</v>
      </c>
      <c r="D193" s="37" t="str">
        <f>B193&amp;"_"&amp; C193</f>
        <v>Leidos Holdings_Engineering Company</v>
      </c>
      <c r="E193" s="38">
        <v>39000</v>
      </c>
      <c r="F193" s="39">
        <v>41</v>
      </c>
      <c r="G193" s="40">
        <v>12297</v>
      </c>
      <c r="H193" s="41">
        <v>0.108</v>
      </c>
      <c r="I193" s="42">
        <v>628</v>
      </c>
      <c r="J193" s="43">
        <v>-5.8000000000000003E-2</v>
      </c>
      <c r="K193" s="44">
        <v>12511</v>
      </c>
      <c r="L193" s="45">
        <v>13608.8</v>
      </c>
    </row>
    <row r="194" spans="1:12" x14ac:dyDescent="0.25">
      <c r="A194" s="36">
        <v>424</v>
      </c>
      <c r="B194" s="37" t="s">
        <v>213</v>
      </c>
      <c r="C194" s="37" t="str">
        <f>_xlfn.XLOOKUP(B194,'2020'!B$3:B$1002,'2020'!C$3:C$1002,"NULL")</f>
        <v>Engineering Company</v>
      </c>
      <c r="D194" s="37" t="str">
        <f>B194&amp;"_"&amp; C194</f>
        <v>Booking Holdings_Engineering Company</v>
      </c>
      <c r="E194" s="38">
        <v>20199</v>
      </c>
      <c r="F194" s="39">
        <v>-214</v>
      </c>
      <c r="G194" s="40">
        <v>6796</v>
      </c>
      <c r="H194" s="41">
        <v>-0.54900000000000004</v>
      </c>
      <c r="I194" s="42">
        <v>59</v>
      </c>
      <c r="J194" s="43">
        <v>-0.98799999999999999</v>
      </c>
      <c r="K194" s="44">
        <v>21874</v>
      </c>
      <c r="L194" s="45">
        <v>95434.4</v>
      </c>
    </row>
    <row r="195" spans="1:12" x14ac:dyDescent="0.25">
      <c r="A195" s="36">
        <v>441</v>
      </c>
      <c r="B195" s="37" t="s">
        <v>430</v>
      </c>
      <c r="C195" s="37" t="str">
        <f>_xlfn.XLOOKUP(B195,'2020'!B$3:B$1002,'2020'!C$3:C$1002,"NULL")</f>
        <v>Engineering Company</v>
      </c>
      <c r="D195" s="37" t="str">
        <f>B195&amp;"_"&amp; C195</f>
        <v>MasTec_Engineering Company</v>
      </c>
      <c r="E195" s="38">
        <v>18000</v>
      </c>
      <c r="F195" s="39">
        <v>-11</v>
      </c>
      <c r="G195" s="40">
        <v>6321</v>
      </c>
      <c r="H195" s="41">
        <v>-0.12</v>
      </c>
      <c r="I195" s="42">
        <v>322.8</v>
      </c>
      <c r="J195" s="43">
        <v>-0.17699999999999999</v>
      </c>
      <c r="K195" s="44">
        <v>5227.8</v>
      </c>
      <c r="L195" s="45">
        <v>6953.4</v>
      </c>
    </row>
    <row r="196" spans="1:12" x14ac:dyDescent="0.25">
      <c r="A196" s="36">
        <v>470</v>
      </c>
      <c r="B196" s="37" t="s">
        <v>500</v>
      </c>
      <c r="C196" s="37" t="str">
        <f>_xlfn.XLOOKUP(B196,'2020'!B$3:B$1002,'2020'!C$3:C$1002,"NULL")</f>
        <v>Engineering Company</v>
      </c>
      <c r="D196" s="37" t="str">
        <f>B196&amp;"_"&amp; C196</f>
        <v>KBR_Engineering Company</v>
      </c>
      <c r="E196" s="38">
        <v>29000</v>
      </c>
      <c r="F196" s="39">
        <v>31</v>
      </c>
      <c r="G196" s="40">
        <v>5767</v>
      </c>
      <c r="H196" s="41">
        <v>2.3E-2</v>
      </c>
      <c r="I196" s="42">
        <v>-72</v>
      </c>
      <c r="J196" s="43">
        <v>-1.3560000000000001</v>
      </c>
      <c r="K196" s="44">
        <v>5705</v>
      </c>
      <c r="L196" s="45">
        <v>5407</v>
      </c>
    </row>
    <row r="197" spans="1:12" x14ac:dyDescent="0.25">
      <c r="A197" s="36">
        <v>710</v>
      </c>
      <c r="B197" s="37" t="s">
        <v>724</v>
      </c>
      <c r="C197" s="37" t="str">
        <f>_xlfn.XLOOKUP(B197,'2020'!B$3:B$1002,'2020'!C$3:C$1002,"NULL")</f>
        <v>Engineering Services Company</v>
      </c>
      <c r="D197" s="37" t="str">
        <f>B197&amp;"_"&amp; C197</f>
        <v>Dycom Industries_Engineering Services Company</v>
      </c>
      <c r="E197" s="38">
        <v>14276</v>
      </c>
      <c r="F197" s="39">
        <v>15</v>
      </c>
      <c r="G197" s="40">
        <v>3199.2</v>
      </c>
      <c r="H197" s="41">
        <v>-4.2000000000000003E-2</v>
      </c>
      <c r="I197" s="42">
        <v>34.299999999999997</v>
      </c>
      <c r="J197" s="43">
        <v>-0.4</v>
      </c>
      <c r="K197" s="44">
        <v>1944.2</v>
      </c>
      <c r="L197" s="45">
        <v>2842.7</v>
      </c>
    </row>
    <row r="198" spans="1:12" x14ac:dyDescent="0.25">
      <c r="A198" s="36">
        <v>748</v>
      </c>
      <c r="B198" s="37" t="s">
        <v>760</v>
      </c>
      <c r="C198" s="37" t="str">
        <f>_xlfn.XLOOKUP(B198,'2020'!B$3:B$1002,'2020'!C$3:C$1002,"NULL")</f>
        <v>Engineering Services Company</v>
      </c>
      <c r="D198" s="37" t="str">
        <f>B198&amp;"_"&amp; C198</f>
        <v>Tetra Tech_Engineering Services Company</v>
      </c>
      <c r="E198" s="38">
        <v>20000</v>
      </c>
      <c r="F198" s="39">
        <v>13</v>
      </c>
      <c r="G198" s="40">
        <v>2994.9</v>
      </c>
      <c r="H198" s="41">
        <v>-3.5999999999999997E-2</v>
      </c>
      <c r="I198" s="42">
        <v>173.9</v>
      </c>
      <c r="J198" s="43">
        <v>9.6000000000000002E-2</v>
      </c>
      <c r="K198" s="44">
        <v>2378.6</v>
      </c>
      <c r="L198" s="45">
        <v>7359.9</v>
      </c>
    </row>
    <row r="199" spans="1:12" x14ac:dyDescent="0.25">
      <c r="A199" s="36">
        <v>605</v>
      </c>
      <c r="B199" s="37" t="s">
        <v>618</v>
      </c>
      <c r="C199" s="37" t="str">
        <f>_xlfn.XLOOKUP(B199,'2020'!B$3:B$1002,'2020'!C$3:C$1002,"NULL")</f>
        <v>Enterprise Information Management Company</v>
      </c>
      <c r="D199" s="37" t="str">
        <f>B199&amp;"_"&amp; C199</f>
        <v>Iron Mountain_Enterprise Information Management Company</v>
      </c>
      <c r="E199" s="38">
        <v>24000</v>
      </c>
      <c r="F199" s="39">
        <v>14</v>
      </c>
      <c r="G199" s="40">
        <v>4147.3</v>
      </c>
      <c r="H199" s="41">
        <v>-2.7E-2</v>
      </c>
      <c r="I199" s="42">
        <v>342.7</v>
      </c>
      <c r="J199" s="43">
        <v>0.28199999999999997</v>
      </c>
      <c r="K199" s="44">
        <v>14149.3</v>
      </c>
      <c r="L199" s="45">
        <v>10674.5</v>
      </c>
    </row>
    <row r="200" spans="1:12" x14ac:dyDescent="0.25">
      <c r="A200" s="36">
        <v>50</v>
      </c>
      <c r="B200" s="37" t="s">
        <v>1423</v>
      </c>
      <c r="C200" s="37" t="str">
        <f>_xlfn.XLOOKUP(B200,'2020'!B$3:B$1002,'2020'!C$3:C$1002,"NULL")</f>
        <v>Entertainment Company</v>
      </c>
      <c r="D200" s="37" t="str">
        <f>B200&amp;"_"&amp; C200</f>
        <v>Disney_Entertainment Company</v>
      </c>
      <c r="E200" s="38">
        <v>203000</v>
      </c>
      <c r="F200" s="39">
        <v>-1</v>
      </c>
      <c r="G200" s="40">
        <v>65388</v>
      </c>
      <c r="H200" s="41">
        <v>-0.06</v>
      </c>
      <c r="I200" s="42">
        <v>-2864</v>
      </c>
      <c r="J200" s="43">
        <v>-1.2589999999999999</v>
      </c>
      <c r="K200" s="44">
        <v>201549</v>
      </c>
      <c r="L200" s="45">
        <v>334952.5</v>
      </c>
    </row>
    <row r="201" spans="1:12" x14ac:dyDescent="0.25">
      <c r="A201" s="36">
        <v>675</v>
      </c>
      <c r="B201" s="37" t="s">
        <v>364</v>
      </c>
      <c r="C201" s="37" t="str">
        <f>_xlfn.XLOOKUP(B201,'2020'!B$3:B$1002,'2020'!C$3:C$1002,"NULL")</f>
        <v>Entertainment Company</v>
      </c>
      <c r="D201" s="37" t="str">
        <f>B201&amp;"_"&amp; C201</f>
        <v>Caesars Entertainment_Entertainment Company</v>
      </c>
      <c r="E201" s="38">
        <v>21000</v>
      </c>
      <c r="F201" s="39">
        <v>193</v>
      </c>
      <c r="G201" s="40">
        <v>3474</v>
      </c>
      <c r="H201" s="41">
        <v>0.374</v>
      </c>
      <c r="I201" s="42">
        <v>-1757</v>
      </c>
      <c r="J201" s="43">
        <v>-22.690999999999999</v>
      </c>
      <c r="K201" s="44">
        <v>36385</v>
      </c>
      <c r="L201" s="45">
        <v>18213.900000000001</v>
      </c>
    </row>
    <row r="202" spans="1:12" x14ac:dyDescent="0.25">
      <c r="A202" s="36">
        <v>853</v>
      </c>
      <c r="B202" s="37" t="s">
        <v>845</v>
      </c>
      <c r="C202" s="37" t="str">
        <f>_xlfn.XLOOKUP(B202,'2020'!B$3:B$1002,'2020'!C$3:C$1002,"NULL")</f>
        <v>Entertainment Company</v>
      </c>
      <c r="D202" s="37" t="str">
        <f>B202&amp;"_"&amp; C202</f>
        <v>Cooper_Entertainment Company</v>
      </c>
      <c r="E202" s="38">
        <v>12000</v>
      </c>
      <c r="F202" s="39">
        <v>-5</v>
      </c>
      <c r="G202" s="40">
        <v>2430.9</v>
      </c>
      <c r="H202" s="41">
        <v>-8.4000000000000005E-2</v>
      </c>
      <c r="I202" s="42">
        <v>238.4</v>
      </c>
      <c r="J202" s="43">
        <v>-0.48899999999999999</v>
      </c>
      <c r="K202" s="44">
        <v>6737.5</v>
      </c>
      <c r="L202" s="45">
        <v>18878.400000000001</v>
      </c>
    </row>
    <row r="203" spans="1:12" x14ac:dyDescent="0.25">
      <c r="A203" s="36">
        <v>872</v>
      </c>
      <c r="B203" s="37" t="s">
        <v>1308</v>
      </c>
      <c r="C203" s="37" t="s">
        <v>1073</v>
      </c>
      <c r="D203" s="37" t="str">
        <f>B203&amp;"_"&amp; C203</f>
        <v>Playtika Holding_Entertainment Company</v>
      </c>
      <c r="E203" s="38">
        <v>3800</v>
      </c>
      <c r="F203" s="39" t="s">
        <v>13</v>
      </c>
      <c r="G203" s="40">
        <v>2371.5</v>
      </c>
      <c r="H203" s="41">
        <v>0.25600000000000001</v>
      </c>
      <c r="I203" s="42">
        <v>92.1</v>
      </c>
      <c r="J203" s="43">
        <v>-0.68100000000000005</v>
      </c>
      <c r="K203" s="44">
        <v>1776.2</v>
      </c>
      <c r="L203" s="45">
        <v>11145.3</v>
      </c>
    </row>
    <row r="204" spans="1:12" x14ac:dyDescent="0.25">
      <c r="A204" s="36">
        <v>994</v>
      </c>
      <c r="B204" s="37" t="s">
        <v>277</v>
      </c>
      <c r="C204" s="37" t="str">
        <f>_xlfn.XLOOKUP(B204,'2020'!B$3:B$1002,'2020'!C$3:C$1002,"NULL")</f>
        <v>Entertainment Company</v>
      </c>
      <c r="D204" s="37" t="str">
        <f>B204&amp;"_"&amp; C204</f>
        <v>Live Nation Entertainment_Entertainment Company</v>
      </c>
      <c r="E204" s="38">
        <v>8200</v>
      </c>
      <c r="F204" s="39">
        <v>-719</v>
      </c>
      <c r="G204" s="40">
        <v>1861.2</v>
      </c>
      <c r="H204" s="41">
        <v>-0.83899999999999997</v>
      </c>
      <c r="I204" s="42">
        <v>-1724.5</v>
      </c>
      <c r="J204" s="43">
        <v>-25.675000000000001</v>
      </c>
      <c r="K204" s="44">
        <v>10589.3</v>
      </c>
      <c r="L204" s="45">
        <v>18457.7</v>
      </c>
    </row>
    <row r="205" spans="1:12" x14ac:dyDescent="0.25">
      <c r="A205" s="36">
        <v>659</v>
      </c>
      <c r="B205" s="37" t="s">
        <v>526</v>
      </c>
      <c r="C205" s="37" t="str">
        <f>_xlfn.XLOOKUP(B205,'2020'!B$3:B$1002,'2020'!C$3:C$1002,"NULL")</f>
        <v>Entertainment Company Casinos</v>
      </c>
      <c r="D205" s="37" t="str">
        <f>B205&amp;"_"&amp; C205</f>
        <v>Penn National Gaming_Entertainment Company Casinos</v>
      </c>
      <c r="E205" s="38">
        <v>18321</v>
      </c>
      <c r="F205" s="39">
        <v>-132</v>
      </c>
      <c r="G205" s="40">
        <v>3578.7</v>
      </c>
      <c r="H205" s="41">
        <v>-0.32500000000000001</v>
      </c>
      <c r="I205" s="42">
        <v>-669.5</v>
      </c>
      <c r="J205" s="43">
        <v>-16.251000000000001</v>
      </c>
      <c r="K205" s="44">
        <v>14667.3</v>
      </c>
      <c r="L205" s="45">
        <v>16406</v>
      </c>
    </row>
    <row r="206" spans="1:12" x14ac:dyDescent="0.25">
      <c r="A206" s="36">
        <v>313</v>
      </c>
      <c r="B206" s="37" t="s">
        <v>312</v>
      </c>
      <c r="C206" s="37" t="str">
        <f>_xlfn.XLOOKUP(B206,'2020'!B$3:B$1002,'2020'!C$3:C$1002,"NULL")</f>
        <v>Environmental Services</v>
      </c>
      <c r="D206" s="37" t="str">
        <f>B206&amp;"_"&amp; C206</f>
        <v>AES_Environmental Services</v>
      </c>
      <c r="E206" s="38">
        <v>8162</v>
      </c>
      <c r="F206" s="39">
        <v>-3</v>
      </c>
      <c r="G206" s="40">
        <v>9660</v>
      </c>
      <c r="H206" s="41">
        <v>-5.1999999999999998E-2</v>
      </c>
      <c r="I206" s="42">
        <v>46</v>
      </c>
      <c r="J206" s="43">
        <v>-0.84799999999999998</v>
      </c>
      <c r="K206" s="44">
        <v>34603</v>
      </c>
      <c r="L206" s="45">
        <v>18180.2</v>
      </c>
    </row>
    <row r="207" spans="1:12" x14ac:dyDescent="0.25">
      <c r="A207" s="36">
        <v>986</v>
      </c>
      <c r="B207" s="37" t="s">
        <v>1340</v>
      </c>
      <c r="C207" s="37" t="s">
        <v>1708</v>
      </c>
      <c r="D207" s="37" t="str">
        <f>B207&amp;"_"&amp; C207</f>
        <v>ChampionX_Equipment Company Pumps and Pumping</v>
      </c>
      <c r="E207" s="38">
        <v>6600</v>
      </c>
      <c r="F207" s="39" t="s">
        <v>13</v>
      </c>
      <c r="G207" s="40">
        <v>1900</v>
      </c>
      <c r="H207" s="41">
        <v>0.68</v>
      </c>
      <c r="I207" s="42">
        <v>-743.9</v>
      </c>
      <c r="J207" s="43">
        <v>-15.260999999999999</v>
      </c>
      <c r="K207" s="44">
        <v>3475.8</v>
      </c>
      <c r="L207" s="45">
        <v>4368.1000000000004</v>
      </c>
    </row>
    <row r="208" spans="1:12" x14ac:dyDescent="0.25">
      <c r="A208" s="36">
        <v>977</v>
      </c>
      <c r="B208" s="37" t="s">
        <v>771</v>
      </c>
      <c r="C208" s="37" t="str">
        <f>_xlfn.XLOOKUP(B208,'2020'!B$3:B$1002,'2020'!C$3:C$1002,"NULL")</f>
        <v>Ethanol; Commodity‎</v>
      </c>
      <c r="D208" s="37" t="str">
        <f>B208&amp;"_"&amp; C208</f>
        <v>Green Plains_Ethanol; Commodity‎</v>
      </c>
      <c r="E208" s="38">
        <v>839</v>
      </c>
      <c r="F208" s="39">
        <v>-204</v>
      </c>
      <c r="G208" s="40">
        <v>1923.7</v>
      </c>
      <c r="H208" s="41">
        <v>-0.37</v>
      </c>
      <c r="I208" s="42">
        <v>-108.8</v>
      </c>
      <c r="J208" s="43" t="s">
        <v>13</v>
      </c>
      <c r="K208" s="44">
        <v>1578.9</v>
      </c>
      <c r="L208" s="45">
        <v>1208.8</v>
      </c>
    </row>
    <row r="209" spans="1:12" x14ac:dyDescent="0.25">
      <c r="A209" s="36">
        <v>462</v>
      </c>
      <c r="B209" s="37" t="s">
        <v>461</v>
      </c>
      <c r="C209" s="37" t="str">
        <f>_xlfn.XLOOKUP(B209,'2020'!B$3:B$1002,'2020'!C$3:C$1002,"NULL")</f>
        <v>Facility Management Company</v>
      </c>
      <c r="D209" s="37" t="str">
        <f>B209&amp;"_"&amp; C209</f>
        <v>ABM Industries_Facility Management Company</v>
      </c>
      <c r="E209" s="38">
        <v>114000</v>
      </c>
      <c r="F209" s="39" t="s">
        <v>13</v>
      </c>
      <c r="G209" s="40">
        <v>5987.6</v>
      </c>
      <c r="H209" s="41">
        <v>-7.9000000000000001E-2</v>
      </c>
      <c r="I209" s="42">
        <v>0.3</v>
      </c>
      <c r="J209" s="43">
        <v>-0.998</v>
      </c>
      <c r="K209" s="44">
        <v>3776.9</v>
      </c>
      <c r="L209" s="45">
        <v>3422.2</v>
      </c>
    </row>
    <row r="210" spans="1:12" x14ac:dyDescent="0.25">
      <c r="A210" s="36">
        <v>450</v>
      </c>
      <c r="B210" s="37" t="s">
        <v>468</v>
      </c>
      <c r="C210" s="37" t="str">
        <f>_xlfn.XLOOKUP(B210,'2020'!B$3:B$1002,'2020'!C$3:C$1002,"NULL")</f>
        <v>Fashion Company</v>
      </c>
      <c r="D210" s="37" t="str">
        <f>B210&amp;"_"&amp; C210</f>
        <v>Ralph Lauren_Fashion Company</v>
      </c>
      <c r="E210" s="38">
        <v>19300</v>
      </c>
      <c r="F210" s="39">
        <v>19</v>
      </c>
      <c r="G210" s="40">
        <v>6159.8</v>
      </c>
      <c r="H210" s="41">
        <v>-2.4E-2</v>
      </c>
      <c r="I210" s="42">
        <v>384.3</v>
      </c>
      <c r="J210" s="43">
        <v>-0.108</v>
      </c>
      <c r="K210" s="44">
        <v>7279.9</v>
      </c>
      <c r="L210" s="45">
        <v>9005.2999999999993</v>
      </c>
    </row>
    <row r="211" spans="1:12" x14ac:dyDescent="0.25">
      <c r="A211" s="36">
        <v>528</v>
      </c>
      <c r="B211" s="37" t="s">
        <v>484</v>
      </c>
      <c r="C211" s="37" t="str">
        <f>_xlfn.XLOOKUP(B211,'2020'!B$3:B$1002,'2020'!C$3:C$1002,"NULL")</f>
        <v>Fashion, Accessories</v>
      </c>
      <c r="D211" s="37" t="str">
        <f>B211&amp;"_"&amp; C211</f>
        <v>Tapestry_Fashion, Accessories</v>
      </c>
      <c r="E211" s="38">
        <v>14850</v>
      </c>
      <c r="F211" s="39">
        <v>-43</v>
      </c>
      <c r="G211" s="40">
        <v>4961.3999999999996</v>
      </c>
      <c r="H211" s="41">
        <v>-0.17699999999999999</v>
      </c>
      <c r="I211" s="42">
        <v>-652.1</v>
      </c>
      <c r="J211" s="43">
        <v>-2.0139999999999998</v>
      </c>
      <c r="K211" s="44">
        <v>7924.2</v>
      </c>
      <c r="L211" s="45">
        <v>11449.7</v>
      </c>
    </row>
    <row r="212" spans="1:12" x14ac:dyDescent="0.25">
      <c r="A212" s="36">
        <v>157</v>
      </c>
      <c r="B212" s="37" t="s">
        <v>161</v>
      </c>
      <c r="C212" s="37" t="str">
        <f>_xlfn.XLOOKUP(B212,'2020'!B$3:B$1002,'2020'!C$3:C$1002,"NULL")</f>
        <v>Fast Food Company</v>
      </c>
      <c r="D212" s="37" t="str">
        <f>B212&amp;"_"&amp; C212</f>
        <v>McDonald's_Fast Food Company</v>
      </c>
      <c r="E212" s="38">
        <v>200000</v>
      </c>
      <c r="F212" s="39">
        <v>-1</v>
      </c>
      <c r="G212" s="40">
        <v>19207.8</v>
      </c>
      <c r="H212" s="41">
        <v>-8.8999999999999996E-2</v>
      </c>
      <c r="I212" s="42">
        <v>4730.5</v>
      </c>
      <c r="J212" s="43">
        <v>-0.215</v>
      </c>
      <c r="K212" s="44">
        <v>52626.8</v>
      </c>
      <c r="L212" s="45">
        <v>167112.5</v>
      </c>
    </row>
    <row r="213" spans="1:12" x14ac:dyDescent="0.25">
      <c r="A213" s="36">
        <v>478</v>
      </c>
      <c r="B213" s="37" t="s">
        <v>504</v>
      </c>
      <c r="C213" s="37" t="str">
        <f>_xlfn.XLOOKUP(B213,'2020'!B$3:B$1002,'2020'!C$3:C$1002,"NULL")</f>
        <v>Fast Food Company</v>
      </c>
      <c r="D213" s="37" t="str">
        <f>B213&amp;"_"&amp; C213</f>
        <v>Yum Brands_Fast Food Company</v>
      </c>
      <c r="E213" s="38">
        <v>38000</v>
      </c>
      <c r="F213" s="39">
        <v>27</v>
      </c>
      <c r="G213" s="40">
        <v>5652</v>
      </c>
      <c r="H213" s="41">
        <v>0.01</v>
      </c>
      <c r="I213" s="42">
        <v>904</v>
      </c>
      <c r="J213" s="43">
        <v>-0.30099999999999999</v>
      </c>
      <c r="K213" s="44">
        <v>5852</v>
      </c>
      <c r="L213" s="45">
        <v>32460</v>
      </c>
    </row>
    <row r="214" spans="1:12" x14ac:dyDescent="0.25">
      <c r="A214" s="36">
        <v>363</v>
      </c>
      <c r="B214" s="37" t="s">
        <v>362</v>
      </c>
      <c r="C214" s="37" t="str">
        <f>_xlfn.XLOOKUP(B214,'2020'!B$3:B$1002,'2020'!C$3:C$1002,"NULL")</f>
        <v>Fast Food Restaurant Company</v>
      </c>
      <c r="D214" s="37" t="str">
        <f>B214&amp;"_"&amp; C214</f>
        <v>Yum China Holdings_Fast Food Restaurant Company</v>
      </c>
      <c r="E214" s="38">
        <v>271000</v>
      </c>
      <c r="F214" s="39">
        <v>-2</v>
      </c>
      <c r="G214" s="40">
        <v>8263</v>
      </c>
      <c r="H214" s="41">
        <v>-5.8000000000000003E-2</v>
      </c>
      <c r="I214" s="42">
        <v>784</v>
      </c>
      <c r="J214" s="43">
        <v>0.1</v>
      </c>
      <c r="K214" s="44">
        <v>10875</v>
      </c>
      <c r="L214" s="45">
        <v>24892.3</v>
      </c>
    </row>
    <row r="215" spans="1:12" x14ac:dyDescent="0.25">
      <c r="A215" s="36">
        <v>364</v>
      </c>
      <c r="B215" s="37" t="s">
        <v>366</v>
      </c>
      <c r="C215" s="37" t="str">
        <f>_xlfn.XLOOKUP(B215,'2020'!B$3:B$1002,'2020'!C$3:C$1002,"NULL")</f>
        <v>Fast Food Restaurant Company</v>
      </c>
      <c r="D215" s="37" t="str">
        <f>B215&amp;"_"&amp; C215</f>
        <v>Targa Resources_Fast Food Restaurant Company</v>
      </c>
      <c r="E215" s="38">
        <v>2372</v>
      </c>
      <c r="F215" s="39">
        <v>1</v>
      </c>
      <c r="G215" s="40">
        <v>8260.2999999999993</v>
      </c>
      <c r="H215" s="41">
        <v>-4.7E-2</v>
      </c>
      <c r="I215" s="42">
        <v>-1553.9</v>
      </c>
      <c r="J215" s="43" t="s">
        <v>13</v>
      </c>
      <c r="K215" s="44">
        <v>15875.7</v>
      </c>
      <c r="L215" s="45">
        <v>7259.8</v>
      </c>
    </row>
    <row r="216" spans="1:12" x14ac:dyDescent="0.25">
      <c r="A216" s="36">
        <v>349</v>
      </c>
      <c r="B216" s="37" t="s">
        <v>387</v>
      </c>
      <c r="C216" s="37" t="str">
        <f>_xlfn.XLOOKUP(B216,'2020'!B$3:B$1002,'2020'!C$3:C$1002,"NULL")</f>
        <v>Fiber Optic Cable Manufacturing Company</v>
      </c>
      <c r="D216" s="37" t="str">
        <f>B216&amp;"_"&amp; C216</f>
        <v>Amphenol_Fiber Optic Cable Manufacturing Company</v>
      </c>
      <c r="E216" s="38">
        <v>80000</v>
      </c>
      <c r="F216" s="39">
        <v>37</v>
      </c>
      <c r="G216" s="40">
        <v>8598.9</v>
      </c>
      <c r="H216" s="41">
        <v>4.4999999999999998E-2</v>
      </c>
      <c r="I216" s="42">
        <v>1203.4000000000001</v>
      </c>
      <c r="J216" s="43">
        <v>4.2000000000000003E-2</v>
      </c>
      <c r="K216" s="44">
        <v>12327.3</v>
      </c>
      <c r="L216" s="45">
        <v>39526.199999999997</v>
      </c>
    </row>
    <row r="217" spans="1:12" x14ac:dyDescent="0.25">
      <c r="A217" s="36">
        <v>821</v>
      </c>
      <c r="B217" s="37" t="s">
        <v>814</v>
      </c>
      <c r="C217" s="37" t="str">
        <f>_xlfn.XLOOKUP(B217,'2020'!B$3:B$1002,'2020'!C$3:C$1002,"NULL")</f>
        <v>Filtration Company</v>
      </c>
      <c r="D217" s="37" t="str">
        <f>B217&amp;"_"&amp; C217</f>
        <v>Donaldson_Filtration Company</v>
      </c>
      <c r="E217" s="38">
        <v>12400</v>
      </c>
      <c r="F217" s="39">
        <v>-5</v>
      </c>
      <c r="G217" s="40">
        <v>2581.8000000000002</v>
      </c>
      <c r="H217" s="41">
        <v>-9.1999999999999998E-2</v>
      </c>
      <c r="I217" s="42">
        <v>257</v>
      </c>
      <c r="J217" s="43">
        <v>-3.7999999999999999E-2</v>
      </c>
      <c r="K217" s="44">
        <v>2244.6</v>
      </c>
      <c r="L217" s="45">
        <v>7335.3</v>
      </c>
    </row>
    <row r="218" spans="1:12" x14ac:dyDescent="0.25">
      <c r="A218" s="36">
        <v>72</v>
      </c>
      <c r="B218" s="37" t="s">
        <v>74</v>
      </c>
      <c r="C218" s="37" t="str">
        <f>_xlfn.XLOOKUP(B218,'2020'!B$3:B$1002,'2020'!C$3:C$1002,"NULL")</f>
        <v>Finance And Insurance Company</v>
      </c>
      <c r="D218" s="37" t="str">
        <f>B218&amp;"_"&amp; C218</f>
        <v>AIG_Finance And Insurance Company</v>
      </c>
      <c r="E218" s="38">
        <v>45000</v>
      </c>
      <c r="F218" s="39">
        <v>-6</v>
      </c>
      <c r="G218" s="40">
        <v>43736</v>
      </c>
      <c r="H218" s="41">
        <v>-0.121</v>
      </c>
      <c r="I218" s="42">
        <v>-5944</v>
      </c>
      <c r="J218" s="43">
        <v>-2.7749999999999999</v>
      </c>
      <c r="K218" s="44">
        <v>586481</v>
      </c>
      <c r="L218" s="45">
        <v>39848.9</v>
      </c>
    </row>
    <row r="219" spans="1:12" x14ac:dyDescent="0.25">
      <c r="A219" s="36">
        <v>500</v>
      </c>
      <c r="B219" s="37" t="s">
        <v>560</v>
      </c>
      <c r="C219" s="37" t="str">
        <f>_xlfn.XLOOKUP(B219,'2020'!B$3:B$1002,'2020'!C$3:C$1002,"NULL")</f>
        <v>Finance Bond Credit Rating Company</v>
      </c>
      <c r="D219" s="37" t="str">
        <f>B219&amp;"_"&amp; C219</f>
        <v>Moody's_Finance Bond Credit Rating Company</v>
      </c>
      <c r="E219" s="38">
        <v>11490</v>
      </c>
      <c r="F219" s="39">
        <v>61</v>
      </c>
      <c r="G219" s="40">
        <v>5371</v>
      </c>
      <c r="H219" s="41">
        <v>0.112</v>
      </c>
      <c r="I219" s="42">
        <v>1778</v>
      </c>
      <c r="J219" s="43">
        <v>0.25</v>
      </c>
      <c r="K219" s="44">
        <v>12409</v>
      </c>
      <c r="L219" s="45">
        <v>55884.800000000003</v>
      </c>
    </row>
    <row r="220" spans="1:12" x14ac:dyDescent="0.25">
      <c r="A220" s="36">
        <v>466</v>
      </c>
      <c r="B220" s="37" t="s">
        <v>502</v>
      </c>
      <c r="C220" s="37" t="str">
        <f>_xlfn.XLOOKUP(B220,'2020'!B$3:B$1002,'2020'!C$3:C$1002,"NULL")</f>
        <v>Finance Broker-Dealer Company</v>
      </c>
      <c r="D220" s="37" t="str">
        <f>B220&amp;"_"&amp; C220</f>
        <v>LPL Financial Holdings_Finance Broker-Dealer Company</v>
      </c>
      <c r="E220" s="38">
        <v>4756</v>
      </c>
      <c r="F220" s="39">
        <v>37</v>
      </c>
      <c r="G220" s="40">
        <v>5871.6</v>
      </c>
      <c r="H220" s="41">
        <v>4.3999999999999997E-2</v>
      </c>
      <c r="I220" s="42">
        <v>472.6</v>
      </c>
      <c r="J220" s="43">
        <v>-0.156</v>
      </c>
      <c r="K220" s="44">
        <v>6523.6</v>
      </c>
      <c r="L220" s="45">
        <v>11358.6</v>
      </c>
    </row>
    <row r="221" spans="1:12" x14ac:dyDescent="0.25">
      <c r="A221" s="36">
        <v>205</v>
      </c>
      <c r="B221" s="37" t="s">
        <v>313</v>
      </c>
      <c r="C221" s="37" t="str">
        <f>_xlfn.XLOOKUP(B221,'2020'!B$3:B$1002,'2020'!C$3:C$1002,"NULL")</f>
        <v>Financial Company</v>
      </c>
      <c r="D221" s="37" t="str">
        <f>B221&amp;"_"&amp; C221</f>
        <v>Fiserv_Financial Company</v>
      </c>
      <c r="E221" s="38">
        <v>44000</v>
      </c>
      <c r="F221" s="39">
        <v>106</v>
      </c>
      <c r="G221" s="40">
        <v>14852</v>
      </c>
      <c r="H221" s="41">
        <v>0.45800000000000002</v>
      </c>
      <c r="I221" s="42">
        <v>958</v>
      </c>
      <c r="J221" s="43">
        <v>7.2999999999999995E-2</v>
      </c>
      <c r="K221" s="44">
        <v>74619</v>
      </c>
      <c r="L221" s="45">
        <v>79692.5</v>
      </c>
    </row>
    <row r="222" spans="1:12" x14ac:dyDescent="0.25">
      <c r="A222" s="36">
        <v>754</v>
      </c>
      <c r="B222" s="37" t="s">
        <v>739</v>
      </c>
      <c r="C222" s="37" t="str">
        <f>_xlfn.XLOOKUP(B222,'2020'!B$3:B$1002,'2020'!C$3:C$1002,"NULL")</f>
        <v>Financial Holding Company</v>
      </c>
      <c r="D222" s="37" t="str">
        <f>B222&amp;"_"&amp; C222</f>
        <v>Zions Bancorp._Financial Holding Company</v>
      </c>
      <c r="E222" s="38">
        <v>9678</v>
      </c>
      <c r="F222" s="39">
        <v>-14</v>
      </c>
      <c r="G222" s="40">
        <v>2942</v>
      </c>
      <c r="H222" s="41">
        <v>-9.2999999999999999E-2</v>
      </c>
      <c r="I222" s="42">
        <v>539</v>
      </c>
      <c r="J222" s="43">
        <v>-0.33900000000000002</v>
      </c>
      <c r="K222" s="44">
        <v>81479</v>
      </c>
      <c r="L222" s="45">
        <v>8993.2999999999993</v>
      </c>
    </row>
    <row r="223" spans="1:12" x14ac:dyDescent="0.25">
      <c r="A223" s="36">
        <v>901</v>
      </c>
      <c r="B223" s="37" t="s">
        <v>975</v>
      </c>
      <c r="C223" s="37" t="str">
        <f>_xlfn.XLOOKUP(B223,'2020'!B$3:B$1002,'2020'!C$3:C$1002,"NULL")</f>
        <v>Financial Holding Company</v>
      </c>
      <c r="D223" s="37" t="str">
        <f>B223&amp;"_"&amp; C223</f>
        <v>TCF Financial_Financial Holding Company</v>
      </c>
      <c r="E223" s="38">
        <v>6833</v>
      </c>
      <c r="F223" s="39">
        <v>78</v>
      </c>
      <c r="G223" s="40">
        <v>2281.6999999999998</v>
      </c>
      <c r="H223" s="41">
        <v>0.112</v>
      </c>
      <c r="I223" s="42">
        <v>222.8</v>
      </c>
      <c r="J223" s="43">
        <v>-0.246</v>
      </c>
      <c r="K223" s="44">
        <v>47802.5</v>
      </c>
      <c r="L223" s="45">
        <v>7090</v>
      </c>
    </row>
    <row r="224" spans="1:12" x14ac:dyDescent="0.25">
      <c r="A224" s="36">
        <v>29</v>
      </c>
      <c r="B224" s="37" t="s">
        <v>36</v>
      </c>
      <c r="C224" s="37" t="str">
        <f>_xlfn.XLOOKUP(B224,'2020'!B$3:B$1002,'2020'!C$3:C$1002,"NULL")</f>
        <v>Financial Services Company</v>
      </c>
      <c r="D224" s="37" t="str">
        <f>B224&amp;"_"&amp; C224</f>
        <v>Bank of America_Financial Services Company</v>
      </c>
      <c r="E224" s="38">
        <v>212505</v>
      </c>
      <c r="F224" s="39">
        <v>-4</v>
      </c>
      <c r="G224" s="40">
        <v>93753</v>
      </c>
      <c r="H224" s="41">
        <v>-0.17499999999999999</v>
      </c>
      <c r="I224" s="42">
        <v>17894</v>
      </c>
      <c r="J224" s="43">
        <v>-0.34799999999999998</v>
      </c>
      <c r="K224" s="44">
        <v>2819627</v>
      </c>
      <c r="L224" s="45">
        <v>333788.40000000002</v>
      </c>
    </row>
    <row r="225" spans="1:12" x14ac:dyDescent="0.25">
      <c r="A225" s="36">
        <v>37</v>
      </c>
      <c r="B225" s="37" t="s">
        <v>40</v>
      </c>
      <c r="C225" s="37" t="str">
        <f>_xlfn.XLOOKUP(B225,'2020'!B$3:B$1002,'2020'!C$3:C$1002,"NULL")</f>
        <v>Financial Services Company</v>
      </c>
      <c r="D225" s="37" t="str">
        <f>B225&amp;"_"&amp; C225</f>
        <v>Wells Fargo_Financial Services Company</v>
      </c>
      <c r="E225" s="38">
        <v>268531</v>
      </c>
      <c r="F225" s="39">
        <v>-7</v>
      </c>
      <c r="G225" s="40">
        <v>80303</v>
      </c>
      <c r="H225" s="41">
        <v>-0.22700000000000001</v>
      </c>
      <c r="I225" s="42">
        <v>3301</v>
      </c>
      <c r="J225" s="43">
        <v>-0.83099999999999996</v>
      </c>
      <c r="K225" s="44">
        <v>1955163</v>
      </c>
      <c r="L225" s="45">
        <v>161521</v>
      </c>
    </row>
    <row r="226" spans="1:12" x14ac:dyDescent="0.25">
      <c r="A226" s="36">
        <v>58</v>
      </c>
      <c r="B226" s="37" t="s">
        <v>107</v>
      </c>
      <c r="C226" s="37" t="str">
        <f>_xlfn.XLOOKUP(B226,'2020'!B$3:B$1002,'2020'!C$3:C$1002,"NULL")</f>
        <v>Financial Services Company</v>
      </c>
      <c r="D226" s="37" t="str">
        <f>B226&amp;"_"&amp; C226</f>
        <v>StoneX Group_Financial Services Company</v>
      </c>
      <c r="E226" s="38">
        <v>2950</v>
      </c>
      <c r="F226" s="39">
        <v>42</v>
      </c>
      <c r="G226" s="40">
        <v>54139.6</v>
      </c>
      <c r="H226" s="41">
        <v>0.64600000000000002</v>
      </c>
      <c r="I226" s="42">
        <v>169.6</v>
      </c>
      <c r="J226" s="43">
        <v>0.99299999999999999</v>
      </c>
      <c r="K226" s="44">
        <v>13474.9</v>
      </c>
      <c r="L226" s="45">
        <v>1284.4000000000001</v>
      </c>
    </row>
    <row r="227" spans="1:12" x14ac:dyDescent="0.25">
      <c r="A227" s="36">
        <v>79</v>
      </c>
      <c r="B227" s="37" t="s">
        <v>89</v>
      </c>
      <c r="C227" s="37" t="str">
        <f>_xlfn.XLOOKUP(B227,'2020'!B$3:B$1002,'2020'!C$3:C$1002,"NULL")</f>
        <v>Financial Services Company</v>
      </c>
      <c r="D227" s="37" t="str">
        <f>B227&amp;"_"&amp; C227</f>
        <v>TIAA_Financial Services Company</v>
      </c>
      <c r="E227" s="38">
        <v>14953</v>
      </c>
      <c r="F227" s="39">
        <v>2</v>
      </c>
      <c r="G227" s="40">
        <v>41619.300000000003</v>
      </c>
      <c r="H227" s="41">
        <v>2.9000000000000001E-2</v>
      </c>
      <c r="I227" s="42">
        <v>558.1</v>
      </c>
      <c r="J227" s="43">
        <v>-0.77300000000000002</v>
      </c>
      <c r="K227" s="44">
        <v>654252</v>
      </c>
      <c r="L227" s="45" t="s">
        <v>13</v>
      </c>
    </row>
    <row r="228" spans="1:12" x14ac:dyDescent="0.25">
      <c r="A228" s="36">
        <v>83</v>
      </c>
      <c r="B228" s="37" t="s">
        <v>75</v>
      </c>
      <c r="C228" s="37" t="str">
        <f>_xlfn.XLOOKUP(B228,'2020'!B$3:B$1002,'2020'!C$3:C$1002,"NULL")</f>
        <v>Financial Services Company</v>
      </c>
      <c r="D228" s="37" t="str">
        <f>B228&amp;"_"&amp; C228</f>
        <v>American Express_Financial Services Company</v>
      </c>
      <c r="E228" s="38">
        <v>63700</v>
      </c>
      <c r="F228" s="39">
        <v>-16</v>
      </c>
      <c r="G228" s="40">
        <v>38185</v>
      </c>
      <c r="H228" s="41">
        <v>-0.188</v>
      </c>
      <c r="I228" s="42">
        <v>3135</v>
      </c>
      <c r="J228" s="43">
        <v>-0.53600000000000003</v>
      </c>
      <c r="K228" s="44">
        <v>191367</v>
      </c>
      <c r="L228" s="45">
        <v>113635.8</v>
      </c>
    </row>
    <row r="229" spans="1:12" x14ac:dyDescent="0.25">
      <c r="A229" s="36">
        <v>87</v>
      </c>
      <c r="B229" s="37" t="s">
        <v>101</v>
      </c>
      <c r="C229" s="37" t="str">
        <f>_xlfn.XLOOKUP(B229,'2020'!B$3:B$1002,'2020'!C$3:C$1002,"NULL")</f>
        <v>Financial Services Company</v>
      </c>
      <c r="D229" s="37" t="str">
        <f>B229&amp;"_"&amp; C229</f>
        <v>USAA_Financial Services Company</v>
      </c>
      <c r="E229" s="38">
        <v>35935</v>
      </c>
      <c r="F229" s="39">
        <v>7</v>
      </c>
      <c r="G229" s="40">
        <v>36296.199999999997</v>
      </c>
      <c r="H229" s="41">
        <v>1.9E-2</v>
      </c>
      <c r="I229" s="42">
        <v>3906.9</v>
      </c>
      <c r="J229" s="43">
        <v>-2.5000000000000001E-2</v>
      </c>
      <c r="K229" s="44">
        <v>200348.4</v>
      </c>
      <c r="L229" s="45" t="s">
        <v>13</v>
      </c>
    </row>
    <row r="230" spans="1:12" x14ac:dyDescent="0.25">
      <c r="A230" s="36">
        <v>133</v>
      </c>
      <c r="B230" s="37" t="s">
        <v>143</v>
      </c>
      <c r="C230" s="37" t="str">
        <f>_xlfn.XLOOKUP(B230,'2020'!B$3:B$1002,'2020'!C$3:C$1002,"NULL")</f>
        <v>Financial Services Company</v>
      </c>
      <c r="D230" s="37" t="str">
        <f>B230&amp;"_"&amp; C230</f>
        <v>Visa_Financial Services Company</v>
      </c>
      <c r="E230" s="38">
        <v>20500</v>
      </c>
      <c r="F230" s="39">
        <v>4</v>
      </c>
      <c r="G230" s="40">
        <v>21846</v>
      </c>
      <c r="H230" s="41">
        <v>-4.9000000000000002E-2</v>
      </c>
      <c r="I230" s="42">
        <v>10866</v>
      </c>
      <c r="J230" s="43">
        <v>-0.1</v>
      </c>
      <c r="K230" s="44">
        <v>80919</v>
      </c>
      <c r="L230" s="45">
        <v>452525.4</v>
      </c>
    </row>
    <row r="231" spans="1:12" x14ac:dyDescent="0.25">
      <c r="A231" s="36">
        <v>142</v>
      </c>
      <c r="B231" s="37" t="s">
        <v>1356</v>
      </c>
      <c r="C231" s="37" t="str">
        <f>_xlfn.XLOOKUP(B231,'2020'!B$3:B$1002,'2020'!C$3:C$1002,"NULL")</f>
        <v>Financial Services Company</v>
      </c>
      <c r="D231" s="37" t="str">
        <f>B231&amp;"_"&amp; C231</f>
        <v>Hartford Financial Services_Financial Services Company</v>
      </c>
      <c r="E231" s="38">
        <v>18500</v>
      </c>
      <c r="F231" s="39">
        <v>18</v>
      </c>
      <c r="G231" s="40">
        <v>20523</v>
      </c>
      <c r="H231" s="41">
        <v>-0.01</v>
      </c>
      <c r="I231" s="42">
        <v>1737</v>
      </c>
      <c r="J231" s="43">
        <v>-0.16700000000000001</v>
      </c>
      <c r="K231" s="44">
        <v>74111</v>
      </c>
      <c r="L231" s="45">
        <v>23863.3</v>
      </c>
    </row>
    <row r="232" spans="1:12" x14ac:dyDescent="0.25">
      <c r="A232" s="36">
        <v>187</v>
      </c>
      <c r="B232" s="37" t="s">
        <v>174</v>
      </c>
      <c r="C232" s="37" t="str">
        <f>_xlfn.XLOOKUP(B232,'2020'!B$3:B$1002,'2020'!C$3:C$1002,"NULL")</f>
        <v>Financial Services Company</v>
      </c>
      <c r="D232" s="37" t="str">
        <f>B232&amp;"_"&amp; C232</f>
        <v>Synchrony Financial_Financial Services Company</v>
      </c>
      <c r="E232" s="38">
        <v>16500</v>
      </c>
      <c r="F232" s="39">
        <v>-17</v>
      </c>
      <c r="G232" s="40">
        <v>16472</v>
      </c>
      <c r="H232" s="41">
        <v>-0.154</v>
      </c>
      <c r="I232" s="42">
        <v>1385</v>
      </c>
      <c r="J232" s="43">
        <v>-0.63</v>
      </c>
      <c r="K232" s="44">
        <v>95948</v>
      </c>
      <c r="L232" s="45">
        <v>23740.6</v>
      </c>
    </row>
    <row r="233" spans="1:12" x14ac:dyDescent="0.25">
      <c r="A233" s="36">
        <v>201</v>
      </c>
      <c r="B233" s="37" t="s">
        <v>194</v>
      </c>
      <c r="C233" s="37" t="str">
        <f>_xlfn.XLOOKUP(B233,'2020'!B$3:B$1002,'2020'!C$3:C$1002,"NULL")</f>
        <v>Financial Services Company</v>
      </c>
      <c r="D233" s="37" t="str">
        <f>B233&amp;"_"&amp; C233</f>
        <v>Mastercard_Financial Services Company</v>
      </c>
      <c r="E233" s="38">
        <v>21000</v>
      </c>
      <c r="F233" s="39">
        <v>-10</v>
      </c>
      <c r="G233" s="40">
        <v>15301</v>
      </c>
      <c r="H233" s="41">
        <v>-9.4E-2</v>
      </c>
      <c r="I233" s="42">
        <v>6411</v>
      </c>
      <c r="J233" s="43">
        <v>-0.21</v>
      </c>
      <c r="K233" s="44">
        <v>33584</v>
      </c>
      <c r="L233" s="45">
        <v>353686.7</v>
      </c>
    </row>
    <row r="234" spans="1:12" x14ac:dyDescent="0.25">
      <c r="A234" s="36">
        <v>241</v>
      </c>
      <c r="B234" s="37" t="s">
        <v>305</v>
      </c>
      <c r="C234" s="37" t="str">
        <f>_xlfn.XLOOKUP(B234,'2020'!B$3:B$1002,'2020'!C$3:C$1002,"NULL")</f>
        <v>Financial Services Company</v>
      </c>
      <c r="D234" s="37" t="str">
        <f>B234&amp;"_"&amp; C234</f>
        <v>Fidelity National Information Services_Financial Services Company</v>
      </c>
      <c r="E234" s="38">
        <v>62000</v>
      </c>
      <c r="F234" s="39">
        <v>62</v>
      </c>
      <c r="G234" s="40">
        <v>12552</v>
      </c>
      <c r="H234" s="41">
        <v>0.215</v>
      </c>
      <c r="I234" s="42">
        <v>158</v>
      </c>
      <c r="J234" s="43">
        <v>-0.47</v>
      </c>
      <c r="K234" s="44">
        <v>83842</v>
      </c>
      <c r="L234" s="45">
        <v>87336.9</v>
      </c>
    </row>
    <row r="235" spans="1:12" x14ac:dyDescent="0.25">
      <c r="A235" s="36">
        <v>244</v>
      </c>
      <c r="B235" s="37" t="s">
        <v>335</v>
      </c>
      <c r="C235" s="37" t="str">
        <f>_xlfn.XLOOKUP(B235,'2020'!B$3:B$1002,'2020'!C$3:C$1002,"NULL")</f>
        <v>Financial Services Company</v>
      </c>
      <c r="D235" s="37" t="str">
        <f>B235&amp;"_"&amp; C235</f>
        <v>Equitable Holdings_Financial Services Company</v>
      </c>
      <c r="E235" s="38">
        <v>12400</v>
      </c>
      <c r="F235" s="39">
        <v>89</v>
      </c>
      <c r="G235" s="40">
        <v>12415</v>
      </c>
      <c r="H235" s="41">
        <v>0.29399999999999998</v>
      </c>
      <c r="I235" s="42">
        <v>-648</v>
      </c>
      <c r="J235" s="43" t="s">
        <v>13</v>
      </c>
      <c r="K235" s="44">
        <v>275397</v>
      </c>
      <c r="L235" s="45">
        <v>14207.5</v>
      </c>
    </row>
    <row r="236" spans="1:12" x14ac:dyDescent="0.25">
      <c r="A236" s="36">
        <v>251</v>
      </c>
      <c r="B236" s="37" t="s">
        <v>273</v>
      </c>
      <c r="C236" s="37" t="str">
        <f>_xlfn.XLOOKUP(B236,'2020'!B$3:B$1002,'2020'!C$3:C$1002,"NULL")</f>
        <v>Financial Services Company</v>
      </c>
      <c r="D236" s="37" t="str">
        <f>B236&amp;"_"&amp; C236</f>
        <v>Charles Schwab_Financial Services Company</v>
      </c>
      <c r="E236" s="38">
        <v>32000</v>
      </c>
      <c r="F236" s="39">
        <v>20</v>
      </c>
      <c r="G236" s="40">
        <v>12109</v>
      </c>
      <c r="H236" s="41">
        <v>2.7E-2</v>
      </c>
      <c r="I236" s="42">
        <v>3299</v>
      </c>
      <c r="J236" s="43">
        <v>-0.109</v>
      </c>
      <c r="K236" s="44">
        <v>549009</v>
      </c>
      <c r="L236" s="45">
        <v>122691.2</v>
      </c>
    </row>
    <row r="237" spans="1:12" x14ac:dyDescent="0.25">
      <c r="A237" s="36">
        <v>252</v>
      </c>
      <c r="B237" s="37" t="s">
        <v>246</v>
      </c>
      <c r="C237" s="37" t="str">
        <f>_xlfn.XLOOKUP(B237,'2020'!B$3:B$1002,'2020'!C$3:C$1002,"NULL")</f>
        <v>Financial Services Company</v>
      </c>
      <c r="D237" s="37" t="str">
        <f>B237&amp;"_"&amp; C237</f>
        <v>State Street_Financial Services Company</v>
      </c>
      <c r="E237" s="38">
        <v>39439</v>
      </c>
      <c r="F237" s="39">
        <v>-8</v>
      </c>
      <c r="G237" s="40">
        <v>12078</v>
      </c>
      <c r="H237" s="41">
        <v>-0.08</v>
      </c>
      <c r="I237" s="42">
        <v>2420</v>
      </c>
      <c r="J237" s="43">
        <v>7.9000000000000001E-2</v>
      </c>
      <c r="K237" s="44">
        <v>314706</v>
      </c>
      <c r="L237" s="45">
        <v>29553.599999999999</v>
      </c>
    </row>
    <row r="238" spans="1:12" x14ac:dyDescent="0.25">
      <c r="A238" s="36">
        <v>253</v>
      </c>
      <c r="B238" s="37" t="s">
        <v>247</v>
      </c>
      <c r="C238" s="37" t="str">
        <f>_xlfn.XLOOKUP(B238,'2020'!B$3:B$1002,'2020'!C$3:C$1002,"NULL")</f>
        <v>Financial Services Company</v>
      </c>
      <c r="D238" s="37" t="str">
        <f>B238&amp;"_"&amp; C238</f>
        <v>Ameriprise Financial_Financial Services Company</v>
      </c>
      <c r="E238" s="38">
        <v>12300</v>
      </c>
      <c r="F238" s="39">
        <v>-8</v>
      </c>
      <c r="G238" s="40">
        <v>11958</v>
      </c>
      <c r="H238" s="41">
        <v>-8.6999999999999994E-2</v>
      </c>
      <c r="I238" s="42">
        <v>1534</v>
      </c>
      <c r="J238" s="43">
        <v>-0.19</v>
      </c>
      <c r="K238" s="44">
        <v>165883</v>
      </c>
      <c r="L238" s="45">
        <v>27103.5</v>
      </c>
    </row>
    <row r="239" spans="1:12" x14ac:dyDescent="0.25">
      <c r="A239" s="36">
        <v>287</v>
      </c>
      <c r="B239" s="37" t="s">
        <v>275</v>
      </c>
      <c r="C239" s="37" t="str">
        <f>_xlfn.XLOOKUP(B239,'2020'!B$3:B$1002,'2020'!C$3:C$1002,"NULL")</f>
        <v>Financial Services Company</v>
      </c>
      <c r="D239" s="37" t="str">
        <f>B239&amp;"_"&amp; C239</f>
        <v>Ally Financial_Financial Services Company</v>
      </c>
      <c r="E239" s="38">
        <v>9500</v>
      </c>
      <c r="F239" s="39">
        <v>-14</v>
      </c>
      <c r="G239" s="40">
        <v>10780</v>
      </c>
      <c r="H239" s="41">
        <v>-7.1999999999999995E-2</v>
      </c>
      <c r="I239" s="42">
        <v>1085</v>
      </c>
      <c r="J239" s="43">
        <v>-0.36699999999999999</v>
      </c>
      <c r="K239" s="44">
        <v>182165</v>
      </c>
      <c r="L239" s="45">
        <v>16875.599999999999</v>
      </c>
    </row>
    <row r="240" spans="1:12" x14ac:dyDescent="0.25">
      <c r="A240" s="36">
        <v>295</v>
      </c>
      <c r="B240" s="37" t="s">
        <v>338</v>
      </c>
      <c r="C240" s="37" t="str">
        <f>_xlfn.XLOOKUP(B240,'2020'!B$3:B$1002,'2020'!C$3:C$1002,"NULL")</f>
        <v>Financial Services Company</v>
      </c>
      <c r="D240" s="37" t="str">
        <f>B240&amp;"_"&amp; C240</f>
        <v>Jones Financial (Edward Jones)_Financial Services Company</v>
      </c>
      <c r="E240" s="38">
        <v>50000</v>
      </c>
      <c r="F240" s="39">
        <v>41</v>
      </c>
      <c r="G240" s="40">
        <v>10165</v>
      </c>
      <c r="H240" s="41">
        <v>6.7000000000000004E-2</v>
      </c>
      <c r="I240" s="42">
        <v>1285</v>
      </c>
      <c r="J240" s="43">
        <v>0.17699999999999999</v>
      </c>
      <c r="K240" s="44">
        <v>28320</v>
      </c>
      <c r="L240" s="45" t="s">
        <v>13</v>
      </c>
    </row>
    <row r="241" spans="1:12" x14ac:dyDescent="0.25">
      <c r="A241" s="36">
        <v>332</v>
      </c>
      <c r="B241" s="37" t="s">
        <v>354</v>
      </c>
      <c r="C241" s="37" t="str">
        <f>_xlfn.XLOOKUP(B241,'2020'!B$3:B$1002,'2020'!C$3:C$1002,"NULL")</f>
        <v>Financial Services Company</v>
      </c>
      <c r="D241" s="37" t="str">
        <f>B241&amp;"_"&amp; C241</f>
        <v>Voya Financial_Financial Services Company</v>
      </c>
      <c r="E241" s="38">
        <v>5970</v>
      </c>
      <c r="F241" s="39">
        <v>21</v>
      </c>
      <c r="G241" s="40">
        <v>9133</v>
      </c>
      <c r="H241" s="41">
        <v>2.1000000000000001E-2</v>
      </c>
      <c r="I241" s="42">
        <v>-206</v>
      </c>
      <c r="J241" s="43" t="s">
        <v>13</v>
      </c>
      <c r="K241" s="44">
        <v>180518</v>
      </c>
      <c r="L241" s="45">
        <v>7878.5</v>
      </c>
    </row>
    <row r="242" spans="1:12" x14ac:dyDescent="0.25">
      <c r="A242" s="36">
        <v>376</v>
      </c>
      <c r="B242" s="37" t="s">
        <v>384</v>
      </c>
      <c r="C242" s="37" t="str">
        <f>_xlfn.XLOOKUP(B242,'2020'!B$3:B$1002,'2020'!C$3:C$1002,"NULL")</f>
        <v>Financial Services Company</v>
      </c>
      <c r="D242" s="37" t="str">
        <f>B242&amp;"_"&amp; C242</f>
        <v>American Financial Group_Financial Services Company</v>
      </c>
      <c r="E242" s="38">
        <v>7300</v>
      </c>
      <c r="F242" s="39">
        <v>7</v>
      </c>
      <c r="G242" s="40">
        <v>7909</v>
      </c>
      <c r="H242" s="41">
        <v>-0.04</v>
      </c>
      <c r="I242" s="42">
        <v>732</v>
      </c>
      <c r="J242" s="43">
        <v>-0.184</v>
      </c>
      <c r="K242" s="44">
        <v>73566</v>
      </c>
      <c r="L242" s="45">
        <v>9858.2000000000007</v>
      </c>
    </row>
    <row r="243" spans="1:12" x14ac:dyDescent="0.25">
      <c r="A243" s="36">
        <v>381</v>
      </c>
      <c r="B243" s="37" t="s">
        <v>396</v>
      </c>
      <c r="C243" s="37" t="str">
        <f>_xlfn.XLOOKUP(B243,'2020'!B$3:B$1002,'2020'!C$3:C$1002,"NULL")</f>
        <v>Financial Services Company</v>
      </c>
      <c r="D243" s="37" t="str">
        <f>B243&amp;"_"&amp; C243</f>
        <v>Citizens Financial Group_Financial Services Company</v>
      </c>
      <c r="E243" s="38">
        <v>17584</v>
      </c>
      <c r="F243" s="39">
        <v>14</v>
      </c>
      <c r="G243" s="40">
        <v>7676</v>
      </c>
      <c r="H243" s="41">
        <v>-4.8000000000000001E-2</v>
      </c>
      <c r="I243" s="42">
        <v>1057</v>
      </c>
      <c r="J243" s="43">
        <v>-0.41</v>
      </c>
      <c r="K243" s="44">
        <v>183349</v>
      </c>
      <c r="L243" s="45">
        <v>18768.400000000001</v>
      </c>
    </row>
    <row r="244" spans="1:12" x14ac:dyDescent="0.25">
      <c r="A244" s="36">
        <v>393</v>
      </c>
      <c r="B244" s="37" t="s">
        <v>450</v>
      </c>
      <c r="C244" s="37" t="str">
        <f>_xlfn.XLOOKUP(B244,'2020'!B$3:B$1002,'2020'!C$3:C$1002,"NULL")</f>
        <v>Financial Services Company</v>
      </c>
      <c r="D244" s="37" t="str">
        <f>B244&amp;"_"&amp; C244</f>
        <v>S&amp;P Global_Financial Services Company</v>
      </c>
      <c r="E244" s="38">
        <v>23000</v>
      </c>
      <c r="F244" s="39">
        <v>58</v>
      </c>
      <c r="G244" s="40">
        <v>7442</v>
      </c>
      <c r="H244" s="41">
        <v>0.111</v>
      </c>
      <c r="I244" s="42">
        <v>2339</v>
      </c>
      <c r="J244" s="43">
        <v>0.10199999999999999</v>
      </c>
      <c r="K244" s="44">
        <v>12537</v>
      </c>
      <c r="L244" s="45">
        <v>85001.600000000006</v>
      </c>
    </row>
    <row r="245" spans="1:12" x14ac:dyDescent="0.25">
      <c r="A245" s="36">
        <v>394</v>
      </c>
      <c r="B245" s="37" t="s">
        <v>552</v>
      </c>
      <c r="C245" s="37" t="str">
        <f>_xlfn.XLOOKUP(B245,'2020'!B$3:B$1002,'2020'!C$3:C$1002,"NULL")</f>
        <v>Financial Services Company</v>
      </c>
      <c r="D245" s="37" t="str">
        <f>B245&amp;"_"&amp; C245</f>
        <v>Global Payments_Financial Services Company</v>
      </c>
      <c r="E245" s="38">
        <v>24000</v>
      </c>
      <c r="F245" s="39">
        <v>159</v>
      </c>
      <c r="G245" s="40">
        <v>7423.6</v>
      </c>
      <c r="H245" s="41">
        <v>0.51100000000000001</v>
      </c>
      <c r="I245" s="42">
        <v>584.5</v>
      </c>
      <c r="J245" s="43">
        <v>0.35699999999999998</v>
      </c>
      <c r="K245" s="44">
        <v>44201.5</v>
      </c>
      <c r="L245" s="45">
        <v>59484.3</v>
      </c>
    </row>
    <row r="246" spans="1:12" x14ac:dyDescent="0.25">
      <c r="A246" s="36">
        <v>396</v>
      </c>
      <c r="B246" s="37" t="s">
        <v>411</v>
      </c>
      <c r="C246" s="37" t="str">
        <f>_xlfn.XLOOKUP(B246,'2020'!B$3:B$1002,'2020'!C$3:C$1002,"NULL")</f>
        <v>Financial Services Company</v>
      </c>
      <c r="D246" s="37" t="str">
        <f>B246&amp;"_"&amp; C246</f>
        <v>KeyCorp_Financial Services Company</v>
      </c>
      <c r="E246" s="38">
        <v>16826</v>
      </c>
      <c r="F246" s="39">
        <v>15</v>
      </c>
      <c r="G246" s="40">
        <v>7337</v>
      </c>
      <c r="H246" s="41">
        <v>-4.5999999999999999E-2</v>
      </c>
      <c r="I246" s="42">
        <v>1343</v>
      </c>
      <c r="J246" s="43">
        <v>-0.218</v>
      </c>
      <c r="K246" s="44">
        <v>170336</v>
      </c>
      <c r="L246" s="45">
        <v>19182</v>
      </c>
    </row>
    <row r="247" spans="1:12" x14ac:dyDescent="0.25">
      <c r="A247" s="36">
        <v>409</v>
      </c>
      <c r="B247" s="37" t="s">
        <v>475</v>
      </c>
      <c r="C247" s="37" t="str">
        <f>_xlfn.XLOOKUP(B247,'2020'!B$3:B$1002,'2020'!C$3:C$1002,"NULL")</f>
        <v>Financial Services Company</v>
      </c>
      <c r="D247" s="37" t="str">
        <f>B247&amp;"_"&amp; C247</f>
        <v>First American Financial_Financial Services Company</v>
      </c>
      <c r="E247" s="38">
        <v>19597</v>
      </c>
      <c r="F247" s="39">
        <v>67</v>
      </c>
      <c r="G247" s="40">
        <v>7086.7</v>
      </c>
      <c r="H247" s="41">
        <v>0.14299999999999999</v>
      </c>
      <c r="I247" s="42">
        <v>696.4</v>
      </c>
      <c r="J247" s="43">
        <v>-1.6E-2</v>
      </c>
      <c r="K247" s="44">
        <v>12796</v>
      </c>
      <c r="L247" s="45">
        <v>6216.5</v>
      </c>
    </row>
    <row r="248" spans="1:12" x14ac:dyDescent="0.25">
      <c r="A248" s="36">
        <v>421</v>
      </c>
      <c r="B248" s="37" t="s">
        <v>454</v>
      </c>
      <c r="C248" s="37" t="str">
        <f>_xlfn.XLOOKUP(B248,'2020'!B$3:B$1002,'2020'!C$3:C$1002,"NULL")</f>
        <v>Financial Services Company</v>
      </c>
      <c r="D248" s="37" t="str">
        <f>B248&amp;"_"&amp; C248</f>
        <v>Securian Financial Group_Financial Services Company</v>
      </c>
      <c r="E248" s="38">
        <v>6537</v>
      </c>
      <c r="F248" s="39">
        <v>34</v>
      </c>
      <c r="G248" s="40">
        <v>6870.4</v>
      </c>
      <c r="H248" s="41">
        <v>4.1000000000000002E-2</v>
      </c>
      <c r="I248" s="42">
        <v>243.3</v>
      </c>
      <c r="J248" s="43">
        <v>-0.441</v>
      </c>
      <c r="K248" s="44">
        <v>68059.3</v>
      </c>
      <c r="L248" s="45" t="s">
        <v>13</v>
      </c>
    </row>
    <row r="249" spans="1:12" x14ac:dyDescent="0.25">
      <c r="A249" s="36">
        <v>443</v>
      </c>
      <c r="B249" s="37" t="s">
        <v>440</v>
      </c>
      <c r="C249" s="37" t="str">
        <f>_xlfn.XLOOKUP(B249,'2020'!B$3:B$1002,'2020'!C$3:C$1002,"NULL")</f>
        <v>Financial Services Company</v>
      </c>
      <c r="D249" s="37" t="str">
        <f>B249&amp;"_"&amp; C249</f>
        <v>Northern Trust_Financial Services Company</v>
      </c>
      <c r="E249" s="38">
        <v>20900</v>
      </c>
      <c r="F249" s="39">
        <v>-3</v>
      </c>
      <c r="G249" s="40">
        <v>6301.1</v>
      </c>
      <c r="H249" s="41">
        <v>-8.5999999999999993E-2</v>
      </c>
      <c r="I249" s="42">
        <v>1209.3</v>
      </c>
      <c r="J249" s="43">
        <v>-0.19</v>
      </c>
      <c r="K249" s="44">
        <v>170003.9</v>
      </c>
      <c r="L249" s="45">
        <v>21854.2</v>
      </c>
    </row>
    <row r="250" spans="1:12" x14ac:dyDescent="0.25">
      <c r="A250" s="36">
        <v>480</v>
      </c>
      <c r="B250" s="37" t="s">
        <v>619</v>
      </c>
      <c r="C250" s="37" t="str">
        <f>_xlfn.XLOOKUP(B250,'2020'!B$3:B$1002,'2020'!C$3:C$1002,"NULL")</f>
        <v>Financial Services Company</v>
      </c>
      <c r="D250" s="37" t="str">
        <f>B250&amp;"_"&amp; C250</f>
        <v>Nasdaq_Financial Services Company</v>
      </c>
      <c r="E250" s="38">
        <v>4830</v>
      </c>
      <c r="F250" s="39">
        <v>140</v>
      </c>
      <c r="G250" s="40">
        <v>5627</v>
      </c>
      <c r="H250" s="41">
        <v>0.32</v>
      </c>
      <c r="I250" s="42">
        <v>933</v>
      </c>
      <c r="J250" s="43">
        <v>0.20499999999999999</v>
      </c>
      <c r="K250" s="44">
        <v>17979</v>
      </c>
      <c r="L250" s="45">
        <v>24300.799999999999</v>
      </c>
    </row>
    <row r="251" spans="1:12" x14ac:dyDescent="0.25">
      <c r="A251" s="36">
        <v>536</v>
      </c>
      <c r="B251" s="37" t="s">
        <v>569</v>
      </c>
      <c r="C251" s="37" t="str">
        <f>_xlfn.XLOOKUP(B251,'2020'!B$3:B$1002,'2020'!C$3:C$1002,"NULL")</f>
        <v>Financial Services Company</v>
      </c>
      <c r="D251" s="37" t="str">
        <f>B251&amp;"_"&amp; C251</f>
        <v>OneMain Holdings_Financial Services Company</v>
      </c>
      <c r="E251" s="38">
        <v>8300</v>
      </c>
      <c r="F251" s="39">
        <v>34</v>
      </c>
      <c r="G251" s="40">
        <v>4894</v>
      </c>
      <c r="H251" s="41">
        <v>3.1E-2</v>
      </c>
      <c r="I251" s="42">
        <v>730</v>
      </c>
      <c r="J251" s="43">
        <v>-0.14599999999999999</v>
      </c>
      <c r="K251" s="44">
        <v>22471</v>
      </c>
      <c r="L251" s="45">
        <v>7217.2</v>
      </c>
    </row>
    <row r="252" spans="1:12" x14ac:dyDescent="0.25">
      <c r="A252" s="36">
        <v>537</v>
      </c>
      <c r="B252" s="37" t="s">
        <v>557</v>
      </c>
      <c r="C252" s="37" t="str">
        <f>_xlfn.XLOOKUP(B252,'2020'!B$3:B$1002,'2020'!C$3:C$1002,"NULL")</f>
        <v>Financial Services Company</v>
      </c>
      <c r="D252" s="37" t="str">
        <f>B252&amp;"_"&amp; C252</f>
        <v>CME Group_Financial Services Company</v>
      </c>
      <c r="E252" s="38">
        <v>4370</v>
      </c>
      <c r="F252" s="39">
        <v>21</v>
      </c>
      <c r="G252" s="40">
        <v>4883.6000000000004</v>
      </c>
      <c r="H252" s="41">
        <v>3.0000000000000001E-3</v>
      </c>
      <c r="I252" s="42">
        <v>2105.1999999999998</v>
      </c>
      <c r="J252" s="43">
        <v>-5.0000000000000001E-3</v>
      </c>
      <c r="K252" s="44">
        <v>124659.6</v>
      </c>
      <c r="L252" s="45">
        <v>73330</v>
      </c>
    </row>
    <row r="253" spans="1:12" x14ac:dyDescent="0.25">
      <c r="A253" s="36">
        <v>541</v>
      </c>
      <c r="B253" s="37" t="s">
        <v>527</v>
      </c>
      <c r="C253" s="37" t="str">
        <f>_xlfn.XLOOKUP(B253,'2020'!B$3:B$1002,'2020'!C$3:C$1002,"NULL")</f>
        <v>Financial Services Company</v>
      </c>
      <c r="D253" s="37" t="str">
        <f>B253&amp;"_"&amp; C253</f>
        <v>Western Union_Financial Services Company</v>
      </c>
      <c r="E253" s="38">
        <v>11000</v>
      </c>
      <c r="F253" s="39">
        <v>-13</v>
      </c>
      <c r="G253" s="40">
        <v>4835</v>
      </c>
      <c r="H253" s="41">
        <v>-8.5999999999999993E-2</v>
      </c>
      <c r="I253" s="42">
        <v>744.3</v>
      </c>
      <c r="J253" s="43">
        <v>-0.29699999999999999</v>
      </c>
      <c r="K253" s="44">
        <v>9496.2999999999993</v>
      </c>
      <c r="L253" s="45">
        <v>10133.299999999999</v>
      </c>
    </row>
    <row r="254" spans="1:12" x14ac:dyDescent="0.25">
      <c r="A254" s="36">
        <v>568</v>
      </c>
      <c r="B254" s="37" t="s">
        <v>609</v>
      </c>
      <c r="C254" s="37" t="str">
        <f>_xlfn.XLOOKUP(B254,'2020'!B$3:B$1002,'2020'!C$3:C$1002,"NULL")</f>
        <v>Financial Services Company</v>
      </c>
      <c r="D254" s="37" t="str">
        <f>B254&amp;"_"&amp; C254</f>
        <v>Broadridge Financial Solutions_Financial Services Company</v>
      </c>
      <c r="E254" s="38">
        <v>12000</v>
      </c>
      <c r="F254" s="39">
        <v>42</v>
      </c>
      <c r="G254" s="40">
        <v>4529</v>
      </c>
      <c r="H254" s="41">
        <v>3.7999999999999999E-2</v>
      </c>
      <c r="I254" s="42">
        <v>462.5</v>
      </c>
      <c r="J254" s="43">
        <v>-4.1000000000000002E-2</v>
      </c>
      <c r="K254" s="44">
        <v>4889.8</v>
      </c>
      <c r="L254" s="45">
        <v>17728.8</v>
      </c>
    </row>
    <row r="255" spans="1:12" x14ac:dyDescent="0.25">
      <c r="A255" s="36">
        <v>569</v>
      </c>
      <c r="B255" s="37" t="s">
        <v>455</v>
      </c>
      <c r="C255" s="37" t="str">
        <f>_xlfn.XLOOKUP(B255,'2020'!B$3:B$1002,'2020'!C$3:C$1002,"NULL")</f>
        <v>Financial Services Company</v>
      </c>
      <c r="D255" s="37" t="str">
        <f>B255&amp;"_"&amp; C255</f>
        <v>Alliance Data Systems_Financial Services Company</v>
      </c>
      <c r="E255" s="38">
        <v>8000</v>
      </c>
      <c r="F255" s="39">
        <v>-113</v>
      </c>
      <c r="G255" s="40">
        <v>4521.3999999999996</v>
      </c>
      <c r="H255" s="41">
        <v>-0.313</v>
      </c>
      <c r="I255" s="42">
        <v>213.7</v>
      </c>
      <c r="J255" s="43">
        <v>-0.23100000000000001</v>
      </c>
      <c r="K255" s="44">
        <v>22547.1</v>
      </c>
      <c r="L255" s="45">
        <v>5570.3</v>
      </c>
    </row>
    <row r="256" spans="1:12" x14ac:dyDescent="0.25">
      <c r="A256" s="36">
        <v>629</v>
      </c>
      <c r="B256" s="37" t="s">
        <v>732</v>
      </c>
      <c r="C256" s="37" t="str">
        <f>_xlfn.XLOOKUP(B256,'2020'!B$3:B$1002,'2020'!C$3:C$1002,"NULL")</f>
        <v>Financial Services Company</v>
      </c>
      <c r="D256" s="37" t="str">
        <f>B256&amp;"_"&amp; C256</f>
        <v>MDC Holdings_Financial Services Company</v>
      </c>
      <c r="E256" s="38">
        <v>1773</v>
      </c>
      <c r="F256" s="39">
        <v>104</v>
      </c>
      <c r="G256" s="40">
        <v>3901.2</v>
      </c>
      <c r="H256" s="41">
        <v>0.185</v>
      </c>
      <c r="I256" s="42">
        <v>367.6</v>
      </c>
      <c r="J256" s="43">
        <v>0.54200000000000004</v>
      </c>
      <c r="K256" s="44">
        <v>3864.9</v>
      </c>
      <c r="L256" s="45">
        <v>4160.3</v>
      </c>
    </row>
    <row r="257" spans="1:12" x14ac:dyDescent="0.25">
      <c r="A257" s="36">
        <v>632</v>
      </c>
      <c r="B257" s="37" t="s">
        <v>642</v>
      </c>
      <c r="C257" s="37" t="str">
        <f>_xlfn.XLOOKUP(B257,'2020'!B$3:B$1002,'2020'!C$3:C$1002,"NULL")</f>
        <v>Financial Services Company</v>
      </c>
      <c r="D257" s="37" t="str">
        <f>B257&amp;"_"&amp; C257</f>
        <v>CNO Financial Group_Financial Services Company</v>
      </c>
      <c r="E257" s="38">
        <v>3400</v>
      </c>
      <c r="F257" s="39">
        <v>11</v>
      </c>
      <c r="G257" s="40">
        <v>3821.1</v>
      </c>
      <c r="H257" s="41">
        <v>-4.8000000000000001E-2</v>
      </c>
      <c r="I257" s="42">
        <v>301.8</v>
      </c>
      <c r="J257" s="43">
        <v>-0.26300000000000001</v>
      </c>
      <c r="K257" s="44">
        <v>35339.9</v>
      </c>
      <c r="L257" s="45">
        <v>3245.4</v>
      </c>
    </row>
    <row r="258" spans="1:12" x14ac:dyDescent="0.25">
      <c r="A258" s="36">
        <v>644</v>
      </c>
      <c r="B258" s="37" t="s">
        <v>509</v>
      </c>
      <c r="C258" s="37" t="str">
        <f>_xlfn.XLOOKUP(B258,'2020'!B$3:B$1002,'2020'!C$3:C$1002,"NULL")</f>
        <v>Financial Services Company</v>
      </c>
      <c r="D258" s="37" t="str">
        <f>B258&amp;"_"&amp; C258</f>
        <v>Navient_Financial Services Company</v>
      </c>
      <c r="E258" s="38">
        <v>6485</v>
      </c>
      <c r="F258" s="39">
        <v>-134</v>
      </c>
      <c r="G258" s="40">
        <v>3728</v>
      </c>
      <c r="H258" s="41">
        <v>-0.32600000000000001</v>
      </c>
      <c r="I258" s="42">
        <v>412</v>
      </c>
      <c r="J258" s="43">
        <v>-0.31</v>
      </c>
      <c r="K258" s="44">
        <v>87412</v>
      </c>
      <c r="L258" s="45">
        <v>2629.8</v>
      </c>
    </row>
    <row r="259" spans="1:12" x14ac:dyDescent="0.25">
      <c r="A259" s="36">
        <v>729</v>
      </c>
      <c r="B259" s="37" t="s">
        <v>658</v>
      </c>
      <c r="C259" s="37" t="str">
        <f>_xlfn.XLOOKUP(B259,'2020'!B$3:B$1002,'2020'!C$3:C$1002,"NULL")</f>
        <v>Financial Services Company</v>
      </c>
      <c r="D259" s="37" t="str">
        <f>B259&amp;"_"&amp; C259</f>
        <v>Comerica_Financial Services Company</v>
      </c>
      <c r="E259" s="38">
        <v>7681</v>
      </c>
      <c r="F259" s="39">
        <v>-70</v>
      </c>
      <c r="G259" s="40">
        <v>3094</v>
      </c>
      <c r="H259" s="41">
        <v>-0.189</v>
      </c>
      <c r="I259" s="42">
        <v>474</v>
      </c>
      <c r="J259" s="43">
        <v>-0.60399999999999998</v>
      </c>
      <c r="K259" s="44">
        <v>88129</v>
      </c>
      <c r="L259" s="45">
        <v>10007.1</v>
      </c>
    </row>
    <row r="260" spans="1:12" x14ac:dyDescent="0.25">
      <c r="A260" s="36">
        <v>878</v>
      </c>
      <c r="B260" s="37" t="s">
        <v>891</v>
      </c>
      <c r="C260" s="37" t="str">
        <f>_xlfn.XLOOKUP(B260,'2020'!B$3:B$1002,'2020'!C$3:C$1002,"NULL")</f>
        <v>Financial Services Company</v>
      </c>
      <c r="D260" s="37" t="str">
        <f>B260&amp;"_"&amp; C260</f>
        <v>Knights of Columbus_Financial Services Company</v>
      </c>
      <c r="E260" s="38">
        <v>750</v>
      </c>
      <c r="F260" s="39">
        <v>17</v>
      </c>
      <c r="G260" s="40">
        <v>2353.3000000000002</v>
      </c>
      <c r="H260" s="41">
        <v>-1.4E-2</v>
      </c>
      <c r="I260" s="42">
        <v>95</v>
      </c>
      <c r="J260" s="43">
        <v>-0.35899999999999999</v>
      </c>
      <c r="K260" s="44">
        <v>27658.1</v>
      </c>
      <c r="L260" s="45" t="s">
        <v>13</v>
      </c>
    </row>
    <row r="261" spans="1:12" x14ac:dyDescent="0.25">
      <c r="A261" s="36">
        <v>879</v>
      </c>
      <c r="B261" s="37" t="s">
        <v>894</v>
      </c>
      <c r="C261" s="37" t="str">
        <f>_xlfn.XLOOKUP(B261,'2020'!B$3:B$1002,'2020'!C$3:C$1002,"NULL")</f>
        <v>Financial Services Company</v>
      </c>
      <c r="D261" s="37" t="str">
        <f>B261&amp;"_"&amp; C261</f>
        <v>SLM_Financial Services Company</v>
      </c>
      <c r="E261" s="38">
        <v>1600</v>
      </c>
      <c r="F261" s="39">
        <v>19</v>
      </c>
      <c r="G261" s="40">
        <v>2353.1</v>
      </c>
      <c r="H261" s="41">
        <v>-1.0999999999999999E-2</v>
      </c>
      <c r="I261" s="42">
        <v>880.7</v>
      </c>
      <c r="J261" s="43">
        <v>0.52300000000000002</v>
      </c>
      <c r="K261" s="44">
        <v>30770.400000000001</v>
      </c>
      <c r="L261" s="45">
        <v>6535.2</v>
      </c>
    </row>
    <row r="262" spans="1:12" x14ac:dyDescent="0.25">
      <c r="A262" s="36">
        <v>891</v>
      </c>
      <c r="B262" s="37" t="s">
        <v>886</v>
      </c>
      <c r="C262" s="37" t="str">
        <f>_xlfn.XLOOKUP(B262,'2020'!B$3:B$1002,'2020'!C$3:C$1002,"NULL")</f>
        <v>Financial Services Company</v>
      </c>
      <c r="D262" s="37" t="str">
        <f>B262&amp;"_"&amp; C262</f>
        <v>Synovus Financial_Financial Services Company</v>
      </c>
      <c r="E262" s="38">
        <v>5134</v>
      </c>
      <c r="F262" s="39">
        <v>-1</v>
      </c>
      <c r="G262" s="40">
        <v>2311</v>
      </c>
      <c r="H262" s="41">
        <v>-0.04</v>
      </c>
      <c r="I262" s="42">
        <v>373.7</v>
      </c>
      <c r="J262" s="43">
        <v>-0.33700000000000002</v>
      </c>
      <c r="K262" s="44">
        <v>54394.2</v>
      </c>
      <c r="L262" s="45">
        <v>6800.5</v>
      </c>
    </row>
    <row r="263" spans="1:12" x14ac:dyDescent="0.25">
      <c r="A263" s="36">
        <v>948</v>
      </c>
      <c r="B263" s="37" t="s">
        <v>959</v>
      </c>
      <c r="C263" s="37" t="str">
        <f>_xlfn.XLOOKUP(B263,'2020'!B$3:B$1002,'2020'!C$3:C$1002,"NULL")</f>
        <v>Financial Services Company</v>
      </c>
      <c r="D263" s="37" t="str">
        <f>B263&amp;"_"&amp; C263</f>
        <v>BGC Partners_Financial Services Company</v>
      </c>
      <c r="E263" s="38">
        <v>4950</v>
      </c>
      <c r="F263" s="39">
        <v>15</v>
      </c>
      <c r="G263" s="40">
        <v>2056.6999999999998</v>
      </c>
      <c r="H263" s="41">
        <v>-2.3E-2</v>
      </c>
      <c r="I263" s="42">
        <v>48.9</v>
      </c>
      <c r="J263" s="43">
        <v>2.8000000000000001E-2</v>
      </c>
      <c r="K263" s="44">
        <v>3949.3</v>
      </c>
      <c r="L263" s="45">
        <v>1785.2</v>
      </c>
    </row>
    <row r="264" spans="1:12" x14ac:dyDescent="0.25">
      <c r="A264" s="36">
        <v>951</v>
      </c>
      <c r="B264" s="37" t="s">
        <v>929</v>
      </c>
      <c r="C264" s="37" t="str">
        <f>_xlfn.XLOOKUP(B264,'2020'!B$3:B$1002,'2020'!C$3:C$1002,"NULL")</f>
        <v>Financial Services Company</v>
      </c>
      <c r="D264" s="37" t="str">
        <f>B264&amp;"_"&amp; C264</f>
        <v>Affiliated Managers Group_Financial Services Company</v>
      </c>
      <c r="E264" s="38">
        <v>3900</v>
      </c>
      <c r="F264" s="39">
        <v>-18</v>
      </c>
      <c r="G264" s="40">
        <v>2027.5</v>
      </c>
      <c r="H264" s="41">
        <v>-9.5000000000000001E-2</v>
      </c>
      <c r="I264" s="42">
        <v>202.2</v>
      </c>
      <c r="J264" s="43">
        <v>11.879</v>
      </c>
      <c r="K264" s="44">
        <v>7888.9</v>
      </c>
      <c r="L264" s="45">
        <v>6352</v>
      </c>
    </row>
    <row r="265" spans="1:12" x14ac:dyDescent="0.25">
      <c r="A265" s="36">
        <v>704</v>
      </c>
      <c r="B265" s="37" t="s">
        <v>1291</v>
      </c>
      <c r="C265" s="37" t="s">
        <v>1573</v>
      </c>
      <c r="D265" s="37" t="str">
        <f>B265&amp;"_"&amp; C265</f>
        <v>Virtu Financial_Financial Services Company Finance</v>
      </c>
      <c r="E265" s="38">
        <v>976</v>
      </c>
      <c r="F265" s="39" t="s">
        <v>13</v>
      </c>
      <c r="G265" s="40">
        <v>3239.3</v>
      </c>
      <c r="H265" s="41">
        <v>1.117</v>
      </c>
      <c r="I265" s="42">
        <v>649.20000000000005</v>
      </c>
      <c r="J265" s="43" t="s">
        <v>13</v>
      </c>
      <c r="K265" s="44">
        <v>9965.7999999999993</v>
      </c>
      <c r="L265" s="45">
        <v>5974.4</v>
      </c>
    </row>
    <row r="266" spans="1:12" x14ac:dyDescent="0.25">
      <c r="A266" s="36">
        <v>552</v>
      </c>
      <c r="B266" s="37" t="s">
        <v>579</v>
      </c>
      <c r="C266" s="37" t="str">
        <f>_xlfn.XLOOKUP(B266,'2020'!B$3:B$1002,'2020'!C$3:C$1002,"NULL")</f>
        <v>Financial Technology Company</v>
      </c>
      <c r="D266" s="37" t="str">
        <f>B266&amp;"_"&amp; C266</f>
        <v>SS&amp;C Technologies Holdings_Financial Technology Company</v>
      </c>
      <c r="E266" s="38">
        <v>24600</v>
      </c>
      <c r="F266" s="39">
        <v>28</v>
      </c>
      <c r="G266" s="40">
        <v>4667.8999999999996</v>
      </c>
      <c r="H266" s="41">
        <v>8.0000000000000002E-3</v>
      </c>
      <c r="I266" s="42">
        <v>625.20000000000005</v>
      </c>
      <c r="J266" s="43">
        <v>0.42599999999999999</v>
      </c>
      <c r="K266" s="44">
        <v>15923.6</v>
      </c>
      <c r="L266" s="45">
        <v>18005.2</v>
      </c>
    </row>
    <row r="267" spans="1:12" x14ac:dyDescent="0.25">
      <c r="A267" s="36">
        <v>103</v>
      </c>
      <c r="B267" s="37" t="s">
        <v>112</v>
      </c>
      <c r="C267" s="37" t="str">
        <f>_xlfn.XLOOKUP(B267,'2020'!B$3:B$1002,'2020'!C$3:C$1002,"NULL")</f>
        <v>Food Company</v>
      </c>
      <c r="D267" s="37" t="str">
        <f>B267&amp;"_"&amp; C267</f>
        <v>CHS_Food Company</v>
      </c>
      <c r="E267" s="38">
        <v>10493</v>
      </c>
      <c r="F267" s="39">
        <v>2</v>
      </c>
      <c r="G267" s="40">
        <v>28406.400000000001</v>
      </c>
      <c r="H267" s="41">
        <v>-0.11</v>
      </c>
      <c r="I267" s="42">
        <v>422.4</v>
      </c>
      <c r="J267" s="43">
        <v>-0.49099999999999999</v>
      </c>
      <c r="K267" s="44">
        <v>15993.9</v>
      </c>
      <c r="L267" s="45" t="s">
        <v>13</v>
      </c>
    </row>
    <row r="268" spans="1:12" x14ac:dyDescent="0.25">
      <c r="A268" s="36">
        <v>110</v>
      </c>
      <c r="B268" s="37" t="s">
        <v>128</v>
      </c>
      <c r="C268" s="37" t="str">
        <f>_xlfn.XLOOKUP(B268,'2020'!B$3:B$1002,'2020'!C$3:C$1002,"NULL")</f>
        <v>Food Company</v>
      </c>
      <c r="D268" s="37" t="str">
        <f>B268&amp;"_"&amp; C268</f>
        <v>Kraft Heinz_Food Company</v>
      </c>
      <c r="E268" s="38">
        <v>38000</v>
      </c>
      <c r="F268" s="39">
        <v>12</v>
      </c>
      <c r="G268" s="40">
        <v>26185</v>
      </c>
      <c r="H268" s="41">
        <v>4.8000000000000001E-2</v>
      </c>
      <c r="I268" s="42">
        <v>356</v>
      </c>
      <c r="J268" s="43">
        <v>-0.81599999999999995</v>
      </c>
      <c r="K268" s="44">
        <v>99830</v>
      </c>
      <c r="L268" s="45">
        <v>48924.7</v>
      </c>
    </row>
    <row r="269" spans="1:12" x14ac:dyDescent="0.25">
      <c r="A269" s="36">
        <v>219</v>
      </c>
      <c r="B269" s="37" t="s">
        <v>234</v>
      </c>
      <c r="C269" s="37" t="str">
        <f>_xlfn.XLOOKUP(B269,'2020'!B$3:B$1002,'2020'!C$3:C$1002,"NULL")</f>
        <v>Food Company</v>
      </c>
      <c r="D269" s="37" t="str">
        <f>B269&amp;"_"&amp; C269</f>
        <v>Land O'Lakes_Food Company</v>
      </c>
      <c r="E269" s="38">
        <v>9000</v>
      </c>
      <c r="F269" s="39">
        <v>13</v>
      </c>
      <c r="G269" s="40">
        <v>13948.9</v>
      </c>
      <c r="H269" s="41">
        <v>4.0000000000000001E-3</v>
      </c>
      <c r="I269" s="42">
        <v>264.89999999999998</v>
      </c>
      <c r="J269" s="43">
        <v>0.28699999999999998</v>
      </c>
      <c r="K269" s="44">
        <v>9186</v>
      </c>
      <c r="L269" s="45" t="s">
        <v>13</v>
      </c>
    </row>
    <row r="270" spans="1:12" x14ac:dyDescent="0.25">
      <c r="A270" s="36">
        <v>222</v>
      </c>
      <c r="B270" s="37" t="s">
        <v>239</v>
      </c>
      <c r="C270" s="37" t="str">
        <f>_xlfn.XLOOKUP(B270,'2020'!B$3:B$1002,'2020'!C$3:C$1002,"NULL")</f>
        <v>Food Company</v>
      </c>
      <c r="D270" s="37" t="str">
        <f>B270&amp;"_"&amp; C270</f>
        <v>Kellogg_Food Company</v>
      </c>
      <c r="E270" s="38">
        <v>31000</v>
      </c>
      <c r="F270" s="39">
        <v>15</v>
      </c>
      <c r="G270" s="40">
        <v>13770</v>
      </c>
      <c r="H270" s="41">
        <v>1.4E-2</v>
      </c>
      <c r="I270" s="42">
        <v>1251</v>
      </c>
      <c r="J270" s="43">
        <v>0.30299999999999999</v>
      </c>
      <c r="K270" s="44">
        <v>17996</v>
      </c>
      <c r="L270" s="45">
        <v>21544.5</v>
      </c>
    </row>
    <row r="271" spans="1:12" x14ac:dyDescent="0.25">
      <c r="A271" s="36">
        <v>283</v>
      </c>
      <c r="B271" s="37" t="s">
        <v>336</v>
      </c>
      <c r="C271" s="37" t="str">
        <f>_xlfn.XLOOKUP(B271,'2020'!B$3:B$1002,'2020'!C$3:C$1002,"NULL")</f>
        <v>Food Company</v>
      </c>
      <c r="D271" s="37" t="str">
        <f>B271&amp;"_"&amp; C271</f>
        <v>Conagra Brands_Food Company</v>
      </c>
      <c r="E271" s="38">
        <v>16500</v>
      </c>
      <c r="F271" s="39">
        <v>51</v>
      </c>
      <c r="G271" s="40">
        <v>11054.4</v>
      </c>
      <c r="H271" s="41">
        <v>0.159</v>
      </c>
      <c r="I271" s="42">
        <v>840.1</v>
      </c>
      <c r="J271" s="43">
        <v>0.23899999999999999</v>
      </c>
      <c r="K271" s="44">
        <v>22304</v>
      </c>
      <c r="L271" s="45">
        <v>18370.599999999999</v>
      </c>
    </row>
    <row r="272" spans="1:12" x14ac:dyDescent="0.25">
      <c r="A272" s="36">
        <v>317</v>
      </c>
      <c r="B272" s="37" t="s">
        <v>339</v>
      </c>
      <c r="C272" s="37" t="str">
        <f>_xlfn.XLOOKUP(B272,'2020'!B$3:B$1002,'2020'!C$3:C$1002,"NULL")</f>
        <v>Food Company</v>
      </c>
      <c r="D272" s="37" t="str">
        <f>B272&amp;"_"&amp; C272</f>
        <v>Hormel Foods_Food Company</v>
      </c>
      <c r="E272" s="38">
        <v>19100</v>
      </c>
      <c r="F272" s="39">
        <v>20</v>
      </c>
      <c r="G272" s="40">
        <v>9608.5</v>
      </c>
      <c r="H272" s="41">
        <v>1.2E-2</v>
      </c>
      <c r="I272" s="42">
        <v>908.1</v>
      </c>
      <c r="J272" s="43">
        <v>-7.1999999999999995E-2</v>
      </c>
      <c r="K272" s="44">
        <v>9908.2999999999993</v>
      </c>
      <c r="L272" s="45">
        <v>25808.3</v>
      </c>
    </row>
    <row r="273" spans="1:12" x14ac:dyDescent="0.25">
      <c r="A273" s="36">
        <v>463</v>
      </c>
      <c r="B273" s="37" t="s">
        <v>474</v>
      </c>
      <c r="C273" s="37" t="str">
        <f>_xlfn.XLOOKUP(B273,'2020'!B$3:B$1002,'2020'!C$3:C$1002,"NULL")</f>
        <v>Food Company</v>
      </c>
      <c r="D273" s="37" t="str">
        <f>B273&amp;"_"&amp; C273</f>
        <v>Ingredion_Food Company</v>
      </c>
      <c r="E273" s="38">
        <v>12000</v>
      </c>
      <c r="F273" s="39">
        <v>12</v>
      </c>
      <c r="G273" s="40">
        <v>5987</v>
      </c>
      <c r="H273" s="41">
        <v>-3.5999999999999997E-2</v>
      </c>
      <c r="I273" s="42">
        <v>348</v>
      </c>
      <c r="J273" s="43">
        <v>-0.157</v>
      </c>
      <c r="K273" s="44">
        <v>6858</v>
      </c>
      <c r="L273" s="45">
        <v>6034.6</v>
      </c>
    </row>
    <row r="274" spans="1:12" x14ac:dyDescent="0.25">
      <c r="A274" s="36">
        <v>482</v>
      </c>
      <c r="B274" s="37" t="s">
        <v>522</v>
      </c>
      <c r="C274" s="37" t="str">
        <f>_xlfn.XLOOKUP(B274,'2020'!B$3:B$1002,'2020'!C$3:C$1002,"NULL")</f>
        <v>Food Company</v>
      </c>
      <c r="D274" s="37" t="str">
        <f>B274&amp;"_"&amp; C274</f>
        <v>McCormick_Food Company</v>
      </c>
      <c r="E274" s="38">
        <v>13000</v>
      </c>
      <c r="F274" s="39">
        <v>41</v>
      </c>
      <c r="G274" s="40">
        <v>5601.3</v>
      </c>
      <c r="H274" s="41">
        <v>4.7E-2</v>
      </c>
      <c r="I274" s="42">
        <v>747.4</v>
      </c>
      <c r="J274" s="43">
        <v>6.4000000000000001E-2</v>
      </c>
      <c r="K274" s="44">
        <v>12089.7</v>
      </c>
      <c r="L274" s="45">
        <v>23808.9</v>
      </c>
    </row>
    <row r="275" spans="1:12" x14ac:dyDescent="0.25">
      <c r="A275" s="36">
        <v>967</v>
      </c>
      <c r="B275" s="37" t="s">
        <v>1331</v>
      </c>
      <c r="C275" s="37" t="s">
        <v>1084</v>
      </c>
      <c r="D275" s="37" t="str">
        <f>B275&amp;"_"&amp; C275</f>
        <v>B&amp;G Foods_Food Company</v>
      </c>
      <c r="E275" s="38">
        <v>3207</v>
      </c>
      <c r="F275" s="39" t="s">
        <v>13</v>
      </c>
      <c r="G275" s="40">
        <v>1967.9</v>
      </c>
      <c r="H275" s="41">
        <v>0.185</v>
      </c>
      <c r="I275" s="42">
        <v>132</v>
      </c>
      <c r="J275" s="43">
        <v>0.72799999999999998</v>
      </c>
      <c r="K275" s="44">
        <v>3767.6</v>
      </c>
      <c r="L275" s="45">
        <v>2010.4</v>
      </c>
    </row>
    <row r="276" spans="1:12" x14ac:dyDescent="0.25">
      <c r="A276" s="36">
        <v>370</v>
      </c>
      <c r="B276" s="37" t="s">
        <v>399</v>
      </c>
      <c r="C276" s="37" t="str">
        <f>_xlfn.XLOOKUP(B276,'2020'!B$3:B$1002,'2020'!C$3:C$1002,"NULL")</f>
        <v>Food Company Chocolates</v>
      </c>
      <c r="D276" s="37" t="str">
        <f>B276&amp;"_"&amp; C276</f>
        <v>Hershey_Food Company Chocolates</v>
      </c>
      <c r="E276" s="38">
        <v>16040</v>
      </c>
      <c r="F276" s="39">
        <v>28</v>
      </c>
      <c r="G276" s="40">
        <v>8149.7</v>
      </c>
      <c r="H276" s="41">
        <v>0.02</v>
      </c>
      <c r="I276" s="42">
        <v>1278.7</v>
      </c>
      <c r="J276" s="43">
        <v>0.112</v>
      </c>
      <c r="K276" s="44">
        <v>9131.7999999999993</v>
      </c>
      <c r="L276" s="45">
        <v>32765.3</v>
      </c>
    </row>
    <row r="277" spans="1:12" x14ac:dyDescent="0.25">
      <c r="A277" s="36">
        <v>169</v>
      </c>
      <c r="B277" s="37" t="s">
        <v>195</v>
      </c>
      <c r="C277" s="37" t="str">
        <f>_xlfn.XLOOKUP(B277,'2020'!B$3:B$1002,'2020'!C$3:C$1002,"NULL")</f>
        <v>Food Multinational Corporation</v>
      </c>
      <c r="D277" s="37" t="str">
        <f>B277&amp;"_"&amp; C277</f>
        <v>General Mills_Food Multinational Corporation</v>
      </c>
      <c r="E277" s="38">
        <v>35000</v>
      </c>
      <c r="F277" s="39">
        <v>23</v>
      </c>
      <c r="G277" s="40">
        <v>17626.599999999999</v>
      </c>
      <c r="H277" s="41">
        <v>4.4999999999999998E-2</v>
      </c>
      <c r="I277" s="42">
        <v>2181.1999999999998</v>
      </c>
      <c r="J277" s="43">
        <v>0.24399999999999999</v>
      </c>
      <c r="K277" s="44">
        <v>30806.7</v>
      </c>
      <c r="L277" s="45">
        <v>37403.4</v>
      </c>
    </row>
    <row r="278" spans="1:12" x14ac:dyDescent="0.25">
      <c r="A278" s="36">
        <v>378</v>
      </c>
      <c r="B278" s="37" t="s">
        <v>407</v>
      </c>
      <c r="C278" s="37" t="str">
        <f>_xlfn.XLOOKUP(B278,'2020'!B$3:B$1002,'2020'!C$3:C$1002,"NULL")</f>
        <v>Food Processing And Manufacturing</v>
      </c>
      <c r="D278" s="37" t="str">
        <f>B278&amp;"_"&amp; C278</f>
        <v>J.M. Smucker_Food Processing And Manufacturing</v>
      </c>
      <c r="E278" s="38">
        <v>7300</v>
      </c>
      <c r="F278" s="39">
        <v>29</v>
      </c>
      <c r="G278" s="40">
        <v>7801</v>
      </c>
      <c r="H278" s="41">
        <v>-5.0000000000000001E-3</v>
      </c>
      <c r="I278" s="42">
        <v>779.5</v>
      </c>
      <c r="J278" s="43">
        <v>0.51500000000000001</v>
      </c>
      <c r="K278" s="44">
        <v>16970.400000000001</v>
      </c>
      <c r="L278" s="45">
        <v>13865.9</v>
      </c>
    </row>
    <row r="279" spans="1:12" x14ac:dyDescent="0.25">
      <c r="A279" s="36">
        <v>51</v>
      </c>
      <c r="B279" s="37" t="s">
        <v>62</v>
      </c>
      <c r="C279" s="37" t="str">
        <f>_xlfn.XLOOKUP(B279,'2020'!B$3:B$1002,'2020'!C$3:C$1002,"NULL")</f>
        <v>Food Processing Company</v>
      </c>
      <c r="D279" s="37" t="str">
        <f>B279&amp;"_"&amp; C279</f>
        <v>Archer Daniels Midland_Food Processing Company</v>
      </c>
      <c r="E279" s="38">
        <v>38332</v>
      </c>
      <c r="F279" s="39">
        <v>3</v>
      </c>
      <c r="G279" s="40">
        <v>64355</v>
      </c>
      <c r="H279" s="41">
        <v>-5.0000000000000001E-3</v>
      </c>
      <c r="I279" s="42">
        <v>1772</v>
      </c>
      <c r="J279" s="43">
        <v>0.28499999999999998</v>
      </c>
      <c r="K279" s="44">
        <v>49719</v>
      </c>
      <c r="L279" s="45">
        <v>31834.5</v>
      </c>
    </row>
    <row r="280" spans="1:12" x14ac:dyDescent="0.25">
      <c r="A280" s="36">
        <v>108</v>
      </c>
      <c r="B280" s="37" t="s">
        <v>123</v>
      </c>
      <c r="C280" s="37" t="str">
        <f>_xlfn.XLOOKUP(B280,'2020'!B$3:B$1002,'2020'!C$3:C$1002,"NULL")</f>
        <v>Food Processing Company</v>
      </c>
      <c r="D280" s="37" t="str">
        <f>B280&amp;"_"&amp; C280</f>
        <v>Mondelez International_Food Processing Company</v>
      </c>
      <c r="E280" s="38">
        <v>79000</v>
      </c>
      <c r="F280" s="39">
        <v>9</v>
      </c>
      <c r="G280" s="40">
        <v>26581</v>
      </c>
      <c r="H280" s="41">
        <v>2.8000000000000001E-2</v>
      </c>
      <c r="I280" s="42">
        <v>3555</v>
      </c>
      <c r="J280" s="43">
        <v>-8.1000000000000003E-2</v>
      </c>
      <c r="K280" s="44">
        <v>67810</v>
      </c>
      <c r="L280" s="45">
        <v>82651.100000000006</v>
      </c>
    </row>
    <row r="281" spans="1:12" x14ac:dyDescent="0.25">
      <c r="A281" s="36">
        <v>335</v>
      </c>
      <c r="B281" s="37" t="s">
        <v>325</v>
      </c>
      <c r="C281" s="37" t="str">
        <f>_xlfn.XLOOKUP(B281,'2020'!B$3:B$1002,'2020'!C$3:C$1002,"NULL")</f>
        <v>Food Processing Company</v>
      </c>
      <c r="D281" s="37" t="str">
        <f>B281&amp;"_"&amp; C281</f>
        <v>Campbell Soup_Food Processing Company</v>
      </c>
      <c r="E281" s="38">
        <v>14500</v>
      </c>
      <c r="F281" s="39">
        <v>-13</v>
      </c>
      <c r="G281" s="40">
        <v>9050</v>
      </c>
      <c r="H281" s="41">
        <v>-8.6999999999999994E-2</v>
      </c>
      <c r="I281" s="42">
        <v>1628</v>
      </c>
      <c r="J281" s="43">
        <v>6.7160000000000002</v>
      </c>
      <c r="K281" s="44">
        <v>12372</v>
      </c>
      <c r="L281" s="45">
        <v>15232.3</v>
      </c>
    </row>
    <row r="282" spans="1:12" x14ac:dyDescent="0.25">
      <c r="A282" s="36">
        <v>564</v>
      </c>
      <c r="B282" s="37" t="s">
        <v>551</v>
      </c>
      <c r="C282" s="37" t="str">
        <f>_xlfn.XLOOKUP(B282,'2020'!B$3:B$1002,'2020'!C$3:C$1002,"NULL")</f>
        <v>Food Processing Company</v>
      </c>
      <c r="D282" s="37" t="str">
        <f>B282&amp;"_"&amp; C282</f>
        <v>TreeHouse Foods_Food Processing Company</v>
      </c>
      <c r="E282" s="38">
        <v>10900</v>
      </c>
      <c r="F282" s="39">
        <v>-12</v>
      </c>
      <c r="G282" s="40">
        <v>4570.5</v>
      </c>
      <c r="H282" s="41">
        <v>-7.1999999999999995E-2</v>
      </c>
      <c r="I282" s="42">
        <v>13.8</v>
      </c>
      <c r="J282" s="43" t="s">
        <v>13</v>
      </c>
      <c r="K282" s="44">
        <v>5485.7</v>
      </c>
      <c r="L282" s="45">
        <v>2921.2</v>
      </c>
    </row>
    <row r="283" spans="1:12" x14ac:dyDescent="0.25">
      <c r="A283" s="36">
        <v>635</v>
      </c>
      <c r="B283" s="37" t="s">
        <v>664</v>
      </c>
      <c r="C283" s="37" t="str">
        <f>_xlfn.XLOOKUP(B283,'2020'!B$3:B$1002,'2020'!C$3:C$1002,"NULL")</f>
        <v>Food Processing Company</v>
      </c>
      <c r="D283" s="37" t="str">
        <f>B283&amp;"_"&amp; C283</f>
        <v>Lamb Weston Holdings_Food Processing Company</v>
      </c>
      <c r="E283" s="38">
        <v>7700</v>
      </c>
      <c r="F283" s="39">
        <v>30</v>
      </c>
      <c r="G283" s="40">
        <v>3792.4</v>
      </c>
      <c r="H283" s="41">
        <v>0.01</v>
      </c>
      <c r="I283" s="42">
        <v>365.9</v>
      </c>
      <c r="J283" s="43">
        <v>-0.23499999999999999</v>
      </c>
      <c r="K283" s="44">
        <v>4662.3</v>
      </c>
      <c r="L283" s="45">
        <v>11339.6</v>
      </c>
    </row>
    <row r="284" spans="1:12" x14ac:dyDescent="0.25">
      <c r="A284" s="36">
        <v>73</v>
      </c>
      <c r="B284" s="37" t="s">
        <v>87</v>
      </c>
      <c r="C284" s="37" t="str">
        <f>_xlfn.XLOOKUP(B284,'2020'!B$3:B$1002,'2020'!C$3:C$1002,"NULL")</f>
        <v>Food Production</v>
      </c>
      <c r="D284" s="37" t="str">
        <f>B284&amp;"_"&amp; C284</f>
        <v>Tyson Foods_Food Production</v>
      </c>
      <c r="E284" s="38">
        <v>139000</v>
      </c>
      <c r="F284" s="39">
        <v>6</v>
      </c>
      <c r="G284" s="40">
        <v>43185</v>
      </c>
      <c r="H284" s="41">
        <v>1.7999999999999999E-2</v>
      </c>
      <c r="I284" s="42">
        <v>2061</v>
      </c>
      <c r="J284" s="43">
        <v>4.1000000000000002E-2</v>
      </c>
      <c r="K284" s="44">
        <v>34456</v>
      </c>
      <c r="L284" s="45">
        <v>27099.599999999999</v>
      </c>
    </row>
    <row r="285" spans="1:12" x14ac:dyDescent="0.25">
      <c r="A285" s="36">
        <v>366</v>
      </c>
      <c r="B285" s="37" t="s">
        <v>391</v>
      </c>
      <c r="C285" s="37" t="str">
        <f>_xlfn.XLOOKUP(B285,'2020'!B$3:B$1002,'2020'!C$3:C$1002,"NULL")</f>
        <v>Food Production</v>
      </c>
      <c r="D285" s="37" t="str">
        <f>B285&amp;"_"&amp; C285</f>
        <v>Andersons_Food Production</v>
      </c>
      <c r="E285" s="38">
        <v>2294</v>
      </c>
      <c r="F285" s="39">
        <v>24</v>
      </c>
      <c r="G285" s="40">
        <v>8208.4</v>
      </c>
      <c r="H285" s="41">
        <v>5.0000000000000001E-3</v>
      </c>
      <c r="I285" s="42">
        <v>7.7</v>
      </c>
      <c r="J285" s="43">
        <v>-0.57899999999999996</v>
      </c>
      <c r="K285" s="44">
        <v>4272.1000000000004</v>
      </c>
      <c r="L285" s="45">
        <v>921.9</v>
      </c>
    </row>
    <row r="286" spans="1:12" x14ac:dyDescent="0.25">
      <c r="A286" s="36">
        <v>114</v>
      </c>
      <c r="B286" s="37" t="s">
        <v>172</v>
      </c>
      <c r="C286" s="37" t="str">
        <f>_xlfn.XLOOKUP(B286,'2020'!B$3:B$1002,'2020'!C$3:C$1002,"NULL")</f>
        <v>Food Products</v>
      </c>
      <c r="D286" s="37" t="str">
        <f>B286&amp;"_"&amp; C286</f>
        <v>Performance Food Group_Food Products</v>
      </c>
      <c r="E286" s="38">
        <v>20000</v>
      </c>
      <c r="F286" s="39">
        <v>54</v>
      </c>
      <c r="G286" s="40">
        <v>25086.3</v>
      </c>
      <c r="H286" s="41">
        <v>0.27100000000000002</v>
      </c>
      <c r="I286" s="42">
        <v>-114.1</v>
      </c>
      <c r="J286" s="43">
        <v>-1.6839999999999999</v>
      </c>
      <c r="K286" s="44">
        <v>7719.7</v>
      </c>
      <c r="L286" s="45">
        <v>7705.3</v>
      </c>
    </row>
    <row r="287" spans="1:12" x14ac:dyDescent="0.25">
      <c r="A287" s="36">
        <v>611</v>
      </c>
      <c r="B287" s="37" t="s">
        <v>685</v>
      </c>
      <c r="C287" s="37" t="str">
        <f>_xlfn.XLOOKUP(B287,'2020'!B$3:B$1002,'2020'!C$3:C$1002,"NULL")</f>
        <v xml:space="preserve">Food Retailer </v>
      </c>
      <c r="D287" s="37" t="str">
        <f>B287&amp;"_"&amp; C287</f>
        <v xml:space="preserve">Weis Markets_Food Retailer </v>
      </c>
      <c r="E287" s="38">
        <v>24000</v>
      </c>
      <c r="F287" s="39">
        <v>75</v>
      </c>
      <c r="G287" s="40">
        <v>4112.6000000000004</v>
      </c>
      <c r="H287" s="41">
        <v>0.161</v>
      </c>
      <c r="I287" s="42">
        <v>118.9</v>
      </c>
      <c r="J287" s="43">
        <v>0.749</v>
      </c>
      <c r="K287" s="44">
        <v>1820.4</v>
      </c>
      <c r="L287" s="45">
        <v>1520.3</v>
      </c>
    </row>
    <row r="288" spans="1:12" x14ac:dyDescent="0.25">
      <c r="A288" s="36">
        <v>237</v>
      </c>
      <c r="B288" s="37" t="s">
        <v>216</v>
      </c>
      <c r="C288" s="37" t="str">
        <f>_xlfn.XLOOKUP(B288,'2020'!B$3:B$1002,'2020'!C$3:C$1002,"NULL")</f>
        <v>Food Safety Company</v>
      </c>
      <c r="D288" s="37" t="str">
        <f>B288&amp;"_"&amp; C288</f>
        <v>Ecolab_Food Safety Company</v>
      </c>
      <c r="E288" s="38">
        <v>44000</v>
      </c>
      <c r="F288" s="39">
        <v>-24</v>
      </c>
      <c r="G288" s="40">
        <v>12748.7</v>
      </c>
      <c r="H288" s="41">
        <v>-0.14499999999999999</v>
      </c>
      <c r="I288" s="42">
        <v>-1205.0999999999999</v>
      </c>
      <c r="J288" s="43">
        <v>-1.7729999999999999</v>
      </c>
      <c r="K288" s="44">
        <v>18126</v>
      </c>
      <c r="L288" s="45">
        <v>61240.7</v>
      </c>
    </row>
    <row r="289" spans="1:12" x14ac:dyDescent="0.25">
      <c r="A289" s="36">
        <v>235</v>
      </c>
      <c r="B289" s="37" t="s">
        <v>203</v>
      </c>
      <c r="C289" s="37" t="str">
        <f>_xlfn.XLOOKUP(B289,'2020'!B$3:B$1002,'2020'!C$3:C$1002,"NULL")</f>
        <v>Food Service</v>
      </c>
      <c r="D289" s="37" t="str">
        <f>B289&amp;"_"&amp; C289</f>
        <v>Aramark_Food Service</v>
      </c>
      <c r="E289" s="38">
        <v>209325</v>
      </c>
      <c r="F289" s="39">
        <v>-35</v>
      </c>
      <c r="G289" s="40">
        <v>12829.6</v>
      </c>
      <c r="H289" s="41">
        <v>-0.20899999999999999</v>
      </c>
      <c r="I289" s="42">
        <v>-461.5</v>
      </c>
      <c r="J289" s="43">
        <v>-2.0289999999999999</v>
      </c>
      <c r="K289" s="44">
        <v>15712.7</v>
      </c>
      <c r="L289" s="45">
        <v>9595.2999999999993</v>
      </c>
    </row>
    <row r="290" spans="1:12" x14ac:dyDescent="0.25">
      <c r="A290" s="36">
        <v>646</v>
      </c>
      <c r="B290" s="37" t="s">
        <v>1283</v>
      </c>
      <c r="C290" s="37" t="s">
        <v>1707</v>
      </c>
      <c r="D290" s="37" t="str">
        <f>B290&amp;"_"&amp; C290</f>
        <v>Compass_Foodservice Company</v>
      </c>
      <c r="E290" s="38">
        <v>2702</v>
      </c>
      <c r="F290" s="39" t="s">
        <v>13</v>
      </c>
      <c r="G290" s="40">
        <v>3720.8</v>
      </c>
      <c r="H290" s="41">
        <v>0.55900000000000005</v>
      </c>
      <c r="I290" s="42">
        <v>-270.2</v>
      </c>
      <c r="J290" s="43" t="s">
        <v>13</v>
      </c>
      <c r="K290" s="44">
        <v>1365.1</v>
      </c>
      <c r="L290" s="45" t="s">
        <v>13</v>
      </c>
    </row>
    <row r="291" spans="1:12" x14ac:dyDescent="0.25">
      <c r="A291" s="36">
        <v>941</v>
      </c>
      <c r="B291" s="37" t="s">
        <v>833</v>
      </c>
      <c r="C291" s="37" t="str">
        <f>_xlfn.XLOOKUP(B291,'2020'!B$3:B$1002,'2020'!C$3:C$1002,"NULL")</f>
        <v>Foodstuffs</v>
      </c>
      <c r="D291" s="37" t="str">
        <f>B291&amp;"_"&amp; C291</f>
        <v>Hain Celestial Group_Foodstuffs</v>
      </c>
      <c r="E291" s="38">
        <v>4287</v>
      </c>
      <c r="F291" s="39">
        <v>-105</v>
      </c>
      <c r="G291" s="40">
        <v>2084.3000000000002</v>
      </c>
      <c r="H291" s="41">
        <v>-0.23100000000000001</v>
      </c>
      <c r="I291" s="42">
        <v>-80.400000000000006</v>
      </c>
      <c r="J291" s="43" t="s">
        <v>13</v>
      </c>
      <c r="K291" s="44">
        <v>2188.5</v>
      </c>
      <c r="L291" s="45">
        <v>4356</v>
      </c>
    </row>
    <row r="292" spans="1:12" x14ac:dyDescent="0.25">
      <c r="A292" s="36">
        <v>85</v>
      </c>
      <c r="B292" s="37" t="s">
        <v>93</v>
      </c>
      <c r="C292" s="37" t="str">
        <f>_xlfn.XLOOKUP(B292,'2020'!B$3:B$1002,'2020'!C$3:C$1002,"NULL")</f>
        <v>Footwear Company</v>
      </c>
      <c r="D292" s="37" t="str">
        <f>B292&amp;"_"&amp; C292</f>
        <v>Nike_Footwear Company</v>
      </c>
      <c r="E292" s="38">
        <v>75400</v>
      </c>
      <c r="F292" s="39" t="s">
        <v>13</v>
      </c>
      <c r="G292" s="40">
        <v>37403</v>
      </c>
      <c r="H292" s="41">
        <v>-4.3999999999999997E-2</v>
      </c>
      <c r="I292" s="42">
        <v>2539</v>
      </c>
      <c r="J292" s="43">
        <v>-0.37</v>
      </c>
      <c r="K292" s="44">
        <v>31342</v>
      </c>
      <c r="L292" s="45">
        <v>209499.8</v>
      </c>
    </row>
    <row r="293" spans="1:12" x14ac:dyDescent="0.25">
      <c r="A293" s="36">
        <v>385</v>
      </c>
      <c r="B293" s="37" t="s">
        <v>398</v>
      </c>
      <c r="C293" s="37" t="str">
        <f>_xlfn.XLOOKUP(B293,'2020'!B$3:B$1002,'2020'!C$3:C$1002,"NULL")</f>
        <v>Footwear Company</v>
      </c>
      <c r="D293" s="37" t="str">
        <f>B293&amp;"_"&amp; C293</f>
        <v>Foot Locker_Footwear Company</v>
      </c>
      <c r="E293" s="38">
        <v>33522</v>
      </c>
      <c r="F293" s="39">
        <v>12</v>
      </c>
      <c r="G293" s="40">
        <v>7548</v>
      </c>
      <c r="H293" s="41">
        <v>-5.7000000000000002E-2</v>
      </c>
      <c r="I293" s="42">
        <v>323</v>
      </c>
      <c r="J293" s="43">
        <v>-0.34200000000000003</v>
      </c>
      <c r="K293" s="44">
        <v>7043</v>
      </c>
      <c r="L293" s="45">
        <v>5809.4</v>
      </c>
    </row>
    <row r="294" spans="1:12" x14ac:dyDescent="0.25">
      <c r="A294" s="36">
        <v>558</v>
      </c>
      <c r="B294" s="37" t="s">
        <v>530</v>
      </c>
      <c r="C294" s="37" t="str">
        <f>_xlfn.XLOOKUP(B294,'2020'!B$3:B$1002,'2020'!C$3:C$1002,"NULL")</f>
        <v>Footwear Company</v>
      </c>
      <c r="D294" s="37" t="str">
        <f>B294&amp;"_"&amp; C294</f>
        <v>Skechers U.S.A._Footwear Company</v>
      </c>
      <c r="E294" s="38">
        <v>8800</v>
      </c>
      <c r="F294" s="39">
        <v>-27</v>
      </c>
      <c r="G294" s="40">
        <v>4613.3999999999996</v>
      </c>
      <c r="H294" s="41">
        <v>-0.12</v>
      </c>
      <c r="I294" s="42">
        <v>98.6</v>
      </c>
      <c r="J294" s="43">
        <v>-0.71599999999999997</v>
      </c>
      <c r="K294" s="44">
        <v>5812.4</v>
      </c>
      <c r="L294" s="45">
        <v>6579.6</v>
      </c>
    </row>
    <row r="295" spans="1:12" x14ac:dyDescent="0.25">
      <c r="A295" s="36">
        <v>929</v>
      </c>
      <c r="B295" s="37" t="s">
        <v>985</v>
      </c>
      <c r="C295" s="37" t="str">
        <f>_xlfn.XLOOKUP(B295,'2020'!B$3:B$1002,'2020'!C$3:C$1002,"NULL")</f>
        <v>Footwear Company</v>
      </c>
      <c r="D295" s="37" t="str">
        <f>B295&amp;"_"&amp; C295</f>
        <v>Deckers Outdoor_Footwear Company</v>
      </c>
      <c r="E295" s="38">
        <v>3600</v>
      </c>
      <c r="F295" s="39">
        <v>60</v>
      </c>
      <c r="G295" s="40">
        <v>2132.6999999999998</v>
      </c>
      <c r="H295" s="41">
        <v>5.6000000000000001E-2</v>
      </c>
      <c r="I295" s="42">
        <v>276.10000000000002</v>
      </c>
      <c r="J295" s="43">
        <v>4.4999999999999998E-2</v>
      </c>
      <c r="K295" s="44">
        <v>1765.1</v>
      </c>
      <c r="L295" s="45">
        <v>9307.9</v>
      </c>
    </row>
    <row r="296" spans="1:12" x14ac:dyDescent="0.25">
      <c r="A296" s="36">
        <v>935</v>
      </c>
      <c r="B296" s="37" t="s">
        <v>795</v>
      </c>
      <c r="C296" s="37" t="str">
        <f>_xlfn.XLOOKUP(B296,'2020'!B$3:B$1002,'2020'!C$3:C$1002,"NULL")</f>
        <v>Footwear Company</v>
      </c>
      <c r="D296" s="37" t="str">
        <f>B296&amp;"_"&amp; C296</f>
        <v>Caleres_Footwear Company</v>
      </c>
      <c r="E296" s="38">
        <v>6650</v>
      </c>
      <c r="F296" s="39">
        <v>-138</v>
      </c>
      <c r="G296" s="40">
        <v>2117.1</v>
      </c>
      <c r="H296" s="41">
        <v>-0.27500000000000002</v>
      </c>
      <c r="I296" s="42">
        <v>-439.1</v>
      </c>
      <c r="J296" s="43">
        <v>-7.99</v>
      </c>
      <c r="K296" s="44">
        <v>1867.1</v>
      </c>
      <c r="L296" s="45">
        <v>827.3</v>
      </c>
    </row>
    <row r="297" spans="1:12" x14ac:dyDescent="0.25">
      <c r="A297" s="36">
        <v>848</v>
      </c>
      <c r="B297" s="37" t="s">
        <v>858</v>
      </c>
      <c r="C297" s="37" t="str">
        <f>_xlfn.XLOOKUP(B297,'2020'!B$3:B$1002,'2020'!C$3:C$1002,"NULL")</f>
        <v>Foreign Exchange Company</v>
      </c>
      <c r="D297" s="37" t="str">
        <f>B297&amp;"_"&amp; C297</f>
        <v>Interactive Brokers Group_Foreign Exchange Company</v>
      </c>
      <c r="E297" s="38">
        <v>2033</v>
      </c>
      <c r="F297" s="39">
        <v>14</v>
      </c>
      <c r="G297" s="40">
        <v>2479</v>
      </c>
      <c r="H297" s="41">
        <v>-3.9E-2</v>
      </c>
      <c r="I297" s="42">
        <v>195</v>
      </c>
      <c r="J297" s="43">
        <v>0.21099999999999999</v>
      </c>
      <c r="K297" s="44">
        <v>95679</v>
      </c>
      <c r="L297" s="45">
        <v>6634.3</v>
      </c>
    </row>
    <row r="298" spans="1:12" x14ac:dyDescent="0.25">
      <c r="A298" s="36">
        <v>924</v>
      </c>
      <c r="B298" s="37" t="s">
        <v>1319</v>
      </c>
      <c r="C298" s="37" t="s">
        <v>1702</v>
      </c>
      <c r="D298" s="37" t="str">
        <f>B298&amp;"_"&amp; C298</f>
        <v>Franchise Group_Franchising Company</v>
      </c>
      <c r="E298" s="38">
        <v>6421</v>
      </c>
      <c r="F298" s="39" t="s">
        <v>13</v>
      </c>
      <c r="G298" s="40">
        <v>2152.5</v>
      </c>
      <c r="H298" s="41">
        <v>7.11</v>
      </c>
      <c r="I298" s="42">
        <v>25.1</v>
      </c>
      <c r="J298" s="43" t="s">
        <v>13</v>
      </c>
      <c r="K298" s="44">
        <v>1837.7</v>
      </c>
      <c r="L298" s="45">
        <v>1447.8</v>
      </c>
    </row>
    <row r="299" spans="1:12" x14ac:dyDescent="0.25">
      <c r="A299" s="36">
        <v>652</v>
      </c>
      <c r="B299" s="37" t="s">
        <v>762</v>
      </c>
      <c r="C299" s="37" t="str">
        <f>_xlfn.XLOOKUP(B299,'2020'!B$3:B$1002,'2020'!C$3:C$1002,"NULL")</f>
        <v>Furnishings</v>
      </c>
      <c r="D299" s="37" t="str">
        <f>B299&amp;"_"&amp; C299</f>
        <v>Tempur Sealy International_Furnishings</v>
      </c>
      <c r="E299" s="38">
        <v>9000</v>
      </c>
      <c r="F299" s="39">
        <v>111</v>
      </c>
      <c r="G299" s="40">
        <v>3676.9</v>
      </c>
      <c r="H299" s="41">
        <v>0.184</v>
      </c>
      <c r="I299" s="42">
        <v>348.8</v>
      </c>
      <c r="J299" s="43">
        <v>0.84099999999999997</v>
      </c>
      <c r="K299" s="44">
        <v>3308.6</v>
      </c>
      <c r="L299" s="45">
        <v>7376.6</v>
      </c>
    </row>
    <row r="300" spans="1:12" x14ac:dyDescent="0.25">
      <c r="A300" s="36">
        <v>645</v>
      </c>
      <c r="B300" s="37" t="s">
        <v>705</v>
      </c>
      <c r="C300" s="37" t="str">
        <f>_xlfn.XLOOKUP(B300,'2020'!B$3:B$1002,'2020'!C$3:C$1002,"NULL")</f>
        <v>Furniture Company</v>
      </c>
      <c r="D300" s="37" t="str">
        <f>B300&amp;"_"&amp; C300</f>
        <v>Steelcase_Furniture Company</v>
      </c>
      <c r="E300" s="38">
        <v>13350</v>
      </c>
      <c r="F300" s="39">
        <v>61</v>
      </c>
      <c r="G300" s="40">
        <v>3723.7</v>
      </c>
      <c r="H300" s="41">
        <v>8.1000000000000003E-2</v>
      </c>
      <c r="I300" s="42">
        <v>199.7</v>
      </c>
      <c r="J300" s="43">
        <v>0.58499999999999996</v>
      </c>
      <c r="K300" s="44">
        <v>2565.4</v>
      </c>
      <c r="L300" s="45">
        <v>1653.5</v>
      </c>
    </row>
    <row r="301" spans="1:12" x14ac:dyDescent="0.25">
      <c r="A301" s="36">
        <v>780</v>
      </c>
      <c r="B301" s="37" t="s">
        <v>841</v>
      </c>
      <c r="C301" s="37" t="str">
        <f>_xlfn.XLOOKUP(B301,'2020'!B$3:B$1002,'2020'!C$3:C$1002,"NULL")</f>
        <v>Furniture Company</v>
      </c>
      <c r="D301" s="37" t="str">
        <f>B301&amp;"_"&amp; C301</f>
        <v>Rent-A-Center_Furniture Company</v>
      </c>
      <c r="E301" s="38">
        <v>14320</v>
      </c>
      <c r="F301" s="39">
        <v>64</v>
      </c>
      <c r="G301" s="40">
        <v>2814.2</v>
      </c>
      <c r="H301" s="41">
        <v>5.3999999999999999E-2</v>
      </c>
      <c r="I301" s="42">
        <v>208.1</v>
      </c>
      <c r="J301" s="43">
        <v>0.19900000000000001</v>
      </c>
      <c r="K301" s="44">
        <v>1751</v>
      </c>
      <c r="L301" s="45">
        <v>3137.5</v>
      </c>
    </row>
    <row r="302" spans="1:12" x14ac:dyDescent="0.25">
      <c r="A302" s="36">
        <v>843</v>
      </c>
      <c r="B302" s="37" t="s">
        <v>860</v>
      </c>
      <c r="C302" s="37" t="str">
        <f>_xlfn.XLOOKUP(B302,'2020'!B$3:B$1002,'2020'!C$3:C$1002,"NULL")</f>
        <v>Furniture Company</v>
      </c>
      <c r="D302" s="37" t="str">
        <f>B302&amp;"_"&amp; C302</f>
        <v>Herman Miller_Furniture Company</v>
      </c>
      <c r="E302" s="38">
        <v>7600</v>
      </c>
      <c r="F302" s="39">
        <v>21</v>
      </c>
      <c r="G302" s="40">
        <v>2486.6</v>
      </c>
      <c r="H302" s="41">
        <v>-3.1E-2</v>
      </c>
      <c r="I302" s="42">
        <v>-9.1</v>
      </c>
      <c r="J302" s="43">
        <v>-1.0569999999999999</v>
      </c>
      <c r="K302" s="44">
        <v>2053.9</v>
      </c>
      <c r="L302" s="45">
        <v>2427</v>
      </c>
    </row>
    <row r="303" spans="1:12" x14ac:dyDescent="0.25">
      <c r="A303" s="36">
        <v>846</v>
      </c>
      <c r="B303" s="37" t="s">
        <v>1304</v>
      </c>
      <c r="C303" s="37" t="s">
        <v>1001</v>
      </c>
      <c r="D303" s="37" t="str">
        <f>B303&amp;"_"&amp; C303</f>
        <v>PROG Holdings_Furniture Company</v>
      </c>
      <c r="E303" s="38">
        <v>1868</v>
      </c>
      <c r="F303" s="39">
        <v>-197</v>
      </c>
      <c r="G303" s="40">
        <v>2484.6</v>
      </c>
      <c r="H303" s="41">
        <v>-0.371</v>
      </c>
      <c r="I303" s="42">
        <v>-61.5</v>
      </c>
      <c r="J303" s="43">
        <v>-2.9529999999999998</v>
      </c>
      <c r="K303" s="44">
        <v>1317.4</v>
      </c>
      <c r="L303" s="45">
        <v>2931.9</v>
      </c>
    </row>
    <row r="304" spans="1:12" x14ac:dyDescent="0.25">
      <c r="A304" s="36">
        <v>794</v>
      </c>
      <c r="B304" s="37" t="s">
        <v>710</v>
      </c>
      <c r="C304" s="37" t="str">
        <f>_xlfn.XLOOKUP(B304,'2020'!B$3:B$1002,'2020'!C$3:C$1002,"NULL")</f>
        <v>Gambling Company</v>
      </c>
      <c r="D304" s="37" t="str">
        <f>B304&amp;"_"&amp; C304</f>
        <v>Scientific Games_Gambling Company</v>
      </c>
      <c r="E304" s="38">
        <v>9000</v>
      </c>
      <c r="F304" s="39">
        <v>-83</v>
      </c>
      <c r="G304" s="40">
        <v>2724</v>
      </c>
      <c r="H304" s="41">
        <v>-0.19900000000000001</v>
      </c>
      <c r="I304" s="42">
        <v>-569</v>
      </c>
      <c r="J304" s="43" t="s">
        <v>13</v>
      </c>
      <c r="K304" s="44">
        <v>7984</v>
      </c>
      <c r="L304" s="45">
        <v>3674.4</v>
      </c>
    </row>
    <row r="305" spans="1:12" x14ac:dyDescent="0.25">
      <c r="A305" s="36">
        <v>687</v>
      </c>
      <c r="B305" s="37" t="s">
        <v>755</v>
      </c>
      <c r="C305" s="37" t="str">
        <f>_xlfn.XLOOKUP(B305,'2020'!B$3:B$1002,'2020'!C$3:C$1002,"NULL")</f>
        <v>Garden Company</v>
      </c>
      <c r="D305" s="37" t="str">
        <f>B305&amp;"_"&amp; C305</f>
        <v>Toro_Garden Company</v>
      </c>
      <c r="E305" s="38">
        <v>10385</v>
      </c>
      <c r="F305" s="39">
        <v>69</v>
      </c>
      <c r="G305" s="40">
        <v>3378.8</v>
      </c>
      <c r="H305" s="41">
        <v>7.6999999999999999E-2</v>
      </c>
      <c r="I305" s="42">
        <v>329.7</v>
      </c>
      <c r="J305" s="43">
        <v>0.20300000000000001</v>
      </c>
      <c r="K305" s="44">
        <v>2853.2</v>
      </c>
      <c r="L305" s="45">
        <v>11099.9</v>
      </c>
    </row>
    <row r="306" spans="1:12" x14ac:dyDescent="0.25">
      <c r="A306" s="36">
        <v>193</v>
      </c>
      <c r="B306" s="37" t="s">
        <v>200</v>
      </c>
      <c r="C306" s="37" t="str">
        <f>_xlfn.XLOOKUP(B306,'2020'!B$3:B$1002,'2020'!C$3:C$1002,"NULL")</f>
        <v>Gas Company</v>
      </c>
      <c r="D306" s="37" t="str">
        <f>B306&amp;"_"&amp; C306</f>
        <v>Dominion Energy_Gas Company</v>
      </c>
      <c r="E306" s="38">
        <v>17300</v>
      </c>
      <c r="F306" s="39">
        <v>4</v>
      </c>
      <c r="G306" s="40">
        <v>16128</v>
      </c>
      <c r="H306" s="41">
        <v>-2.7E-2</v>
      </c>
      <c r="I306" s="42">
        <v>-401</v>
      </c>
      <c r="J306" s="43">
        <v>-1.2949999999999999</v>
      </c>
      <c r="K306" s="44">
        <v>95905</v>
      </c>
      <c r="L306" s="45">
        <v>61224</v>
      </c>
    </row>
    <row r="307" spans="1:12" x14ac:dyDescent="0.25">
      <c r="A307" s="36">
        <v>513</v>
      </c>
      <c r="B307" s="37" t="s">
        <v>374</v>
      </c>
      <c r="C307" s="37" t="str">
        <f>_xlfn.XLOOKUP(B307,'2020'!B$3:B$1002,'2020'!C$3:C$1002,"NULL")</f>
        <v>Gas Company</v>
      </c>
      <c r="D307" s="37" t="str">
        <f>B307&amp;"_"&amp; C307</f>
        <v>Chesapeake Energy_Gas Company</v>
      </c>
      <c r="E307" s="38">
        <v>1300</v>
      </c>
      <c r="F307" s="39">
        <v>-140</v>
      </c>
      <c r="G307" s="40">
        <v>5210</v>
      </c>
      <c r="H307" s="41">
        <v>-0.38600000000000001</v>
      </c>
      <c r="I307" s="42" t="s">
        <v>13</v>
      </c>
      <c r="J307" s="43" t="s">
        <v>13</v>
      </c>
      <c r="K307" s="44">
        <v>6584</v>
      </c>
      <c r="L307" s="45">
        <v>4248.2</v>
      </c>
    </row>
    <row r="308" spans="1:12" x14ac:dyDescent="0.25">
      <c r="A308" s="36">
        <v>630</v>
      </c>
      <c r="B308" s="37" t="s">
        <v>482</v>
      </c>
      <c r="C308" s="37" t="str">
        <f>_xlfn.XLOOKUP(B308,'2020'!B$3:B$1002,'2020'!C$3:C$1002,"NULL")</f>
        <v>Gas Company</v>
      </c>
      <c r="D308" s="37" t="str">
        <f>B308&amp;"_"&amp; C308</f>
        <v>EnLink Midstream_Gas Company</v>
      </c>
      <c r="E308" s="38">
        <v>1069</v>
      </c>
      <c r="F308" s="39">
        <v>-147</v>
      </c>
      <c r="G308" s="40">
        <v>3893.8</v>
      </c>
      <c r="H308" s="41">
        <v>-0.35699999999999998</v>
      </c>
      <c r="I308" s="42">
        <v>-421.5</v>
      </c>
      <c r="J308" s="43" t="s">
        <v>13</v>
      </c>
      <c r="K308" s="44">
        <v>8550.9</v>
      </c>
      <c r="L308" s="45">
        <v>2102.3000000000002</v>
      </c>
    </row>
    <row r="309" spans="1:12" x14ac:dyDescent="0.25">
      <c r="A309" s="36">
        <v>672</v>
      </c>
      <c r="B309" s="37" t="s">
        <v>607</v>
      </c>
      <c r="C309" s="37" t="str">
        <f>_xlfn.XLOOKUP(B309,'2020'!B$3:B$1002,'2020'!C$3:C$1002,"NULL")</f>
        <v>Gas Company</v>
      </c>
      <c r="D309" s="37" t="str">
        <f>B309&amp;"_"&amp; C309</f>
        <v>Antero Resources_Gas Company</v>
      </c>
      <c r="E309" s="38">
        <v>522</v>
      </c>
      <c r="F309" s="39">
        <v>-64</v>
      </c>
      <c r="G309" s="40">
        <v>3491.7</v>
      </c>
      <c r="H309" s="41">
        <v>-0.20799999999999999</v>
      </c>
      <c r="I309" s="42">
        <v>-1267.9000000000001</v>
      </c>
      <c r="J309" s="43" t="s">
        <v>13</v>
      </c>
      <c r="K309" s="44">
        <v>13150.8</v>
      </c>
      <c r="L309" s="45">
        <v>3072.1</v>
      </c>
    </row>
    <row r="310" spans="1:12" x14ac:dyDescent="0.25">
      <c r="A310" s="36">
        <v>413</v>
      </c>
      <c r="B310" s="37" t="s">
        <v>431</v>
      </c>
      <c r="C310" s="37" t="str">
        <f>_xlfn.XLOOKUP(B310,'2020'!B$3:B$1002,'2020'!C$3:C$1002,"NULL")</f>
        <v>General Building Materials</v>
      </c>
      <c r="D310" s="37" t="str">
        <f>B310&amp;"_"&amp; C310</f>
        <v>Owens Corning_General Building Materials</v>
      </c>
      <c r="E310" s="38">
        <v>19000</v>
      </c>
      <c r="F310" s="39">
        <v>18</v>
      </c>
      <c r="G310" s="40">
        <v>7055</v>
      </c>
      <c r="H310" s="41">
        <v>-1.4999999999999999E-2</v>
      </c>
      <c r="I310" s="42">
        <v>-383</v>
      </c>
      <c r="J310" s="43">
        <v>-1.946</v>
      </c>
      <c r="K310" s="44">
        <v>9481</v>
      </c>
      <c r="L310" s="45">
        <v>9662.7000000000007</v>
      </c>
    </row>
    <row r="311" spans="1:12" x14ac:dyDescent="0.25">
      <c r="A311" s="36">
        <v>653</v>
      </c>
      <c r="B311" s="37" t="s">
        <v>659</v>
      </c>
      <c r="C311" s="37" t="str">
        <f>_xlfn.XLOOKUP(B311,'2020'!B$3:B$1002,'2020'!C$3:C$1002,"NULL")</f>
        <v>General Building Materials</v>
      </c>
      <c r="D311" s="37" t="str">
        <f>B311&amp;"_"&amp; C311</f>
        <v>Lennox International_General Building Materials</v>
      </c>
      <c r="E311" s="38">
        <v>10300</v>
      </c>
      <c r="F311" s="39">
        <v>7</v>
      </c>
      <c r="G311" s="40">
        <v>3634.1</v>
      </c>
      <c r="H311" s="41">
        <v>-4.4999999999999998E-2</v>
      </c>
      <c r="I311" s="42">
        <v>356.3</v>
      </c>
      <c r="J311" s="43">
        <v>-0.128</v>
      </c>
      <c r="K311" s="44">
        <v>2032.5</v>
      </c>
      <c r="L311" s="45">
        <v>11757.4</v>
      </c>
    </row>
    <row r="312" spans="1:12" x14ac:dyDescent="0.25">
      <c r="A312" s="36">
        <v>455</v>
      </c>
      <c r="B312" s="37" t="s">
        <v>452</v>
      </c>
      <c r="C312" s="37" t="str">
        <f>_xlfn.XLOOKUP(B312,'2020'!B$3:B$1002,'2020'!C$3:C$1002,"NULL")</f>
        <v>Glass Container Manufacturing Company</v>
      </c>
      <c r="D312" s="37" t="str">
        <f>B312&amp;"_"&amp; C312</f>
        <v>O-I Glass_Glass Container Manufacturing Company</v>
      </c>
      <c r="E312" s="38">
        <v>25000</v>
      </c>
      <c r="F312" s="39">
        <v>-2</v>
      </c>
      <c r="G312" s="40">
        <v>6091</v>
      </c>
      <c r="H312" s="41">
        <v>-0.09</v>
      </c>
      <c r="I312" s="42">
        <v>249</v>
      </c>
      <c r="J312" s="43" t="s">
        <v>13</v>
      </c>
      <c r="K312" s="44">
        <v>8882</v>
      </c>
      <c r="L312" s="45">
        <v>2327.1</v>
      </c>
    </row>
    <row r="313" spans="1:12" x14ac:dyDescent="0.25">
      <c r="A313" s="36">
        <v>273</v>
      </c>
      <c r="B313" s="37" t="s">
        <v>330</v>
      </c>
      <c r="C313" s="37" t="str">
        <f>_xlfn.XLOOKUP(B313,'2020'!B$3:B$1002,'2020'!C$3:C$1002,"NULL")</f>
        <v>Gold Mining Company</v>
      </c>
      <c r="D313" s="37" t="str">
        <f>B313&amp;"_"&amp; C313</f>
        <v>Newmont_Gold Mining Company</v>
      </c>
      <c r="E313" s="38">
        <v>14300</v>
      </c>
      <c r="F313" s="39">
        <v>55</v>
      </c>
      <c r="G313" s="40">
        <v>11497</v>
      </c>
      <c r="H313" s="41">
        <v>0.18</v>
      </c>
      <c r="I313" s="42">
        <v>2829</v>
      </c>
      <c r="J313" s="43">
        <v>8.9999999999999993E-3</v>
      </c>
      <c r="K313" s="44">
        <v>41369</v>
      </c>
      <c r="L313" s="45">
        <v>48282.7</v>
      </c>
    </row>
    <row r="314" spans="1:12" x14ac:dyDescent="0.25">
      <c r="A314" s="36">
        <v>575</v>
      </c>
      <c r="B314" s="37" t="s">
        <v>1277</v>
      </c>
      <c r="C314" s="37" t="s">
        <v>1662</v>
      </c>
      <c r="D314" s="37" t="str">
        <f>B314&amp;"_"&amp; C314</f>
        <v>Perspecta_Government Services Company</v>
      </c>
      <c r="E314" s="38">
        <v>14000</v>
      </c>
      <c r="F314" s="39" t="s">
        <v>13</v>
      </c>
      <c r="G314" s="40">
        <v>4504</v>
      </c>
      <c r="H314" s="41" t="s">
        <v>13</v>
      </c>
      <c r="I314" s="42">
        <v>-676</v>
      </c>
      <c r="J314" s="43" t="s">
        <v>13</v>
      </c>
      <c r="K314" s="44">
        <v>5405</v>
      </c>
      <c r="L314" s="45">
        <v>4679.1000000000004</v>
      </c>
    </row>
    <row r="315" spans="1:12" x14ac:dyDescent="0.25">
      <c r="A315" s="36">
        <v>52</v>
      </c>
      <c r="B315" s="37" t="s">
        <v>63</v>
      </c>
      <c r="C315" s="37" t="str">
        <f>_xlfn.XLOOKUP(B315,'2020'!B$3:B$1002,'2020'!C$3:C$1002,"NULL")</f>
        <v>Grocery Store Company</v>
      </c>
      <c r="D315" s="37" t="str">
        <f>B315&amp;"_"&amp; C315</f>
        <v>Albertsons_Grocery Store Company</v>
      </c>
      <c r="E315" s="38">
        <v>270000</v>
      </c>
      <c r="F315" s="39">
        <v>3</v>
      </c>
      <c r="G315" s="40">
        <v>62455.1</v>
      </c>
      <c r="H315" s="41">
        <v>3.2000000000000001E-2</v>
      </c>
      <c r="I315" s="42">
        <v>466.4</v>
      </c>
      <c r="J315" s="43">
        <v>2.5579999999999998</v>
      </c>
      <c r="K315" s="44">
        <v>24735.1</v>
      </c>
      <c r="L315" s="45">
        <v>8877.7000000000007</v>
      </c>
    </row>
    <row r="316" spans="1:12" x14ac:dyDescent="0.25">
      <c r="A316" s="36">
        <v>329</v>
      </c>
      <c r="B316" s="37" t="s">
        <v>371</v>
      </c>
      <c r="C316" s="37" t="str">
        <f>_xlfn.XLOOKUP(B316,'2020'!B$3:B$1002,'2020'!C$3:C$1002,"NULL")</f>
        <v>Grocery Store Company</v>
      </c>
      <c r="D316" s="37" t="str">
        <f>B316&amp;"_"&amp; C316</f>
        <v>SpartanNash_Grocery Store Company</v>
      </c>
      <c r="E316" s="38">
        <v>14400</v>
      </c>
      <c r="F316" s="39">
        <v>41</v>
      </c>
      <c r="G316" s="40">
        <v>9348.5</v>
      </c>
      <c r="H316" s="41">
        <v>9.5000000000000001E-2</v>
      </c>
      <c r="I316" s="42">
        <v>75.900000000000006</v>
      </c>
      <c r="J316" s="43">
        <v>12.221</v>
      </c>
      <c r="K316" s="44">
        <v>2277.4</v>
      </c>
      <c r="L316" s="45">
        <v>709.3</v>
      </c>
    </row>
    <row r="317" spans="1:12" x14ac:dyDescent="0.25">
      <c r="A317" s="36">
        <v>56</v>
      </c>
      <c r="B317" s="37" t="s">
        <v>66</v>
      </c>
      <c r="C317" s="37" t="str">
        <f>_xlfn.XLOOKUP(B317,'2020'!B$3:B$1002,'2020'!C$3:C$1002,"NULL")</f>
        <v>Hardware Company</v>
      </c>
      <c r="D317" s="37" t="str">
        <f>B317&amp;"_"&amp; C317</f>
        <v>HP_Hardware Company</v>
      </c>
      <c r="E317" s="38">
        <v>53000</v>
      </c>
      <c r="F317" s="39">
        <v>2</v>
      </c>
      <c r="G317" s="40">
        <v>56639</v>
      </c>
      <c r="H317" s="41">
        <v>-3.5999999999999997E-2</v>
      </c>
      <c r="I317" s="42">
        <v>2844</v>
      </c>
      <c r="J317" s="43">
        <v>-9.8000000000000004E-2</v>
      </c>
      <c r="K317" s="44">
        <v>34681</v>
      </c>
      <c r="L317" s="45">
        <v>39579.5</v>
      </c>
    </row>
    <row r="318" spans="1:12" x14ac:dyDescent="0.25">
      <c r="A318" s="36">
        <v>182</v>
      </c>
      <c r="B318" s="37" t="s">
        <v>201</v>
      </c>
      <c r="C318" s="37" t="str">
        <f>_xlfn.XLOOKUP(B318,'2020'!B$3:B$1002,'2020'!C$3:C$1002,"NULL")</f>
        <v>Hardware Company</v>
      </c>
      <c r="D318" s="37" t="str">
        <f>B318&amp;"_"&amp; C318</f>
        <v>Western Digital_Hardware Company</v>
      </c>
      <c r="E318" s="38">
        <v>63800</v>
      </c>
      <c r="F318" s="39">
        <v>16</v>
      </c>
      <c r="G318" s="40">
        <v>16736</v>
      </c>
      <c r="H318" s="41">
        <v>0.01</v>
      </c>
      <c r="I318" s="42">
        <v>-250</v>
      </c>
      <c r="J318" s="43" t="s">
        <v>13</v>
      </c>
      <c r="K318" s="44">
        <v>25662</v>
      </c>
      <c r="L318" s="45">
        <v>20432</v>
      </c>
    </row>
    <row r="319" spans="1:12" x14ac:dyDescent="0.25">
      <c r="A319" s="36">
        <v>667</v>
      </c>
      <c r="B319" s="37" t="s">
        <v>694</v>
      </c>
      <c r="C319" s="37" t="str">
        <f>_xlfn.XLOOKUP(B319,'2020'!B$3:B$1002,'2020'!C$3:C$1002,"NULL")</f>
        <v>Health Insurance Company</v>
      </c>
      <c r="D319" s="37" t="str">
        <f>B319&amp;"_"&amp; C319</f>
        <v>Medical Mutual of Ohio_Health Insurance Company</v>
      </c>
      <c r="E319" s="38">
        <v>2873</v>
      </c>
      <c r="F319" s="39">
        <v>28</v>
      </c>
      <c r="G319" s="40">
        <v>3524.2</v>
      </c>
      <c r="H319" s="41">
        <v>6.0000000000000001E-3</v>
      </c>
      <c r="I319" s="42">
        <v>100.4</v>
      </c>
      <c r="J319" s="43">
        <v>0.2</v>
      </c>
      <c r="K319" s="44">
        <v>2611.6</v>
      </c>
      <c r="L319" s="45" t="s">
        <v>13</v>
      </c>
    </row>
    <row r="320" spans="1:12" x14ac:dyDescent="0.25">
      <c r="A320" s="36">
        <v>713</v>
      </c>
      <c r="B320" s="37" t="s">
        <v>767</v>
      </c>
      <c r="C320" s="37" t="str">
        <f>_xlfn.XLOOKUP(B320,'2020'!B$3:B$1002,'2020'!C$3:C$1002,"NULL")</f>
        <v>Health Science Research Company</v>
      </c>
      <c r="D320" s="37" t="str">
        <f>B320&amp;"_"&amp; C320</f>
        <v>PRA Health Sciences_Health Science Research Company</v>
      </c>
      <c r="E320" s="38">
        <v>18100</v>
      </c>
      <c r="F320" s="39">
        <v>56</v>
      </c>
      <c r="G320" s="40">
        <v>3183.4</v>
      </c>
      <c r="H320" s="41">
        <v>3.7999999999999999E-2</v>
      </c>
      <c r="I320" s="42">
        <v>197</v>
      </c>
      <c r="J320" s="43">
        <v>-0.189</v>
      </c>
      <c r="K320" s="44">
        <v>4178.5</v>
      </c>
      <c r="L320" s="45">
        <v>9896.5</v>
      </c>
    </row>
    <row r="321" spans="1:12" x14ac:dyDescent="0.25">
      <c r="A321" s="36">
        <v>825</v>
      </c>
      <c r="B321" s="37" t="s">
        <v>690</v>
      </c>
      <c r="C321" s="37" t="str">
        <f>_xlfn.XLOOKUP(B321,'2020'!B$3:B$1002,'2020'!C$3:C$1002,"NULL")</f>
        <v>Health Solutions</v>
      </c>
      <c r="D321" s="37" t="str">
        <f>B321&amp;"_"&amp; C321</f>
        <v>Mednax_Health Solutions</v>
      </c>
      <c r="E321" s="38">
        <v>7900</v>
      </c>
      <c r="F321" s="39">
        <v>-134</v>
      </c>
      <c r="G321" s="40">
        <v>2564.8000000000002</v>
      </c>
      <c r="H321" s="41">
        <v>-0.27</v>
      </c>
      <c r="I321" s="42">
        <v>-796.5</v>
      </c>
      <c r="J321" s="43" t="s">
        <v>13</v>
      </c>
      <c r="K321" s="44">
        <v>3347.9</v>
      </c>
      <c r="L321" s="45">
        <v>2195.4</v>
      </c>
    </row>
    <row r="322" spans="1:12" x14ac:dyDescent="0.25">
      <c r="A322" s="36">
        <v>944</v>
      </c>
      <c r="B322" s="37" t="s">
        <v>1324</v>
      </c>
      <c r="C322" s="37" t="s">
        <v>1579</v>
      </c>
      <c r="D322" s="37" t="str">
        <f>B322&amp;"_"&amp; C322</f>
        <v>Chemed_Healthcare Centers</v>
      </c>
      <c r="E322" s="38">
        <v>15544</v>
      </c>
      <c r="F322" s="39" t="s">
        <v>13</v>
      </c>
      <c r="G322" s="40">
        <v>2079.6</v>
      </c>
      <c r="H322" s="41">
        <v>7.2999999999999995E-2</v>
      </c>
      <c r="I322" s="42">
        <v>319.5</v>
      </c>
      <c r="J322" s="43">
        <v>0.45300000000000001</v>
      </c>
      <c r="K322" s="44">
        <v>1434.9</v>
      </c>
      <c r="L322" s="45">
        <v>7372.2</v>
      </c>
    </row>
    <row r="323" spans="1:12" x14ac:dyDescent="0.25">
      <c r="A323" s="36">
        <v>4</v>
      </c>
      <c r="B323" s="37" t="s">
        <v>16</v>
      </c>
      <c r="C323" s="37" t="str">
        <f>_xlfn.XLOOKUP(B323,'2020'!B$3:B$1002,'2020'!C$3:C$1002,"NULL")</f>
        <v>Healthcare Company</v>
      </c>
      <c r="D323" s="37" t="str">
        <f>B323&amp;"_"&amp; C323</f>
        <v>CVS Health_Healthcare Company</v>
      </c>
      <c r="E323" s="38">
        <v>256500</v>
      </c>
      <c r="F323" s="39">
        <v>1</v>
      </c>
      <c r="G323" s="40">
        <v>268706</v>
      </c>
      <c r="H323" s="41">
        <v>4.5999999999999999E-2</v>
      </c>
      <c r="I323" s="42">
        <v>7179</v>
      </c>
      <c r="J323" s="43">
        <v>8.2000000000000003E-2</v>
      </c>
      <c r="K323" s="44">
        <v>230715</v>
      </c>
      <c r="L323" s="45">
        <v>98653.2</v>
      </c>
    </row>
    <row r="324" spans="1:12" x14ac:dyDescent="0.25">
      <c r="A324" s="36">
        <v>7</v>
      </c>
      <c r="B324" s="37" t="s">
        <v>19</v>
      </c>
      <c r="C324" s="37" t="str">
        <f>_xlfn.XLOOKUP(B324,'2020'!B$3:B$1002,'2020'!C$3:C$1002,"NULL")</f>
        <v>Healthcare Company</v>
      </c>
      <c r="D324" s="37" t="str">
        <f>B324&amp;"_"&amp; C324</f>
        <v>McKesson_Healthcare Company</v>
      </c>
      <c r="E324" s="38">
        <v>70000</v>
      </c>
      <c r="F324" s="39">
        <v>1</v>
      </c>
      <c r="G324" s="40">
        <v>231051</v>
      </c>
      <c r="H324" s="41">
        <v>7.8E-2</v>
      </c>
      <c r="I324" s="42">
        <v>900</v>
      </c>
      <c r="J324" s="43">
        <v>25.471</v>
      </c>
      <c r="K324" s="44">
        <v>61247</v>
      </c>
      <c r="L324" s="45">
        <v>31044</v>
      </c>
    </row>
    <row r="325" spans="1:12" x14ac:dyDescent="0.25">
      <c r="A325" s="36">
        <v>62</v>
      </c>
      <c r="B325" s="37" t="s">
        <v>73</v>
      </c>
      <c r="C325" s="37" t="str">
        <f>_xlfn.XLOOKUP(B325,'2020'!B$3:B$1002,'2020'!C$3:C$1002,"NULL")</f>
        <v>Healthcare Company</v>
      </c>
      <c r="D325" s="37" t="str">
        <f>B325&amp;"_"&amp; C325</f>
        <v>HCA Healthcare_Healthcare Company</v>
      </c>
      <c r="E325" s="38">
        <v>235000</v>
      </c>
      <c r="F325" s="39">
        <v>3</v>
      </c>
      <c r="G325" s="40">
        <v>51533</v>
      </c>
      <c r="H325" s="41">
        <v>4.0000000000000001E-3</v>
      </c>
      <c r="I325" s="42">
        <v>3754</v>
      </c>
      <c r="J325" s="43">
        <v>7.0999999999999994E-2</v>
      </c>
      <c r="K325" s="44">
        <v>47490</v>
      </c>
      <c r="L325" s="45">
        <v>63458.7</v>
      </c>
    </row>
    <row r="326" spans="1:12" x14ac:dyDescent="0.25">
      <c r="A326" s="36">
        <v>155</v>
      </c>
      <c r="B326" s="37" t="s">
        <v>196</v>
      </c>
      <c r="C326" s="37" t="str">
        <f>_xlfn.XLOOKUP(B326,'2020'!B$3:B$1002,'2020'!C$3:C$1002,"NULL")</f>
        <v>Healthcare Company</v>
      </c>
      <c r="D326" s="37" t="str">
        <f>B326&amp;"_"&amp; C326</f>
        <v>Molina Healthcare_Healthcare Company</v>
      </c>
      <c r="E326" s="38">
        <v>10500</v>
      </c>
      <c r="F326" s="39">
        <v>38</v>
      </c>
      <c r="G326" s="40">
        <v>19423</v>
      </c>
      <c r="H326" s="41">
        <v>0.154</v>
      </c>
      <c r="I326" s="42">
        <v>673</v>
      </c>
      <c r="J326" s="43">
        <v>-8.6999999999999994E-2</v>
      </c>
      <c r="K326" s="44">
        <v>9532</v>
      </c>
      <c r="L326" s="45">
        <v>13647.3</v>
      </c>
    </row>
    <row r="327" spans="1:12" x14ac:dyDescent="0.25">
      <c r="A327" s="36">
        <v>167</v>
      </c>
      <c r="B327" s="37" t="s">
        <v>178</v>
      </c>
      <c r="C327" s="37" t="str">
        <f>_xlfn.XLOOKUP(B327,'2020'!B$3:B$1002,'2020'!C$3:C$1002,"NULL")</f>
        <v>Healthcare Company</v>
      </c>
      <c r="D327" s="37" t="str">
        <f>B327&amp;"_"&amp; C327</f>
        <v>Tenet Healthcare_Healthcare Company</v>
      </c>
      <c r="E327" s="38">
        <v>97900</v>
      </c>
      <c r="F327" s="39">
        <v>7</v>
      </c>
      <c r="G327" s="40">
        <v>17640</v>
      </c>
      <c r="H327" s="41">
        <v>-4.4999999999999998E-2</v>
      </c>
      <c r="I327" s="42">
        <v>399</v>
      </c>
      <c r="J327" s="43" t="s">
        <v>13</v>
      </c>
      <c r="K327" s="44">
        <v>27106</v>
      </c>
      <c r="L327" s="45">
        <v>5536.5</v>
      </c>
    </row>
    <row r="328" spans="1:12" x14ac:dyDescent="0.25">
      <c r="A328" s="36">
        <v>264</v>
      </c>
      <c r="B328" s="37" t="s">
        <v>284</v>
      </c>
      <c r="C328" s="37" t="str">
        <f>_xlfn.XLOOKUP(B328,'2020'!B$3:B$1002,'2020'!C$3:C$1002,"NULL")</f>
        <v>Healthcare Company</v>
      </c>
      <c r="D328" s="37" t="str">
        <f>B328&amp;"_"&amp; C328</f>
        <v>Baxter International_Healthcare Company</v>
      </c>
      <c r="E328" s="38">
        <v>50000</v>
      </c>
      <c r="F328" s="39">
        <v>18</v>
      </c>
      <c r="G328" s="40">
        <v>11673</v>
      </c>
      <c r="H328" s="41">
        <v>2.7E-2</v>
      </c>
      <c r="I328" s="42">
        <v>1102</v>
      </c>
      <c r="J328" s="43">
        <v>0.10100000000000001</v>
      </c>
      <c r="K328" s="44">
        <v>20019</v>
      </c>
      <c r="L328" s="45">
        <v>42656.800000000003</v>
      </c>
    </row>
    <row r="329" spans="1:12" x14ac:dyDescent="0.25">
      <c r="A329" s="36">
        <v>271</v>
      </c>
      <c r="B329" s="37" t="s">
        <v>232</v>
      </c>
      <c r="C329" s="37" t="str">
        <f>_xlfn.XLOOKUP(B329,'2020'!B$3:B$1002,'2020'!C$3:C$1002,"NULL")</f>
        <v>Healthcare Company</v>
      </c>
      <c r="D329" s="37" t="str">
        <f>B329&amp;"_"&amp; C329</f>
        <v>DaVita_Healthcare Company</v>
      </c>
      <c r="E329" s="38">
        <v>67000</v>
      </c>
      <c r="F329" s="39">
        <v>-41</v>
      </c>
      <c r="G329" s="40">
        <v>11550.6</v>
      </c>
      <c r="H329" s="41">
        <v>-0.18099999999999999</v>
      </c>
      <c r="I329" s="42">
        <v>773.6</v>
      </c>
      <c r="J329" s="43">
        <v>-4.5999999999999999E-2</v>
      </c>
      <c r="K329" s="44">
        <v>16988.5</v>
      </c>
      <c r="L329" s="45">
        <v>11790</v>
      </c>
    </row>
    <row r="330" spans="1:12" x14ac:dyDescent="0.25">
      <c r="A330" s="36">
        <v>345</v>
      </c>
      <c r="B330" s="37" t="s">
        <v>334</v>
      </c>
      <c r="C330" s="37" t="str">
        <f>_xlfn.XLOOKUP(B330,'2020'!B$3:B$1002,'2020'!C$3:C$1002,"NULL")</f>
        <v>Healthcare Company</v>
      </c>
      <c r="D330" s="37" t="str">
        <f>B330&amp;"_"&amp; C330</f>
        <v>Owens &amp; Minor_Healthcare Company</v>
      </c>
      <c r="E330" s="38">
        <v>18800</v>
      </c>
      <c r="F330" s="39">
        <v>-13</v>
      </c>
      <c r="G330" s="40">
        <v>8706.9</v>
      </c>
      <c r="H330" s="41">
        <v>-9.8000000000000004E-2</v>
      </c>
      <c r="I330" s="42">
        <v>29.9</v>
      </c>
      <c r="J330" s="43" t="s">
        <v>13</v>
      </c>
      <c r="K330" s="44">
        <v>3335.6</v>
      </c>
      <c r="L330" s="45">
        <v>2763</v>
      </c>
    </row>
    <row r="331" spans="1:12" x14ac:dyDescent="0.25">
      <c r="A331" s="36">
        <v>554</v>
      </c>
      <c r="B331" s="37" t="s">
        <v>582</v>
      </c>
      <c r="C331" s="37" t="str">
        <f>_xlfn.XLOOKUP(B331,'2020'!B$3:B$1002,'2020'!C$3:C$1002,"NULL")</f>
        <v>Healthcare Company</v>
      </c>
      <c r="D331" s="37" t="str">
        <f>B331&amp;"_"&amp; C331</f>
        <v>Encompass Health_Healthcare Company</v>
      </c>
      <c r="E331" s="38">
        <v>35536</v>
      </c>
      <c r="F331" s="39">
        <v>29</v>
      </c>
      <c r="G331" s="40">
        <v>4644.3999999999996</v>
      </c>
      <c r="H331" s="41">
        <v>8.9999999999999993E-3</v>
      </c>
      <c r="I331" s="42">
        <v>284.2</v>
      </c>
      <c r="J331" s="43">
        <v>-0.20799999999999999</v>
      </c>
      <c r="K331" s="44">
        <v>6445.9</v>
      </c>
      <c r="L331" s="45">
        <v>8129.9</v>
      </c>
    </row>
    <row r="332" spans="1:12" x14ac:dyDescent="0.25">
      <c r="A332" s="36">
        <v>626</v>
      </c>
      <c r="B332" s="37" t="s">
        <v>588</v>
      </c>
      <c r="C332" s="37" t="str">
        <f>_xlfn.XLOOKUP(B332,'2020'!B$3:B$1002,'2020'!C$3:C$1002,"NULL")</f>
        <v>Healthcare Company</v>
      </c>
      <c r="D332" s="37" t="str">
        <f>B332&amp;"_"&amp; C332</f>
        <v>Genesis Healthcare_Healthcare Company</v>
      </c>
      <c r="E332" s="38">
        <v>44000</v>
      </c>
      <c r="F332" s="39">
        <v>-37</v>
      </c>
      <c r="G332" s="40">
        <v>3906.2</v>
      </c>
      <c r="H332" s="41">
        <v>-0.14399999999999999</v>
      </c>
      <c r="I332" s="42">
        <v>-59</v>
      </c>
      <c r="J332" s="43">
        <v>-5.0330000000000004</v>
      </c>
      <c r="K332" s="44">
        <v>4062.2</v>
      </c>
      <c r="L332" s="45">
        <v>47.3</v>
      </c>
    </row>
    <row r="333" spans="1:12" x14ac:dyDescent="0.25">
      <c r="A333" s="36">
        <v>639</v>
      </c>
      <c r="B333" s="37" t="s">
        <v>807</v>
      </c>
      <c r="C333" s="37" t="str">
        <f>_xlfn.XLOOKUP(B333,'2020'!B$3:B$1002,'2020'!C$3:C$1002,"NULL")</f>
        <v>Healthcare Company</v>
      </c>
      <c r="D333" s="37" t="str">
        <f>B333&amp;"_"&amp; C333</f>
        <v>PerkinElmer_Healthcare Company</v>
      </c>
      <c r="E333" s="38">
        <v>14000</v>
      </c>
      <c r="F333" s="39">
        <v>170</v>
      </c>
      <c r="G333" s="40">
        <v>3782.7</v>
      </c>
      <c r="H333" s="41">
        <v>0.312</v>
      </c>
      <c r="I333" s="42">
        <v>727.9</v>
      </c>
      <c r="J333" s="43">
        <v>2.1989999999999998</v>
      </c>
      <c r="K333" s="44">
        <v>7960.3</v>
      </c>
      <c r="L333" s="45">
        <v>14376.4</v>
      </c>
    </row>
    <row r="334" spans="1:12" x14ac:dyDescent="0.25">
      <c r="A334" s="36">
        <v>677</v>
      </c>
      <c r="B334" s="37" t="s">
        <v>806</v>
      </c>
      <c r="C334" s="37" t="str">
        <f>_xlfn.XLOOKUP(B334,'2020'!B$3:B$1002,'2020'!C$3:C$1002,"NULL")</f>
        <v>Healthcare Company</v>
      </c>
      <c r="D334" s="37" t="str">
        <f>B334&amp;"_"&amp; C334</f>
        <v>Maximus_Healthcare Company</v>
      </c>
      <c r="E334" s="38">
        <v>34300</v>
      </c>
      <c r="F334" s="39">
        <v>131</v>
      </c>
      <c r="G334" s="40">
        <v>3461.5</v>
      </c>
      <c r="H334" s="41">
        <v>0.19900000000000001</v>
      </c>
      <c r="I334" s="42">
        <v>214.5</v>
      </c>
      <c r="J334" s="43">
        <v>-0.109</v>
      </c>
      <c r="K334" s="44">
        <v>2024.7</v>
      </c>
      <c r="L334" s="45">
        <v>5471.7</v>
      </c>
    </row>
    <row r="335" spans="1:12" x14ac:dyDescent="0.25">
      <c r="A335" s="36">
        <v>709</v>
      </c>
      <c r="B335" s="37" t="s">
        <v>759</v>
      </c>
      <c r="C335" s="37" t="str">
        <f>_xlfn.XLOOKUP(B335,'2020'!B$3:B$1002,'2020'!C$3:C$1002,"NULL")</f>
        <v>Healthcare Company</v>
      </c>
      <c r="D335" s="37" t="str">
        <f>B335&amp;"_"&amp; C335</f>
        <v>Acadia Healthcare_Healthcare Company</v>
      </c>
      <c r="E335" s="38">
        <v>35400</v>
      </c>
      <c r="F335" s="39">
        <v>51</v>
      </c>
      <c r="G335" s="40">
        <v>3209.7</v>
      </c>
      <c r="H335" s="41">
        <v>3.3000000000000002E-2</v>
      </c>
      <c r="I335" s="42">
        <v>-672.1</v>
      </c>
      <c r="J335" s="43">
        <v>-7.1710000000000003</v>
      </c>
      <c r="K335" s="44">
        <v>6499.4</v>
      </c>
      <c r="L335" s="45">
        <v>5109</v>
      </c>
    </row>
    <row r="336" spans="1:12" x14ac:dyDescent="0.25">
      <c r="A336" s="36">
        <v>744</v>
      </c>
      <c r="B336" s="37" t="s">
        <v>914</v>
      </c>
      <c r="C336" s="37" t="str">
        <f>_xlfn.XLOOKUP(B336,'2020'!B$3:B$1002,'2020'!C$3:C$1002,"NULL")</f>
        <v>Healthcare Company</v>
      </c>
      <c r="D336" s="37" t="str">
        <f>B336&amp;"_"&amp; C336</f>
        <v>Option Care Health_Healthcare Company</v>
      </c>
      <c r="E336" s="38">
        <v>5499</v>
      </c>
      <c r="F336" s="39">
        <v>174</v>
      </c>
      <c r="G336" s="40">
        <v>3032.6</v>
      </c>
      <c r="H336" s="41">
        <v>0.313</v>
      </c>
      <c r="I336" s="42">
        <v>-8.1</v>
      </c>
      <c r="J336" s="43" t="s">
        <v>13</v>
      </c>
      <c r="K336" s="44">
        <v>2647.4</v>
      </c>
      <c r="L336" s="45">
        <v>3189.9</v>
      </c>
    </row>
    <row r="337" spans="1:12" x14ac:dyDescent="0.25">
      <c r="A337" s="36">
        <v>996</v>
      </c>
      <c r="B337" s="37" t="s">
        <v>1346</v>
      </c>
      <c r="C337" s="37" t="s">
        <v>1103</v>
      </c>
      <c r="D337" s="37" t="str">
        <f>B337&amp;"_"&amp; C337</f>
        <v>Surgery Partners_Healthcare Company</v>
      </c>
      <c r="E337" s="38">
        <v>9950</v>
      </c>
      <c r="F337" s="39" t="s">
        <v>13</v>
      </c>
      <c r="G337" s="40">
        <v>1860.1</v>
      </c>
      <c r="H337" s="41">
        <v>1.6E-2</v>
      </c>
      <c r="I337" s="42">
        <v>-116.1</v>
      </c>
      <c r="J337" s="43" t="s">
        <v>13</v>
      </c>
      <c r="K337" s="44">
        <v>5413.2</v>
      </c>
      <c r="L337" s="45">
        <v>2649.4</v>
      </c>
    </row>
    <row r="338" spans="1:12" x14ac:dyDescent="0.25">
      <c r="A338" s="36">
        <v>275</v>
      </c>
      <c r="B338" s="37" t="s">
        <v>292</v>
      </c>
      <c r="C338" s="37" t="str">
        <f>_xlfn.XLOOKUP(B338,'2020'!B$3:B$1002,'2020'!C$3:C$1002,"NULL")</f>
        <v>Healthcare Contract Research Organization</v>
      </c>
      <c r="D338" s="37" t="str">
        <f>B338&amp;"_"&amp; C338</f>
        <v>IQVIA Holdings_Healthcare Contract Research Organization</v>
      </c>
      <c r="E338" s="38">
        <v>70000</v>
      </c>
      <c r="F338" s="39">
        <v>15</v>
      </c>
      <c r="G338" s="40">
        <v>11359</v>
      </c>
      <c r="H338" s="41">
        <v>2.4E-2</v>
      </c>
      <c r="I338" s="42">
        <v>279</v>
      </c>
      <c r="J338" s="43">
        <v>0.46100000000000002</v>
      </c>
      <c r="K338" s="44">
        <v>24564</v>
      </c>
      <c r="L338" s="45">
        <v>37034.400000000001</v>
      </c>
    </row>
    <row r="339" spans="1:12" x14ac:dyDescent="0.25">
      <c r="A339" s="36">
        <v>550</v>
      </c>
      <c r="B339" s="37" t="s">
        <v>640</v>
      </c>
      <c r="C339" s="37" t="str">
        <f>_xlfn.XLOOKUP(B339,'2020'!B$3:B$1002,'2020'!C$3:C$1002,"NULL")</f>
        <v>Healthcare Contract Research Organization</v>
      </c>
      <c r="D339" s="37" t="str">
        <f>B339&amp;"_"&amp; C339</f>
        <v>PPD_Healthcare Contract Research Organization</v>
      </c>
      <c r="E339" s="38">
        <v>26000</v>
      </c>
      <c r="F339" s="39">
        <v>91</v>
      </c>
      <c r="G339" s="40">
        <v>4681.5</v>
      </c>
      <c r="H339" s="41">
        <v>0.161</v>
      </c>
      <c r="I339" s="42">
        <v>153.69999999999999</v>
      </c>
      <c r="J339" s="43">
        <v>2.214</v>
      </c>
      <c r="K339" s="44">
        <v>6293.8</v>
      </c>
      <c r="L339" s="45">
        <v>13260.2</v>
      </c>
    </row>
    <row r="340" spans="1:12" x14ac:dyDescent="0.25">
      <c r="A340" s="36">
        <v>586</v>
      </c>
      <c r="B340" s="37" t="s">
        <v>576</v>
      </c>
      <c r="C340" s="37" t="str">
        <f>_xlfn.XLOOKUP(B340,'2020'!B$3:B$1002,'2020'!C$3:C$1002,"NULL")</f>
        <v>Healthcare Contract Research Organization</v>
      </c>
      <c r="D340" s="37" t="str">
        <f>B340&amp;"_"&amp; C340</f>
        <v>Syneos Health_Healthcare Contract Research Organization</v>
      </c>
      <c r="E340" s="38">
        <v>24386</v>
      </c>
      <c r="F340" s="39">
        <v>-9</v>
      </c>
      <c r="G340" s="40">
        <v>4415.8</v>
      </c>
      <c r="H340" s="41">
        <v>-5.6000000000000001E-2</v>
      </c>
      <c r="I340" s="42">
        <v>192.8</v>
      </c>
      <c r="J340" s="43">
        <v>0.46899999999999997</v>
      </c>
      <c r="K340" s="44">
        <v>8063.3</v>
      </c>
      <c r="L340" s="45">
        <v>7905.1</v>
      </c>
    </row>
    <row r="341" spans="1:12" x14ac:dyDescent="0.25">
      <c r="A341" s="36">
        <v>800</v>
      </c>
      <c r="B341" s="37" t="s">
        <v>883</v>
      </c>
      <c r="C341" s="37" t="str">
        <f>_xlfn.XLOOKUP(B341,'2020'!B$3:B$1002,'2020'!C$3:C$1002,"NULL")</f>
        <v>Healthcare Diagnostic Substances</v>
      </c>
      <c r="D341" s="37" t="str">
        <f>B341&amp;"_"&amp; C341</f>
        <v>IDEXX Laboratories_Healthcare Diagnostic Substances</v>
      </c>
      <c r="E341" s="38">
        <v>9300</v>
      </c>
      <c r="F341" s="39">
        <v>87</v>
      </c>
      <c r="G341" s="40">
        <v>2706.7</v>
      </c>
      <c r="H341" s="41">
        <v>0.125</v>
      </c>
      <c r="I341" s="42">
        <v>581.79999999999995</v>
      </c>
      <c r="J341" s="43">
        <v>0.36</v>
      </c>
      <c r="K341" s="44">
        <v>2294.6</v>
      </c>
      <c r="L341" s="45">
        <v>41899.5</v>
      </c>
    </row>
    <row r="342" spans="1:12" x14ac:dyDescent="0.25">
      <c r="A342" s="36">
        <v>5</v>
      </c>
      <c r="B342" s="37" t="s">
        <v>18</v>
      </c>
      <c r="C342" s="37" t="str">
        <f>_xlfn.XLOOKUP(B342,'2020'!B$3:B$1002,'2020'!C$3:C$1002,"NULL")</f>
        <v>Healthcare Managed Care Company</v>
      </c>
      <c r="D342" s="37" t="str">
        <f>B342&amp;"_"&amp; C342</f>
        <v>UnitedHealth Group_Healthcare Managed Care Company</v>
      </c>
      <c r="E342" s="38">
        <v>330000</v>
      </c>
      <c r="F342" s="39">
        <v>2</v>
      </c>
      <c r="G342" s="40">
        <v>257141</v>
      </c>
      <c r="H342" s="41">
        <v>6.2E-2</v>
      </c>
      <c r="I342" s="42">
        <v>15403</v>
      </c>
      <c r="J342" s="43">
        <v>0.113</v>
      </c>
      <c r="K342" s="44">
        <v>197289</v>
      </c>
      <c r="L342" s="45">
        <v>351725</v>
      </c>
    </row>
    <row r="343" spans="1:12" x14ac:dyDescent="0.25">
      <c r="A343" s="36">
        <v>41</v>
      </c>
      <c r="B343" s="37" t="s">
        <v>60</v>
      </c>
      <c r="C343" s="37" t="str">
        <f>_xlfn.XLOOKUP(B343,'2020'!B$3:B$1002,'2020'!C$3:C$1002,"NULL")</f>
        <v>Healthcare Managed Care Company</v>
      </c>
      <c r="D343" s="37" t="str">
        <f>B343&amp;"_"&amp; C343</f>
        <v>Humana_Healthcare Managed Care Company</v>
      </c>
      <c r="E343" s="38">
        <v>48700</v>
      </c>
      <c r="F343" s="39">
        <v>11</v>
      </c>
      <c r="G343" s="40">
        <v>77155</v>
      </c>
      <c r="H343" s="41">
        <v>0.189</v>
      </c>
      <c r="I343" s="42">
        <v>3367</v>
      </c>
      <c r="J343" s="43">
        <v>0.24399999999999999</v>
      </c>
      <c r="K343" s="44">
        <v>34969</v>
      </c>
      <c r="L343" s="45">
        <v>54087.7</v>
      </c>
    </row>
    <row r="344" spans="1:12" x14ac:dyDescent="0.25">
      <c r="A344" s="36">
        <v>390</v>
      </c>
      <c r="B344" s="37" t="s">
        <v>432</v>
      </c>
      <c r="C344" s="37" t="str">
        <f>_xlfn.XLOOKUP(B344,'2020'!B$3:B$1002,'2020'!C$3:C$1002,"NULL")</f>
        <v>Healthcare Managed Care Company</v>
      </c>
      <c r="D344" s="37" t="str">
        <f>B344&amp;"_"&amp; C344</f>
        <v>Magellan Health_Healthcare Managed Care Company</v>
      </c>
      <c r="E344" s="38">
        <v>9000</v>
      </c>
      <c r="F344" s="39">
        <v>42</v>
      </c>
      <c r="G344" s="40">
        <v>7501.5</v>
      </c>
      <c r="H344" s="41">
        <v>4.8000000000000001E-2</v>
      </c>
      <c r="I344" s="42">
        <v>382.3</v>
      </c>
      <c r="J344" s="43">
        <v>5.8390000000000004</v>
      </c>
      <c r="K344" s="44">
        <v>3359.9</v>
      </c>
      <c r="L344" s="45">
        <v>2421</v>
      </c>
    </row>
    <row r="345" spans="1:12" x14ac:dyDescent="0.25">
      <c r="A345" s="36">
        <v>947</v>
      </c>
      <c r="B345" s="37" t="s">
        <v>962</v>
      </c>
      <c r="C345" s="37" t="str">
        <f>_xlfn.XLOOKUP(B345,'2020'!B$3:B$1002,'2020'!C$3:C$1002,"NULL")</f>
        <v>Healthcare Services</v>
      </c>
      <c r="D345" s="37" t="str">
        <f>B345&amp;"_"&amp; C345</f>
        <v>LHC Group_Healthcare Services</v>
      </c>
      <c r="E345" s="38">
        <v>21150</v>
      </c>
      <c r="F345" s="39">
        <v>19</v>
      </c>
      <c r="G345" s="40">
        <v>2063.1999999999998</v>
      </c>
      <c r="H345" s="41">
        <v>-8.0000000000000002E-3</v>
      </c>
      <c r="I345" s="42">
        <v>111.6</v>
      </c>
      <c r="J345" s="43">
        <v>0.16600000000000001</v>
      </c>
      <c r="K345" s="44">
        <v>2483.4</v>
      </c>
      <c r="L345" s="45">
        <v>6041.2</v>
      </c>
    </row>
    <row r="346" spans="1:12" x14ac:dyDescent="0.25">
      <c r="A346" s="36">
        <v>8</v>
      </c>
      <c r="B346" s="37" t="s">
        <v>21</v>
      </c>
      <c r="C346" s="37" t="str">
        <f>_xlfn.XLOOKUP(B346,'2020'!B$3:B$1002,'2020'!C$3:C$1002,"NULL")</f>
        <v>Healthcare Wholesale Company</v>
      </c>
      <c r="D346" s="37" t="str">
        <f>B346&amp;"_"&amp; C346</f>
        <v>AmerisourceBergen_Healthcare Wholesale Company</v>
      </c>
      <c r="E346" s="38">
        <v>21500</v>
      </c>
      <c r="F346" s="39">
        <v>2</v>
      </c>
      <c r="G346" s="40">
        <v>189893.9</v>
      </c>
      <c r="H346" s="41">
        <v>5.7000000000000002E-2</v>
      </c>
      <c r="I346" s="42">
        <v>-3408.7</v>
      </c>
      <c r="J346" s="43">
        <v>-4.9850000000000003</v>
      </c>
      <c r="K346" s="44">
        <v>44274.8</v>
      </c>
      <c r="L346" s="45">
        <v>24169.7</v>
      </c>
    </row>
    <row r="347" spans="1:12" x14ac:dyDescent="0.25">
      <c r="A347" s="36">
        <v>14</v>
      </c>
      <c r="B347" s="37" t="s">
        <v>27</v>
      </c>
      <c r="C347" s="37" t="str">
        <f>_xlfn.XLOOKUP(B347,'2020'!B$3:B$1002,'2020'!C$3:C$1002,"NULL")</f>
        <v>Healthcare Wholesale Company</v>
      </c>
      <c r="D347" s="37" t="str">
        <f>B347&amp;"_"&amp; C347</f>
        <v>Cardinal Health_Healthcare Wholesale Company</v>
      </c>
      <c r="E347" s="38">
        <v>48000</v>
      </c>
      <c r="F347" s="39">
        <v>2</v>
      </c>
      <c r="G347" s="40">
        <v>152922</v>
      </c>
      <c r="H347" s="41">
        <v>5.0999999999999997E-2</v>
      </c>
      <c r="I347" s="42">
        <v>-3696</v>
      </c>
      <c r="J347" s="43">
        <v>-3.7120000000000002</v>
      </c>
      <c r="K347" s="44">
        <v>40766</v>
      </c>
      <c r="L347" s="45">
        <v>17840.3</v>
      </c>
    </row>
    <row r="348" spans="1:12" x14ac:dyDescent="0.25">
      <c r="A348" s="36">
        <v>776</v>
      </c>
      <c r="B348" s="37" t="s">
        <v>852</v>
      </c>
      <c r="C348" s="37" t="str">
        <f>_xlfn.XLOOKUP(B348,'2020'!B$3:B$1002,'2020'!C$3:C$1002,"NULL")</f>
        <v>Heating, Ventilation, And Air Conditioning Company</v>
      </c>
      <c r="D348" s="37" t="str">
        <f>B348&amp;"_"&amp; C348</f>
        <v>Comfort Systems USA_Heating, Ventilation, And Air Conditioning Company</v>
      </c>
      <c r="E348" s="38">
        <v>11100</v>
      </c>
      <c r="F348" s="39">
        <v>80</v>
      </c>
      <c r="G348" s="40">
        <v>2856.7</v>
      </c>
      <c r="H348" s="41">
        <v>9.1999999999999998E-2</v>
      </c>
      <c r="I348" s="42">
        <v>150.1</v>
      </c>
      <c r="J348" s="43">
        <v>0.313</v>
      </c>
      <c r="K348" s="44">
        <v>1757.4</v>
      </c>
      <c r="L348" s="45">
        <v>2705.6</v>
      </c>
    </row>
    <row r="349" spans="1:12" x14ac:dyDescent="0.25">
      <c r="A349" s="36">
        <v>150</v>
      </c>
      <c r="B349" s="37" t="s">
        <v>138</v>
      </c>
      <c r="C349" s="37" t="str">
        <f>_xlfn.XLOOKUP(B349,'2020'!B$3:B$1002,'2020'!C$3:C$1002,"NULL")</f>
        <v>Heavy Equipment</v>
      </c>
      <c r="D349" s="37" t="str">
        <f>B349&amp;"_"&amp; C349</f>
        <v>Cummins_Heavy Equipment</v>
      </c>
      <c r="E349" s="38">
        <v>57825</v>
      </c>
      <c r="F349" s="39">
        <v>-18</v>
      </c>
      <c r="G349" s="40">
        <v>19811</v>
      </c>
      <c r="H349" s="41">
        <v>-0.16</v>
      </c>
      <c r="I349" s="42">
        <v>1789</v>
      </c>
      <c r="J349" s="43">
        <v>-0.20799999999999999</v>
      </c>
      <c r="K349" s="44">
        <v>22624</v>
      </c>
      <c r="L349" s="45">
        <v>37971.1</v>
      </c>
    </row>
    <row r="350" spans="1:12" x14ac:dyDescent="0.25">
      <c r="A350" s="36">
        <v>803</v>
      </c>
      <c r="B350" s="37" t="s">
        <v>665</v>
      </c>
      <c r="C350" s="37" t="str">
        <f>_xlfn.XLOOKUP(B350,'2020'!B$3:B$1002,'2020'!C$3:C$1002,"NULL")</f>
        <v>Higher Education</v>
      </c>
      <c r="D350" s="37" t="str">
        <f>B350&amp;"_"&amp; C350</f>
        <v>Laureate Education_Higher Education</v>
      </c>
      <c r="E350" s="38">
        <v>30000</v>
      </c>
      <c r="F350" s="39">
        <v>-137</v>
      </c>
      <c r="G350" s="40">
        <v>2699.5</v>
      </c>
      <c r="H350" s="41">
        <v>-0.28100000000000003</v>
      </c>
      <c r="I350" s="42">
        <v>-613.29999999999995</v>
      </c>
      <c r="J350" s="43">
        <v>-1.6539999999999999</v>
      </c>
      <c r="K350" s="44">
        <v>4970.8999999999996</v>
      </c>
      <c r="L350" s="45">
        <v>2703.9</v>
      </c>
    </row>
    <row r="351" spans="1:12" x14ac:dyDescent="0.25">
      <c r="A351" s="36">
        <v>146</v>
      </c>
      <c r="B351" s="37" t="s">
        <v>158</v>
      </c>
      <c r="C351" s="37" t="str">
        <f>_xlfn.XLOOKUP(B351,'2020'!B$3:B$1002,'2020'!C$3:C$1002,"NULL")</f>
        <v>Holding Company</v>
      </c>
      <c r="D351" s="37" t="str">
        <f>B351&amp;"_"&amp; C351</f>
        <v>Southern_Holding Company</v>
      </c>
      <c r="E351" s="38">
        <v>27700</v>
      </c>
      <c r="F351" s="39">
        <v>7</v>
      </c>
      <c r="G351" s="40">
        <v>20375</v>
      </c>
      <c r="H351" s="41">
        <v>-4.9000000000000002E-2</v>
      </c>
      <c r="I351" s="42">
        <v>3119</v>
      </c>
      <c r="J351" s="43">
        <v>-0.34200000000000003</v>
      </c>
      <c r="K351" s="44">
        <v>122935</v>
      </c>
      <c r="L351" s="45">
        <v>65678.899999999994</v>
      </c>
    </row>
    <row r="352" spans="1:12" x14ac:dyDescent="0.25">
      <c r="A352" s="36">
        <v>339</v>
      </c>
      <c r="B352" s="37" t="s">
        <v>352</v>
      </c>
      <c r="C352" s="37" t="str">
        <f>_xlfn.XLOOKUP(B352,'2020'!B$3:B$1002,'2020'!C$3:C$1002,"NULL")</f>
        <v>Holding Company</v>
      </c>
      <c r="D352" s="37" t="str">
        <f>B352&amp;"_"&amp; C352</f>
        <v>Alleghany_Holding Company</v>
      </c>
      <c r="E352" s="38">
        <v>10407</v>
      </c>
      <c r="F352" s="39">
        <v>12</v>
      </c>
      <c r="G352" s="40">
        <v>8896.7000000000007</v>
      </c>
      <c r="H352" s="41">
        <v>-1.6E-2</v>
      </c>
      <c r="I352" s="42">
        <v>101.8</v>
      </c>
      <c r="J352" s="43">
        <v>-0.88100000000000001</v>
      </c>
      <c r="K352" s="44">
        <v>28927</v>
      </c>
      <c r="L352" s="45">
        <v>8750.2999999999993</v>
      </c>
    </row>
    <row r="353" spans="1:12" x14ac:dyDescent="0.25">
      <c r="A353" s="36">
        <v>389</v>
      </c>
      <c r="B353" s="37" t="s">
        <v>286</v>
      </c>
      <c r="C353" s="37" t="str">
        <f>_xlfn.XLOOKUP(B353,'2020'!B$3:B$1002,'2020'!C$3:C$1002,"NULL")</f>
        <v>Holding Company</v>
      </c>
      <c r="D353" s="37" t="str">
        <f>B353&amp;"_"&amp; C353</f>
        <v>Navistar International_Holding Company</v>
      </c>
      <c r="E353" s="38">
        <v>12100</v>
      </c>
      <c r="F353" s="39">
        <v>-105</v>
      </c>
      <c r="G353" s="40">
        <v>7503</v>
      </c>
      <c r="H353" s="41">
        <v>-0.33300000000000002</v>
      </c>
      <c r="I353" s="42">
        <v>-347</v>
      </c>
      <c r="J353" s="43">
        <v>-2.57</v>
      </c>
      <c r="K353" s="44">
        <v>6637</v>
      </c>
      <c r="L353" s="45">
        <v>4390.5</v>
      </c>
    </row>
    <row r="354" spans="1:12" x14ac:dyDescent="0.25">
      <c r="A354" s="36">
        <v>474</v>
      </c>
      <c r="B354" s="37" t="s">
        <v>498</v>
      </c>
      <c r="C354" s="37" t="str">
        <f>_xlfn.XLOOKUP(B354,'2020'!B$3:B$1002,'2020'!C$3:C$1002,"NULL")</f>
        <v>Holding Company</v>
      </c>
      <c r="D354" s="37" t="str">
        <f>B354&amp;"_"&amp; C354</f>
        <v>Post Holdings_Holding Company</v>
      </c>
      <c r="E354" s="38">
        <v>10200</v>
      </c>
      <c r="F354" s="39">
        <v>25</v>
      </c>
      <c r="G354" s="40">
        <v>5698.7</v>
      </c>
      <c r="H354" s="41">
        <v>3.0000000000000001E-3</v>
      </c>
      <c r="I354" s="42">
        <v>0.8</v>
      </c>
      <c r="J354" s="43">
        <v>-0.99399999999999999</v>
      </c>
      <c r="K354" s="44">
        <v>12146.7</v>
      </c>
      <c r="L354" s="45">
        <v>6804.9</v>
      </c>
    </row>
    <row r="355" spans="1:12" x14ac:dyDescent="0.25">
      <c r="A355" s="36">
        <v>484</v>
      </c>
      <c r="B355" s="37" t="s">
        <v>492</v>
      </c>
      <c r="C355" s="37" t="str">
        <f>_xlfn.XLOOKUP(B355,'2020'!B$3:B$1002,'2020'!C$3:C$1002,"NULL")</f>
        <v>Holding Company</v>
      </c>
      <c r="D355" s="37" t="str">
        <f>B355&amp;"_"&amp; C355</f>
        <v>Franklin Resources_Holding Company</v>
      </c>
      <c r="E355" s="38">
        <v>11800</v>
      </c>
      <c r="F355" s="39">
        <v>9</v>
      </c>
      <c r="G355" s="40">
        <v>5566.5</v>
      </c>
      <c r="H355" s="41">
        <v>-3.5999999999999997E-2</v>
      </c>
      <c r="I355" s="42">
        <v>798.9</v>
      </c>
      <c r="J355" s="43">
        <v>-0.33200000000000002</v>
      </c>
      <c r="K355" s="44">
        <v>20220.900000000001</v>
      </c>
      <c r="L355" s="45">
        <v>14960</v>
      </c>
    </row>
    <row r="356" spans="1:12" x14ac:dyDescent="0.25">
      <c r="A356" s="36">
        <v>487</v>
      </c>
      <c r="B356" s="37" t="s">
        <v>514</v>
      </c>
      <c r="C356" s="37" t="str">
        <f>_xlfn.XLOOKUP(B356,'2020'!B$3:B$1002,'2020'!C$3:C$1002,"NULL")</f>
        <v>Holding Company</v>
      </c>
      <c r="D356" s="37" t="str">
        <f>B356&amp;"_"&amp; C356</f>
        <v>Select Medical Holdings_Holding Company</v>
      </c>
      <c r="E356" s="38">
        <v>42350</v>
      </c>
      <c r="F356" s="39">
        <v>28</v>
      </c>
      <c r="G356" s="40">
        <v>5531.7</v>
      </c>
      <c r="H356" s="41">
        <v>1.4E-2</v>
      </c>
      <c r="I356" s="42">
        <v>259</v>
      </c>
      <c r="J356" s="43">
        <v>0.745</v>
      </c>
      <c r="K356" s="44">
        <v>7655.4</v>
      </c>
      <c r="L356" s="45">
        <v>4598</v>
      </c>
    </row>
    <row r="357" spans="1:12" x14ac:dyDescent="0.25">
      <c r="A357" s="36">
        <v>529</v>
      </c>
      <c r="B357" s="37" t="s">
        <v>1274</v>
      </c>
      <c r="C357" s="37" t="s">
        <v>1021</v>
      </c>
      <c r="D357" s="37" t="str">
        <f>B357&amp;"_"&amp; C357</f>
        <v>UWM Holdings_Holding Company</v>
      </c>
      <c r="E357" s="38">
        <v>7500</v>
      </c>
      <c r="F357" s="39" t="s">
        <v>13</v>
      </c>
      <c r="G357" s="40">
        <v>4938.6000000000004</v>
      </c>
      <c r="H357" s="41">
        <v>2.863</v>
      </c>
      <c r="I357" s="42">
        <v>3382.5</v>
      </c>
      <c r="J357" s="43">
        <v>7.15</v>
      </c>
      <c r="K357" s="44">
        <v>11493.5</v>
      </c>
      <c r="L357" s="45">
        <v>12729</v>
      </c>
    </row>
    <row r="358" spans="1:12" x14ac:dyDescent="0.25">
      <c r="A358" s="36">
        <v>548</v>
      </c>
      <c r="B358" s="37" t="s">
        <v>542</v>
      </c>
      <c r="C358" s="37" t="s">
        <v>1021</v>
      </c>
      <c r="D358" s="37" t="str">
        <f>B358&amp;"_"&amp; C358</f>
        <v>Windstream Holdings_Holding Company</v>
      </c>
      <c r="E358" s="38">
        <v>11945</v>
      </c>
      <c r="F358" s="39">
        <v>-5</v>
      </c>
      <c r="G358" s="40">
        <v>4688.8999999999996</v>
      </c>
      <c r="H358" s="41">
        <v>-8.3000000000000004E-2</v>
      </c>
      <c r="I358" s="42" t="s">
        <v>13</v>
      </c>
      <c r="J358" s="43" t="s">
        <v>13</v>
      </c>
      <c r="K358" s="44">
        <v>9421.1</v>
      </c>
      <c r="L358" s="45" t="s">
        <v>13</v>
      </c>
    </row>
    <row r="359" spans="1:12" x14ac:dyDescent="0.25">
      <c r="A359" s="36">
        <v>595</v>
      </c>
      <c r="B359" s="37" t="s">
        <v>1281</v>
      </c>
      <c r="C359" s="37" t="s">
        <v>1021</v>
      </c>
      <c r="D359" s="37" t="str">
        <f>B359&amp;"_"&amp; C359</f>
        <v>APA_Holding Company</v>
      </c>
      <c r="E359" s="38">
        <v>2272</v>
      </c>
      <c r="F359" s="39">
        <v>-130</v>
      </c>
      <c r="G359" s="40">
        <v>4308</v>
      </c>
      <c r="H359" s="41">
        <v>-0.32800000000000001</v>
      </c>
      <c r="I359" s="42">
        <v>-4860</v>
      </c>
      <c r="J359" s="43" t="s">
        <v>13</v>
      </c>
      <c r="K359" s="44">
        <v>12746</v>
      </c>
      <c r="L359" s="45">
        <v>6765.6</v>
      </c>
    </row>
    <row r="360" spans="1:12" x14ac:dyDescent="0.25">
      <c r="A360" s="36">
        <v>674</v>
      </c>
      <c r="B360" s="37" t="s">
        <v>1285</v>
      </c>
      <c r="C360" s="37" t="s">
        <v>1021</v>
      </c>
      <c r="D360" s="37" t="str">
        <f>B360&amp;"_"&amp; C360</f>
        <v>Endeavor Group Holdings_Holding Company</v>
      </c>
      <c r="E360" s="38">
        <v>6400</v>
      </c>
      <c r="F360" s="39" t="s">
        <v>13</v>
      </c>
      <c r="G360" s="40">
        <v>3478.7</v>
      </c>
      <c r="H360" s="41">
        <v>-0.23899999999999999</v>
      </c>
      <c r="I360" s="42">
        <v>-654.9</v>
      </c>
      <c r="J360" s="43" t="s">
        <v>13</v>
      </c>
      <c r="K360" s="44">
        <v>9633.6</v>
      </c>
      <c r="L360" s="45" t="s">
        <v>13</v>
      </c>
    </row>
    <row r="361" spans="1:12" x14ac:dyDescent="0.25">
      <c r="A361" s="36">
        <v>774</v>
      </c>
      <c r="B361" s="37" t="s">
        <v>805</v>
      </c>
      <c r="C361" s="37" t="str">
        <f>_xlfn.XLOOKUP(B361,'2020'!B$3:B$1002,'2020'!C$3:C$1002,"NULL")</f>
        <v>Holding Company</v>
      </c>
      <c r="D361" s="37" t="str">
        <f>B361&amp;"_"&amp; C361</f>
        <v>Avaya Holdings_Holding Company</v>
      </c>
      <c r="E361" s="38">
        <v>8266</v>
      </c>
      <c r="F361" s="39">
        <v>33</v>
      </c>
      <c r="G361" s="40">
        <v>2873</v>
      </c>
      <c r="H361" s="41">
        <v>-5.0000000000000001E-3</v>
      </c>
      <c r="I361" s="42">
        <v>-680</v>
      </c>
      <c r="J361" s="43" t="s">
        <v>13</v>
      </c>
      <c r="K361" s="44">
        <v>6231</v>
      </c>
      <c r="L361" s="45">
        <v>2351.8000000000002</v>
      </c>
    </row>
    <row r="362" spans="1:12" x14ac:dyDescent="0.25">
      <c r="A362" s="36">
        <v>972</v>
      </c>
      <c r="B362" s="37" t="s">
        <v>856</v>
      </c>
      <c r="C362" s="37" t="str">
        <f>_xlfn.XLOOKUP(B362,'2020'!B$3:B$1002,'2020'!C$3:C$1002,"NULL")</f>
        <v>Holding Company</v>
      </c>
      <c r="D362" s="37" t="str">
        <f>B362&amp;"_"&amp; C362</f>
        <v>New Jersey Resources_Holding Company</v>
      </c>
      <c r="E362" s="38">
        <v>1156</v>
      </c>
      <c r="F362" s="39">
        <v>-112</v>
      </c>
      <c r="G362" s="40">
        <v>1953.7</v>
      </c>
      <c r="H362" s="41">
        <v>-0.246</v>
      </c>
      <c r="I362" s="42">
        <v>193.9</v>
      </c>
      <c r="J362" s="43">
        <v>0.14399999999999999</v>
      </c>
      <c r="K362" s="44">
        <v>5569.8</v>
      </c>
      <c r="L362" s="45">
        <v>3837.5</v>
      </c>
    </row>
    <row r="363" spans="1:12" x14ac:dyDescent="0.25">
      <c r="A363" s="36">
        <v>974</v>
      </c>
      <c r="B363" s="37" t="s">
        <v>1334</v>
      </c>
      <c r="C363" s="37" t="s">
        <v>1021</v>
      </c>
      <c r="D363" s="37" t="str">
        <f>B363&amp;"_"&amp; C363</f>
        <v>TTEC Holdings_Holding Company</v>
      </c>
      <c r="E363" s="38">
        <v>61000</v>
      </c>
      <c r="F363" s="39" t="s">
        <v>13</v>
      </c>
      <c r="G363" s="40">
        <v>1949.2</v>
      </c>
      <c r="H363" s="41">
        <v>0.186</v>
      </c>
      <c r="I363" s="42">
        <v>118.6</v>
      </c>
      <c r="J363" s="43">
        <v>0.53800000000000003</v>
      </c>
      <c r="K363" s="44">
        <v>1516.4</v>
      </c>
      <c r="L363" s="45">
        <v>4695</v>
      </c>
    </row>
    <row r="364" spans="1:12" x14ac:dyDescent="0.25">
      <c r="A364" s="36">
        <v>989</v>
      </c>
      <c r="B364" s="37" t="s">
        <v>1341</v>
      </c>
      <c r="C364" s="37" t="s">
        <v>1021</v>
      </c>
      <c r="D364" s="37" t="s">
        <v>1654</v>
      </c>
      <c r="E364" s="38">
        <v>2784</v>
      </c>
      <c r="F364" s="39" t="s">
        <v>13</v>
      </c>
      <c r="G364" s="40">
        <v>1878.1</v>
      </c>
      <c r="H364" s="41">
        <v>-3.1E-2</v>
      </c>
      <c r="I364" s="42">
        <v>55.2</v>
      </c>
      <c r="J364" s="43">
        <v>0.122</v>
      </c>
      <c r="K364" s="44">
        <v>2889.3</v>
      </c>
      <c r="L364" s="45">
        <v>579.9</v>
      </c>
    </row>
    <row r="365" spans="1:12" x14ac:dyDescent="0.25">
      <c r="A365" s="36">
        <v>453</v>
      </c>
      <c r="B365" s="37" t="s">
        <v>353</v>
      </c>
      <c r="C365" s="37" t="str">
        <f>_xlfn.XLOOKUP(B365,'2020'!B$3:B$1002,'2020'!C$3:C$1002,"NULL")</f>
        <v>Holding Company Diversified</v>
      </c>
      <c r="D365" s="37" t="str">
        <f>B365&amp;"_"&amp; C365</f>
        <v>Icahn Enterprises_Holding Company Diversified</v>
      </c>
      <c r="E365" s="38">
        <v>23833</v>
      </c>
      <c r="F365" s="39">
        <v>-101</v>
      </c>
      <c r="G365" s="40">
        <v>6123</v>
      </c>
      <c r="H365" s="41">
        <v>-0.31900000000000001</v>
      </c>
      <c r="I365" s="42">
        <v>-1653</v>
      </c>
      <c r="J365" s="43" t="s">
        <v>13</v>
      </c>
      <c r="K365" s="44">
        <v>24987</v>
      </c>
      <c r="L365" s="45">
        <v>12964.7</v>
      </c>
    </row>
    <row r="366" spans="1:12" x14ac:dyDescent="0.25">
      <c r="A366" s="36">
        <v>768</v>
      </c>
      <c r="B366" s="37" t="s">
        <v>793</v>
      </c>
      <c r="C366" s="37" t="str">
        <f>_xlfn.XLOOKUP(B366,'2020'!B$3:B$1002,'2020'!C$3:C$1002,"NULL")</f>
        <v>Holding Company Diversified</v>
      </c>
      <c r="D366" s="37" t="str">
        <f>B366&amp;"_"&amp; C366</f>
        <v>Graham Holdings_Holding Company Diversified</v>
      </c>
      <c r="E366" s="38">
        <v>16661</v>
      </c>
      <c r="F366" s="39">
        <v>27</v>
      </c>
      <c r="G366" s="40">
        <v>2889.1</v>
      </c>
      <c r="H366" s="41">
        <v>-1.4999999999999999E-2</v>
      </c>
      <c r="I366" s="42">
        <v>300.39999999999998</v>
      </c>
      <c r="J366" s="43">
        <v>-8.4000000000000005E-2</v>
      </c>
      <c r="K366" s="44">
        <v>6444.1</v>
      </c>
      <c r="L366" s="45">
        <v>2813.1</v>
      </c>
    </row>
    <row r="367" spans="1:12" x14ac:dyDescent="0.25">
      <c r="A367" s="36">
        <v>126</v>
      </c>
      <c r="B367" s="37" t="s">
        <v>129</v>
      </c>
      <c r="C367" s="37" t="str">
        <f>_xlfn.XLOOKUP(B367,'2020'!B$3:B$1002,'2020'!C$3:C$1002,"NULL")</f>
        <v>Holding Company Electricity and  Gas</v>
      </c>
      <c r="D367" s="37" t="str">
        <f>B367&amp;"_"&amp; C367</f>
        <v>Duke Energy_Holding Company Electricity and  Gas</v>
      </c>
      <c r="E367" s="38">
        <v>27535</v>
      </c>
      <c r="F367" s="39">
        <v>-3</v>
      </c>
      <c r="G367" s="40">
        <v>23453</v>
      </c>
      <c r="H367" s="41">
        <v>-4.9000000000000002E-2</v>
      </c>
      <c r="I367" s="42">
        <v>1377</v>
      </c>
      <c r="J367" s="43">
        <v>-0.63300000000000001</v>
      </c>
      <c r="K367" s="44">
        <v>162388</v>
      </c>
      <c r="L367" s="45">
        <v>74252.5</v>
      </c>
    </row>
    <row r="368" spans="1:12" x14ac:dyDescent="0.25">
      <c r="A368" s="36">
        <v>154</v>
      </c>
      <c r="B368" s="37" t="s">
        <v>166</v>
      </c>
      <c r="C368" s="37" t="str">
        <f>_xlfn.XLOOKUP(B368,'2020'!B$3:B$1002,'2020'!C$3:C$1002,"NULL")</f>
        <v>Home Appliance Company</v>
      </c>
      <c r="D368" s="37" t="str">
        <f>B368&amp;"_"&amp; C368</f>
        <v>Whirlpool_Home Appliance Company</v>
      </c>
      <c r="E368" s="38">
        <v>78000</v>
      </c>
      <c r="F368" s="39">
        <v>8</v>
      </c>
      <c r="G368" s="40">
        <v>19456</v>
      </c>
      <c r="H368" s="41">
        <v>-4.7E-2</v>
      </c>
      <c r="I368" s="42">
        <v>1081</v>
      </c>
      <c r="J368" s="43">
        <v>-8.6999999999999994E-2</v>
      </c>
      <c r="K368" s="44">
        <v>20350</v>
      </c>
      <c r="L368" s="45">
        <v>13831.7</v>
      </c>
    </row>
    <row r="369" spans="1:12" x14ac:dyDescent="0.25">
      <c r="A369" s="36">
        <v>129</v>
      </c>
      <c r="B369" s="37" t="s">
        <v>153</v>
      </c>
      <c r="C369" s="37" t="str">
        <f>_xlfn.XLOOKUP(B369,'2020'!B$3:B$1002,'2020'!C$3:C$1002,"NULL")</f>
        <v>Home Construction Company</v>
      </c>
      <c r="D369" s="37" t="str">
        <f>B369&amp;"_"&amp; C369</f>
        <v>Lennar_Home Construction Company</v>
      </c>
      <c r="E369" s="38">
        <v>9495</v>
      </c>
      <c r="F369" s="39">
        <v>18</v>
      </c>
      <c r="G369" s="40">
        <v>22488.9</v>
      </c>
      <c r="H369" s="41">
        <v>0.01</v>
      </c>
      <c r="I369" s="42">
        <v>2465</v>
      </c>
      <c r="J369" s="43">
        <v>0.33300000000000002</v>
      </c>
      <c r="K369" s="44">
        <v>29935.200000000001</v>
      </c>
      <c r="L369" s="45">
        <v>30893.200000000001</v>
      </c>
    </row>
    <row r="370" spans="1:12" x14ac:dyDescent="0.25">
      <c r="A370" s="36">
        <v>148</v>
      </c>
      <c r="B370" s="37" t="s">
        <v>187</v>
      </c>
      <c r="C370" s="37" t="str">
        <f>_xlfn.XLOOKUP(B370,'2020'!B$3:B$1002,'2020'!C$3:C$1002,"NULL")</f>
        <v>Home Construction Company</v>
      </c>
      <c r="D370" s="37" t="str">
        <f>B370&amp;"_"&amp; C370</f>
        <v>D.R. Horton_Home Construction Company</v>
      </c>
      <c r="E370" s="38">
        <v>9716</v>
      </c>
      <c r="F370" s="39">
        <v>35</v>
      </c>
      <c r="G370" s="40">
        <v>20311.099999999999</v>
      </c>
      <c r="H370" s="41">
        <v>0.155</v>
      </c>
      <c r="I370" s="42">
        <v>2373.6999999999998</v>
      </c>
      <c r="J370" s="43">
        <v>0.46700000000000003</v>
      </c>
      <c r="K370" s="44">
        <v>18912.3</v>
      </c>
      <c r="L370" s="45">
        <v>32413.1</v>
      </c>
    </row>
    <row r="371" spans="1:12" x14ac:dyDescent="0.25">
      <c r="A371" s="36">
        <v>284</v>
      </c>
      <c r="B371" s="37" t="s">
        <v>311</v>
      </c>
      <c r="C371" s="37" t="str">
        <f>_xlfn.XLOOKUP(B371,'2020'!B$3:B$1002,'2020'!C$3:C$1002,"NULL")</f>
        <v>Home Construction Company</v>
      </c>
      <c r="D371" s="37" t="str">
        <f>B371&amp;"_"&amp; C371</f>
        <v>PulteGroup_Home Construction Company</v>
      </c>
      <c r="E371" s="38">
        <v>5249</v>
      </c>
      <c r="F371" s="39">
        <v>25</v>
      </c>
      <c r="G371" s="40">
        <v>11036.1</v>
      </c>
      <c r="H371" s="41">
        <v>8.1000000000000003E-2</v>
      </c>
      <c r="I371" s="42">
        <v>1406.8</v>
      </c>
      <c r="J371" s="43">
        <v>0.38400000000000001</v>
      </c>
      <c r="K371" s="44">
        <v>12205.5</v>
      </c>
      <c r="L371" s="45">
        <v>13869.1</v>
      </c>
    </row>
    <row r="372" spans="1:12" x14ac:dyDescent="0.25">
      <c r="A372" s="36">
        <v>383</v>
      </c>
      <c r="B372" s="37" t="s">
        <v>417</v>
      </c>
      <c r="C372" s="37" t="str">
        <f>_xlfn.XLOOKUP(B372,'2020'!B$3:B$1002,'2020'!C$3:C$1002,"NULL")</f>
        <v>Home Construction Company</v>
      </c>
      <c r="D372" s="37" t="str">
        <f>B372&amp;"_"&amp; C372</f>
        <v>NVR_Home Construction Company</v>
      </c>
      <c r="E372" s="38">
        <v>6100</v>
      </c>
      <c r="F372" s="39">
        <v>34</v>
      </c>
      <c r="G372" s="40">
        <v>7566</v>
      </c>
      <c r="H372" s="41">
        <v>1.9E-2</v>
      </c>
      <c r="I372" s="42">
        <v>901.2</v>
      </c>
      <c r="J372" s="43">
        <v>2.5999999999999999E-2</v>
      </c>
      <c r="K372" s="44">
        <v>5777.1</v>
      </c>
      <c r="L372" s="45">
        <v>17318</v>
      </c>
    </row>
    <row r="373" spans="1:12" x14ac:dyDescent="0.25">
      <c r="A373" s="36">
        <v>411</v>
      </c>
      <c r="B373" s="37" t="s">
        <v>426</v>
      </c>
      <c r="C373" s="37" t="str">
        <f>_xlfn.XLOOKUP(B373,'2020'!B$3:B$1002,'2020'!C$3:C$1002,"NULL")</f>
        <v>Home Construction Company</v>
      </c>
      <c r="D373" s="37" t="str">
        <f>B373&amp;"_"&amp; C373</f>
        <v>Toll Brothers_Home Construction Company</v>
      </c>
      <c r="E373" s="38">
        <v>4500</v>
      </c>
      <c r="F373" s="39">
        <v>15</v>
      </c>
      <c r="G373" s="40">
        <v>7077.7</v>
      </c>
      <c r="H373" s="41">
        <v>-0.02</v>
      </c>
      <c r="I373" s="42">
        <v>446.6</v>
      </c>
      <c r="J373" s="43">
        <v>-0.24299999999999999</v>
      </c>
      <c r="K373" s="44">
        <v>11065.7</v>
      </c>
      <c r="L373" s="45">
        <v>6984.8</v>
      </c>
    </row>
    <row r="374" spans="1:12" x14ac:dyDescent="0.25">
      <c r="A374" s="36">
        <v>603</v>
      </c>
      <c r="B374" s="37" t="s">
        <v>590</v>
      </c>
      <c r="C374" s="37" t="str">
        <f>_xlfn.XLOOKUP(B374,'2020'!B$3:B$1002,'2020'!C$3:C$1002,"NULL")</f>
        <v>Home Construction Company</v>
      </c>
      <c r="D374" s="37" t="str">
        <f>B374&amp;"_"&amp; C374</f>
        <v>KB Home_Home Construction Company</v>
      </c>
      <c r="E374" s="38">
        <v>1776</v>
      </c>
      <c r="F374" s="39">
        <v>-12</v>
      </c>
      <c r="G374" s="40">
        <v>4183.2</v>
      </c>
      <c r="H374" s="41">
        <v>-8.1000000000000003E-2</v>
      </c>
      <c r="I374" s="42">
        <v>296.2</v>
      </c>
      <c r="J374" s="43">
        <v>0.10199999999999999</v>
      </c>
      <c r="K374" s="44">
        <v>5356.4</v>
      </c>
      <c r="L374" s="45">
        <v>4268</v>
      </c>
    </row>
    <row r="375" spans="1:12" x14ac:dyDescent="0.25">
      <c r="A375" s="36">
        <v>741</v>
      </c>
      <c r="B375" s="37" t="s">
        <v>867</v>
      </c>
      <c r="C375" s="37" t="str">
        <f>_xlfn.XLOOKUP(B375,'2020'!B$3:B$1002,'2020'!C$3:C$1002,"NULL")</f>
        <v>Home Construction Company</v>
      </c>
      <c r="D375" s="37" t="str">
        <f>B375&amp;"_"&amp; C375</f>
        <v>M/I Homes_Home Construction Company</v>
      </c>
      <c r="E375" s="38">
        <v>1515</v>
      </c>
      <c r="F375" s="39">
        <v>130</v>
      </c>
      <c r="G375" s="40">
        <v>3046.1</v>
      </c>
      <c r="H375" s="41">
        <v>0.218</v>
      </c>
      <c r="I375" s="42">
        <v>239.9</v>
      </c>
      <c r="J375" s="43">
        <v>0.88</v>
      </c>
      <c r="K375" s="44">
        <v>2643</v>
      </c>
      <c r="L375" s="45">
        <v>1719.5</v>
      </c>
    </row>
    <row r="376" spans="1:12" x14ac:dyDescent="0.25">
      <c r="A376" s="36">
        <v>885</v>
      </c>
      <c r="B376" s="37" t="s">
        <v>987</v>
      </c>
      <c r="C376" s="37" t="str">
        <f>_xlfn.XLOOKUP(B376,'2020'!B$3:B$1002,'2020'!C$3:C$1002,"NULL")</f>
        <v>Home Construction Company</v>
      </c>
      <c r="D376" s="37" t="str">
        <f>B376&amp;"_"&amp; C376</f>
        <v>Hovnanian Enterprises_Home Construction Company</v>
      </c>
      <c r="E376" s="38">
        <v>1697</v>
      </c>
      <c r="F376" s="39">
        <v>106</v>
      </c>
      <c r="G376" s="40">
        <v>2343.9</v>
      </c>
      <c r="H376" s="41">
        <v>0.16200000000000001</v>
      </c>
      <c r="I376" s="42">
        <v>50.9</v>
      </c>
      <c r="J376" s="43" t="s">
        <v>13</v>
      </c>
      <c r="K376" s="44">
        <v>1827.3</v>
      </c>
      <c r="L376" s="45">
        <v>650.5</v>
      </c>
    </row>
    <row r="377" spans="1:12" x14ac:dyDescent="0.25">
      <c r="A377" s="36">
        <v>931</v>
      </c>
      <c r="B377" s="37" t="s">
        <v>961</v>
      </c>
      <c r="C377" s="37" t="str">
        <f>_xlfn.XLOOKUP(B377,'2020'!B$3:B$1002,'2020'!C$3:C$1002,"NULL")</f>
        <v>Home Construction Company</v>
      </c>
      <c r="D377" s="37" t="str">
        <f>B377&amp;"_"&amp; C377</f>
        <v>Beazer Homes USA_Home Construction Company</v>
      </c>
      <c r="E377" s="38">
        <v>1063</v>
      </c>
      <c r="F377" s="39">
        <v>34</v>
      </c>
      <c r="G377" s="40">
        <v>2127.1</v>
      </c>
      <c r="H377" s="41">
        <v>1.9E-2</v>
      </c>
      <c r="I377" s="42">
        <v>52.2</v>
      </c>
      <c r="J377" s="43" t="s">
        <v>13</v>
      </c>
      <c r="K377" s="44">
        <v>2007.5</v>
      </c>
      <c r="L377" s="45">
        <v>653.6</v>
      </c>
    </row>
    <row r="378" spans="1:12" x14ac:dyDescent="0.25">
      <c r="A378" s="36">
        <v>859</v>
      </c>
      <c r="B378" s="37" t="s">
        <v>922</v>
      </c>
      <c r="C378" s="37" t="str">
        <f>_xlfn.XLOOKUP(B378,'2020'!B$3:B$1002,'2020'!C$3:C$1002,"NULL")</f>
        <v>Home Health Care Services Company</v>
      </c>
      <c r="D378" s="37" t="str">
        <f>B378&amp;"_"&amp; C378</f>
        <v>Ensign Group_Home Health Care Services Company</v>
      </c>
      <c r="E378" s="38">
        <v>24400</v>
      </c>
      <c r="F378" s="39">
        <v>67</v>
      </c>
      <c r="G378" s="40">
        <v>2402.6</v>
      </c>
      <c r="H378" s="41">
        <v>5.0999999999999997E-2</v>
      </c>
      <c r="I378" s="42">
        <v>170.5</v>
      </c>
      <c r="J378" s="43">
        <v>0.54200000000000004</v>
      </c>
      <c r="K378" s="44">
        <v>2545.6</v>
      </c>
      <c r="L378" s="45">
        <v>5132.6000000000004</v>
      </c>
    </row>
    <row r="379" spans="1:12" x14ac:dyDescent="0.25">
      <c r="A379" s="36">
        <v>939</v>
      </c>
      <c r="B379" s="37" t="s">
        <v>1323</v>
      </c>
      <c r="C379" s="37" t="s">
        <v>1121</v>
      </c>
      <c r="D379" s="37" t="str">
        <f>B379&amp;"_"&amp; C379</f>
        <v>Amedisys_Home Health Care Services Company</v>
      </c>
      <c r="E379" s="38">
        <v>21000</v>
      </c>
      <c r="F379" s="39" t="s">
        <v>13</v>
      </c>
      <c r="G379" s="40">
        <v>2105.9</v>
      </c>
      <c r="H379" s="41">
        <v>7.6999999999999999E-2</v>
      </c>
      <c r="I379" s="42">
        <v>183.6</v>
      </c>
      <c r="J379" s="43">
        <v>0.44800000000000001</v>
      </c>
      <c r="K379" s="44">
        <v>1567.2</v>
      </c>
      <c r="L379" s="45">
        <v>8698</v>
      </c>
    </row>
    <row r="380" spans="1:12" x14ac:dyDescent="0.25">
      <c r="A380" s="36">
        <v>18</v>
      </c>
      <c r="B380" s="37" t="s">
        <v>37</v>
      </c>
      <c r="C380" s="37" t="str">
        <f>_xlfn.XLOOKUP(B380,'2020'!B$3:B$1002,'2020'!C$3:C$1002,"NULL")</f>
        <v>Home Improvement Company</v>
      </c>
      <c r="D380" s="37" t="str">
        <f>B380&amp;"_"&amp; C380</f>
        <v>Home Depot_Home Improvement Company</v>
      </c>
      <c r="E380" s="38">
        <v>504800</v>
      </c>
      <c r="F380" s="39">
        <v>8</v>
      </c>
      <c r="G380" s="40">
        <v>132110</v>
      </c>
      <c r="H380" s="41">
        <v>0.19900000000000001</v>
      </c>
      <c r="I380" s="42">
        <v>12866</v>
      </c>
      <c r="J380" s="43">
        <v>0.14399999999999999</v>
      </c>
      <c r="K380" s="44">
        <v>70581</v>
      </c>
      <c r="L380" s="45">
        <v>328775.40000000002</v>
      </c>
    </row>
    <row r="381" spans="1:12" x14ac:dyDescent="0.25">
      <c r="A381" s="36">
        <v>792</v>
      </c>
      <c r="B381" s="37" t="s">
        <v>992</v>
      </c>
      <c r="C381" s="37" t="str">
        <f>_xlfn.XLOOKUP(B381,'2020'!B$3:B$1002,'2020'!C$3:C$1002,"NULL")</f>
        <v>Home Loan Servicers</v>
      </c>
      <c r="D381" s="37" t="str">
        <f>B381&amp;"_"&amp; C381</f>
        <v>Mr. Cooper Group_Home Loan Servicers</v>
      </c>
      <c r="E381" s="38">
        <v>9800</v>
      </c>
      <c r="F381" s="39">
        <v>204</v>
      </c>
      <c r="G381" s="40">
        <v>2733</v>
      </c>
      <c r="H381" s="41">
        <v>0.36199999999999999</v>
      </c>
      <c r="I381" s="42">
        <v>305</v>
      </c>
      <c r="J381" s="43">
        <v>0.113</v>
      </c>
      <c r="K381" s="44">
        <v>24165</v>
      </c>
      <c r="L381" s="45">
        <v>3150</v>
      </c>
    </row>
    <row r="382" spans="1:12" x14ac:dyDescent="0.25">
      <c r="A382" s="36">
        <v>194</v>
      </c>
      <c r="B382" s="37" t="s">
        <v>1267</v>
      </c>
      <c r="C382" s="37" t="s">
        <v>1577</v>
      </c>
      <c r="D382" s="37" t="str">
        <f>B382&amp;"_"&amp; C382</f>
        <v>Rocket Companies_Home Mortgage Lender</v>
      </c>
      <c r="E382" s="38">
        <v>24000</v>
      </c>
      <c r="F382" s="39" t="s">
        <v>13</v>
      </c>
      <c r="G382" s="40">
        <v>15980.7</v>
      </c>
      <c r="H382" s="41">
        <v>2.0430000000000001</v>
      </c>
      <c r="I382" s="42">
        <v>198</v>
      </c>
      <c r="J382" s="43" t="s">
        <v>13</v>
      </c>
      <c r="K382" s="44">
        <v>37534.6</v>
      </c>
      <c r="L382" s="45">
        <v>45821</v>
      </c>
    </row>
    <row r="383" spans="1:12" x14ac:dyDescent="0.25">
      <c r="A383" s="36">
        <v>873</v>
      </c>
      <c r="B383" s="37" t="s">
        <v>1309</v>
      </c>
      <c r="C383" s="37" t="s">
        <v>1565</v>
      </c>
      <c r="D383" s="37" t="str">
        <f>B383&amp;"_"&amp; C383</f>
        <v>LGI Homes_Homebuilding Company</v>
      </c>
      <c r="E383" s="38">
        <v>938</v>
      </c>
      <c r="F383" s="39" t="s">
        <v>13</v>
      </c>
      <c r="G383" s="40">
        <v>2367.9</v>
      </c>
      <c r="H383" s="41">
        <v>0.28799999999999998</v>
      </c>
      <c r="I383" s="42">
        <v>323.89999999999998</v>
      </c>
      <c r="J383" s="43">
        <v>0.81299999999999994</v>
      </c>
      <c r="K383" s="44">
        <v>1826.1</v>
      </c>
      <c r="L383" s="45">
        <v>3712.4</v>
      </c>
    </row>
    <row r="384" spans="1:12" x14ac:dyDescent="0.25">
      <c r="A384" s="36">
        <v>890</v>
      </c>
      <c r="B384" s="37" t="s">
        <v>1312</v>
      </c>
      <c r="C384" s="37" t="s">
        <v>1566</v>
      </c>
      <c r="D384" s="37" t="str">
        <f>B384&amp;"_"&amp; C384</f>
        <v>Alexandria Real Estate Equities_Homebuilding Holdings</v>
      </c>
      <c r="E384" s="38">
        <v>470</v>
      </c>
      <c r="F384" s="39" t="s">
        <v>13</v>
      </c>
      <c r="G384" s="40">
        <v>2315.1</v>
      </c>
      <c r="H384" s="41">
        <v>0.33400000000000002</v>
      </c>
      <c r="I384" s="42">
        <v>771</v>
      </c>
      <c r="J384" s="43">
        <v>1.123</v>
      </c>
      <c r="K384" s="44">
        <v>22827.9</v>
      </c>
      <c r="L384" s="45">
        <v>22458.6</v>
      </c>
    </row>
    <row r="385" spans="1:12" x14ac:dyDescent="0.25">
      <c r="A385" s="36">
        <v>895</v>
      </c>
      <c r="B385" s="37" t="s">
        <v>1313</v>
      </c>
      <c r="C385" s="37" t="s">
        <v>1566</v>
      </c>
      <c r="D385" s="37" t="str">
        <f>B385&amp;"_"&amp; C385</f>
        <v>Hilltop Holdings_Homebuilding Holdings</v>
      </c>
      <c r="E385" s="38">
        <v>4925</v>
      </c>
      <c r="F385" s="39" t="s">
        <v>13</v>
      </c>
      <c r="G385" s="40">
        <v>2306.9</v>
      </c>
      <c r="H385" s="41">
        <v>0.26700000000000002</v>
      </c>
      <c r="I385" s="42">
        <v>447.8</v>
      </c>
      <c r="J385" s="43">
        <v>0.98799999999999999</v>
      </c>
      <c r="K385" s="44">
        <v>16944.3</v>
      </c>
      <c r="L385" s="45">
        <v>2805.1</v>
      </c>
    </row>
    <row r="386" spans="1:12" x14ac:dyDescent="0.25">
      <c r="A386" s="36">
        <v>239</v>
      </c>
      <c r="B386" s="37" t="s">
        <v>215</v>
      </c>
      <c r="C386" s="37" t="str">
        <f>_xlfn.XLOOKUP(B386,'2020'!B$3:B$1002,'2020'!C$3:C$1002,"NULL")</f>
        <v>Hospitality Company</v>
      </c>
      <c r="D386" s="37" t="str">
        <f>B386&amp;"_"&amp; C386</f>
        <v>Loews_Hospitality Company</v>
      </c>
      <c r="E386" s="38">
        <v>12200</v>
      </c>
      <c r="F386" s="39">
        <v>-27</v>
      </c>
      <c r="G386" s="40">
        <v>12583</v>
      </c>
      <c r="H386" s="41">
        <v>-0.157</v>
      </c>
      <c r="I386" s="42">
        <v>-931</v>
      </c>
      <c r="J386" s="43">
        <v>-1.9990000000000001</v>
      </c>
      <c r="K386" s="44">
        <v>80236</v>
      </c>
      <c r="L386" s="45">
        <v>13698.3</v>
      </c>
    </row>
    <row r="387" spans="1:12" x14ac:dyDescent="0.25">
      <c r="A387" s="36">
        <v>293</v>
      </c>
      <c r="B387" s="37" t="s">
        <v>162</v>
      </c>
      <c r="C387" s="37" t="str">
        <f>_xlfn.XLOOKUP(B387,'2020'!B$3:B$1002,'2020'!C$3:C$1002,"NULL")</f>
        <v>Hospitality Company</v>
      </c>
      <c r="D387" s="37" t="str">
        <f>B387&amp;"_"&amp; C387</f>
        <v>Marriott International_Hospitality Company</v>
      </c>
      <c r="E387" s="38">
        <v>121000</v>
      </c>
      <c r="F387" s="39">
        <v>-136</v>
      </c>
      <c r="G387" s="40">
        <v>10571</v>
      </c>
      <c r="H387" s="41">
        <v>-0.496</v>
      </c>
      <c r="I387" s="42">
        <v>-267</v>
      </c>
      <c r="J387" s="43">
        <v>-1.21</v>
      </c>
      <c r="K387" s="44">
        <v>24701</v>
      </c>
      <c r="L387" s="45">
        <v>48220.2</v>
      </c>
    </row>
    <row r="388" spans="1:12" x14ac:dyDescent="0.25">
      <c r="A388" s="36">
        <v>517</v>
      </c>
      <c r="B388" s="37" t="s">
        <v>251</v>
      </c>
      <c r="C388" s="37" t="str">
        <f>_xlfn.XLOOKUP(B388,'2020'!B$3:B$1002,'2020'!C$3:C$1002,"NULL")</f>
        <v>Hospitality Company</v>
      </c>
      <c r="D388" s="37" t="str">
        <f>B388&amp;"_"&amp; C388</f>
        <v>MGM Resorts International_Hospitality Company</v>
      </c>
      <c r="E388" s="38">
        <v>48500</v>
      </c>
      <c r="F388" s="39">
        <v>-268</v>
      </c>
      <c r="G388" s="40">
        <v>5162.1000000000004</v>
      </c>
      <c r="H388" s="41">
        <v>-0.6</v>
      </c>
      <c r="I388" s="42">
        <v>-1032.7</v>
      </c>
      <c r="J388" s="43">
        <v>-1.504</v>
      </c>
      <c r="K388" s="44">
        <v>36494.9</v>
      </c>
      <c r="L388" s="45">
        <v>18805.2</v>
      </c>
    </row>
    <row r="389" spans="1:12" x14ac:dyDescent="0.25">
      <c r="A389" s="36">
        <v>596</v>
      </c>
      <c r="B389" s="37" t="s">
        <v>340</v>
      </c>
      <c r="C389" s="37" t="str">
        <f>_xlfn.XLOOKUP(B389,'2020'!B$3:B$1002,'2020'!C$3:C$1002,"NULL")</f>
        <v>Hospitality Company</v>
      </c>
      <c r="D389" s="37" t="str">
        <f>B389&amp;"_"&amp; C389</f>
        <v>Hilton Worldwide Holdings_Hospitality Company</v>
      </c>
      <c r="E389" s="38">
        <v>141000</v>
      </c>
      <c r="F389" s="39">
        <v>-258</v>
      </c>
      <c r="G389" s="40">
        <v>4307</v>
      </c>
      <c r="H389" s="41">
        <v>-0.54400000000000004</v>
      </c>
      <c r="I389" s="42">
        <v>-715</v>
      </c>
      <c r="J389" s="43">
        <v>-1.8120000000000001</v>
      </c>
      <c r="K389" s="44">
        <v>16755</v>
      </c>
      <c r="L389" s="45">
        <v>33568.300000000003</v>
      </c>
    </row>
    <row r="390" spans="1:12" x14ac:dyDescent="0.25">
      <c r="A390" s="36">
        <v>654</v>
      </c>
      <c r="B390" s="37" t="s">
        <v>237</v>
      </c>
      <c r="C390" s="37" t="str">
        <f>_xlfn.XLOOKUP(B390,'2020'!B$3:B$1002,'2020'!C$3:C$1002,"NULL")</f>
        <v>Hospitality Company</v>
      </c>
      <c r="D390" s="37" t="str">
        <f>B390&amp;"_"&amp; C390</f>
        <v>Las Vegas Sands_Hospitality Company</v>
      </c>
      <c r="E390" s="38">
        <v>46000</v>
      </c>
      <c r="F390" s="39">
        <v>-419</v>
      </c>
      <c r="G390" s="40">
        <v>3612</v>
      </c>
      <c r="H390" s="41">
        <v>-0.73699999999999999</v>
      </c>
      <c r="I390" s="42">
        <v>-1685</v>
      </c>
      <c r="J390" s="43">
        <v>-1.625</v>
      </c>
      <c r="K390" s="44">
        <v>20807</v>
      </c>
      <c r="L390" s="45">
        <v>46412.4</v>
      </c>
    </row>
    <row r="391" spans="1:12" x14ac:dyDescent="0.25">
      <c r="A391" s="36">
        <v>916</v>
      </c>
      <c r="B391" s="37" t="s">
        <v>727</v>
      </c>
      <c r="C391" s="37" t="str">
        <f>_xlfn.XLOOKUP(B391,'2020'!B$3:B$1002,'2020'!C$3:C$1002,"NULL")</f>
        <v>Hospitality Company</v>
      </c>
      <c r="D391" s="37" t="str">
        <f>B391&amp;"_"&amp; C391</f>
        <v>Boyd Gaming_Hospitality Company</v>
      </c>
      <c r="E391" s="38">
        <v>14284</v>
      </c>
      <c r="F391" s="39">
        <v>-188</v>
      </c>
      <c r="G391" s="40">
        <v>2178.5</v>
      </c>
      <c r="H391" s="41">
        <v>-0.34499999999999997</v>
      </c>
      <c r="I391" s="42">
        <v>-134.69999999999999</v>
      </c>
      <c r="J391" s="43">
        <v>-1.855</v>
      </c>
      <c r="K391" s="44">
        <v>6558.9</v>
      </c>
      <c r="L391" s="45">
        <v>6608.3</v>
      </c>
    </row>
    <row r="392" spans="1:12" x14ac:dyDescent="0.25">
      <c r="A392" s="36">
        <v>940</v>
      </c>
      <c r="B392" s="37" t="s">
        <v>453</v>
      </c>
      <c r="C392" s="37" t="str">
        <f>_xlfn.XLOOKUP(B392,'2020'!B$3:B$1002,'2020'!C$3:C$1002,"NULL")</f>
        <v>Hospitality Company</v>
      </c>
      <c r="D392" s="37" t="str">
        <f>B392&amp;"_"&amp; C392</f>
        <v>Wynn Resorts_Hospitality Company</v>
      </c>
      <c r="E392" s="38">
        <v>27500</v>
      </c>
      <c r="F392" s="39">
        <v>-486</v>
      </c>
      <c r="G392" s="40">
        <v>2095.9</v>
      </c>
      <c r="H392" s="41">
        <v>-0.68300000000000005</v>
      </c>
      <c r="I392" s="42">
        <v>-2067.1999999999998</v>
      </c>
      <c r="J392" s="43">
        <v>-17.809000000000001</v>
      </c>
      <c r="K392" s="44">
        <v>13869.5</v>
      </c>
      <c r="L392" s="45">
        <v>14497.8</v>
      </c>
    </row>
    <row r="393" spans="1:12" x14ac:dyDescent="0.25">
      <c r="A393" s="36">
        <v>946</v>
      </c>
      <c r="B393" s="37" t="s">
        <v>545</v>
      </c>
      <c r="C393" s="37" t="str">
        <f>_xlfn.XLOOKUP(B393,'2020'!B$3:B$1002,'2020'!C$3:C$1002,"NULL")</f>
        <v>Hospitality Company</v>
      </c>
      <c r="D393" s="37" t="str">
        <f>B393&amp;"_"&amp; C393</f>
        <v>Hyatt Hotels_Hospitality Company</v>
      </c>
      <c r="E393" s="38">
        <v>37000</v>
      </c>
      <c r="F393" s="39">
        <v>-400</v>
      </c>
      <c r="G393" s="40">
        <v>2066</v>
      </c>
      <c r="H393" s="41">
        <v>-0.58799999999999997</v>
      </c>
      <c r="I393" s="42">
        <v>-703</v>
      </c>
      <c r="J393" s="43">
        <v>-1.9179999999999999</v>
      </c>
      <c r="K393" s="44">
        <v>9129</v>
      </c>
      <c r="L393" s="45">
        <v>8377.5</v>
      </c>
    </row>
    <row r="394" spans="1:12" x14ac:dyDescent="0.25">
      <c r="A394" s="36">
        <v>259</v>
      </c>
      <c r="B394" s="37" t="s">
        <v>243</v>
      </c>
      <c r="C394" s="37" t="str">
        <f>_xlfn.XLOOKUP(B394,'2020'!B$3:B$1002,'2020'!C$3:C$1002,"NULL")</f>
        <v xml:space="preserve">Hospitals </v>
      </c>
      <c r="D394" s="37" t="str">
        <f>B394&amp;"_"&amp; C394</f>
        <v xml:space="preserve">Community Health Systems_Hospitals </v>
      </c>
      <c r="E394" s="38">
        <v>62500</v>
      </c>
      <c r="F394" s="39">
        <v>-18</v>
      </c>
      <c r="G394" s="40">
        <v>11789</v>
      </c>
      <c r="H394" s="41">
        <v>-0.108</v>
      </c>
      <c r="I394" s="42">
        <v>511</v>
      </c>
      <c r="J394" s="43" t="s">
        <v>13</v>
      </c>
      <c r="K394" s="44">
        <v>16006</v>
      </c>
      <c r="L394" s="45">
        <v>1752.4</v>
      </c>
    </row>
    <row r="395" spans="1:12" x14ac:dyDescent="0.25">
      <c r="A395" s="36">
        <v>270</v>
      </c>
      <c r="B395" s="37" t="s">
        <v>283</v>
      </c>
      <c r="C395" s="37" t="str">
        <f>_xlfn.XLOOKUP(B395,'2020'!B$3:B$1002,'2020'!C$3:C$1002,"NULL")</f>
        <v xml:space="preserve">Hospitals </v>
      </c>
      <c r="D395" s="37" t="str">
        <f>B395&amp;"_"&amp; C395</f>
        <v xml:space="preserve">Universal Health Services_Hospitals </v>
      </c>
      <c r="E395" s="38">
        <v>78550</v>
      </c>
      <c r="F395" s="39">
        <v>11</v>
      </c>
      <c r="G395" s="40">
        <v>11558.9</v>
      </c>
      <c r="H395" s="41">
        <v>1.6E-2</v>
      </c>
      <c r="I395" s="42">
        <v>944</v>
      </c>
      <c r="J395" s="43">
        <v>0.158</v>
      </c>
      <c r="K395" s="44">
        <v>13476.9</v>
      </c>
      <c r="L395" s="45">
        <v>11350.6</v>
      </c>
    </row>
    <row r="396" spans="1:12" x14ac:dyDescent="0.25">
      <c r="A396" s="36">
        <v>769</v>
      </c>
      <c r="B396" s="37" t="s">
        <v>611</v>
      </c>
      <c r="C396" s="37" t="str">
        <f>_xlfn.XLOOKUP(B396,'2020'!B$3:B$1002,'2020'!C$3:C$1002,"NULL")</f>
        <v>Hotels</v>
      </c>
      <c r="D396" s="37" t="str">
        <f>B396&amp;"_"&amp; C396</f>
        <v>Marriott Vacations Worldwide_Hotels</v>
      </c>
      <c r="E396" s="38">
        <v>18000</v>
      </c>
      <c r="F396" s="39">
        <v>-157</v>
      </c>
      <c r="G396" s="40">
        <v>2886</v>
      </c>
      <c r="H396" s="41">
        <v>-0.33700000000000002</v>
      </c>
      <c r="I396" s="42">
        <v>-275</v>
      </c>
      <c r="J396" s="43">
        <v>-2.9929999999999999</v>
      </c>
      <c r="K396" s="44">
        <v>8898</v>
      </c>
      <c r="L396" s="45">
        <v>7183.2</v>
      </c>
    </row>
    <row r="397" spans="1:12" x14ac:dyDescent="0.25">
      <c r="A397" s="36">
        <v>597</v>
      </c>
      <c r="B397" s="37" t="s">
        <v>614</v>
      </c>
      <c r="C397" s="37" t="str">
        <f>_xlfn.XLOOKUP(B397,'2020'!B$3:B$1002,'2020'!C$3:C$1002,"NULL")</f>
        <v>HR</v>
      </c>
      <c r="D397" s="37" t="str">
        <f>B397&amp;"_"&amp; C397</f>
        <v>Insperity_HR</v>
      </c>
      <c r="E397" s="38">
        <v>3600</v>
      </c>
      <c r="F397" s="39">
        <v>18</v>
      </c>
      <c r="G397" s="40">
        <v>4287</v>
      </c>
      <c r="H397" s="41">
        <v>-6.0000000000000001E-3</v>
      </c>
      <c r="I397" s="42">
        <v>138.19999999999999</v>
      </c>
      <c r="J397" s="43">
        <v>-8.5000000000000006E-2</v>
      </c>
      <c r="K397" s="44">
        <v>1584.3</v>
      </c>
      <c r="L397" s="45">
        <v>3199.9</v>
      </c>
    </row>
    <row r="398" spans="1:12" x14ac:dyDescent="0.25">
      <c r="A398" s="36">
        <v>233</v>
      </c>
      <c r="B398" s="37" t="s">
        <v>233</v>
      </c>
      <c r="C398" s="37" t="str">
        <f>_xlfn.XLOOKUP(B398,'2020'!B$3:B$1002,'2020'!C$3:C$1002,"NULL")</f>
        <v>Industrial Conglomerate</v>
      </c>
      <c r="D398" s="37" t="str">
        <f>B398&amp;"_"&amp; C398</f>
        <v>Discover Financial Services_Industrial Conglomerate</v>
      </c>
      <c r="E398" s="38">
        <v>17600</v>
      </c>
      <c r="F398" s="39">
        <v>-2</v>
      </c>
      <c r="G398" s="40">
        <v>12953</v>
      </c>
      <c r="H398" s="41">
        <v>-7.3999999999999996E-2</v>
      </c>
      <c r="I398" s="42">
        <v>1141</v>
      </c>
      <c r="J398" s="43">
        <v>-0.61399999999999999</v>
      </c>
      <c r="K398" s="44">
        <v>112889</v>
      </c>
      <c r="L398" s="45">
        <v>29099.7</v>
      </c>
    </row>
    <row r="399" spans="1:12" x14ac:dyDescent="0.25">
      <c r="A399" s="36">
        <v>556</v>
      </c>
      <c r="B399" s="37" t="s">
        <v>422</v>
      </c>
      <c r="C399" s="37" t="str">
        <f>_xlfn.XLOOKUP(B399,'2020'!B$3:B$1002,'2020'!C$3:C$1002,"NULL")</f>
        <v>Industrial Conglomerate</v>
      </c>
      <c r="D399" s="37" t="str">
        <f>B399&amp;"_"&amp; C399</f>
        <v>Fortive_Industrial Conglomerate</v>
      </c>
      <c r="E399" s="38">
        <v>17000</v>
      </c>
      <c r="F399" s="39">
        <v>-134</v>
      </c>
      <c r="G399" s="40">
        <v>4634.3999999999996</v>
      </c>
      <c r="H399" s="41">
        <v>-0.36699999999999999</v>
      </c>
      <c r="I399" s="42">
        <v>1613.3</v>
      </c>
      <c r="J399" s="43">
        <v>1.1830000000000001</v>
      </c>
      <c r="K399" s="44">
        <v>16051.5</v>
      </c>
      <c r="L399" s="45">
        <v>23881.5</v>
      </c>
    </row>
    <row r="400" spans="1:12" x14ac:dyDescent="0.25">
      <c r="A400" s="36">
        <v>978</v>
      </c>
      <c r="B400" s="37" t="s">
        <v>1337</v>
      </c>
      <c r="C400" s="37" t="s">
        <v>1110</v>
      </c>
      <c r="D400" s="37" t="str">
        <f>B400&amp;"_"&amp; C400</f>
        <v>Teledyne FLIR_Industrial Conglomerate</v>
      </c>
      <c r="E400" s="38">
        <v>4179</v>
      </c>
      <c r="F400" s="39" t="s">
        <v>13</v>
      </c>
      <c r="G400" s="40">
        <v>1923.7</v>
      </c>
      <c r="H400" s="41">
        <v>1.9E-2</v>
      </c>
      <c r="I400" s="42">
        <v>212.6</v>
      </c>
      <c r="J400" s="43">
        <v>0.23899999999999999</v>
      </c>
      <c r="K400" s="44">
        <v>3252.3</v>
      </c>
      <c r="L400" s="45">
        <v>7411</v>
      </c>
    </row>
    <row r="401" spans="1:12" x14ac:dyDescent="0.25">
      <c r="A401" s="36">
        <v>732</v>
      </c>
      <c r="B401" s="37" t="s">
        <v>750</v>
      </c>
      <c r="C401" s="37" t="str">
        <f>_xlfn.XLOOKUP(B401,'2020'!B$3:B$1002,'2020'!C$3:C$1002,"NULL")</f>
        <v>Industrial Conglomerate Company</v>
      </c>
      <c r="D401" s="37" t="str">
        <f>B401&amp;"_"&amp; C401</f>
        <v>Teledyne Technologies_Industrial Conglomerate Company</v>
      </c>
      <c r="E401" s="38">
        <v>10670</v>
      </c>
      <c r="F401" s="39">
        <v>19</v>
      </c>
      <c r="G401" s="40">
        <v>3086.2</v>
      </c>
      <c r="H401" s="41">
        <v>-2.4E-2</v>
      </c>
      <c r="I401" s="42">
        <v>401.9</v>
      </c>
      <c r="J401" s="43">
        <v>-1E-3</v>
      </c>
      <c r="K401" s="44">
        <v>5084.8</v>
      </c>
      <c r="L401" s="45">
        <v>15314.3</v>
      </c>
    </row>
    <row r="402" spans="1:12" x14ac:dyDescent="0.25">
      <c r="A402" s="36">
        <v>533</v>
      </c>
      <c r="B402" s="37" t="s">
        <v>877</v>
      </c>
      <c r="C402" s="37" t="str">
        <f>_xlfn.XLOOKUP(B402,'2020'!B$3:B$1002,'2020'!C$3:C$1002,"NULL")</f>
        <v>Industrial Manufacturer</v>
      </c>
      <c r="D402" s="37" t="str">
        <f>B402&amp;"_"&amp; C402</f>
        <v>Ingersoll Rand_Industrial Manufacturer</v>
      </c>
      <c r="E402" s="38">
        <v>15900</v>
      </c>
      <c r="F402" s="39">
        <v>348</v>
      </c>
      <c r="G402" s="40">
        <v>4910.2</v>
      </c>
      <c r="H402" s="41">
        <v>1.0029999999999999</v>
      </c>
      <c r="I402" s="42">
        <v>-33.299999999999997</v>
      </c>
      <c r="J402" s="43">
        <v>-1.2090000000000001</v>
      </c>
      <c r="K402" s="44">
        <v>16058.6</v>
      </c>
      <c r="L402" s="45">
        <v>20607.400000000001</v>
      </c>
    </row>
    <row r="403" spans="1:12" x14ac:dyDescent="0.25">
      <c r="A403" s="36">
        <v>696</v>
      </c>
      <c r="B403" s="37" t="s">
        <v>670</v>
      </c>
      <c r="C403" s="37" t="str">
        <f>_xlfn.XLOOKUP(B403,'2020'!B$3:B$1002,'2020'!C$3:C$1002,"NULL")</f>
        <v>Industrial Products</v>
      </c>
      <c r="D403" s="37" t="str">
        <f>B403&amp;"_"&amp; C403</f>
        <v>Acuity Brands_Industrial Products</v>
      </c>
      <c r="E403" s="38">
        <v>11500</v>
      </c>
      <c r="F403" s="39">
        <v>-25</v>
      </c>
      <c r="G403" s="40">
        <v>3326.3</v>
      </c>
      <c r="H403" s="41">
        <v>-9.4E-2</v>
      </c>
      <c r="I403" s="42">
        <v>248.3</v>
      </c>
      <c r="J403" s="43">
        <v>-0.248</v>
      </c>
      <c r="K403" s="44">
        <v>3491.7</v>
      </c>
      <c r="L403" s="45">
        <v>5891.4</v>
      </c>
    </row>
    <row r="404" spans="1:12" x14ac:dyDescent="0.25">
      <c r="A404" s="36">
        <v>802</v>
      </c>
      <c r="B404" s="37" t="s">
        <v>900</v>
      </c>
      <c r="C404" s="37" t="str">
        <f>_xlfn.XLOOKUP(B404,'2020'!B$3:B$1002,'2020'!C$3:C$1002,"NULL")</f>
        <v>Industrial Service</v>
      </c>
      <c r="D404" s="37" t="str">
        <f>B404&amp;"_"&amp; C404</f>
        <v>SiteOne Landscape Supply_Industrial Service</v>
      </c>
      <c r="E404" s="38">
        <v>4680</v>
      </c>
      <c r="F404" s="39">
        <v>102</v>
      </c>
      <c r="G404" s="40">
        <v>2704.5</v>
      </c>
      <c r="H404" s="41">
        <v>0.14699999999999999</v>
      </c>
      <c r="I404" s="42">
        <v>121.3</v>
      </c>
      <c r="J404" s="43">
        <v>0.56100000000000005</v>
      </c>
      <c r="K404" s="44">
        <v>1695.7</v>
      </c>
      <c r="L404" s="45">
        <v>7579.5</v>
      </c>
    </row>
    <row r="405" spans="1:12" x14ac:dyDescent="0.25">
      <c r="A405" s="36">
        <v>862</v>
      </c>
      <c r="B405" s="37" t="s">
        <v>935</v>
      </c>
      <c r="C405" s="37" t="str">
        <f>_xlfn.XLOOKUP(B405,'2020'!B$3:B$1002,'2020'!C$3:C$1002,"NULL")</f>
        <v>Industrial Services</v>
      </c>
      <c r="D405" s="37" t="str">
        <f>B405&amp;"_"&amp; C405</f>
        <v>AMN Healthcare Services_Industrial Services</v>
      </c>
      <c r="E405" s="38">
        <v>3000</v>
      </c>
      <c r="F405" s="39">
        <v>77</v>
      </c>
      <c r="G405" s="40">
        <v>2393.6999999999998</v>
      </c>
      <c r="H405" s="41">
        <v>7.6999999999999999E-2</v>
      </c>
      <c r="I405" s="42">
        <v>70.7</v>
      </c>
      <c r="J405" s="43">
        <v>-0.38</v>
      </c>
      <c r="K405" s="44">
        <v>2353.5</v>
      </c>
      <c r="L405" s="45">
        <v>3477.2</v>
      </c>
    </row>
    <row r="406" spans="1:12" x14ac:dyDescent="0.25">
      <c r="A406" s="36">
        <v>479</v>
      </c>
      <c r="B406" s="37" t="s">
        <v>524</v>
      </c>
      <c r="C406" s="37" t="str">
        <f>_xlfn.XLOOKUP(B406,'2020'!B$3:B$1002,'2020'!C$3:C$1002,"NULL")</f>
        <v>Industrial Supplies Company</v>
      </c>
      <c r="D406" s="37" t="str">
        <f>B406&amp;"_"&amp; C406</f>
        <v>Fastenal_Industrial Supplies Company</v>
      </c>
      <c r="E406" s="38">
        <v>20365</v>
      </c>
      <c r="F406" s="39">
        <v>46</v>
      </c>
      <c r="G406" s="40">
        <v>5647.3</v>
      </c>
      <c r="H406" s="41">
        <v>5.8999999999999997E-2</v>
      </c>
      <c r="I406" s="42">
        <v>859.1</v>
      </c>
      <c r="J406" s="43">
        <v>8.5999999999999993E-2</v>
      </c>
      <c r="K406" s="44">
        <v>3964.7</v>
      </c>
      <c r="L406" s="45">
        <v>28877.9</v>
      </c>
    </row>
    <row r="407" spans="1:12" x14ac:dyDescent="0.25">
      <c r="A407" s="36">
        <v>701</v>
      </c>
      <c r="B407" s="37" t="s">
        <v>699</v>
      </c>
      <c r="C407" s="37" t="str">
        <f>_xlfn.XLOOKUP(B407,'2020'!B$3:B$1002,'2020'!C$3:C$1002,"NULL")</f>
        <v>Industrial Supplies Company</v>
      </c>
      <c r="D407" s="37" t="str">
        <f>B407&amp;"_"&amp; C407</f>
        <v>Applied Industrial Technologies_Industrial Supplies Company</v>
      </c>
      <c r="E407" s="38">
        <v>6200</v>
      </c>
      <c r="F407" s="39">
        <v>-1</v>
      </c>
      <c r="G407" s="40">
        <v>3245.7</v>
      </c>
      <c r="H407" s="41">
        <v>-6.5000000000000002E-2</v>
      </c>
      <c r="I407" s="42">
        <v>24</v>
      </c>
      <c r="J407" s="43">
        <v>-0.83299999999999996</v>
      </c>
      <c r="K407" s="44">
        <v>2283.6</v>
      </c>
      <c r="L407" s="45">
        <v>3540.3</v>
      </c>
    </row>
    <row r="408" spans="1:12" x14ac:dyDescent="0.25">
      <c r="A408" s="36">
        <v>712</v>
      </c>
      <c r="B408" s="37" t="s">
        <v>720</v>
      </c>
      <c r="C408" s="37" t="str">
        <f>_xlfn.XLOOKUP(B408,'2020'!B$3:B$1002,'2020'!C$3:C$1002,"NULL")</f>
        <v>Industrial Supplies Company</v>
      </c>
      <c r="D408" s="37" t="str">
        <f>B408&amp;"_"&amp; C408</f>
        <v>MSC Industrial Direct_Industrial Supplies Company</v>
      </c>
      <c r="E408" s="38">
        <v>6315</v>
      </c>
      <c r="F408" s="39">
        <v>9</v>
      </c>
      <c r="G408" s="40">
        <v>3192.4</v>
      </c>
      <c r="H408" s="41">
        <v>-5.0999999999999997E-2</v>
      </c>
      <c r="I408" s="42">
        <v>251.1</v>
      </c>
      <c r="J408" s="43">
        <v>-0.13100000000000001</v>
      </c>
      <c r="K408" s="44">
        <v>2382.4</v>
      </c>
      <c r="L408" s="45">
        <v>5033.8999999999996</v>
      </c>
    </row>
    <row r="409" spans="1:12" x14ac:dyDescent="0.25">
      <c r="A409" s="36">
        <v>826</v>
      </c>
      <c r="B409" s="37" t="s">
        <v>673</v>
      </c>
      <c r="C409" s="37" t="str">
        <f>_xlfn.XLOOKUP(B409,'2020'!B$3:B$1002,'2020'!C$3:C$1002,"NULL")</f>
        <v>Industrial Supplies Company</v>
      </c>
      <c r="D409" s="37" t="str">
        <f>B409&amp;"_"&amp; C409</f>
        <v>MRC Global_Industrial Supplies Company</v>
      </c>
      <c r="E409" s="38">
        <v>2600</v>
      </c>
      <c r="F409" s="39">
        <v>-152</v>
      </c>
      <c r="G409" s="40">
        <v>2560</v>
      </c>
      <c r="H409" s="41">
        <v>-0.30099999999999999</v>
      </c>
      <c r="I409" s="42">
        <v>-274</v>
      </c>
      <c r="J409" s="43">
        <v>-8.0259999999999998</v>
      </c>
      <c r="K409" s="44">
        <v>1781</v>
      </c>
      <c r="L409" s="45">
        <v>746.6</v>
      </c>
    </row>
    <row r="410" spans="1:12" x14ac:dyDescent="0.25">
      <c r="A410" s="36">
        <v>258</v>
      </c>
      <c r="B410" s="37" t="s">
        <v>280</v>
      </c>
      <c r="C410" s="37" t="str">
        <f>_xlfn.XLOOKUP(B410,'2020'!B$3:B$1002,'2020'!C$3:C$1002,"NULL")</f>
        <v>Industrial Supply Distribution</v>
      </c>
      <c r="D410" s="37" t="str">
        <f>B410&amp;"_"&amp; C410</f>
        <v>W.W. Grainger_Industrial Supply Distribution</v>
      </c>
      <c r="E410" s="38">
        <v>22450</v>
      </c>
      <c r="F410" s="39">
        <v>20</v>
      </c>
      <c r="G410" s="40">
        <v>11797</v>
      </c>
      <c r="H410" s="41">
        <v>2.7E-2</v>
      </c>
      <c r="I410" s="42">
        <v>695</v>
      </c>
      <c r="J410" s="43">
        <v>-0.18099999999999999</v>
      </c>
      <c r="K410" s="44">
        <v>6295</v>
      </c>
      <c r="L410" s="45">
        <v>20985.1</v>
      </c>
    </row>
    <row r="411" spans="1:12" x14ac:dyDescent="0.25">
      <c r="A411" s="36">
        <v>415</v>
      </c>
      <c r="B411" s="37" t="s">
        <v>1364</v>
      </c>
      <c r="C411" s="37" t="str">
        <f>_xlfn.XLOOKUP(B411,'2020'!B$3:B$1002,'2020'!C$3:C$1002,"NULL")</f>
        <v>Information Technology</v>
      </c>
      <c r="D411" s="37" t="str">
        <f>B411&amp;"_"&amp; C411</f>
        <v>Xerox_Information Technology</v>
      </c>
      <c r="E411" s="38">
        <v>24700</v>
      </c>
      <c r="F411" s="39">
        <v>-68</v>
      </c>
      <c r="G411" s="40">
        <v>7022</v>
      </c>
      <c r="H411" s="41">
        <v>-0.23200000000000001</v>
      </c>
      <c r="I411" s="42">
        <v>192</v>
      </c>
      <c r="J411" s="43">
        <v>-0.85799999999999998</v>
      </c>
      <c r="K411" s="44">
        <v>14741</v>
      </c>
      <c r="L411" s="45">
        <v>4821.3</v>
      </c>
    </row>
    <row r="412" spans="1:12" x14ac:dyDescent="0.25">
      <c r="A412" s="36">
        <v>440</v>
      </c>
      <c r="B412" s="37" t="s">
        <v>451</v>
      </c>
      <c r="C412" s="37" t="str">
        <f>_xlfn.XLOOKUP(B412,'2020'!B$3:B$1002,'2020'!C$3:C$1002,"NULL")</f>
        <v>Information Technology</v>
      </c>
      <c r="D412" s="37" t="str">
        <f>B412&amp;"_"&amp; C412</f>
        <v>Rockwell Automation_Information Technology</v>
      </c>
      <c r="E412" s="38">
        <v>23500</v>
      </c>
      <c r="F412" s="39">
        <v>12</v>
      </c>
      <c r="G412" s="40">
        <v>6329.8</v>
      </c>
      <c r="H412" s="41">
        <v>-5.5E-2</v>
      </c>
      <c r="I412" s="42">
        <v>1023.4</v>
      </c>
      <c r="J412" s="43">
        <v>0.47099999999999997</v>
      </c>
      <c r="K412" s="44">
        <v>7264.7</v>
      </c>
      <c r="L412" s="45">
        <v>30832.2</v>
      </c>
    </row>
    <row r="413" spans="1:12" x14ac:dyDescent="0.25">
      <c r="A413" s="36">
        <v>693</v>
      </c>
      <c r="B413" s="37" t="s">
        <v>696</v>
      </c>
      <c r="C413" s="37" t="str">
        <f>_xlfn.XLOOKUP(B413,'2020'!B$3:B$1002,'2020'!C$3:C$1002,"NULL")</f>
        <v>Information Technology</v>
      </c>
      <c r="D413" s="37" t="str">
        <f>B413&amp;"_"&amp; C413</f>
        <v>Super Micro Computer_Information Technology</v>
      </c>
      <c r="E413" s="38">
        <v>3987</v>
      </c>
      <c r="F413" s="39">
        <v>4</v>
      </c>
      <c r="G413" s="40">
        <v>3339.3</v>
      </c>
      <c r="H413" s="41">
        <v>-4.5999999999999999E-2</v>
      </c>
      <c r="I413" s="42">
        <v>84.3</v>
      </c>
      <c r="J413" s="43">
        <v>0.17199999999999999</v>
      </c>
      <c r="K413" s="44">
        <v>1918.6</v>
      </c>
      <c r="L413" s="45">
        <v>1975.5</v>
      </c>
    </row>
    <row r="414" spans="1:12" x14ac:dyDescent="0.25">
      <c r="A414" s="36">
        <v>796</v>
      </c>
      <c r="B414" s="37" t="s">
        <v>844</v>
      </c>
      <c r="C414" s="37" t="str">
        <f>_xlfn.XLOOKUP(B414,'2020'!B$3:B$1002,'2020'!C$3:C$1002,"NULL")</f>
        <v>Information Technology</v>
      </c>
      <c r="D414" s="37" t="str">
        <f>B414&amp;"_"&amp; C414</f>
        <v>TransUnion_Information Technology</v>
      </c>
      <c r="E414" s="38">
        <v>8200</v>
      </c>
      <c r="F414" s="39">
        <v>51</v>
      </c>
      <c r="G414" s="40">
        <v>2716.6</v>
      </c>
      <c r="H414" s="41">
        <v>2.3E-2</v>
      </c>
      <c r="I414" s="42">
        <v>343.2</v>
      </c>
      <c r="J414" s="43">
        <v>-1.0999999999999999E-2</v>
      </c>
      <c r="K414" s="44">
        <v>7311.6</v>
      </c>
      <c r="L414" s="45">
        <v>17214.5</v>
      </c>
    </row>
    <row r="415" spans="1:12" x14ac:dyDescent="0.25">
      <c r="A415" s="36">
        <v>817</v>
      </c>
      <c r="B415" s="37" t="s">
        <v>820</v>
      </c>
      <c r="C415" s="37" t="str">
        <f>_xlfn.XLOOKUP(B415,'2020'!B$3:B$1002,'2020'!C$3:C$1002,"NULL")</f>
        <v>Information Technology</v>
      </c>
      <c r="D415" s="37" t="str">
        <f>B415&amp;"_"&amp; C415</f>
        <v>PC Connection_Information Technology</v>
      </c>
      <c r="E415" s="38">
        <v>2598</v>
      </c>
      <c r="F415" s="39">
        <v>5</v>
      </c>
      <c r="G415" s="40">
        <v>2590.3000000000002</v>
      </c>
      <c r="H415" s="41">
        <v>-8.1000000000000003E-2</v>
      </c>
      <c r="I415" s="42">
        <v>55.8</v>
      </c>
      <c r="J415" s="43">
        <v>-0.32100000000000001</v>
      </c>
      <c r="K415" s="44">
        <v>1015.4</v>
      </c>
      <c r="L415" s="45">
        <v>1214.3</v>
      </c>
    </row>
    <row r="416" spans="1:12" x14ac:dyDescent="0.25">
      <c r="A416" s="36">
        <v>102</v>
      </c>
      <c r="B416" s="37" t="s">
        <v>117</v>
      </c>
      <c r="C416" s="37" t="str">
        <f>_xlfn.XLOOKUP(B416,'2020'!B$3:B$1002,'2020'!C$3:C$1002,"NULL")</f>
        <v>Information Technology &amp; Services</v>
      </c>
      <c r="D416" s="37" t="str">
        <f>B416&amp;"_"&amp; C416</f>
        <v>Arrow Electronics_Information Technology &amp; Services</v>
      </c>
      <c r="E416" s="38">
        <v>19600</v>
      </c>
      <c r="F416" s="39">
        <v>8</v>
      </c>
      <c r="G416" s="40">
        <v>28673.4</v>
      </c>
      <c r="H416" s="41">
        <v>-8.0000000000000002E-3</v>
      </c>
      <c r="I416" s="42">
        <v>584.4</v>
      </c>
      <c r="J416" s="43" t="s">
        <v>13</v>
      </c>
      <c r="K416" s="44">
        <v>17053.900000000001</v>
      </c>
      <c r="L416" s="45">
        <v>8267.5</v>
      </c>
    </row>
    <row r="417" spans="1:12" x14ac:dyDescent="0.25">
      <c r="A417" s="36">
        <v>152</v>
      </c>
      <c r="B417" s="37" t="s">
        <v>160</v>
      </c>
      <c r="C417" s="37" t="str">
        <f>_xlfn.XLOOKUP(B417,'2020'!B$3:B$1002,'2020'!C$3:C$1002,"NULL")</f>
        <v>Information Technology &amp; Services</v>
      </c>
      <c r="D417" s="37" t="str">
        <f>B417&amp;"_"&amp; C417</f>
        <v>DXC Technology_Information Technology &amp; Services</v>
      </c>
      <c r="E417" s="38">
        <v>138000</v>
      </c>
      <c r="F417" s="39">
        <v>3</v>
      </c>
      <c r="G417" s="40">
        <v>19577</v>
      </c>
      <c r="H417" s="41">
        <v>-7.5999999999999998E-2</v>
      </c>
      <c r="I417" s="42">
        <v>-5369</v>
      </c>
      <c r="J417" s="43">
        <v>-5.2709999999999999</v>
      </c>
      <c r="K417" s="44">
        <v>26006</v>
      </c>
      <c r="L417" s="45">
        <v>7958.6</v>
      </c>
    </row>
    <row r="418" spans="1:12" x14ac:dyDescent="0.25">
      <c r="A418" s="36">
        <v>497</v>
      </c>
      <c r="B418" s="37" t="s">
        <v>477</v>
      </c>
      <c r="C418" s="37" t="str">
        <f>_xlfn.XLOOKUP(B418,'2020'!B$3:B$1002,'2020'!C$3:C$1002,"NULL")</f>
        <v>Information Technology &amp; Services</v>
      </c>
      <c r="D418" s="37" t="str">
        <f>B418&amp;"_"&amp; C418</f>
        <v>NetApp_Information Technology &amp; Services</v>
      </c>
      <c r="E418" s="38">
        <v>10800</v>
      </c>
      <c r="F418" s="39">
        <v>-19</v>
      </c>
      <c r="G418" s="40">
        <v>5412</v>
      </c>
      <c r="H418" s="41">
        <v>-0.11899999999999999</v>
      </c>
      <c r="I418" s="42">
        <v>819</v>
      </c>
      <c r="J418" s="43">
        <v>-0.29899999999999999</v>
      </c>
      <c r="K418" s="44">
        <v>7522</v>
      </c>
      <c r="L418" s="45">
        <v>16176.4</v>
      </c>
    </row>
    <row r="419" spans="1:12" x14ac:dyDescent="0.25">
      <c r="A419" s="36">
        <v>625</v>
      </c>
      <c r="B419" s="37" t="s">
        <v>647</v>
      </c>
      <c r="C419" s="37" t="str">
        <f>_xlfn.XLOOKUP(B419,'2020'!B$3:B$1002,'2020'!C$3:C$1002,"NULL")</f>
        <v>Information Technology &amp; Services</v>
      </c>
      <c r="D419" s="37" t="str">
        <f>B419&amp;"_"&amp; C419</f>
        <v>Parsons_Information Technology &amp; Services</v>
      </c>
      <c r="E419" s="38">
        <v>15500</v>
      </c>
      <c r="F419" s="39">
        <v>23</v>
      </c>
      <c r="G419" s="40">
        <v>3918.9</v>
      </c>
      <c r="H419" s="41">
        <v>-8.9999999999999993E-3</v>
      </c>
      <c r="I419" s="42">
        <v>98.5</v>
      </c>
      <c r="J419" s="43">
        <v>-0.182</v>
      </c>
      <c r="K419" s="44">
        <v>3937.7</v>
      </c>
      <c r="L419" s="45">
        <v>4139.5</v>
      </c>
    </row>
    <row r="420" spans="1:12" x14ac:dyDescent="0.25">
      <c r="A420" s="36">
        <v>835</v>
      </c>
      <c r="B420" s="37" t="s">
        <v>933</v>
      </c>
      <c r="C420" s="37" t="str">
        <f>_xlfn.XLOOKUP(B420,'2020'!B$3:B$1002,'2020'!C$3:C$1002,"NULL")</f>
        <v>Information Technology &amp; Services</v>
      </c>
      <c r="D420" s="37" t="str">
        <f>B420&amp;"_"&amp; C420</f>
        <v>ManTech International_Information Technology &amp; Services</v>
      </c>
      <c r="E420" s="38">
        <v>9400</v>
      </c>
      <c r="F420" s="39">
        <v>102</v>
      </c>
      <c r="G420" s="40">
        <v>2518.4</v>
      </c>
      <c r="H420" s="41">
        <v>0.13300000000000001</v>
      </c>
      <c r="I420" s="42">
        <v>120.5</v>
      </c>
      <c r="J420" s="43">
        <v>5.8000000000000003E-2</v>
      </c>
      <c r="K420" s="44">
        <v>2213.6999999999998</v>
      </c>
      <c r="L420" s="45">
        <v>3521.7</v>
      </c>
    </row>
    <row r="421" spans="1:12" x14ac:dyDescent="0.25">
      <c r="A421" s="36">
        <v>9</v>
      </c>
      <c r="B421" s="37" t="s">
        <v>22</v>
      </c>
      <c r="C421" s="37" t="str">
        <f>_xlfn.XLOOKUP(B421,'2020'!B$3:B$1002,'2020'!C$3:C$1002,"NULL")</f>
        <v>Information Technology Company</v>
      </c>
      <c r="D421" s="37" t="str">
        <f>B421&amp;"_"&amp; C421</f>
        <v>Alphabet_Information Technology Company</v>
      </c>
      <c r="E421" s="38">
        <v>135301</v>
      </c>
      <c r="F421" s="39">
        <v>2</v>
      </c>
      <c r="G421" s="40">
        <v>182527</v>
      </c>
      <c r="H421" s="41">
        <v>0.128</v>
      </c>
      <c r="I421" s="42">
        <v>40269</v>
      </c>
      <c r="J421" s="43">
        <v>0.17299999999999999</v>
      </c>
      <c r="K421" s="44">
        <v>319616</v>
      </c>
      <c r="L421" s="45">
        <v>1392561.8</v>
      </c>
    </row>
    <row r="422" spans="1:12" x14ac:dyDescent="0.25">
      <c r="A422" s="36">
        <v>117</v>
      </c>
      <c r="B422" s="37" t="s">
        <v>136</v>
      </c>
      <c r="C422" s="37" t="str">
        <f>_xlfn.XLOOKUP(B422,'2020'!B$3:B$1002,'2020'!C$3:C$1002,"NULL")</f>
        <v>Information Technology Company</v>
      </c>
      <c r="D422" s="37" t="str">
        <f>B422&amp;"_"&amp; C422</f>
        <v>Synnex_Information Technology Company</v>
      </c>
      <c r="E422" s="38">
        <v>277900</v>
      </c>
      <c r="F422" s="39">
        <v>13</v>
      </c>
      <c r="G422" s="40">
        <v>24675.599999999999</v>
      </c>
      <c r="H422" s="41">
        <v>3.9E-2</v>
      </c>
      <c r="I422" s="42">
        <v>529.20000000000005</v>
      </c>
      <c r="J422" s="43">
        <v>5.7000000000000002E-2</v>
      </c>
      <c r="K422" s="44">
        <v>13468.6</v>
      </c>
      <c r="L422" s="45">
        <v>5874.5</v>
      </c>
    </row>
    <row r="423" spans="1:12" x14ac:dyDescent="0.25">
      <c r="A423" s="36">
        <v>412</v>
      </c>
      <c r="B423" s="37" t="s">
        <v>465</v>
      </c>
      <c r="C423" s="37" t="str">
        <f>_xlfn.XLOOKUP(B423,'2020'!B$3:B$1002,'2020'!C$3:C$1002,"NULL")</f>
        <v>Information Technology Company</v>
      </c>
      <c r="D423" s="37" t="str">
        <f>B423&amp;"_"&amp; C423</f>
        <v>Science Applications International_Information Technology Company</v>
      </c>
      <c r="E423" s="38">
        <v>26134</v>
      </c>
      <c r="F423" s="39">
        <v>54</v>
      </c>
      <c r="G423" s="40">
        <v>7056</v>
      </c>
      <c r="H423" s="41">
        <v>0.106</v>
      </c>
      <c r="I423" s="42">
        <v>209</v>
      </c>
      <c r="J423" s="43">
        <v>-7.4999999999999997E-2</v>
      </c>
      <c r="K423" s="44">
        <v>5723</v>
      </c>
      <c r="L423" s="45">
        <v>4853.8</v>
      </c>
    </row>
    <row r="424" spans="1:12" x14ac:dyDescent="0.25">
      <c r="A424" s="36">
        <v>473</v>
      </c>
      <c r="B424" s="37" t="s">
        <v>548</v>
      </c>
      <c r="C424" s="37" t="str">
        <f>_xlfn.XLOOKUP(B424,'2020'!B$3:B$1002,'2020'!C$3:C$1002,"NULL")</f>
        <v>Information Technology Company</v>
      </c>
      <c r="D424" s="37" t="str">
        <f>B424&amp;"_"&amp; C424</f>
        <v>CACI International_Information Technology Company</v>
      </c>
      <c r="E424" s="38">
        <v>22900</v>
      </c>
      <c r="F424" s="39">
        <v>76</v>
      </c>
      <c r="G424" s="40">
        <v>5720</v>
      </c>
      <c r="H424" s="41">
        <v>0.14699999999999999</v>
      </c>
      <c r="I424" s="42">
        <v>321.5</v>
      </c>
      <c r="J424" s="43">
        <v>0.21</v>
      </c>
      <c r="K424" s="44">
        <v>5542.5</v>
      </c>
      <c r="L424" s="45">
        <v>6223.5</v>
      </c>
    </row>
    <row r="425" spans="1:12" x14ac:dyDescent="0.25">
      <c r="A425" s="36">
        <v>490</v>
      </c>
      <c r="B425" s="37" t="s">
        <v>497</v>
      </c>
      <c r="C425" s="37" t="str">
        <f>_xlfn.XLOOKUP(B425,'2020'!B$3:B$1002,'2020'!C$3:C$1002,"NULL")</f>
        <v>Information Technology Company</v>
      </c>
      <c r="D425" s="37" t="str">
        <f>B425&amp;"_"&amp; C425</f>
        <v>Cerner_Information Technology Company</v>
      </c>
      <c r="E425" s="38">
        <v>26400</v>
      </c>
      <c r="F425" s="39">
        <v>8</v>
      </c>
      <c r="G425" s="40">
        <v>5505.8</v>
      </c>
      <c r="H425" s="41">
        <v>-3.3000000000000002E-2</v>
      </c>
      <c r="I425" s="42">
        <v>780.1</v>
      </c>
      <c r="J425" s="43">
        <v>0.47299999999999998</v>
      </c>
      <c r="K425" s="44">
        <v>7521.1</v>
      </c>
      <c r="L425" s="45">
        <v>22016.400000000001</v>
      </c>
    </row>
    <row r="426" spans="1:12" x14ac:dyDescent="0.25">
      <c r="A426" s="36">
        <v>917</v>
      </c>
      <c r="B426" s="37" t="s">
        <v>791</v>
      </c>
      <c r="C426" s="37" t="str">
        <f>_xlfn.XLOOKUP(B426,'2020'!B$3:B$1002,'2020'!C$3:C$1002,"NULL")</f>
        <v>Information Technology Company</v>
      </c>
      <c r="D426" s="37" t="str">
        <f>B426&amp;"_"&amp; C426</f>
        <v>Unisys_Information Technology Company</v>
      </c>
      <c r="E426" s="38">
        <v>17200</v>
      </c>
      <c r="F426" s="39">
        <v>-124</v>
      </c>
      <c r="G426" s="40">
        <v>2175.8000000000002</v>
      </c>
      <c r="H426" s="41">
        <v>-0.26200000000000001</v>
      </c>
      <c r="I426" s="42">
        <v>750.7</v>
      </c>
      <c r="J426" s="43" t="s">
        <v>13</v>
      </c>
      <c r="K426" s="44">
        <v>2707.9</v>
      </c>
      <c r="L426" s="45">
        <v>1702.6</v>
      </c>
    </row>
    <row r="427" spans="1:12" x14ac:dyDescent="0.25">
      <c r="A427" s="36">
        <v>391</v>
      </c>
      <c r="B427" s="37" t="s">
        <v>1367</v>
      </c>
      <c r="C427" s="37" t="str">
        <f>_xlfn.XLOOKUP(B427,'2020'!B$3:B$1002,'2020'!C$3:C$1002,"NULL")</f>
        <v>Information Technology Consulting Company</v>
      </c>
      <c r="D427" s="37" t="str">
        <f>B427&amp;"_"&amp; C427</f>
        <v>Booz Allen Hamilton_Information Technology Consulting Company</v>
      </c>
      <c r="E427" s="38">
        <v>27200</v>
      </c>
      <c r="F427" s="39">
        <v>59</v>
      </c>
      <c r="G427" s="40">
        <v>7463.8</v>
      </c>
      <c r="H427" s="41">
        <v>0.113</v>
      </c>
      <c r="I427" s="42">
        <v>482.6</v>
      </c>
      <c r="J427" s="43">
        <v>0.153</v>
      </c>
      <c r="K427" s="44">
        <v>4794</v>
      </c>
      <c r="L427" s="45">
        <v>11089.5</v>
      </c>
    </row>
    <row r="428" spans="1:12" x14ac:dyDescent="0.25">
      <c r="A428" s="36">
        <v>590</v>
      </c>
      <c r="B428" s="37" t="s">
        <v>602</v>
      </c>
      <c r="C428" s="37" t="str">
        <f>_xlfn.XLOOKUP(B428,'2020'!B$3:B$1002,'2020'!C$3:C$1002,"NULL")</f>
        <v>Information Technology Infrastructure Solutions</v>
      </c>
      <c r="D428" s="37" t="str">
        <f>B428&amp;"_"&amp; C428</f>
        <v>Vertiv Holdings_Information Technology Infrastructure Solutions</v>
      </c>
      <c r="E428" s="38">
        <v>20972</v>
      </c>
      <c r="F428" s="39">
        <v>13</v>
      </c>
      <c r="G428" s="40">
        <v>4370.6000000000004</v>
      </c>
      <c r="H428" s="41">
        <v>-1.4E-2</v>
      </c>
      <c r="I428" s="42">
        <v>-183.6</v>
      </c>
      <c r="J428" s="43" t="s">
        <v>13</v>
      </c>
      <c r="K428" s="44">
        <v>5073.8</v>
      </c>
      <c r="L428" s="45">
        <v>7028.8</v>
      </c>
    </row>
    <row r="429" spans="1:12" x14ac:dyDescent="0.25">
      <c r="A429" s="36">
        <v>612</v>
      </c>
      <c r="B429" s="37" t="s">
        <v>620</v>
      </c>
      <c r="C429" s="37" t="str">
        <f>_xlfn.XLOOKUP(B429,'2020'!B$3:B$1002,'2020'!C$3:C$1002,"NULL")</f>
        <v>Information Technology Service Management</v>
      </c>
      <c r="D429" s="37" t="str">
        <f>B429&amp;"_"&amp; C429</f>
        <v>Gartner_Information Technology Service Management</v>
      </c>
      <c r="E429" s="38">
        <v>15600</v>
      </c>
      <c r="F429" s="39">
        <v>9</v>
      </c>
      <c r="G429" s="40">
        <v>4099.3999999999996</v>
      </c>
      <c r="H429" s="41">
        <v>-3.4000000000000002E-2</v>
      </c>
      <c r="I429" s="42">
        <v>266.7</v>
      </c>
      <c r="J429" s="43">
        <v>0.14299999999999999</v>
      </c>
      <c r="K429" s="44">
        <v>7316</v>
      </c>
      <c r="L429" s="45">
        <v>16196.1</v>
      </c>
    </row>
    <row r="430" spans="1:12" x14ac:dyDescent="0.25">
      <c r="A430" s="36">
        <v>106</v>
      </c>
      <c r="B430" s="37" t="s">
        <v>116</v>
      </c>
      <c r="C430" s="37" t="str">
        <f>_xlfn.XLOOKUP(B430,'2020'!B$3:B$1002,'2020'!C$3:C$1002,"NULL")</f>
        <v>Information Technology Solution</v>
      </c>
      <c r="D430" s="37" t="str">
        <f>B430&amp;"_"&amp; C430</f>
        <v>Hewlett Packard Enterprise_Information Technology Solution</v>
      </c>
      <c r="E430" s="38">
        <v>59400</v>
      </c>
      <c r="F430" s="39">
        <v>3</v>
      </c>
      <c r="G430" s="40">
        <v>26982</v>
      </c>
      <c r="H430" s="41">
        <v>-7.3999999999999996E-2</v>
      </c>
      <c r="I430" s="42">
        <v>-322</v>
      </c>
      <c r="J430" s="43">
        <v>-1.3069999999999999</v>
      </c>
      <c r="K430" s="44">
        <v>54015</v>
      </c>
      <c r="L430" s="45">
        <v>20480</v>
      </c>
    </row>
    <row r="431" spans="1:12" x14ac:dyDescent="0.25">
      <c r="A431" s="36">
        <v>356</v>
      </c>
      <c r="B431" s="37" t="s">
        <v>382</v>
      </c>
      <c r="C431" s="37" t="str">
        <f>_xlfn.XLOOKUP(B431,'2020'!B$3:B$1002,'2020'!C$3:C$1002,"NULL")</f>
        <v>Infrastructure Company</v>
      </c>
      <c r="D431" s="37" t="str">
        <f>B431&amp;"_"&amp; C431</f>
        <v>CommScope Holding_Infrastructure Company</v>
      </c>
      <c r="E431" s="38">
        <v>30000</v>
      </c>
      <c r="F431" s="39">
        <v>25</v>
      </c>
      <c r="G431" s="40">
        <v>8435.9</v>
      </c>
      <c r="H431" s="41">
        <v>1.0999999999999999E-2</v>
      </c>
      <c r="I431" s="42">
        <v>-573.4</v>
      </c>
      <c r="J431" s="43" t="s">
        <v>13</v>
      </c>
      <c r="K431" s="44">
        <v>13576.8</v>
      </c>
      <c r="L431" s="45">
        <v>3124.2</v>
      </c>
    </row>
    <row r="432" spans="1:12" x14ac:dyDescent="0.25">
      <c r="A432" s="36">
        <v>24</v>
      </c>
      <c r="B432" s="37" t="s">
        <v>52</v>
      </c>
      <c r="C432" s="37" t="str">
        <f>_xlfn.XLOOKUP(B432,'2020'!B$3:B$1002,'2020'!C$3:C$1002,"NULL")</f>
        <v>Insurance Company</v>
      </c>
      <c r="D432" s="37" t="str">
        <f>B432&amp;"_"&amp; C432</f>
        <v>Centene_Insurance Company</v>
      </c>
      <c r="E432" s="38">
        <v>71300</v>
      </c>
      <c r="F432" s="39">
        <v>18</v>
      </c>
      <c r="G432" s="40">
        <v>111115</v>
      </c>
      <c r="H432" s="41">
        <v>0.48899999999999999</v>
      </c>
      <c r="I432" s="42">
        <v>1808</v>
      </c>
      <c r="J432" s="43">
        <v>0.36899999999999999</v>
      </c>
      <c r="K432" s="44">
        <v>68719</v>
      </c>
      <c r="L432" s="45">
        <v>37169.599999999999</v>
      </c>
    </row>
    <row r="433" spans="1:12" x14ac:dyDescent="0.25">
      <c r="A433" s="36">
        <v>39</v>
      </c>
      <c r="B433" s="37" t="s">
        <v>46</v>
      </c>
      <c r="C433" s="37" t="str">
        <f>_xlfn.XLOOKUP(B433,'2020'!B$3:B$1002,'2020'!C$3:C$1002,"NULL")</f>
        <v>Insurance Company</v>
      </c>
      <c r="D433" s="37" t="str">
        <f>B433&amp;"_"&amp; C433</f>
        <v>State Farm Insurance_Insurance Company</v>
      </c>
      <c r="E433" s="38">
        <v>57582</v>
      </c>
      <c r="F433" s="39">
        <v>-3</v>
      </c>
      <c r="G433" s="40">
        <v>78898</v>
      </c>
      <c r="H433" s="41">
        <v>-6.0000000000000001E-3</v>
      </c>
      <c r="I433" s="42">
        <v>3738.9</v>
      </c>
      <c r="J433" s="43">
        <v>-0.33100000000000002</v>
      </c>
      <c r="K433" s="44">
        <v>299104.5</v>
      </c>
      <c r="L433" s="45" t="s">
        <v>13</v>
      </c>
    </row>
    <row r="434" spans="1:12" x14ac:dyDescent="0.25">
      <c r="A434" s="36">
        <v>55</v>
      </c>
      <c r="B434" s="37" t="s">
        <v>61</v>
      </c>
      <c r="C434" s="37" t="str">
        <f>_xlfn.XLOOKUP(B434,'2020'!B$3:B$1002,'2020'!C$3:C$1002,"NULL")</f>
        <v>Insurance Company</v>
      </c>
      <c r="D434" s="37" t="str">
        <f>B434&amp;"_"&amp; C434</f>
        <v>Prudential Financial_Insurance Company</v>
      </c>
      <c r="E434" s="38">
        <v>41671</v>
      </c>
      <c r="F434" s="39">
        <v>-2</v>
      </c>
      <c r="G434" s="40">
        <v>57033</v>
      </c>
      <c r="H434" s="41">
        <v>-0.12</v>
      </c>
      <c r="I434" s="42">
        <v>-374</v>
      </c>
      <c r="J434" s="43">
        <v>-1.089</v>
      </c>
      <c r="K434" s="44">
        <v>940722</v>
      </c>
      <c r="L434" s="45">
        <v>36022.400000000001</v>
      </c>
    </row>
    <row r="435" spans="1:12" x14ac:dyDescent="0.25">
      <c r="A435" s="36">
        <v>67</v>
      </c>
      <c r="B435" s="37" t="s">
        <v>81</v>
      </c>
      <c r="C435" s="37" t="str">
        <f>_xlfn.XLOOKUP(B435,'2020'!B$3:B$1002,'2020'!C$3:C$1002,"NULL")</f>
        <v>Insurance Company</v>
      </c>
      <c r="D435" s="37" t="str">
        <f>B435&amp;"_"&amp; C435</f>
        <v>New York Life Insurance_Insurance Company</v>
      </c>
      <c r="E435" s="38">
        <v>11506</v>
      </c>
      <c r="F435" s="39">
        <v>6</v>
      </c>
      <c r="G435" s="40">
        <v>46712.4</v>
      </c>
      <c r="H435" s="41">
        <v>5.8999999999999997E-2</v>
      </c>
      <c r="I435" s="42">
        <v>-822.3</v>
      </c>
      <c r="J435" s="43">
        <v>-1.819</v>
      </c>
      <c r="K435" s="44">
        <v>359312.5</v>
      </c>
      <c r="L435" s="45" t="s">
        <v>13</v>
      </c>
    </row>
    <row r="436" spans="1:12" x14ac:dyDescent="0.25">
      <c r="A436" s="36">
        <v>70</v>
      </c>
      <c r="B436" s="37" t="s">
        <v>80</v>
      </c>
      <c r="C436" s="37" t="str">
        <f>_xlfn.XLOOKUP(B436,'2020'!B$3:B$1002,'2020'!C$3:C$1002,"NULL")</f>
        <v>Insurance Company</v>
      </c>
      <c r="D436" s="37" t="str">
        <f>B436&amp;"_"&amp; C436</f>
        <v>Allstate_Insurance Company</v>
      </c>
      <c r="E436" s="38">
        <v>42010</v>
      </c>
      <c r="F436" s="39">
        <v>2</v>
      </c>
      <c r="G436" s="40">
        <v>44791</v>
      </c>
      <c r="H436" s="41">
        <v>3.0000000000000001E-3</v>
      </c>
      <c r="I436" s="42">
        <v>5576</v>
      </c>
      <c r="J436" s="43">
        <v>0.15</v>
      </c>
      <c r="K436" s="44">
        <v>125987</v>
      </c>
      <c r="L436" s="45">
        <v>34800.199999999997</v>
      </c>
    </row>
    <row r="437" spans="1:12" x14ac:dyDescent="0.25">
      <c r="A437" s="36">
        <v>71</v>
      </c>
      <c r="B437" s="37" t="s">
        <v>85</v>
      </c>
      <c r="C437" s="37" t="str">
        <f>_xlfn.XLOOKUP(B437,'2020'!B$3:B$1002,'2020'!C$3:C$1002,"NULL")</f>
        <v>Insurance Company</v>
      </c>
      <c r="D437" s="37" t="str">
        <f>B437&amp;"_"&amp; C437</f>
        <v>Liberty Mutual Insurance Group_Insurance Company</v>
      </c>
      <c r="E437" s="38">
        <v>45000</v>
      </c>
      <c r="F437" s="39">
        <v>6</v>
      </c>
      <c r="G437" s="40">
        <v>43796</v>
      </c>
      <c r="H437" s="41">
        <v>1.2999999999999999E-2</v>
      </c>
      <c r="I437" s="42">
        <v>758</v>
      </c>
      <c r="J437" s="43">
        <v>-0.27400000000000002</v>
      </c>
      <c r="K437" s="44">
        <v>145377</v>
      </c>
      <c r="L437" s="45" t="s">
        <v>13</v>
      </c>
    </row>
    <row r="438" spans="1:12" x14ac:dyDescent="0.25">
      <c r="A438" s="36">
        <v>74</v>
      </c>
      <c r="B438" s="37" t="s">
        <v>94</v>
      </c>
      <c r="C438" s="37" t="str">
        <f>_xlfn.XLOOKUP(B438,'2020'!B$3:B$1002,'2020'!C$3:C$1002,"NULL")</f>
        <v>Insurance Company</v>
      </c>
      <c r="D438" s="37" t="str">
        <f>B438&amp;"_"&amp; C438</f>
        <v>Progressive_Insurance Company</v>
      </c>
      <c r="E438" s="38">
        <v>43326</v>
      </c>
      <c r="F438" s="39">
        <v>12</v>
      </c>
      <c r="G438" s="40">
        <v>42658.1</v>
      </c>
      <c r="H438" s="41">
        <v>9.2999999999999999E-2</v>
      </c>
      <c r="I438" s="42">
        <v>5704.6</v>
      </c>
      <c r="J438" s="43">
        <v>0.437</v>
      </c>
      <c r="K438" s="44">
        <v>64098.3</v>
      </c>
      <c r="L438" s="45">
        <v>55946.5</v>
      </c>
    </row>
    <row r="439" spans="1:12" x14ac:dyDescent="0.25">
      <c r="A439" s="36">
        <v>76</v>
      </c>
      <c r="B439" s="37" t="s">
        <v>82</v>
      </c>
      <c r="C439" s="37" t="str">
        <f>_xlfn.XLOOKUP(B439,'2020'!B$3:B$1002,'2020'!C$3:C$1002,"NULL")</f>
        <v>Insurance Company</v>
      </c>
      <c r="D439" s="37" t="str">
        <f>B439&amp;"_"&amp; C439</f>
        <v>Nationwide_Insurance Company</v>
      </c>
      <c r="E439" s="38">
        <v>25391</v>
      </c>
      <c r="F439" s="39">
        <v>-2</v>
      </c>
      <c r="G439" s="40">
        <v>41929.800000000003</v>
      </c>
      <c r="H439" s="41">
        <v>-4.7E-2</v>
      </c>
      <c r="I439" s="42">
        <v>-138.4</v>
      </c>
      <c r="J439" s="43">
        <v>-1.167</v>
      </c>
      <c r="K439" s="44">
        <v>256589.3</v>
      </c>
      <c r="L439" s="45" t="s">
        <v>13</v>
      </c>
    </row>
    <row r="440" spans="1:12" x14ac:dyDescent="0.25">
      <c r="A440" s="36">
        <v>90</v>
      </c>
      <c r="B440" s="37" t="s">
        <v>109</v>
      </c>
      <c r="C440" s="37" t="str">
        <f>_xlfn.XLOOKUP(B440,'2020'!B$3:B$1002,'2020'!C$3:C$1002,"NULL")</f>
        <v>Insurance Company</v>
      </c>
      <c r="D440" s="37" t="str">
        <f>B440&amp;"_"&amp; C440</f>
        <v>Northwestern Mutual_Insurance Company</v>
      </c>
      <c r="E440" s="38">
        <v>6641</v>
      </c>
      <c r="F440" s="39">
        <v>12</v>
      </c>
      <c r="G440" s="40">
        <v>33782.1</v>
      </c>
      <c r="H440" s="41">
        <v>4.5999999999999999E-2</v>
      </c>
      <c r="I440" s="42">
        <v>425</v>
      </c>
      <c r="J440" s="43">
        <v>-0.66500000000000004</v>
      </c>
      <c r="K440" s="44">
        <v>308767</v>
      </c>
      <c r="L440" s="45" t="s">
        <v>13</v>
      </c>
    </row>
    <row r="441" spans="1:12" x14ac:dyDescent="0.25">
      <c r="A441" s="36">
        <v>98</v>
      </c>
      <c r="B441" s="37" t="s">
        <v>113</v>
      </c>
      <c r="C441" s="37" t="str">
        <f>_xlfn.XLOOKUP(B441,'2020'!B$3:B$1002,'2020'!C$3:C$1002,"NULL")</f>
        <v>Insurance Company</v>
      </c>
      <c r="D441" s="37" t="str">
        <f>B441&amp;"_"&amp; C441</f>
        <v>Travelers_Insurance Company</v>
      </c>
      <c r="E441" s="38">
        <v>30294</v>
      </c>
      <c r="F441" s="39">
        <v>8</v>
      </c>
      <c r="G441" s="40">
        <v>31981</v>
      </c>
      <c r="H441" s="41">
        <v>1.2999999999999999E-2</v>
      </c>
      <c r="I441" s="42">
        <v>2697</v>
      </c>
      <c r="J441" s="43">
        <v>2.9000000000000001E-2</v>
      </c>
      <c r="K441" s="44">
        <v>116764</v>
      </c>
      <c r="L441" s="45">
        <v>37933</v>
      </c>
    </row>
    <row r="442" spans="1:12" x14ac:dyDescent="0.25">
      <c r="A442" s="36">
        <v>123</v>
      </c>
      <c r="B442" s="37" t="s">
        <v>97</v>
      </c>
      <c r="C442" s="37" t="str">
        <f>_xlfn.XLOOKUP(B442,'2020'!B$3:B$1002,'2020'!C$3:C$1002,"NULL")</f>
        <v>Insurance Company</v>
      </c>
      <c r="D442" s="37" t="str">
        <f>B442&amp;"_"&amp; C442</f>
        <v>Massachusetts Mutual Life Insurance_Insurance Company</v>
      </c>
      <c r="E442" s="38">
        <v>9974</v>
      </c>
      <c r="F442" s="39">
        <v>-34</v>
      </c>
      <c r="G442" s="40">
        <v>23663.1</v>
      </c>
      <c r="H442" s="41">
        <v>-0.36499999999999999</v>
      </c>
      <c r="I442" s="42">
        <v>-100.5</v>
      </c>
      <c r="J442" s="43">
        <v>-1.0269999999999999</v>
      </c>
      <c r="K442" s="44">
        <v>322936.3</v>
      </c>
      <c r="L442" s="45" t="s">
        <v>13</v>
      </c>
    </row>
    <row r="443" spans="1:12" x14ac:dyDescent="0.25">
      <c r="A443" s="36">
        <v>131</v>
      </c>
      <c r="B443" s="37" t="s">
        <v>152</v>
      </c>
      <c r="C443" s="37" t="str">
        <f>_xlfn.XLOOKUP(B443,'2020'!B$3:B$1002,'2020'!C$3:C$1002,"NULL")</f>
        <v>Insurance Company</v>
      </c>
      <c r="D443" s="37" t="str">
        <f>B443&amp;"_"&amp; C443</f>
        <v>Aflac_Insurance Company</v>
      </c>
      <c r="E443" s="38">
        <v>12003</v>
      </c>
      <c r="F443" s="39">
        <v>15</v>
      </c>
      <c r="G443" s="40">
        <v>22147</v>
      </c>
      <c r="H443" s="41">
        <v>-7.0000000000000001E-3</v>
      </c>
      <c r="I443" s="42">
        <v>4778</v>
      </c>
      <c r="J443" s="43">
        <v>0.44600000000000001</v>
      </c>
      <c r="K443" s="44">
        <v>165086</v>
      </c>
      <c r="L443" s="45">
        <v>35191.4</v>
      </c>
    </row>
    <row r="444" spans="1:12" x14ac:dyDescent="0.25">
      <c r="A444" s="36">
        <v>172</v>
      </c>
      <c r="B444" s="37" t="s">
        <v>192</v>
      </c>
      <c r="C444" s="37" t="str">
        <f>_xlfn.XLOOKUP(B444,'2020'!B$3:B$1002,'2020'!C$3:C$1002,"NULL")</f>
        <v>Insurance Company</v>
      </c>
      <c r="D444" s="37" t="str">
        <f>B444&amp;"_"&amp; C444</f>
        <v>Lincoln National_Insurance Company</v>
      </c>
      <c r="E444" s="38">
        <v>10966</v>
      </c>
      <c r="F444" s="39">
        <v>16</v>
      </c>
      <c r="G444" s="40">
        <v>17439</v>
      </c>
      <c r="H444" s="41">
        <v>0.01</v>
      </c>
      <c r="I444" s="42">
        <v>499</v>
      </c>
      <c r="J444" s="43">
        <v>-0.437</v>
      </c>
      <c r="K444" s="44">
        <v>365948</v>
      </c>
      <c r="L444" s="45">
        <v>11953.2</v>
      </c>
    </row>
    <row r="445" spans="1:12" x14ac:dyDescent="0.25">
      <c r="A445" s="36">
        <v>175</v>
      </c>
      <c r="B445" s="37" t="s">
        <v>198</v>
      </c>
      <c r="C445" s="37" t="str">
        <f>_xlfn.XLOOKUP(B445,'2020'!B$3:B$1002,'2020'!C$3:C$1002,"NULL")</f>
        <v>Insurance Company</v>
      </c>
      <c r="D445" s="37" t="str">
        <f>B445&amp;"_"&amp; C445</f>
        <v>Marsh &amp; McLennan_Insurance Company</v>
      </c>
      <c r="E445" s="38">
        <v>76000</v>
      </c>
      <c r="F445" s="39">
        <v>20</v>
      </c>
      <c r="G445" s="40">
        <v>17224</v>
      </c>
      <c r="H445" s="41">
        <v>3.4000000000000002E-2</v>
      </c>
      <c r="I445" s="42">
        <v>2016</v>
      </c>
      <c r="J445" s="43">
        <v>0.157</v>
      </c>
      <c r="K445" s="44">
        <v>33049</v>
      </c>
      <c r="L445" s="45">
        <v>62054.9</v>
      </c>
    </row>
    <row r="446" spans="1:12" x14ac:dyDescent="0.25">
      <c r="A446" s="36">
        <v>206</v>
      </c>
      <c r="B446" s="37" t="s">
        <v>204</v>
      </c>
      <c r="C446" s="37" t="str">
        <f>_xlfn.XLOOKUP(B446,'2020'!B$3:B$1002,'2020'!C$3:C$1002,"NULL")</f>
        <v>Insurance Company</v>
      </c>
      <c r="D446" s="37" t="str">
        <f>B446&amp;"_"&amp; C446</f>
        <v>Principal Financial_Insurance Company</v>
      </c>
      <c r="E446" s="38">
        <v>17400</v>
      </c>
      <c r="F446" s="39">
        <v>-5</v>
      </c>
      <c r="G446" s="40">
        <v>14741.7</v>
      </c>
      <c r="H446" s="41">
        <v>-9.0999999999999998E-2</v>
      </c>
      <c r="I446" s="42">
        <v>1395.8</v>
      </c>
      <c r="J446" s="43">
        <v>1E-3</v>
      </c>
      <c r="K446" s="44">
        <v>296627.7</v>
      </c>
      <c r="L446" s="45">
        <v>16345.9</v>
      </c>
    </row>
    <row r="447" spans="1:12" x14ac:dyDescent="0.25">
      <c r="A447" s="36">
        <v>227</v>
      </c>
      <c r="B447" s="37" t="s">
        <v>240</v>
      </c>
      <c r="C447" s="37" t="str">
        <f>_xlfn.XLOOKUP(B447,'2020'!B$3:B$1002,'2020'!C$3:C$1002,"NULL")</f>
        <v>Insurance Company</v>
      </c>
      <c r="D447" s="37" t="str">
        <f>B447&amp;"_"&amp; C447</f>
        <v>Guardian Life Ins. Co. of America_Insurance Company</v>
      </c>
      <c r="E447" s="38">
        <v>8871</v>
      </c>
      <c r="F447" s="39">
        <v>11</v>
      </c>
      <c r="G447" s="40">
        <v>13561.5</v>
      </c>
      <c r="H447" s="41">
        <v>6.0000000000000001E-3</v>
      </c>
      <c r="I447" s="42">
        <v>23.5</v>
      </c>
      <c r="J447" s="43">
        <v>-0.96499999999999997</v>
      </c>
      <c r="K447" s="44">
        <v>85424.7</v>
      </c>
      <c r="L447" s="45" t="s">
        <v>13</v>
      </c>
    </row>
    <row r="448" spans="1:12" x14ac:dyDescent="0.25">
      <c r="A448" s="36">
        <v>230</v>
      </c>
      <c r="B448" s="37" t="s">
        <v>268</v>
      </c>
      <c r="C448" s="37" t="str">
        <f>_xlfn.XLOOKUP(B448,'2020'!B$3:B$1002,'2020'!C$3:C$1002,"NULL")</f>
        <v>Insurance Company</v>
      </c>
      <c r="D448" s="37" t="str">
        <f>B448&amp;"_"&amp; C448</f>
        <v>Unum Group_Insurance Company</v>
      </c>
      <c r="E448" s="38">
        <v>10500</v>
      </c>
      <c r="F448" s="39">
        <v>36</v>
      </c>
      <c r="G448" s="40">
        <v>13162.1</v>
      </c>
      <c r="H448" s="41">
        <v>9.7000000000000003E-2</v>
      </c>
      <c r="I448" s="42">
        <v>793</v>
      </c>
      <c r="J448" s="43">
        <v>-0.27900000000000003</v>
      </c>
      <c r="K448" s="44">
        <v>70625.8</v>
      </c>
      <c r="L448" s="45">
        <v>5669.8</v>
      </c>
    </row>
    <row r="449" spans="1:12" x14ac:dyDescent="0.25">
      <c r="A449" s="36">
        <v>232</v>
      </c>
      <c r="B449" s="37" t="s">
        <v>256</v>
      </c>
      <c r="C449" s="37" t="str">
        <f>_xlfn.XLOOKUP(B449,'2020'!B$3:B$1002,'2020'!C$3:C$1002,"NULL")</f>
        <v>Insurance Company</v>
      </c>
      <c r="D449" s="37" t="str">
        <f>B449&amp;"_"&amp; C449</f>
        <v>American Family Insurance Group_Insurance Company</v>
      </c>
      <c r="E449" s="38">
        <v>13225</v>
      </c>
      <c r="F449" s="39">
        <v>22</v>
      </c>
      <c r="G449" s="40">
        <v>13074.5</v>
      </c>
      <c r="H449" s="41">
        <v>3.5000000000000003E-2</v>
      </c>
      <c r="I449" s="42">
        <v>403.2</v>
      </c>
      <c r="J449" s="43">
        <v>-0.11600000000000001</v>
      </c>
      <c r="K449" s="44">
        <v>33941.800000000003</v>
      </c>
      <c r="L449" s="45" t="s">
        <v>13</v>
      </c>
    </row>
    <row r="450" spans="1:12" x14ac:dyDescent="0.25">
      <c r="A450" s="36">
        <v>256</v>
      </c>
      <c r="B450" s="37" t="s">
        <v>257</v>
      </c>
      <c r="C450" s="37" t="str">
        <f>_xlfn.XLOOKUP(B450,'2020'!B$3:B$1002,'2020'!C$3:C$1002,"NULL")</f>
        <v>Insurance Company</v>
      </c>
      <c r="D450" s="37" t="str">
        <f>B450&amp;"_"&amp; C450</f>
        <v>Farmers Insurance Exchange_Insurance Company</v>
      </c>
      <c r="E450" s="38">
        <v>10004</v>
      </c>
      <c r="F450" s="39">
        <v>-1</v>
      </c>
      <c r="G450" s="40">
        <v>11869.7</v>
      </c>
      <c r="H450" s="41">
        <v>-5.7000000000000002E-2</v>
      </c>
      <c r="I450" s="42">
        <v>-116.4</v>
      </c>
      <c r="J450" s="43">
        <v>-3.105</v>
      </c>
      <c r="K450" s="44">
        <v>17853.3</v>
      </c>
      <c r="L450" s="45" t="s">
        <v>13</v>
      </c>
    </row>
    <row r="451" spans="1:12" x14ac:dyDescent="0.25">
      <c r="A451" s="36">
        <v>282</v>
      </c>
      <c r="B451" s="37" t="s">
        <v>302</v>
      </c>
      <c r="C451" s="37" t="str">
        <f>_xlfn.XLOOKUP(B451,'2020'!B$3:B$1002,'2020'!C$3:C$1002,"NULL")</f>
        <v>Insurance Company</v>
      </c>
      <c r="D451" s="37" t="str">
        <f>B451&amp;"_"&amp; C451</f>
        <v>Mutual of Omaha Insurance_Insurance Company</v>
      </c>
      <c r="E451" s="38">
        <v>5526</v>
      </c>
      <c r="F451" s="39">
        <v>18</v>
      </c>
      <c r="G451" s="40">
        <v>11098.4</v>
      </c>
      <c r="H451" s="41">
        <v>6.0999999999999999E-2</v>
      </c>
      <c r="I451" s="42">
        <v>698.1</v>
      </c>
      <c r="J451" s="43">
        <v>1.5720000000000001</v>
      </c>
      <c r="K451" s="44">
        <v>47294</v>
      </c>
      <c r="L451" s="45" t="s">
        <v>13</v>
      </c>
    </row>
    <row r="452" spans="1:12" x14ac:dyDescent="0.25">
      <c r="A452" s="36">
        <v>288</v>
      </c>
      <c r="B452" s="37" t="s">
        <v>376</v>
      </c>
      <c r="C452" s="37" t="str">
        <f>_xlfn.XLOOKUP(B452,'2020'!B$3:B$1002,'2020'!C$3:C$1002,"NULL")</f>
        <v>Insurance Company</v>
      </c>
      <c r="D452" s="37" t="str">
        <f>B452&amp;"_"&amp; C452</f>
        <v>Fidelity National Financial_Insurance Company</v>
      </c>
      <c r="E452" s="38">
        <v>27058</v>
      </c>
      <c r="F452" s="39">
        <v>87</v>
      </c>
      <c r="G452" s="40">
        <v>10778</v>
      </c>
      <c r="H452" s="41">
        <v>0.27300000000000002</v>
      </c>
      <c r="I452" s="42">
        <v>1427</v>
      </c>
      <c r="J452" s="43">
        <v>0.34399999999999997</v>
      </c>
      <c r="K452" s="44">
        <v>50455</v>
      </c>
      <c r="L452" s="45">
        <v>11838.9</v>
      </c>
    </row>
    <row r="453" spans="1:12" x14ac:dyDescent="0.25">
      <c r="A453" s="36">
        <v>302</v>
      </c>
      <c r="B453" s="37" t="s">
        <v>317</v>
      </c>
      <c r="C453" s="37" t="str">
        <f>_xlfn.XLOOKUP(B453,'2020'!B$3:B$1002,'2020'!C$3:C$1002,"NULL")</f>
        <v>Insurance Company</v>
      </c>
      <c r="D453" s="37" t="str">
        <f>B453&amp;"_"&amp; C453</f>
        <v>Assurant_Insurance Company</v>
      </c>
      <c r="E453" s="38">
        <v>13850</v>
      </c>
      <c r="F453" s="39">
        <v>13</v>
      </c>
      <c r="G453" s="40">
        <v>10094.799999999999</v>
      </c>
      <c r="H453" s="41">
        <v>1E-3</v>
      </c>
      <c r="I453" s="42">
        <v>441.8</v>
      </c>
      <c r="J453" s="43">
        <v>0.155</v>
      </c>
      <c r="K453" s="44">
        <v>44649.9</v>
      </c>
      <c r="L453" s="45">
        <v>8208.9</v>
      </c>
    </row>
    <row r="454" spans="1:12" x14ac:dyDescent="0.25">
      <c r="A454" s="36">
        <v>303</v>
      </c>
      <c r="B454" s="37" t="s">
        <v>271</v>
      </c>
      <c r="C454" s="37" t="str">
        <f>_xlfn.XLOOKUP(B454,'2020'!B$3:B$1002,'2020'!C$3:C$1002,"NULL")</f>
        <v>Insurance Company</v>
      </c>
      <c r="D454" s="37" t="str">
        <f>B454&amp;"_"&amp; C454</f>
        <v>Pacific Life_Insurance Company</v>
      </c>
      <c r="E454" s="38">
        <v>4083</v>
      </c>
      <c r="F454" s="39">
        <v>-34</v>
      </c>
      <c r="G454" s="40">
        <v>10062</v>
      </c>
      <c r="H454" s="41">
        <v>-0.151</v>
      </c>
      <c r="I454" s="42">
        <v>-671</v>
      </c>
      <c r="J454" s="43">
        <v>-1.9259999999999999</v>
      </c>
      <c r="K454" s="44">
        <v>190672</v>
      </c>
      <c r="L454" s="45" t="s">
        <v>13</v>
      </c>
    </row>
    <row r="455" spans="1:12" x14ac:dyDescent="0.25">
      <c r="A455" s="36">
        <v>311</v>
      </c>
      <c r="B455" s="37" t="s">
        <v>337</v>
      </c>
      <c r="C455" s="37" t="str">
        <f>_xlfn.XLOOKUP(B455,'2020'!B$3:B$1002,'2020'!C$3:C$1002,"NULL")</f>
        <v>Insurance Company</v>
      </c>
      <c r="D455" s="37" t="str">
        <f>B455&amp;"_"&amp; C455</f>
        <v>Markel_Insurance Company</v>
      </c>
      <c r="E455" s="38">
        <v>18900</v>
      </c>
      <c r="F455" s="39">
        <v>24</v>
      </c>
      <c r="G455" s="40">
        <v>9735.1</v>
      </c>
      <c r="H455" s="41">
        <v>2.1999999999999999E-2</v>
      </c>
      <c r="I455" s="42">
        <v>816</v>
      </c>
      <c r="J455" s="43">
        <v>-0.54400000000000004</v>
      </c>
      <c r="K455" s="44">
        <v>41710.1</v>
      </c>
      <c r="L455" s="45">
        <v>15699.6</v>
      </c>
    </row>
    <row r="456" spans="1:12" x14ac:dyDescent="0.25">
      <c r="A456" s="36">
        <v>341</v>
      </c>
      <c r="B456" s="37" t="s">
        <v>322</v>
      </c>
      <c r="C456" s="37" t="str">
        <f>_xlfn.XLOOKUP(B456,'2020'!B$3:B$1002,'2020'!C$3:C$1002,"NULL")</f>
        <v>Insurance Company</v>
      </c>
      <c r="D456" s="37" t="str">
        <f>B456&amp;"_"&amp; C456</f>
        <v>Auto-Owners Insurance_Insurance Company</v>
      </c>
      <c r="E456" s="38">
        <v>6329</v>
      </c>
      <c r="F456" s="39">
        <v>-21</v>
      </c>
      <c r="G456" s="40">
        <v>8853.2000000000007</v>
      </c>
      <c r="H456" s="41">
        <v>-0.115</v>
      </c>
      <c r="I456" s="42">
        <v>829.4</v>
      </c>
      <c r="J456" s="43">
        <v>-0.38700000000000001</v>
      </c>
      <c r="K456" s="44">
        <v>29755.599999999999</v>
      </c>
      <c r="L456" s="45" t="s">
        <v>13</v>
      </c>
    </row>
    <row r="457" spans="1:12" x14ac:dyDescent="0.25">
      <c r="A457" s="36">
        <v>347</v>
      </c>
      <c r="B457" s="37" t="s">
        <v>377</v>
      </c>
      <c r="C457" s="37" t="str">
        <f>_xlfn.XLOOKUP(B457,'2020'!B$3:B$1002,'2020'!C$3:C$1002,"NULL")</f>
        <v>Insurance Company</v>
      </c>
      <c r="D457" s="37" t="str">
        <f>B457&amp;"_"&amp; C457</f>
        <v>Erie Insurance Group_Insurance Company</v>
      </c>
      <c r="E457" s="38">
        <v>5849</v>
      </c>
      <c r="F457" s="39">
        <v>29</v>
      </c>
      <c r="G457" s="40">
        <v>8666</v>
      </c>
      <c r="H457" s="41">
        <v>2.5999999999999999E-2</v>
      </c>
      <c r="I457" s="42">
        <v>1173.0999999999999</v>
      </c>
      <c r="J457" s="43">
        <v>1.129</v>
      </c>
      <c r="K457" s="44">
        <v>25381.1</v>
      </c>
      <c r="L457" s="45" t="s">
        <v>13</v>
      </c>
    </row>
    <row r="458" spans="1:12" x14ac:dyDescent="0.25">
      <c r="A458" s="36">
        <v>348</v>
      </c>
      <c r="B458" s="37" t="s">
        <v>365</v>
      </c>
      <c r="C458" s="37" t="str">
        <f>_xlfn.XLOOKUP(B458,'2020'!B$3:B$1002,'2020'!C$3:C$1002,"NULL")</f>
        <v>Insurance Company</v>
      </c>
      <c r="D458" s="37" t="str">
        <f>B458&amp;"_"&amp; C458</f>
        <v>Genworth Financial_Insurance Company</v>
      </c>
      <c r="E458" s="38">
        <v>3000</v>
      </c>
      <c r="F458" s="39">
        <v>16</v>
      </c>
      <c r="G458" s="40">
        <v>8658</v>
      </c>
      <c r="H458" s="41">
        <v>-3.0000000000000001E-3</v>
      </c>
      <c r="I458" s="42">
        <v>178</v>
      </c>
      <c r="J458" s="43">
        <v>-0.48099999999999998</v>
      </c>
      <c r="K458" s="44">
        <v>105747</v>
      </c>
      <c r="L458" s="45">
        <v>1679.2</v>
      </c>
    </row>
    <row r="459" spans="1:12" x14ac:dyDescent="0.25">
      <c r="A459" s="36">
        <v>372</v>
      </c>
      <c r="B459" s="37" t="s">
        <v>402</v>
      </c>
      <c r="C459" s="37" t="str">
        <f>_xlfn.XLOOKUP(B459,'2020'!B$3:B$1002,'2020'!C$3:C$1002,"NULL")</f>
        <v>Insurance Company</v>
      </c>
      <c r="D459" s="37" t="str">
        <f>B459&amp;"_"&amp; C459</f>
        <v>W.R. Berkley_Insurance Company</v>
      </c>
      <c r="E459" s="38">
        <v>7495</v>
      </c>
      <c r="F459" s="39">
        <v>30</v>
      </c>
      <c r="G459" s="40">
        <v>8098.9</v>
      </c>
      <c r="H459" s="41">
        <v>2.5000000000000001E-2</v>
      </c>
      <c r="I459" s="42">
        <v>530.70000000000005</v>
      </c>
      <c r="J459" s="43">
        <v>-0.222</v>
      </c>
      <c r="K459" s="44">
        <v>28606.9</v>
      </c>
      <c r="L459" s="45">
        <v>13364.2</v>
      </c>
    </row>
    <row r="460" spans="1:12" x14ac:dyDescent="0.25">
      <c r="A460" s="36">
        <v>374</v>
      </c>
      <c r="B460" s="37" t="s">
        <v>1432</v>
      </c>
      <c r="C460" s="37" t="str">
        <f>_xlfn.XLOOKUP(B460,'2020'!B$3:B$1002,'2020'!C$3:C$1002,"NULL")</f>
        <v>Insurance Company</v>
      </c>
      <c r="D460" s="37" t="str">
        <f>B460&amp;"_"&amp; C460</f>
        <v>Western &amp; Southern Financial_Insurance Company</v>
      </c>
      <c r="E460" s="38">
        <v>2729</v>
      </c>
      <c r="F460" s="39">
        <v>27</v>
      </c>
      <c r="G460" s="40">
        <v>8057.9</v>
      </c>
      <c r="H460" s="41">
        <v>1.7000000000000001E-2</v>
      </c>
      <c r="I460" s="42">
        <v>204.4</v>
      </c>
      <c r="J460" s="43">
        <v>-0.16500000000000001</v>
      </c>
      <c r="K460" s="44">
        <v>57595.4</v>
      </c>
      <c r="L460" s="45" t="s">
        <v>13</v>
      </c>
    </row>
    <row r="461" spans="1:12" x14ac:dyDescent="0.25">
      <c r="A461" s="36">
        <v>386</v>
      </c>
      <c r="B461" s="37" t="s">
        <v>401</v>
      </c>
      <c r="C461" s="37" t="str">
        <f>_xlfn.XLOOKUP(B461,'2020'!B$3:B$1002,'2020'!C$3:C$1002,"NULL")</f>
        <v>Insurance Company</v>
      </c>
      <c r="D461" s="37" t="str">
        <f>B461&amp;"_"&amp; C461</f>
        <v>Cincinnati Financial_Insurance Company</v>
      </c>
      <c r="E461" s="38">
        <v>5266</v>
      </c>
      <c r="F461" s="39">
        <v>14</v>
      </c>
      <c r="G461" s="40">
        <v>7536.3</v>
      </c>
      <c r="H461" s="41">
        <v>-4.9000000000000002E-2</v>
      </c>
      <c r="I461" s="42">
        <v>1216.4000000000001</v>
      </c>
      <c r="J461" s="43">
        <v>-0.39100000000000001</v>
      </c>
      <c r="K461" s="44">
        <v>27541.7</v>
      </c>
      <c r="L461" s="45">
        <v>16601.599999999999</v>
      </c>
    </row>
    <row r="462" spans="1:12" x14ac:dyDescent="0.25">
      <c r="A462" s="36">
        <v>401</v>
      </c>
      <c r="B462" s="37" t="s">
        <v>427</v>
      </c>
      <c r="C462" s="37" t="str">
        <f>_xlfn.XLOOKUP(B462,'2020'!B$3:B$1002,'2020'!C$3:C$1002,"NULL")</f>
        <v>Insurance Company</v>
      </c>
      <c r="D462" s="37" t="str">
        <f>B462&amp;"_"&amp; C462</f>
        <v>Old Republic International_Insurance Company</v>
      </c>
      <c r="E462" s="38">
        <v>9000</v>
      </c>
      <c r="F462" s="39">
        <v>26</v>
      </c>
      <c r="G462" s="40">
        <v>7166</v>
      </c>
      <c r="H462" s="41">
        <v>-7.0000000000000001E-3</v>
      </c>
      <c r="I462" s="42">
        <v>558.6</v>
      </c>
      <c r="J462" s="43">
        <v>-0.47099999999999997</v>
      </c>
      <c r="K462" s="44">
        <v>22815.200000000001</v>
      </c>
      <c r="L462" s="45">
        <v>6650.3</v>
      </c>
    </row>
    <row r="463" spans="1:12" x14ac:dyDescent="0.25">
      <c r="A463" s="36">
        <v>423</v>
      </c>
      <c r="B463" s="37" t="s">
        <v>447</v>
      </c>
      <c r="C463" s="37" t="str">
        <f>_xlfn.XLOOKUP(B463,'2020'!B$3:B$1002,'2020'!C$3:C$1002,"NULL")</f>
        <v>Insurance Company</v>
      </c>
      <c r="D463" s="37" t="str">
        <f>B463&amp;"_"&amp; C463</f>
        <v>FM Global_Insurance Company</v>
      </c>
      <c r="E463" s="38">
        <v>5625</v>
      </c>
      <c r="F463" s="39">
        <v>24</v>
      </c>
      <c r="G463" s="40">
        <v>6798</v>
      </c>
      <c r="H463" s="41">
        <v>8.0000000000000002E-3</v>
      </c>
      <c r="I463" s="42">
        <v>1731.9</v>
      </c>
      <c r="J463" s="43">
        <v>-0.30099999999999999</v>
      </c>
      <c r="K463" s="44">
        <v>27975.7</v>
      </c>
      <c r="L463" s="45" t="s">
        <v>13</v>
      </c>
    </row>
    <row r="464" spans="1:12" x14ac:dyDescent="0.25">
      <c r="A464" s="36">
        <v>514</v>
      </c>
      <c r="B464" s="37" t="s">
        <v>544</v>
      </c>
      <c r="C464" s="37" t="str">
        <f>_xlfn.XLOOKUP(B464,'2020'!B$3:B$1002,'2020'!C$3:C$1002,"NULL")</f>
        <v>Insurance Company</v>
      </c>
      <c r="D464" s="37" t="str">
        <f>B464&amp;"_"&amp; C464</f>
        <v>Kemper_Insurance Company</v>
      </c>
      <c r="E464" s="38">
        <v>9500</v>
      </c>
      <c r="F464" s="39">
        <v>31</v>
      </c>
      <c r="G464" s="40">
        <v>5205.7</v>
      </c>
      <c r="H464" s="41">
        <v>3.3000000000000002E-2</v>
      </c>
      <c r="I464" s="42">
        <v>409.9</v>
      </c>
      <c r="J464" s="43">
        <v>-0.22800000000000001</v>
      </c>
      <c r="K464" s="44">
        <v>14341.9</v>
      </c>
      <c r="L464" s="45">
        <v>5229.2</v>
      </c>
    </row>
    <row r="465" spans="1:12" x14ac:dyDescent="0.25">
      <c r="A465" s="36">
        <v>542</v>
      </c>
      <c r="B465" s="37" t="s">
        <v>553</v>
      </c>
      <c r="C465" s="37" t="str">
        <f>_xlfn.XLOOKUP(B465,'2020'!B$3:B$1002,'2020'!C$3:C$1002,"NULL")</f>
        <v>Insurance Company</v>
      </c>
      <c r="D465" s="37" t="str">
        <f>B465&amp;"_"&amp; C465</f>
        <v>Hanover Insurance Group_Insurance Company</v>
      </c>
      <c r="E465" s="38">
        <v>4300</v>
      </c>
      <c r="F465" s="39">
        <v>12</v>
      </c>
      <c r="G465" s="40">
        <v>4827.3</v>
      </c>
      <c r="H465" s="41">
        <v>-1.4E-2</v>
      </c>
      <c r="I465" s="42">
        <v>358.7</v>
      </c>
      <c r="J465" s="43">
        <v>-0.156</v>
      </c>
      <c r="K465" s="44">
        <v>13443.7</v>
      </c>
      <c r="L465" s="45">
        <v>4709.8</v>
      </c>
    </row>
    <row r="466" spans="1:12" x14ac:dyDescent="0.25">
      <c r="A466" s="36">
        <v>544</v>
      </c>
      <c r="B466" s="37" t="s">
        <v>591</v>
      </c>
      <c r="C466" s="37" t="str">
        <f>_xlfn.XLOOKUP(B466,'2020'!B$3:B$1002,'2020'!C$3:C$1002,"NULL")</f>
        <v>Insurance Company</v>
      </c>
      <c r="D466" s="37" t="str">
        <f>B466&amp;"_"&amp; C466</f>
        <v>Globe Life_Insurance Company</v>
      </c>
      <c r="E466" s="38">
        <v>3261</v>
      </c>
      <c r="F466" s="39">
        <v>48</v>
      </c>
      <c r="G466" s="40">
        <v>4737.8999999999996</v>
      </c>
      <c r="H466" s="41">
        <v>4.5999999999999999E-2</v>
      </c>
      <c r="I466" s="42">
        <v>731.8</v>
      </c>
      <c r="J466" s="43">
        <v>-3.7999999999999999E-2</v>
      </c>
      <c r="K466" s="44">
        <v>29046.7</v>
      </c>
      <c r="L466" s="45">
        <v>11203.5</v>
      </c>
    </row>
    <row r="467" spans="1:12" x14ac:dyDescent="0.25">
      <c r="A467" s="36">
        <v>615</v>
      </c>
      <c r="B467" s="37" t="s">
        <v>631</v>
      </c>
      <c r="C467" s="37" t="str">
        <f>_xlfn.XLOOKUP(B467,'2020'!B$3:B$1002,'2020'!C$3:C$1002,"NULL")</f>
        <v>Insurance Company</v>
      </c>
      <c r="D467" s="37" t="str">
        <f>B467&amp;"_"&amp; C467</f>
        <v>CUNA Mutual Group_Insurance Company</v>
      </c>
      <c r="E467" s="38">
        <v>3600</v>
      </c>
      <c r="F467" s="39">
        <v>17</v>
      </c>
      <c r="G467" s="40">
        <v>4049.3</v>
      </c>
      <c r="H467" s="41">
        <v>-1.7999999999999999E-2</v>
      </c>
      <c r="I467" s="42">
        <v>145.5</v>
      </c>
      <c r="J467" s="43">
        <v>-0.33800000000000002</v>
      </c>
      <c r="K467" s="44">
        <v>28490.9</v>
      </c>
      <c r="L467" s="45" t="s">
        <v>13</v>
      </c>
    </row>
    <row r="468" spans="1:12" x14ac:dyDescent="0.25">
      <c r="A468" s="36">
        <v>620</v>
      </c>
      <c r="B468" s="37" t="s">
        <v>662</v>
      </c>
      <c r="C468" s="37" t="str">
        <f>_xlfn.XLOOKUP(B468,'2020'!B$3:B$1002,'2020'!C$3:C$1002,"NULL")</f>
        <v>Insurance Company</v>
      </c>
      <c r="D468" s="37" t="str">
        <f>B468&amp;"_"&amp; C468</f>
        <v>Amerco_Insurance Company</v>
      </c>
      <c r="E468" s="38">
        <v>22200</v>
      </c>
      <c r="F468" s="39">
        <v>43</v>
      </c>
      <c r="G468" s="40">
        <v>3978.9</v>
      </c>
      <c r="H468" s="41">
        <v>5.6000000000000001E-2</v>
      </c>
      <c r="I468" s="42">
        <v>442</v>
      </c>
      <c r="J468" s="43">
        <v>0.192</v>
      </c>
      <c r="K468" s="44">
        <v>13438</v>
      </c>
      <c r="L468" s="45">
        <v>12011.7</v>
      </c>
    </row>
    <row r="469" spans="1:12" x14ac:dyDescent="0.25">
      <c r="A469" s="36">
        <v>636</v>
      </c>
      <c r="B469" s="37" t="s">
        <v>1282</v>
      </c>
      <c r="C469" s="37" t="s">
        <v>1011</v>
      </c>
      <c r="D469" s="37" t="str">
        <f>B469&amp;"_"&amp; C469</f>
        <v>American National Group_Insurance Company</v>
      </c>
      <c r="E469" s="38">
        <v>4600</v>
      </c>
      <c r="F469" s="39" t="s">
        <v>13</v>
      </c>
      <c r="G469" s="40">
        <v>3792.4</v>
      </c>
      <c r="H469" s="41">
        <v>-6.8000000000000005E-2</v>
      </c>
      <c r="I469" s="42">
        <v>467.5</v>
      </c>
      <c r="J469" s="43">
        <v>-0.246</v>
      </c>
      <c r="K469" s="44">
        <v>29467.8</v>
      </c>
      <c r="L469" s="45">
        <v>2900.3</v>
      </c>
    </row>
    <row r="470" spans="1:12" x14ac:dyDescent="0.25">
      <c r="A470" s="36">
        <v>638</v>
      </c>
      <c r="B470" s="37" t="s">
        <v>645</v>
      </c>
      <c r="C470" s="37" t="str">
        <f>_xlfn.XLOOKUP(B470,'2020'!B$3:B$1002,'2020'!C$3:C$1002,"NULL")</f>
        <v>Insurance Company</v>
      </c>
      <c r="D470" s="37" t="str">
        <f>B470&amp;"_"&amp; C470</f>
        <v>Mercury General_Insurance Company</v>
      </c>
      <c r="E470" s="38">
        <v>4300</v>
      </c>
      <c r="F470" s="39">
        <v>8</v>
      </c>
      <c r="G470" s="40">
        <v>3784.5</v>
      </c>
      <c r="H470" s="41">
        <v>-4.7E-2</v>
      </c>
      <c r="I470" s="42">
        <v>374.6</v>
      </c>
      <c r="J470" s="43">
        <v>0.17</v>
      </c>
      <c r="K470" s="44">
        <v>6328.2</v>
      </c>
      <c r="L470" s="45">
        <v>3367.1</v>
      </c>
    </row>
    <row r="471" spans="1:12" x14ac:dyDescent="0.25">
      <c r="A471" s="36">
        <v>648</v>
      </c>
      <c r="B471" s="37" t="s">
        <v>715</v>
      </c>
      <c r="C471" s="37" t="str">
        <f>_xlfn.XLOOKUP(B471,'2020'!B$3:B$1002,'2020'!C$3:C$1002,"NULL")</f>
        <v>Insurance Company</v>
      </c>
      <c r="D471" s="37" t="str">
        <f>B471&amp;"_"&amp; C471</f>
        <v>Triple-S Management_Insurance Company</v>
      </c>
      <c r="E471" s="38">
        <v>3911</v>
      </c>
      <c r="F471" s="39">
        <v>68</v>
      </c>
      <c r="G471" s="40">
        <v>3702.4</v>
      </c>
      <c r="H471" s="41">
        <v>9.7000000000000003E-2</v>
      </c>
      <c r="I471" s="42">
        <v>67.2</v>
      </c>
      <c r="J471" s="43">
        <v>-0.27700000000000002</v>
      </c>
      <c r="K471" s="44">
        <v>3088.4</v>
      </c>
      <c r="L471" s="45">
        <v>616.4</v>
      </c>
    </row>
    <row r="472" spans="1:12" x14ac:dyDescent="0.25">
      <c r="A472" s="36">
        <v>658</v>
      </c>
      <c r="B472" s="37" t="s">
        <v>669</v>
      </c>
      <c r="C472" s="37" t="str">
        <f>_xlfn.XLOOKUP(B472,'2020'!B$3:B$1002,'2020'!C$3:C$1002,"NULL")</f>
        <v>Insurance Company</v>
      </c>
      <c r="D472" s="37" t="str">
        <f>B472&amp;"_"&amp; C472</f>
        <v>Sentry Insurance Group_Insurance Company</v>
      </c>
      <c r="E472" s="38">
        <v>4150</v>
      </c>
      <c r="F472" s="39">
        <v>12</v>
      </c>
      <c r="G472" s="40">
        <v>3585.3</v>
      </c>
      <c r="H472" s="41">
        <v>-2.5999999999999999E-2</v>
      </c>
      <c r="I472" s="42">
        <v>201.8</v>
      </c>
      <c r="J472" s="43">
        <v>-0.378</v>
      </c>
      <c r="K472" s="44">
        <v>21631.5</v>
      </c>
      <c r="L472" s="45" t="s">
        <v>13</v>
      </c>
    </row>
    <row r="473" spans="1:12" x14ac:dyDescent="0.25">
      <c r="A473" s="36">
        <v>761</v>
      </c>
      <c r="B473" s="37" t="s">
        <v>812</v>
      </c>
      <c r="C473" s="37" t="str">
        <f>_xlfn.XLOOKUP(B473,'2020'!B$3:B$1002,'2020'!C$3:C$1002,"NULL")</f>
        <v>Insurance Company</v>
      </c>
      <c r="D473" s="37" t="str">
        <f>B473&amp;"_"&amp; C473</f>
        <v>Selective Insurance Group_Insurance Company</v>
      </c>
      <c r="E473" s="38">
        <v>2400</v>
      </c>
      <c r="F473" s="39">
        <v>53</v>
      </c>
      <c r="G473" s="40">
        <v>2922.3</v>
      </c>
      <c r="H473" s="41">
        <v>2.7E-2</v>
      </c>
      <c r="I473" s="42">
        <v>246.4</v>
      </c>
      <c r="J473" s="43">
        <v>-9.2999999999999999E-2</v>
      </c>
      <c r="K473" s="44">
        <v>9687.9</v>
      </c>
      <c r="L473" s="45">
        <v>4354.1000000000004</v>
      </c>
    </row>
    <row r="474" spans="1:12" x14ac:dyDescent="0.25">
      <c r="A474" s="36">
        <v>793</v>
      </c>
      <c r="B474" s="37" t="s">
        <v>821</v>
      </c>
      <c r="C474" s="37" t="str">
        <f>_xlfn.XLOOKUP(B474,'2020'!B$3:B$1002,'2020'!C$3:C$1002,"NULL")</f>
        <v>Insurance Company</v>
      </c>
      <c r="D474" s="37" t="str">
        <f>B474&amp;"_"&amp; C474</f>
        <v>Amica Mutual Insurance_Insurance Company</v>
      </c>
      <c r="E474" s="38">
        <v>3832</v>
      </c>
      <c r="F474" s="39">
        <v>30</v>
      </c>
      <c r="G474" s="40">
        <v>2728</v>
      </c>
      <c r="H474" s="41">
        <v>-2.9000000000000001E-2</v>
      </c>
      <c r="I474" s="42">
        <v>183.7</v>
      </c>
      <c r="J474" s="43">
        <v>0.06</v>
      </c>
      <c r="K474" s="44">
        <v>6774.4</v>
      </c>
      <c r="L474" s="45" t="s">
        <v>13</v>
      </c>
    </row>
    <row r="475" spans="1:12" x14ac:dyDescent="0.25">
      <c r="A475" s="36">
        <v>814</v>
      </c>
      <c r="B475" s="37" t="s">
        <v>889</v>
      </c>
      <c r="C475" s="37" t="str">
        <f>_xlfn.XLOOKUP(B475,'2020'!B$3:B$1002,'2020'!C$3:C$1002,"NULL")</f>
        <v>Insurance Company</v>
      </c>
      <c r="D475" s="37" t="str">
        <f>B475&amp;"_"&amp; C475</f>
        <v>Brown &amp; Brown_Insurance Company</v>
      </c>
      <c r="E475" s="38">
        <v>10843</v>
      </c>
      <c r="F475" s="39">
        <v>79</v>
      </c>
      <c r="G475" s="40">
        <v>2613.4</v>
      </c>
      <c r="H475" s="41">
        <v>9.1999999999999998E-2</v>
      </c>
      <c r="I475" s="42">
        <v>480.5</v>
      </c>
      <c r="J475" s="43">
        <v>0.20599999999999999</v>
      </c>
      <c r="K475" s="44">
        <v>8966.5</v>
      </c>
      <c r="L475" s="45">
        <v>12958.2</v>
      </c>
    </row>
    <row r="476" spans="1:12" x14ac:dyDescent="0.25">
      <c r="A476" s="36">
        <v>823</v>
      </c>
      <c r="B476" s="37" t="s">
        <v>824</v>
      </c>
      <c r="C476" s="37" t="str">
        <f>_xlfn.XLOOKUP(B476,'2020'!B$3:B$1002,'2020'!C$3:C$1002,"NULL")</f>
        <v>Insurance Company</v>
      </c>
      <c r="D476" s="37" t="str">
        <f>B476&amp;"_"&amp; C476</f>
        <v>NLV Financial_Insurance Company</v>
      </c>
      <c r="E476" s="38">
        <v>1155</v>
      </c>
      <c r="F476" s="39">
        <v>3</v>
      </c>
      <c r="G476" s="40">
        <v>2573.4</v>
      </c>
      <c r="H476" s="41">
        <v>-7.1999999999999995E-2</v>
      </c>
      <c r="I476" s="42">
        <v>193.6</v>
      </c>
      <c r="J476" s="43">
        <v>-0.13400000000000001</v>
      </c>
      <c r="K476" s="44">
        <v>40351.699999999997</v>
      </c>
      <c r="L476" s="45" t="s">
        <v>13</v>
      </c>
    </row>
    <row r="477" spans="1:12" x14ac:dyDescent="0.25">
      <c r="A477" s="36">
        <v>854</v>
      </c>
      <c r="B477" s="37" t="s">
        <v>655</v>
      </c>
      <c r="C477" s="37" t="str">
        <f>_xlfn.XLOOKUP(B477,'2020'!B$3:B$1002,'2020'!C$3:C$1002,"NULL")</f>
        <v>Insurance Company</v>
      </c>
      <c r="D477" s="37" t="str">
        <f>B477&amp;"_"&amp; C477</f>
        <v>Country Financial_Insurance Company</v>
      </c>
      <c r="E477" s="38">
        <v>3346</v>
      </c>
      <c r="F477" s="39">
        <v>-198</v>
      </c>
      <c r="G477" s="40">
        <v>2429.3000000000002</v>
      </c>
      <c r="H477" s="41">
        <v>-0.372</v>
      </c>
      <c r="I477" s="42">
        <v>284.39999999999998</v>
      </c>
      <c r="J477" s="43">
        <v>0.7</v>
      </c>
      <c r="K477" s="44">
        <v>15133.9</v>
      </c>
      <c r="L477" s="45" t="s">
        <v>13</v>
      </c>
    </row>
    <row r="478" spans="1:12" x14ac:dyDescent="0.25">
      <c r="A478" s="36">
        <v>909</v>
      </c>
      <c r="B478" s="37" t="s">
        <v>976</v>
      </c>
      <c r="C478" s="37" t="str">
        <f>_xlfn.XLOOKUP(B478,'2020'!B$3:B$1002,'2020'!C$3:C$1002,"NULL")</f>
        <v>Insurance Company</v>
      </c>
      <c r="D478" s="37" t="str">
        <f>B478&amp;"_"&amp; C478</f>
        <v>Primerica_Insurance Company</v>
      </c>
      <c r="E478" s="38">
        <v>2528</v>
      </c>
      <c r="F478" s="39">
        <v>71</v>
      </c>
      <c r="G478" s="40">
        <v>2217.5</v>
      </c>
      <c r="H478" s="41">
        <v>0.08</v>
      </c>
      <c r="I478" s="42">
        <v>386.2</v>
      </c>
      <c r="J478" s="43">
        <v>5.3999999999999999E-2</v>
      </c>
      <c r="K478" s="44">
        <v>14905.3</v>
      </c>
      <c r="L478" s="45">
        <v>5826.2</v>
      </c>
    </row>
    <row r="479" spans="1:12" x14ac:dyDescent="0.25">
      <c r="A479" s="36">
        <v>914</v>
      </c>
      <c r="B479" s="37" t="s">
        <v>904</v>
      </c>
      <c r="C479" s="37" t="str">
        <f>_xlfn.XLOOKUP(B479,'2020'!B$3:B$1002,'2020'!C$3:C$1002,"NULL")</f>
        <v>Insurance Company</v>
      </c>
      <c r="D479" s="37" t="str">
        <f>B479&amp;"_"&amp; C479</f>
        <v>Ohio National Mutual_Insurance Company</v>
      </c>
      <c r="E479" s="38">
        <v>1082</v>
      </c>
      <c r="F479" s="39">
        <v>-6</v>
      </c>
      <c r="G479" s="40">
        <v>2181.8000000000002</v>
      </c>
      <c r="H479" s="41">
        <v>-6.8000000000000005E-2</v>
      </c>
      <c r="I479" s="42" t="s">
        <v>13</v>
      </c>
      <c r="J479" s="43" t="s">
        <v>13</v>
      </c>
      <c r="K479" s="44">
        <v>41091</v>
      </c>
      <c r="L479" s="45" t="s">
        <v>13</v>
      </c>
    </row>
    <row r="480" spans="1:12" x14ac:dyDescent="0.25">
      <c r="A480" s="36">
        <v>897</v>
      </c>
      <c r="B480" s="37" t="s">
        <v>955</v>
      </c>
      <c r="C480" s="37" t="str">
        <f>_xlfn.XLOOKUP(B480,'2020'!B$3:B$1002,'2020'!C$3:C$1002,"NULL")</f>
        <v xml:space="preserve">Insurance Company </v>
      </c>
      <c r="D480" s="37" t="str">
        <f>B480&amp;"_"&amp; C480</f>
        <v xml:space="preserve">Federated Mutual Insurance_Insurance Company </v>
      </c>
      <c r="E480" s="38">
        <v>2689</v>
      </c>
      <c r="F480" s="39">
        <v>62</v>
      </c>
      <c r="G480" s="40">
        <v>2290.1999999999998</v>
      </c>
      <c r="H480" s="41">
        <v>7.2999999999999995E-2</v>
      </c>
      <c r="I480" s="42">
        <v>198.2</v>
      </c>
      <c r="J480" s="43">
        <v>-0.13700000000000001</v>
      </c>
      <c r="K480" s="44">
        <v>9574.5</v>
      </c>
      <c r="L480" s="45" t="s">
        <v>13</v>
      </c>
    </row>
    <row r="481" spans="1:12" x14ac:dyDescent="0.25">
      <c r="A481" s="36">
        <v>13</v>
      </c>
      <c r="B481" s="37" t="s">
        <v>24</v>
      </c>
      <c r="C481" s="37" t="str">
        <f>_xlfn.XLOOKUP(B481,'2020'!B$3:B$1002,'2020'!C$3:C$1002,"NULL")</f>
        <v>Insurance Company Health</v>
      </c>
      <c r="D481" s="37" t="str">
        <f>B481&amp;"_"&amp; C481</f>
        <v>Cigna_Insurance Company Health</v>
      </c>
      <c r="E481" s="38">
        <v>72963</v>
      </c>
      <c r="F481" s="39" t="s">
        <v>13</v>
      </c>
      <c r="G481" s="40">
        <v>160401</v>
      </c>
      <c r="H481" s="41">
        <v>4.4999999999999998E-2</v>
      </c>
      <c r="I481" s="42">
        <v>8458</v>
      </c>
      <c r="J481" s="43">
        <v>0.65700000000000003</v>
      </c>
      <c r="K481" s="44">
        <v>155451</v>
      </c>
      <c r="L481" s="45">
        <v>83976.1</v>
      </c>
    </row>
    <row r="482" spans="1:12" x14ac:dyDescent="0.25">
      <c r="A482" s="36">
        <v>23</v>
      </c>
      <c r="B482" s="37" t="s">
        <v>39</v>
      </c>
      <c r="C482" s="37" t="str">
        <f>_xlfn.XLOOKUP(B482,'2020'!B$3:B$1002,'2020'!C$3:C$1002,"NULL")</f>
        <v>Insurance Company Health</v>
      </c>
      <c r="D482" s="37" t="str">
        <f>B482&amp;"_"&amp; C482</f>
        <v>Anthem_Insurance Company Health</v>
      </c>
      <c r="E482" s="38">
        <v>83400</v>
      </c>
      <c r="F482" s="39">
        <v>6</v>
      </c>
      <c r="G482" s="40">
        <v>121867</v>
      </c>
      <c r="H482" s="41">
        <v>0.16900000000000001</v>
      </c>
      <c r="I482" s="42">
        <v>4572</v>
      </c>
      <c r="J482" s="43">
        <v>-4.9000000000000002E-2</v>
      </c>
      <c r="K482" s="44">
        <v>86615</v>
      </c>
      <c r="L482" s="45">
        <v>87908.9</v>
      </c>
    </row>
    <row r="483" spans="1:12" x14ac:dyDescent="0.25">
      <c r="A483" s="36">
        <v>797</v>
      </c>
      <c r="B483" s="37" t="s">
        <v>826</v>
      </c>
      <c r="C483" s="37" t="str">
        <f>_xlfn.XLOOKUP(B483,'2020'!B$3:B$1002,'2020'!C$3:C$1002,"NULL")</f>
        <v>International Trade &amp; Development</v>
      </c>
      <c r="D483" s="37" t="str">
        <f>B483&amp;"_"&amp; C483</f>
        <v>PAE_International Trade &amp; Development</v>
      </c>
      <c r="E483" s="38">
        <v>20000</v>
      </c>
      <c r="F483" s="39">
        <v>31</v>
      </c>
      <c r="G483" s="40">
        <v>2714.6</v>
      </c>
      <c r="H483" s="41">
        <v>-1.7999999999999999E-2</v>
      </c>
      <c r="I483" s="42">
        <v>15.3</v>
      </c>
      <c r="J483" s="43" t="s">
        <v>13</v>
      </c>
      <c r="K483" s="44">
        <v>1829.4</v>
      </c>
      <c r="L483" s="45">
        <v>839.5</v>
      </c>
    </row>
    <row r="484" spans="1:12" x14ac:dyDescent="0.25">
      <c r="A484" s="36">
        <v>416</v>
      </c>
      <c r="B484" s="37" t="s">
        <v>429</v>
      </c>
      <c r="C484" s="37" t="str">
        <f>_xlfn.XLOOKUP(B484,'2020'!B$3:B$1002,'2020'!C$3:C$1002,"NULL")</f>
        <v>Investment</v>
      </c>
      <c r="D484" s="37" t="str">
        <f>B484&amp;"_"&amp; C484</f>
        <v>Arthur J. Gallagher_Investment</v>
      </c>
      <c r="E484" s="38">
        <v>32401</v>
      </c>
      <c r="F484" s="39">
        <v>13</v>
      </c>
      <c r="G484" s="40">
        <v>7003.6</v>
      </c>
      <c r="H484" s="41">
        <v>-2.7E-2</v>
      </c>
      <c r="I484" s="42">
        <v>818.8</v>
      </c>
      <c r="J484" s="43">
        <v>0.224</v>
      </c>
      <c r="K484" s="44">
        <v>22331.4</v>
      </c>
      <c r="L484" s="45">
        <v>24353.4</v>
      </c>
    </row>
    <row r="485" spans="1:12" x14ac:dyDescent="0.25">
      <c r="A485" s="36">
        <v>454</v>
      </c>
      <c r="B485" s="37" t="s">
        <v>420</v>
      </c>
      <c r="C485" s="37" t="str">
        <f>_xlfn.XLOOKUP(B485,'2020'!B$3:B$1002,'2020'!C$3:C$1002,"NULL")</f>
        <v>Investment</v>
      </c>
      <c r="D485" s="37" t="str">
        <f>B485&amp;"_"&amp; C485</f>
        <v>Blackstone Group_Investment</v>
      </c>
      <c r="E485" s="38">
        <v>3165</v>
      </c>
      <c r="F485" s="39">
        <v>-34</v>
      </c>
      <c r="G485" s="40">
        <v>6101.9</v>
      </c>
      <c r="H485" s="41">
        <v>-0.16800000000000001</v>
      </c>
      <c r="I485" s="42">
        <v>1045.4000000000001</v>
      </c>
      <c r="J485" s="43">
        <v>-0.49</v>
      </c>
      <c r="K485" s="44">
        <v>26269.3</v>
      </c>
      <c r="L485" s="45">
        <v>50966.6</v>
      </c>
    </row>
    <row r="486" spans="1:12" x14ac:dyDescent="0.25">
      <c r="A486" s="36">
        <v>739</v>
      </c>
      <c r="B486" s="37" t="s">
        <v>604</v>
      </c>
      <c r="C486" s="37" t="str">
        <f>_xlfn.XLOOKUP(B486,'2020'!B$3:B$1002,'2020'!C$3:C$1002,"NULL")</f>
        <v>Investment</v>
      </c>
      <c r="D486" s="37" t="str">
        <f>B486&amp;"_"&amp; C486</f>
        <v>EQT_Investment</v>
      </c>
      <c r="E486" s="38">
        <v>624</v>
      </c>
      <c r="F486" s="39">
        <v>-134</v>
      </c>
      <c r="G486" s="40">
        <v>3058.8</v>
      </c>
      <c r="H486" s="41">
        <v>-0.307</v>
      </c>
      <c r="I486" s="42">
        <v>-967.2</v>
      </c>
      <c r="J486" s="43" t="s">
        <v>13</v>
      </c>
      <c r="K486" s="44">
        <v>18113.5</v>
      </c>
      <c r="L486" s="45">
        <v>5181.1000000000004</v>
      </c>
    </row>
    <row r="487" spans="1:12" x14ac:dyDescent="0.25">
      <c r="A487" s="36">
        <v>180</v>
      </c>
      <c r="B487" s="37" t="s">
        <v>164</v>
      </c>
      <c r="C487" s="37" t="str">
        <f>_xlfn.XLOOKUP(B487,'2020'!B$3:B$1002,'2020'!C$3:C$1002,"NULL")</f>
        <v>Investment Banking</v>
      </c>
      <c r="D487" s="37" t="str">
        <f>B487&amp;"_"&amp; C487</f>
        <v>Bank of New York Mellon_Investment Banking</v>
      </c>
      <c r="E487" s="38">
        <v>48500</v>
      </c>
      <c r="F487" s="39">
        <v>-21</v>
      </c>
      <c r="G487" s="40">
        <v>16940</v>
      </c>
      <c r="H487" s="41">
        <v>-0.186</v>
      </c>
      <c r="I487" s="42">
        <v>3617</v>
      </c>
      <c r="J487" s="43">
        <v>-0.186</v>
      </c>
      <c r="K487" s="44">
        <v>469633</v>
      </c>
      <c r="L487" s="45">
        <v>41471</v>
      </c>
    </row>
    <row r="488" spans="1:12" x14ac:dyDescent="0.25">
      <c r="A488" s="36">
        <v>899</v>
      </c>
      <c r="B488" s="37" t="s">
        <v>984</v>
      </c>
      <c r="C488" s="37" t="str">
        <f>_xlfn.XLOOKUP(B488,'2020'!B$3:B$1002,'2020'!C$3:C$1002,"NULL")</f>
        <v>Investment Banking</v>
      </c>
      <c r="D488" s="37" t="str">
        <f>B488&amp;"_"&amp; C488</f>
        <v>Evercore_Investment Banking</v>
      </c>
      <c r="E488" s="38">
        <v>1791</v>
      </c>
      <c r="F488" s="39">
        <v>89</v>
      </c>
      <c r="G488" s="40">
        <v>2285.3000000000002</v>
      </c>
      <c r="H488" s="41">
        <v>0.126</v>
      </c>
      <c r="I488" s="42">
        <v>350.6</v>
      </c>
      <c r="J488" s="43">
        <v>0.17899999999999999</v>
      </c>
      <c r="K488" s="44">
        <v>3370.9</v>
      </c>
      <c r="L488" s="45">
        <v>5536.1</v>
      </c>
    </row>
    <row r="489" spans="1:12" x14ac:dyDescent="0.25">
      <c r="A489" s="36">
        <v>19</v>
      </c>
      <c r="B489" s="37" t="s">
        <v>28</v>
      </c>
      <c r="C489" s="37" t="str">
        <f>_xlfn.XLOOKUP(B489,'2020'!B$3:B$1002,'2020'!C$3:C$1002,"NULL")</f>
        <v>Investment Banking Company</v>
      </c>
      <c r="D489" s="37" t="str">
        <f>B489&amp;"_"&amp; C489</f>
        <v>JPMorgan Chase_Investment Banking Company</v>
      </c>
      <c r="E489" s="38">
        <v>255351</v>
      </c>
      <c r="F489" s="39">
        <v>-2</v>
      </c>
      <c r="G489" s="40">
        <v>129503</v>
      </c>
      <c r="H489" s="41">
        <v>-9.0999999999999998E-2</v>
      </c>
      <c r="I489" s="42">
        <v>29131</v>
      </c>
      <c r="J489" s="43">
        <v>-0.2</v>
      </c>
      <c r="K489" s="44">
        <v>3386071</v>
      </c>
      <c r="L489" s="45">
        <v>464530.8</v>
      </c>
    </row>
    <row r="490" spans="1:12" x14ac:dyDescent="0.25">
      <c r="A490" s="36">
        <v>33</v>
      </c>
      <c r="B490" s="37" t="s">
        <v>41</v>
      </c>
      <c r="C490" s="37" t="str">
        <f>_xlfn.XLOOKUP(B490,'2020'!B$3:B$1002,'2020'!C$3:C$1002,"NULL")</f>
        <v>Investment Banking Company</v>
      </c>
      <c r="D490" s="37" t="str">
        <f>B490&amp;"_"&amp; C490</f>
        <v>Citigroup_Investment Banking Company</v>
      </c>
      <c r="E490" s="38">
        <v>210153</v>
      </c>
      <c r="F490" s="39">
        <v>-2</v>
      </c>
      <c r="G490" s="40">
        <v>88839</v>
      </c>
      <c r="H490" s="41">
        <v>-0.14099999999999999</v>
      </c>
      <c r="I490" s="42">
        <v>11047</v>
      </c>
      <c r="J490" s="43">
        <v>-0.43099999999999999</v>
      </c>
      <c r="K490" s="44">
        <v>2260090</v>
      </c>
      <c r="L490" s="45">
        <v>151806.39999999999</v>
      </c>
    </row>
    <row r="491" spans="1:12" x14ac:dyDescent="0.25">
      <c r="A491" s="36">
        <v>59</v>
      </c>
      <c r="B491" s="37" t="s">
        <v>68</v>
      </c>
      <c r="C491" s="37" t="str">
        <f>_xlfn.XLOOKUP(B491,'2020'!B$3:B$1002,'2020'!C$3:C$1002,"NULL")</f>
        <v>Investment Banking Company</v>
      </c>
      <c r="D491" s="37" t="str">
        <f>B491&amp;"_"&amp; C491</f>
        <v>Goldman Sachs Group_Investment Banking Company</v>
      </c>
      <c r="E491" s="38">
        <v>40500</v>
      </c>
      <c r="F491" s="39">
        <v>1</v>
      </c>
      <c r="G491" s="40">
        <v>53498</v>
      </c>
      <c r="H491" s="41">
        <v>-8.0000000000000002E-3</v>
      </c>
      <c r="I491" s="42">
        <v>9459</v>
      </c>
      <c r="J491" s="43">
        <v>0.11700000000000001</v>
      </c>
      <c r="K491" s="44">
        <v>1163028</v>
      </c>
      <c r="L491" s="45">
        <v>116903</v>
      </c>
    </row>
    <row r="492" spans="1:12" x14ac:dyDescent="0.25">
      <c r="A492" s="36">
        <v>61</v>
      </c>
      <c r="B492" s="37" t="s">
        <v>69</v>
      </c>
      <c r="C492" s="37" t="str">
        <f>_xlfn.XLOOKUP(B492,'2020'!B$3:B$1002,'2020'!C$3:C$1002,"NULL")</f>
        <v>Investment Banking Company</v>
      </c>
      <c r="D492" s="37" t="str">
        <f>B492&amp;"_"&amp; C492</f>
        <v>Morgan Stanley_Investment Banking Company</v>
      </c>
      <c r="E492" s="38">
        <v>68097</v>
      </c>
      <c r="F492" s="39" t="s">
        <v>13</v>
      </c>
      <c r="G492" s="40">
        <v>52047</v>
      </c>
      <c r="H492" s="41">
        <v>-3.3000000000000002E-2</v>
      </c>
      <c r="I492" s="42">
        <v>10996</v>
      </c>
      <c r="J492" s="43">
        <v>0.216</v>
      </c>
      <c r="K492" s="44">
        <v>1115862</v>
      </c>
      <c r="L492" s="45">
        <v>146161.9</v>
      </c>
    </row>
    <row r="493" spans="1:12" x14ac:dyDescent="0.25">
      <c r="A493" s="36">
        <v>367</v>
      </c>
      <c r="B493" s="37" t="s">
        <v>397</v>
      </c>
      <c r="C493" s="37" t="str">
        <f>_xlfn.XLOOKUP(B493,'2020'!B$3:B$1002,'2020'!C$3:C$1002,"NULL")</f>
        <v>Investment Banking Company</v>
      </c>
      <c r="D493" s="37" t="str">
        <f>B493&amp;"_"&amp; C493</f>
        <v>Raymond James Financial_Investment Banking Company</v>
      </c>
      <c r="E493" s="38">
        <v>14800</v>
      </c>
      <c r="F493" s="39">
        <v>29</v>
      </c>
      <c r="G493" s="40">
        <v>8168</v>
      </c>
      <c r="H493" s="41">
        <v>1.7999999999999999E-2</v>
      </c>
      <c r="I493" s="42">
        <v>818</v>
      </c>
      <c r="J493" s="43">
        <v>-0.20899999999999999</v>
      </c>
      <c r="K493" s="44">
        <v>47482</v>
      </c>
      <c r="L493" s="45">
        <v>16877.900000000001</v>
      </c>
    </row>
    <row r="494" spans="1:12" x14ac:dyDescent="0.25">
      <c r="A494" s="36">
        <v>419</v>
      </c>
      <c r="B494" s="37" t="s">
        <v>519</v>
      </c>
      <c r="C494" s="37" t="str">
        <f>_xlfn.XLOOKUP(B494,'2020'!B$3:B$1002,'2020'!C$3:C$1002,"NULL")</f>
        <v>Investment Banking Company</v>
      </c>
      <c r="D494" s="37" t="str">
        <f>B494&amp;"_"&amp; C494</f>
        <v>Jefferies Financial Group_Investment Banking Company</v>
      </c>
      <c r="E494" s="38">
        <v>4945</v>
      </c>
      <c r="F494" s="39">
        <v>101</v>
      </c>
      <c r="G494" s="40">
        <v>6955.9</v>
      </c>
      <c r="H494" s="41">
        <v>0.29799999999999999</v>
      </c>
      <c r="I494" s="42">
        <v>775.2</v>
      </c>
      <c r="J494" s="43">
        <v>-0.19600000000000001</v>
      </c>
      <c r="K494" s="44">
        <v>53118.400000000001</v>
      </c>
      <c r="L494" s="45">
        <v>7524.6</v>
      </c>
    </row>
    <row r="495" spans="1:12" x14ac:dyDescent="0.25">
      <c r="A495" s="36">
        <v>574</v>
      </c>
      <c r="B495" s="37" t="s">
        <v>626</v>
      </c>
      <c r="C495" s="37" t="str">
        <f>_xlfn.XLOOKUP(B495,'2020'!B$3:B$1002,'2020'!C$3:C$1002,"NULL")</f>
        <v>Investment Banking Company</v>
      </c>
      <c r="D495" s="37" t="str">
        <f>B495&amp;"_"&amp; C495</f>
        <v>First Republic Bank_Investment Banking Company</v>
      </c>
      <c r="E495" s="38">
        <v>5483</v>
      </c>
      <c r="F495" s="39">
        <v>53</v>
      </c>
      <c r="G495" s="40">
        <v>4506.8999999999996</v>
      </c>
      <c r="H495" s="41">
        <v>8.4000000000000005E-2</v>
      </c>
      <c r="I495" s="42">
        <v>1064.2</v>
      </c>
      <c r="J495" s="43">
        <v>0.14399999999999999</v>
      </c>
      <c r="K495" s="44">
        <v>142502.1</v>
      </c>
      <c r="L495" s="45">
        <v>29390</v>
      </c>
    </row>
    <row r="496" spans="1:12" x14ac:dyDescent="0.25">
      <c r="A496" s="36">
        <v>633</v>
      </c>
      <c r="B496" s="37" t="s">
        <v>689</v>
      </c>
      <c r="C496" s="37" t="str">
        <f>_xlfn.XLOOKUP(B496,'2020'!B$3:B$1002,'2020'!C$3:C$1002,"NULL")</f>
        <v>Investment Banking Company</v>
      </c>
      <c r="D496" s="37" t="str">
        <f>B496&amp;"_"&amp; C496</f>
        <v>Stifel Financial_Investment Banking Company</v>
      </c>
      <c r="E496" s="38">
        <v>8500</v>
      </c>
      <c r="F496" s="39">
        <v>57</v>
      </c>
      <c r="G496" s="40">
        <v>3817.8</v>
      </c>
      <c r="H496" s="41">
        <v>8.5999999999999993E-2</v>
      </c>
      <c r="I496" s="42">
        <v>503.5</v>
      </c>
      <c r="J496" s="43">
        <v>0.123</v>
      </c>
      <c r="K496" s="44">
        <v>26604.3</v>
      </c>
      <c r="L496" s="45">
        <v>6724.6</v>
      </c>
    </row>
    <row r="497" spans="1:12" x14ac:dyDescent="0.25">
      <c r="A497" s="36">
        <v>749</v>
      </c>
      <c r="B497" s="37" t="s">
        <v>632</v>
      </c>
      <c r="C497" s="37" t="str">
        <f>_xlfn.XLOOKUP(B497,'2020'!B$3:B$1002,'2020'!C$3:C$1002,"NULL")</f>
        <v>Investment Holding</v>
      </c>
      <c r="D497" s="37" t="str">
        <f>B497&amp;"_"&amp; C497</f>
        <v>Allegheny Technologies_Investment Holding</v>
      </c>
      <c r="E497" s="38">
        <v>6500</v>
      </c>
      <c r="F497" s="39">
        <v>-116</v>
      </c>
      <c r="G497" s="40">
        <v>2982.1</v>
      </c>
      <c r="H497" s="41">
        <v>-0.27700000000000002</v>
      </c>
      <c r="I497" s="42">
        <v>-1572.6</v>
      </c>
      <c r="J497" s="43">
        <v>-7.1050000000000004</v>
      </c>
      <c r="K497" s="44">
        <v>4034.9</v>
      </c>
      <c r="L497" s="45">
        <v>2671</v>
      </c>
    </row>
    <row r="498" spans="1:12" x14ac:dyDescent="0.25">
      <c r="A498" s="36">
        <v>127</v>
      </c>
      <c r="B498" s="37" t="s">
        <v>105</v>
      </c>
      <c r="C498" s="37" t="str">
        <f>_xlfn.XLOOKUP(B498,'2020'!B$3:B$1002,'2020'!C$3:C$1002,"NULL")</f>
        <v>Investment Management Company</v>
      </c>
      <c r="D498" s="37" t="str">
        <f>B498&amp;"_"&amp; C498</f>
        <v>Plains GP Holdings_Investment Management Company</v>
      </c>
      <c r="E498" s="38">
        <v>4400</v>
      </c>
      <c r="F498" s="39">
        <v>-29</v>
      </c>
      <c r="G498" s="40">
        <v>23290</v>
      </c>
      <c r="H498" s="41">
        <v>-0.308</v>
      </c>
      <c r="I498" s="42">
        <v>-568</v>
      </c>
      <c r="J498" s="43">
        <v>-2.7160000000000002</v>
      </c>
      <c r="K498" s="44">
        <v>25951</v>
      </c>
      <c r="L498" s="45">
        <v>1824.5</v>
      </c>
    </row>
    <row r="499" spans="1:12" x14ac:dyDescent="0.25">
      <c r="A499" s="36">
        <v>192</v>
      </c>
      <c r="B499" s="37" t="s">
        <v>222</v>
      </c>
      <c r="C499" s="37" t="str">
        <f>_xlfn.XLOOKUP(B499,'2020'!B$3:B$1002,'2020'!C$3:C$1002,"NULL")</f>
        <v>Investment Management Company</v>
      </c>
      <c r="D499" s="37" t="str">
        <f>B499&amp;"_"&amp; C499</f>
        <v>BlackRock_Investment Management Company</v>
      </c>
      <c r="E499" s="38">
        <v>16500</v>
      </c>
      <c r="F499" s="39">
        <v>27</v>
      </c>
      <c r="G499" s="40">
        <v>16205</v>
      </c>
      <c r="H499" s="41">
        <v>0.115</v>
      </c>
      <c r="I499" s="42">
        <v>4932</v>
      </c>
      <c r="J499" s="43">
        <v>0.10199999999999999</v>
      </c>
      <c r="K499" s="44">
        <v>176982</v>
      </c>
      <c r="L499" s="45">
        <v>115079.8</v>
      </c>
    </row>
    <row r="500" spans="1:12" x14ac:dyDescent="0.25">
      <c r="A500" s="36">
        <v>447</v>
      </c>
      <c r="B500" s="37" t="s">
        <v>503</v>
      </c>
      <c r="C500" s="37" t="str">
        <f>_xlfn.XLOOKUP(B500,'2020'!B$3:B$1002,'2020'!C$3:C$1002,"NULL")</f>
        <v>Investment Management Company</v>
      </c>
      <c r="D500" s="37" t="str">
        <f>B500&amp;"_"&amp; C500</f>
        <v>T. Rowe Price_Investment Management Company</v>
      </c>
      <c r="E500" s="38">
        <v>7678</v>
      </c>
      <c r="F500" s="39">
        <v>57</v>
      </c>
      <c r="G500" s="40">
        <v>6206.7</v>
      </c>
      <c r="H500" s="41">
        <v>0.105</v>
      </c>
      <c r="I500" s="42">
        <v>2372.6999999999998</v>
      </c>
      <c r="J500" s="43">
        <v>0.113</v>
      </c>
      <c r="K500" s="44">
        <v>10659</v>
      </c>
      <c r="L500" s="45">
        <v>39031</v>
      </c>
    </row>
    <row r="501" spans="1:12" x14ac:dyDescent="0.25">
      <c r="A501" s="36">
        <v>874</v>
      </c>
      <c r="B501" s="37" t="s">
        <v>885</v>
      </c>
      <c r="C501" s="37" t="str">
        <f>_xlfn.XLOOKUP(B501,'2020'!B$3:B$1002,'2020'!C$3:C$1002,"NULL")</f>
        <v>Lab Equipment</v>
      </c>
      <c r="D501" s="37" t="str">
        <f>B501&amp;"_"&amp; C501</f>
        <v>Waters_Lab Equipment</v>
      </c>
      <c r="E501" s="38">
        <v>7412</v>
      </c>
      <c r="F501" s="39">
        <v>15</v>
      </c>
      <c r="G501" s="40">
        <v>2365.4</v>
      </c>
      <c r="H501" s="41">
        <v>-1.7000000000000001E-2</v>
      </c>
      <c r="I501" s="42">
        <v>521.6</v>
      </c>
      <c r="J501" s="43">
        <v>-0.11899999999999999</v>
      </c>
      <c r="K501" s="44">
        <v>2839.9</v>
      </c>
      <c r="L501" s="45">
        <v>17671.3</v>
      </c>
    </row>
    <row r="502" spans="1:12" x14ac:dyDescent="0.25">
      <c r="A502" s="36">
        <v>95</v>
      </c>
      <c r="B502" s="37" t="s">
        <v>125</v>
      </c>
      <c r="C502" s="37" t="str">
        <f>_xlfn.XLOOKUP(B502,'2020'!B$3:B$1002,'2020'!C$3:C$1002,"NULL")</f>
        <v>Laboratory Equipment</v>
      </c>
      <c r="D502" s="37" t="str">
        <f>B502&amp;"_"&amp; C502</f>
        <v>Thermo Fisher Scientific_Laboratory Equipment</v>
      </c>
      <c r="E502" s="38">
        <v>84362</v>
      </c>
      <c r="F502" s="39">
        <v>24</v>
      </c>
      <c r="G502" s="40">
        <v>32218</v>
      </c>
      <c r="H502" s="41">
        <v>0.26100000000000001</v>
      </c>
      <c r="I502" s="42">
        <v>6375</v>
      </c>
      <c r="J502" s="43">
        <v>0.72499999999999998</v>
      </c>
      <c r="K502" s="44">
        <v>69052</v>
      </c>
      <c r="L502" s="45">
        <v>179719.4</v>
      </c>
    </row>
    <row r="503" spans="1:12" x14ac:dyDescent="0.25">
      <c r="A503" s="36">
        <v>46</v>
      </c>
      <c r="B503" s="37" t="s">
        <v>57</v>
      </c>
      <c r="C503" s="37" t="str">
        <f>_xlfn.XLOOKUP(B503,'2020'!B$3:B$1002,'2020'!C$3:C$1002,"NULL")</f>
        <v>Life Insurance Company</v>
      </c>
      <c r="D503" s="37" t="str">
        <f>B503&amp;"_"&amp; C503</f>
        <v>MetLife_Life Insurance Company</v>
      </c>
      <c r="E503" s="38">
        <v>46500</v>
      </c>
      <c r="F503" s="39">
        <v>2</v>
      </c>
      <c r="G503" s="40">
        <v>67842</v>
      </c>
      <c r="H503" s="41">
        <v>-2.5999999999999999E-2</v>
      </c>
      <c r="I503" s="42">
        <v>5407</v>
      </c>
      <c r="J503" s="43">
        <v>-8.3000000000000004E-2</v>
      </c>
      <c r="K503" s="44">
        <v>795146</v>
      </c>
      <c r="L503" s="45">
        <v>53762.6</v>
      </c>
    </row>
    <row r="504" spans="1:12" x14ac:dyDescent="0.25">
      <c r="A504" s="36">
        <v>353</v>
      </c>
      <c r="B504" s="37" t="s">
        <v>457</v>
      </c>
      <c r="C504" s="37" t="str">
        <f>_xlfn.XLOOKUP(B504,'2020'!B$3:B$1002,'2020'!C$3:C$1002,"NULL")</f>
        <v>Life Insurance Company</v>
      </c>
      <c r="D504" s="37" t="str">
        <f>B504&amp;"_"&amp; C504</f>
        <v>Brighthouse Financial_Life Insurance Company</v>
      </c>
      <c r="E504" s="38">
        <v>1400</v>
      </c>
      <c r="F504" s="39">
        <v>104</v>
      </c>
      <c r="G504" s="40">
        <v>8503</v>
      </c>
      <c r="H504" s="41">
        <v>0.29699999999999999</v>
      </c>
      <c r="I504" s="42">
        <v>-1061</v>
      </c>
      <c r="J504" s="43" t="s">
        <v>13</v>
      </c>
      <c r="K504" s="44">
        <v>247869</v>
      </c>
      <c r="L504" s="45">
        <v>3866.5</v>
      </c>
    </row>
    <row r="505" spans="1:12" x14ac:dyDescent="0.25">
      <c r="A505" s="36">
        <v>649</v>
      </c>
      <c r="B505" s="37" t="s">
        <v>666</v>
      </c>
      <c r="C505" s="37" t="str">
        <f>_xlfn.XLOOKUP(B505,'2020'!B$3:B$1002,'2020'!C$3:C$1002,"NULL")</f>
        <v>Life Insurance Company</v>
      </c>
      <c r="D505" s="37" t="str">
        <f>B505&amp;"_"&amp; C505</f>
        <v>Penn Mutual Life Insurance_Life Insurance Company</v>
      </c>
      <c r="E505" s="38">
        <v>3162</v>
      </c>
      <c r="F505" s="39">
        <v>18</v>
      </c>
      <c r="G505" s="40">
        <v>3700.2</v>
      </c>
      <c r="H505" s="41">
        <v>-1E-3</v>
      </c>
      <c r="I505" s="42">
        <v>287</v>
      </c>
      <c r="J505" s="43">
        <v>-0.27500000000000002</v>
      </c>
      <c r="K505" s="44">
        <v>40003.5</v>
      </c>
      <c r="L505" s="45" t="s">
        <v>13</v>
      </c>
    </row>
    <row r="506" spans="1:12" x14ac:dyDescent="0.25">
      <c r="A506" s="36">
        <v>857</v>
      </c>
      <c r="B506" s="37" t="s">
        <v>701</v>
      </c>
      <c r="C506" s="37" t="str">
        <f>_xlfn.XLOOKUP(B506,'2020'!B$3:B$1002,'2020'!C$3:C$1002,"NULL")</f>
        <v>Life Insurance Company</v>
      </c>
      <c r="D506" s="37" t="str">
        <f>B506&amp;"_"&amp; C506</f>
        <v>American Equity Investment Life Holding_Life Insurance Company</v>
      </c>
      <c r="E506" s="38">
        <v>656</v>
      </c>
      <c r="F506" s="39">
        <v>-155</v>
      </c>
      <c r="G506" s="40">
        <v>2424.6</v>
      </c>
      <c r="H506" s="41">
        <v>-0.3</v>
      </c>
      <c r="I506" s="42">
        <v>671.5</v>
      </c>
      <c r="J506" s="43">
        <v>1.7290000000000001</v>
      </c>
      <c r="K506" s="44">
        <v>71389.7</v>
      </c>
      <c r="L506" s="45">
        <v>3009</v>
      </c>
    </row>
    <row r="507" spans="1:12" x14ac:dyDescent="0.25">
      <c r="A507" s="36">
        <v>755</v>
      </c>
      <c r="B507" s="37" t="s">
        <v>784</v>
      </c>
      <c r="C507" s="37" t="str">
        <f>_xlfn.XLOOKUP(B507,'2020'!B$3:B$1002,'2020'!C$3:C$1002,"NULL")</f>
        <v>Logistics &amp; Supply Chain</v>
      </c>
      <c r="D507" s="37" t="str">
        <f>B507&amp;"_"&amp; C507</f>
        <v>ArcBest_Logistics &amp; Supply Chain</v>
      </c>
      <c r="E507" s="38">
        <v>13000</v>
      </c>
      <c r="F507" s="39">
        <v>31</v>
      </c>
      <c r="G507" s="40">
        <v>2940.2</v>
      </c>
      <c r="H507" s="41">
        <v>-1.6E-2</v>
      </c>
      <c r="I507" s="42">
        <v>71.099999999999994</v>
      </c>
      <c r="J507" s="43">
        <v>0.77800000000000002</v>
      </c>
      <c r="K507" s="44">
        <v>1779</v>
      </c>
      <c r="L507" s="45">
        <v>1787.1</v>
      </c>
    </row>
    <row r="508" spans="1:12" x14ac:dyDescent="0.25">
      <c r="A508" s="36">
        <v>838</v>
      </c>
      <c r="B508" s="37" t="s">
        <v>947</v>
      </c>
      <c r="C508" s="37" t="str">
        <f>_xlfn.XLOOKUP(B508,'2020'!B$3:B$1002,'2020'!C$3:C$1002,"NULL")</f>
        <v>Logistics &amp; Supply Chain</v>
      </c>
      <c r="D508" s="37" t="str">
        <f>B508&amp;"_"&amp; C508</f>
        <v>Echo Global Logistics_Logistics &amp; Supply Chain</v>
      </c>
      <c r="E508" s="38">
        <v>2593</v>
      </c>
      <c r="F508" s="39">
        <v>113</v>
      </c>
      <c r="G508" s="40">
        <v>2511.5</v>
      </c>
      <c r="H508" s="41">
        <v>0.14899999999999999</v>
      </c>
      <c r="I508" s="42">
        <v>15.8</v>
      </c>
      <c r="J508" s="43">
        <v>6.6000000000000003E-2</v>
      </c>
      <c r="K508" s="44">
        <v>963.9</v>
      </c>
      <c r="L508" s="45">
        <v>835.8</v>
      </c>
    </row>
    <row r="509" spans="1:12" x14ac:dyDescent="0.25">
      <c r="A509" s="36">
        <v>35</v>
      </c>
      <c r="B509" s="37" t="s">
        <v>1263</v>
      </c>
      <c r="C509" s="37" t="str">
        <f>_xlfn.XLOOKUP(B509,'2020'!B$3:B$1002,'2020'!C$3:C$1002,"NULL")</f>
        <v>Logistics Company</v>
      </c>
      <c r="D509" s="37" t="str">
        <f>B509&amp;"_"&amp; C509</f>
        <v>UPS_Logistics Company</v>
      </c>
      <c r="E509" s="38">
        <v>408255</v>
      </c>
      <c r="F509" s="39">
        <v>8</v>
      </c>
      <c r="G509" s="40">
        <v>84628</v>
      </c>
      <c r="H509" s="41">
        <v>0.14199999999999999</v>
      </c>
      <c r="I509" s="42">
        <v>1343</v>
      </c>
      <c r="J509" s="43">
        <v>-0.69799999999999995</v>
      </c>
      <c r="K509" s="44">
        <v>62408</v>
      </c>
      <c r="L509" s="45">
        <v>147791.6</v>
      </c>
    </row>
    <row r="510" spans="1:12" x14ac:dyDescent="0.25">
      <c r="A510" s="36">
        <v>45</v>
      </c>
      <c r="B510" s="37" t="s">
        <v>56</v>
      </c>
      <c r="C510" s="37" t="str">
        <f>_xlfn.XLOOKUP(B510,'2020'!B$3:B$1002,'2020'!C$3:C$1002,"NULL")</f>
        <v>Logistics Company</v>
      </c>
      <c r="D510" s="37" t="str">
        <f>B510&amp;"_"&amp; C510</f>
        <v>FedEx_Logistics Company</v>
      </c>
      <c r="E510" s="38">
        <v>418000</v>
      </c>
      <c r="F510" s="39">
        <v>2</v>
      </c>
      <c r="G510" s="40">
        <v>69217</v>
      </c>
      <c r="H510" s="41">
        <v>-7.0000000000000001E-3</v>
      </c>
      <c r="I510" s="42">
        <v>1286</v>
      </c>
      <c r="J510" s="43">
        <v>1.381</v>
      </c>
      <c r="K510" s="44">
        <v>73537</v>
      </c>
      <c r="L510" s="45">
        <v>75367.8</v>
      </c>
    </row>
    <row r="511" spans="1:12" x14ac:dyDescent="0.25">
      <c r="A511" s="36">
        <v>299</v>
      </c>
      <c r="B511" s="37" t="s">
        <v>390</v>
      </c>
      <c r="C511" s="37" t="str">
        <f>_xlfn.XLOOKUP(B511,'2020'!B$3:B$1002,'2020'!C$3:C$1002,"NULL")</f>
        <v>Logistics Company</v>
      </c>
      <c r="D511" s="37" t="str">
        <f>B511&amp;"_"&amp; C511</f>
        <v>Expeditors Intl. of Washington_Logistics Company</v>
      </c>
      <c r="E511" s="38">
        <v>17480</v>
      </c>
      <c r="F511" s="39">
        <v>90</v>
      </c>
      <c r="G511" s="40">
        <v>10116.5</v>
      </c>
      <c r="H511" s="41">
        <v>0.23699999999999999</v>
      </c>
      <c r="I511" s="42">
        <v>696.1</v>
      </c>
      <c r="J511" s="43">
        <v>0.17899999999999999</v>
      </c>
      <c r="K511" s="44">
        <v>4927.5</v>
      </c>
      <c r="L511" s="45">
        <v>18166.7</v>
      </c>
    </row>
    <row r="512" spans="1:12" x14ac:dyDescent="0.25">
      <c r="A512" s="36">
        <v>399</v>
      </c>
      <c r="B512" s="37" t="s">
        <v>415</v>
      </c>
      <c r="C512" s="37" t="str">
        <f>_xlfn.XLOOKUP(B512,'2020'!B$3:B$1002,'2020'!C$3:C$1002,"NULL")</f>
        <v>Logistics Company</v>
      </c>
      <c r="D512" s="37" t="str">
        <f>B512&amp;"_"&amp; C512</f>
        <v>Graybar Electric_Logistics Company</v>
      </c>
      <c r="E512" s="38">
        <v>8200</v>
      </c>
      <c r="F512" s="39">
        <v>16</v>
      </c>
      <c r="G512" s="40">
        <v>7265.7</v>
      </c>
      <c r="H512" s="41">
        <v>-3.4000000000000002E-2</v>
      </c>
      <c r="I512" s="42">
        <v>121.8</v>
      </c>
      <c r="J512" s="43">
        <v>-0.157</v>
      </c>
      <c r="K512" s="44">
        <v>2551.1999999999998</v>
      </c>
      <c r="L512" s="45" t="s">
        <v>13</v>
      </c>
    </row>
    <row r="513" spans="1:12" x14ac:dyDescent="0.25">
      <c r="A513" s="36">
        <v>439</v>
      </c>
      <c r="B513" s="37" t="s">
        <v>412</v>
      </c>
      <c r="C513" s="37" t="str">
        <f>_xlfn.XLOOKUP(B513,'2020'!B$3:B$1002,'2020'!C$3:C$1002,"NULL")</f>
        <v>Logistics Company</v>
      </c>
      <c r="D513" s="37" t="str">
        <f>B513&amp;"_"&amp; C513</f>
        <v>Veritiv_Logistics Company</v>
      </c>
      <c r="E513" s="38">
        <v>6400</v>
      </c>
      <c r="F513" s="39">
        <v>-27</v>
      </c>
      <c r="G513" s="40">
        <v>6345.6</v>
      </c>
      <c r="H513" s="41">
        <v>-0.17199999999999999</v>
      </c>
      <c r="I513" s="42">
        <v>34.200000000000003</v>
      </c>
      <c r="J513" s="43" t="s">
        <v>13</v>
      </c>
      <c r="K513" s="44">
        <v>2335</v>
      </c>
      <c r="L513" s="45">
        <v>679.5</v>
      </c>
    </row>
    <row r="514" spans="1:12" x14ac:dyDescent="0.25">
      <c r="A514" s="36">
        <v>565</v>
      </c>
      <c r="B514" s="37" t="s">
        <v>570</v>
      </c>
      <c r="C514" s="37" t="str">
        <f>_xlfn.XLOOKUP(B514,'2020'!B$3:B$1002,'2020'!C$3:C$1002,"NULL")</f>
        <v>Logistics Company</v>
      </c>
      <c r="D514" s="37" t="str">
        <f>B514&amp;"_"&amp; C514</f>
        <v>Schneider National_Logistics Company</v>
      </c>
      <c r="E514" s="38">
        <v>15225</v>
      </c>
      <c r="F514" s="39">
        <v>6</v>
      </c>
      <c r="G514" s="40">
        <v>4552.8</v>
      </c>
      <c r="H514" s="41">
        <v>-4.1000000000000002E-2</v>
      </c>
      <c r="I514" s="42">
        <v>211.7</v>
      </c>
      <c r="J514" s="43">
        <v>0.44</v>
      </c>
      <c r="K514" s="44">
        <v>3516.2</v>
      </c>
      <c r="L514" s="45">
        <v>4461</v>
      </c>
    </row>
    <row r="515" spans="1:12" x14ac:dyDescent="0.25">
      <c r="A515" s="36">
        <v>904</v>
      </c>
      <c r="B515" s="37" t="s">
        <v>747</v>
      </c>
      <c r="C515" s="37" t="str">
        <f>_xlfn.XLOOKUP(B515,'2020'!B$3:B$1002,'2020'!C$3:C$1002,"NULL")</f>
        <v>Logistics Company</v>
      </c>
      <c r="D515" s="37" t="str">
        <f>B515&amp;"_"&amp; C515</f>
        <v>Crestwood Equity Partners_Logistics Company</v>
      </c>
      <c r="E515" s="38">
        <v>731</v>
      </c>
      <c r="F515" s="39">
        <v>-156</v>
      </c>
      <c r="G515" s="40">
        <v>2254.3000000000002</v>
      </c>
      <c r="H515" s="41">
        <v>-0.29199999999999998</v>
      </c>
      <c r="I515" s="42">
        <v>-56.1</v>
      </c>
      <c r="J515" s="43">
        <v>-1.1970000000000001</v>
      </c>
      <c r="K515" s="44">
        <v>5243.7</v>
      </c>
      <c r="L515" s="45">
        <v>2074.6</v>
      </c>
    </row>
    <row r="516" spans="1:12" x14ac:dyDescent="0.25">
      <c r="A516" s="36">
        <v>518</v>
      </c>
      <c r="B516" s="37" t="s">
        <v>605</v>
      </c>
      <c r="C516" s="37" t="str">
        <f>_xlfn.XLOOKUP(B516,'2020'!B$3:B$1002,'2020'!C$3:C$1002,"NULL")</f>
        <v>Lumber</v>
      </c>
      <c r="D516" s="37" t="str">
        <f>B516&amp;"_"&amp; C516</f>
        <v>UFP Industries_Lumber</v>
      </c>
      <c r="E516" s="38">
        <v>12000</v>
      </c>
      <c r="F516" s="39">
        <v>88</v>
      </c>
      <c r="G516" s="40">
        <v>5154</v>
      </c>
      <c r="H516" s="41">
        <v>0.16700000000000001</v>
      </c>
      <c r="I516" s="42">
        <v>246.8</v>
      </c>
      <c r="J516" s="43">
        <v>0.374</v>
      </c>
      <c r="K516" s="44">
        <v>2404.9</v>
      </c>
      <c r="L516" s="45">
        <v>4683.3</v>
      </c>
    </row>
    <row r="517" spans="1:12" x14ac:dyDescent="0.25">
      <c r="A517" s="36">
        <v>757</v>
      </c>
      <c r="B517" s="37" t="s">
        <v>734</v>
      </c>
      <c r="C517" s="37" t="str">
        <f>_xlfn.XLOOKUP(B517,'2020'!B$3:B$1002,'2020'!C$3:C$1002,"NULL")</f>
        <v>Machinery</v>
      </c>
      <c r="D517" s="37" t="str">
        <f>B517&amp;"_"&amp; C517</f>
        <v>Crane_Machinery</v>
      </c>
      <c r="E517" s="38">
        <v>11000</v>
      </c>
      <c r="F517" s="39">
        <v>-22</v>
      </c>
      <c r="G517" s="40">
        <v>2936.9</v>
      </c>
      <c r="H517" s="41">
        <v>-0.105</v>
      </c>
      <c r="I517" s="42">
        <v>181</v>
      </c>
      <c r="J517" s="43">
        <v>0.35799999999999998</v>
      </c>
      <c r="K517" s="44">
        <v>4588.8999999999996</v>
      </c>
      <c r="L517" s="45">
        <v>5474.9</v>
      </c>
    </row>
    <row r="518" spans="1:12" x14ac:dyDescent="0.25">
      <c r="A518" s="36">
        <v>934</v>
      </c>
      <c r="B518" s="37" t="s">
        <v>945</v>
      </c>
      <c r="C518" s="37" t="str">
        <f>_xlfn.XLOOKUP(B518,'2020'!B$3:B$1002,'2020'!C$3:C$1002,"NULL")</f>
        <v>Machinery</v>
      </c>
      <c r="D518" s="37" t="str">
        <f>B518&amp;"_"&amp; C518</f>
        <v>Nordson_Machinery</v>
      </c>
      <c r="E518" s="38">
        <v>7555</v>
      </c>
      <c r="F518" s="39">
        <v>15</v>
      </c>
      <c r="G518" s="40">
        <v>2121.1</v>
      </c>
      <c r="H518" s="41">
        <v>-3.3000000000000002E-2</v>
      </c>
      <c r="I518" s="42">
        <v>249.5</v>
      </c>
      <c r="J518" s="43">
        <v>-0.26</v>
      </c>
      <c r="K518" s="44">
        <v>3674.7</v>
      </c>
      <c r="L518" s="45">
        <v>11540.5</v>
      </c>
    </row>
    <row r="519" spans="1:12" x14ac:dyDescent="0.25">
      <c r="A519" s="36">
        <v>960</v>
      </c>
      <c r="B519" s="37" t="s">
        <v>948</v>
      </c>
      <c r="C519" s="37" t="str">
        <f>_xlfn.XLOOKUP(B519,'2020'!B$3:B$1002,'2020'!C$3:C$1002,"NULL")</f>
        <v>Machinery</v>
      </c>
      <c r="D519" s="37" t="str">
        <f>B519&amp;"_"&amp; C519</f>
        <v>Rexnord_Machinery</v>
      </c>
      <c r="E519" s="38">
        <v>6570</v>
      </c>
      <c r="F519" s="39">
        <v>-8</v>
      </c>
      <c r="G519" s="40">
        <v>1980.1</v>
      </c>
      <c r="H519" s="41">
        <v>-3.7999999999999999E-2</v>
      </c>
      <c r="I519" s="42">
        <v>146.69999999999999</v>
      </c>
      <c r="J519" s="43">
        <v>-0.26200000000000001</v>
      </c>
      <c r="K519" s="44">
        <v>3041.1</v>
      </c>
      <c r="L519" s="45">
        <v>5632.6</v>
      </c>
    </row>
    <row r="520" spans="1:12" x14ac:dyDescent="0.25">
      <c r="A520" s="36">
        <v>643</v>
      </c>
      <c r="B520" s="37" t="s">
        <v>649</v>
      </c>
      <c r="C520" s="37" t="str">
        <f>_xlfn.XLOOKUP(B520,'2020'!B$3:B$1002,'2020'!C$3:C$1002,"NULL")</f>
        <v>Machinery Industry Company</v>
      </c>
      <c r="D520" s="37" t="str">
        <f>B520&amp;"_"&amp; C520</f>
        <v>Flowserve_Machinery Industry Company</v>
      </c>
      <c r="E520" s="38">
        <v>16000</v>
      </c>
      <c r="F520" s="39">
        <v>7</v>
      </c>
      <c r="G520" s="40">
        <v>3728.1</v>
      </c>
      <c r="H520" s="41">
        <v>-5.3999999999999999E-2</v>
      </c>
      <c r="I520" s="42">
        <v>116.3</v>
      </c>
      <c r="J520" s="43">
        <v>-0.51300000000000001</v>
      </c>
      <c r="K520" s="44">
        <v>5314.7</v>
      </c>
      <c r="L520" s="45">
        <v>5056</v>
      </c>
    </row>
    <row r="521" spans="1:12" x14ac:dyDescent="0.25">
      <c r="A521" s="36">
        <v>245</v>
      </c>
      <c r="B521" s="37" t="s">
        <v>380</v>
      </c>
      <c r="C521" s="37" t="str">
        <f>_xlfn.XLOOKUP(B521,'2020'!B$3:B$1002,'2020'!C$3:C$1002,"NULL")</f>
        <v>Maintenance, Repair, And Operations Company</v>
      </c>
      <c r="D521" s="37" t="str">
        <f>B521&amp;"_"&amp; C521</f>
        <v>WESCO International_Maintenance, Repair, And Operations Company</v>
      </c>
      <c r="E521" s="38">
        <v>18000</v>
      </c>
      <c r="F521" s="39">
        <v>134</v>
      </c>
      <c r="G521" s="40">
        <v>12326</v>
      </c>
      <c r="H521" s="41">
        <v>0.47499999999999998</v>
      </c>
      <c r="I521" s="42">
        <v>100.6</v>
      </c>
      <c r="J521" s="43">
        <v>-0.55000000000000004</v>
      </c>
      <c r="K521" s="44">
        <v>11880.2</v>
      </c>
      <c r="L521" s="45">
        <v>4340.5</v>
      </c>
    </row>
    <row r="522" spans="1:12" x14ac:dyDescent="0.25">
      <c r="A522" s="36">
        <v>42</v>
      </c>
      <c r="B522" s="37" t="s">
        <v>48</v>
      </c>
      <c r="C522" s="37" t="str">
        <f>_xlfn.XLOOKUP(B522,'2020'!B$3:B$1002,'2020'!C$3:C$1002,"NULL")</f>
        <v>Management Consulting Company</v>
      </c>
      <c r="D522" s="37" t="str">
        <f>B522&amp;"_"&amp; C522</f>
        <v>IBM_Management Consulting Company</v>
      </c>
      <c r="E522" s="38">
        <v>364800</v>
      </c>
      <c r="F522" s="39">
        <v>-4</v>
      </c>
      <c r="G522" s="40">
        <v>73620</v>
      </c>
      <c r="H522" s="41">
        <v>-4.5999999999999999E-2</v>
      </c>
      <c r="I522" s="42">
        <v>5590</v>
      </c>
      <c r="J522" s="43">
        <v>-0.40699999999999997</v>
      </c>
      <c r="K522" s="44">
        <v>155971</v>
      </c>
      <c r="L522" s="45">
        <v>119080.3</v>
      </c>
    </row>
    <row r="523" spans="1:12" x14ac:dyDescent="0.25">
      <c r="A523" s="36">
        <v>519</v>
      </c>
      <c r="B523" s="37" t="s">
        <v>481</v>
      </c>
      <c r="C523" s="37" t="str">
        <f>_xlfn.XLOOKUP(B523,'2020'!B$3:B$1002,'2020'!C$3:C$1002,"NULL")</f>
        <v>Management Consulting Company</v>
      </c>
      <c r="D523" s="37" t="str">
        <f>B523&amp;"_"&amp; C523</f>
        <v>Robert Half International_Management Consulting Company</v>
      </c>
      <c r="E523" s="38">
        <v>13000</v>
      </c>
      <c r="F523" s="39">
        <v>-37</v>
      </c>
      <c r="G523" s="40">
        <v>5109</v>
      </c>
      <c r="H523" s="41">
        <v>-0.159</v>
      </c>
      <c r="I523" s="42">
        <v>306.3</v>
      </c>
      <c r="J523" s="43">
        <v>-0.32600000000000001</v>
      </c>
      <c r="K523" s="44">
        <v>2557.4</v>
      </c>
      <c r="L523" s="45">
        <v>8831.7000000000007</v>
      </c>
    </row>
    <row r="524" spans="1:12" x14ac:dyDescent="0.25">
      <c r="A524" s="36">
        <v>571</v>
      </c>
      <c r="B524" s="37" t="s">
        <v>520</v>
      </c>
      <c r="C524" s="37" t="str">
        <f>_xlfn.XLOOKUP(B524,'2020'!B$3:B$1002,'2020'!C$3:C$1002,"NULL")</f>
        <v>Management Consulting Company</v>
      </c>
      <c r="D524" s="37" t="str">
        <f>B524&amp;"_"&amp; C524</f>
        <v>Kelly Services_Management Consulting Company</v>
      </c>
      <c r="E524" s="38">
        <v>7100</v>
      </c>
      <c r="F524" s="39">
        <v>-50</v>
      </c>
      <c r="G524" s="40">
        <v>4516</v>
      </c>
      <c r="H524" s="41">
        <v>-0.157</v>
      </c>
      <c r="I524" s="42">
        <v>-72</v>
      </c>
      <c r="J524" s="43">
        <v>-1.641</v>
      </c>
      <c r="K524" s="44">
        <v>2561.9</v>
      </c>
      <c r="L524" s="45">
        <v>875.4</v>
      </c>
    </row>
    <row r="525" spans="1:12" x14ac:dyDescent="0.25">
      <c r="A525" s="36">
        <v>852</v>
      </c>
      <c r="B525" s="37" t="s">
        <v>902</v>
      </c>
      <c r="C525" s="37" t="str">
        <f>_xlfn.XLOOKUP(B525,'2020'!B$3:B$1002,'2020'!C$3:C$1002,"NULL")</f>
        <v>Management Consulting Company</v>
      </c>
      <c r="D525" s="37" t="str">
        <f>B525&amp;"_"&amp; C525</f>
        <v>FTI Consulting_Management Consulting Company</v>
      </c>
      <c r="E525" s="38">
        <v>6321</v>
      </c>
      <c r="F525" s="39">
        <v>54</v>
      </c>
      <c r="G525" s="40">
        <v>2461.3000000000002</v>
      </c>
      <c r="H525" s="41">
        <v>4.5999999999999999E-2</v>
      </c>
      <c r="I525" s="42">
        <v>210.7</v>
      </c>
      <c r="J525" s="43">
        <v>-2.8000000000000001E-2</v>
      </c>
      <c r="K525" s="44">
        <v>2777.4</v>
      </c>
      <c r="L525" s="45">
        <v>4797.5</v>
      </c>
    </row>
    <row r="526" spans="1:12" x14ac:dyDescent="0.25">
      <c r="A526" s="36">
        <v>961</v>
      </c>
      <c r="B526" s="37" t="s">
        <v>1329</v>
      </c>
      <c r="C526" s="37" t="s">
        <v>1135</v>
      </c>
      <c r="D526" s="37" t="str">
        <f>B526&amp;"_"&amp; C526</f>
        <v>Korn Ferry_Management Consulting Company</v>
      </c>
      <c r="E526" s="38">
        <v>8198</v>
      </c>
      <c r="F526" s="39" t="s">
        <v>13</v>
      </c>
      <c r="G526" s="40">
        <v>1977.3</v>
      </c>
      <c r="H526" s="41">
        <v>2E-3</v>
      </c>
      <c r="I526" s="42">
        <v>104.9</v>
      </c>
      <c r="J526" s="43">
        <v>2.1999999999999999E-2</v>
      </c>
      <c r="K526" s="44">
        <v>2743.8</v>
      </c>
      <c r="L526" s="45">
        <v>3368.4</v>
      </c>
    </row>
    <row r="527" spans="1:12" x14ac:dyDescent="0.25">
      <c r="A527" s="36">
        <v>208</v>
      </c>
      <c r="B527" s="37" t="s">
        <v>1361</v>
      </c>
      <c r="C527" s="37" t="str">
        <f>_xlfn.XLOOKUP(B527,'2020'!B$3:B$1002,'2020'!C$3:C$1002,"NULL")</f>
        <v>Management Services Company</v>
      </c>
      <c r="D527" s="37" t="str">
        <f>B527&amp;"_"&amp; C527</f>
        <v>ADP_Management Services Company</v>
      </c>
      <c r="E527" s="38">
        <v>58000</v>
      </c>
      <c r="F527" s="39">
        <v>19</v>
      </c>
      <c r="G527" s="40">
        <v>14589.8</v>
      </c>
      <c r="H527" s="41">
        <v>2.9000000000000001E-2</v>
      </c>
      <c r="I527" s="42">
        <v>2466.5</v>
      </c>
      <c r="J527" s="43">
        <v>7.5999999999999998E-2</v>
      </c>
      <c r="K527" s="44">
        <v>39165.5</v>
      </c>
      <c r="L527" s="45">
        <v>80653.899999999994</v>
      </c>
    </row>
    <row r="528" spans="1:12" x14ac:dyDescent="0.25">
      <c r="A528" s="36">
        <v>429</v>
      </c>
      <c r="B528" s="37" t="s">
        <v>433</v>
      </c>
      <c r="C528" s="37" t="str">
        <f>_xlfn.XLOOKUP(B528,'2020'!B$3:B$1002,'2020'!C$3:C$1002,"NULL")</f>
        <v>Manufacturer Industrial Products</v>
      </c>
      <c r="D528" s="37" t="str">
        <f>B528&amp;"_"&amp; C528</f>
        <v>Dover_Manufacturer Industrial Products</v>
      </c>
      <c r="E528" s="38">
        <v>23000</v>
      </c>
      <c r="F528" s="39">
        <v>4</v>
      </c>
      <c r="G528" s="40">
        <v>6683.8</v>
      </c>
      <c r="H528" s="41">
        <v>-6.3E-2</v>
      </c>
      <c r="I528" s="42">
        <v>683.5</v>
      </c>
      <c r="J528" s="43">
        <v>8.0000000000000002E-3</v>
      </c>
      <c r="K528" s="44">
        <v>9152.1</v>
      </c>
      <c r="L528" s="45">
        <v>19727.099999999999</v>
      </c>
    </row>
    <row r="529" spans="1:12" x14ac:dyDescent="0.25">
      <c r="A529" s="36">
        <v>88</v>
      </c>
      <c r="B529" s="37" t="s">
        <v>92</v>
      </c>
      <c r="C529" s="37" t="str">
        <f>_xlfn.XLOOKUP(B529,'2020'!B$3:B$1002,'2020'!C$3:C$1002,"NULL")</f>
        <v>Manufacturing Company</v>
      </c>
      <c r="D529" s="37" t="str">
        <f>B529&amp;"_"&amp; C529</f>
        <v>Deere_Manufacturing Company</v>
      </c>
      <c r="E529" s="38">
        <v>69634</v>
      </c>
      <c r="F529" s="39">
        <v>-4</v>
      </c>
      <c r="G529" s="40">
        <v>35540</v>
      </c>
      <c r="H529" s="41">
        <v>-9.5000000000000001E-2</v>
      </c>
      <c r="I529" s="42">
        <v>2751</v>
      </c>
      <c r="J529" s="43">
        <v>-0.154</v>
      </c>
      <c r="K529" s="44">
        <v>75091</v>
      </c>
      <c r="L529" s="45">
        <v>117270</v>
      </c>
    </row>
    <row r="530" spans="1:12" x14ac:dyDescent="0.25">
      <c r="A530" s="36">
        <v>158</v>
      </c>
      <c r="B530" s="37" t="s">
        <v>179</v>
      </c>
      <c r="C530" s="37" t="str">
        <f>_xlfn.XLOOKUP(B530,'2020'!B$3:B$1002,'2020'!C$3:C$1002,"NULL")</f>
        <v>Manufacturing Company</v>
      </c>
      <c r="D530" s="37" t="str">
        <f>B530&amp;"_"&amp; C530</f>
        <v>Kimberly-Clark_Manufacturing Company</v>
      </c>
      <c r="E530" s="38">
        <v>46000</v>
      </c>
      <c r="F530" s="39">
        <v>17</v>
      </c>
      <c r="G530" s="40">
        <v>19140</v>
      </c>
      <c r="H530" s="41">
        <v>3.6999999999999998E-2</v>
      </c>
      <c r="I530" s="42">
        <v>2352</v>
      </c>
      <c r="J530" s="43">
        <v>0.09</v>
      </c>
      <c r="K530" s="44">
        <v>17523</v>
      </c>
      <c r="L530" s="45">
        <v>46999.8</v>
      </c>
    </row>
    <row r="531" spans="1:12" x14ac:dyDescent="0.25">
      <c r="A531" s="36">
        <v>159</v>
      </c>
      <c r="B531" s="37" t="s">
        <v>124</v>
      </c>
      <c r="C531" s="37" t="str">
        <f>_xlfn.XLOOKUP(B531,'2020'!B$3:B$1002,'2020'!C$3:C$1002,"NULL")</f>
        <v>Manufacturing Company</v>
      </c>
      <c r="D531" s="37" t="str">
        <f>B531&amp;"_"&amp; C531</f>
        <v>Paccar_Manufacturing Company</v>
      </c>
      <c r="E531" s="38">
        <v>26000</v>
      </c>
      <c r="F531" s="39">
        <v>-41</v>
      </c>
      <c r="G531" s="40">
        <v>18728.5</v>
      </c>
      <c r="H531" s="41">
        <v>-0.26800000000000002</v>
      </c>
      <c r="I531" s="42">
        <v>1298.4000000000001</v>
      </c>
      <c r="J531" s="43">
        <v>-0.45600000000000002</v>
      </c>
      <c r="K531" s="44">
        <v>28260</v>
      </c>
      <c r="L531" s="45">
        <v>32255.8</v>
      </c>
    </row>
    <row r="532" spans="1:12" x14ac:dyDescent="0.25">
      <c r="A532" s="36">
        <v>176</v>
      </c>
      <c r="B532" s="37" t="s">
        <v>221</v>
      </c>
      <c r="C532" s="37" t="str">
        <f>_xlfn.XLOOKUP(B532,'2020'!B$3:B$1002,'2020'!C$3:C$1002,"NULL")</f>
        <v>Manufacturing Company</v>
      </c>
      <c r="D532" s="37" t="str">
        <f>B532&amp;"_"&amp; C532</f>
        <v>Applied Materials_Manufacturing Company</v>
      </c>
      <c r="E532" s="38">
        <v>24000</v>
      </c>
      <c r="F532" s="39">
        <v>42</v>
      </c>
      <c r="G532" s="40">
        <v>17202</v>
      </c>
      <c r="H532" s="41">
        <v>0.17799999999999999</v>
      </c>
      <c r="I532" s="42">
        <v>3619</v>
      </c>
      <c r="J532" s="43">
        <v>0.33700000000000002</v>
      </c>
      <c r="K532" s="44">
        <v>22353</v>
      </c>
      <c r="L532" s="45">
        <v>122599.5</v>
      </c>
    </row>
    <row r="533" spans="1:12" x14ac:dyDescent="0.25">
      <c r="A533" s="36">
        <v>179</v>
      </c>
      <c r="B533" s="37" t="s">
        <v>170</v>
      </c>
      <c r="C533" s="37" t="str">
        <f>_xlfn.XLOOKUP(B533,'2020'!B$3:B$1002,'2020'!C$3:C$1002,"NULL")</f>
        <v>Manufacturing Company</v>
      </c>
      <c r="D533" s="37" t="str">
        <f>B533&amp;"_"&amp; C533</f>
        <v>Lear_Manufacturing Company</v>
      </c>
      <c r="E533" s="38">
        <v>174600</v>
      </c>
      <c r="F533" s="39">
        <v>-13</v>
      </c>
      <c r="G533" s="40">
        <v>17045.5</v>
      </c>
      <c r="H533" s="41">
        <v>-0.14000000000000001</v>
      </c>
      <c r="I533" s="42">
        <v>158.5</v>
      </c>
      <c r="J533" s="43">
        <v>-0.79</v>
      </c>
      <c r="K533" s="44">
        <v>13198.6</v>
      </c>
      <c r="L533" s="45">
        <v>10895.8</v>
      </c>
    </row>
    <row r="534" spans="1:12" x14ac:dyDescent="0.25">
      <c r="A534" s="36">
        <v>181</v>
      </c>
      <c r="B534" s="37" t="s">
        <v>180</v>
      </c>
      <c r="C534" s="37" t="str">
        <f>_xlfn.XLOOKUP(B534,'2020'!B$3:B$1002,'2020'!C$3:C$1002,"NULL")</f>
        <v>Manufacturing Company</v>
      </c>
      <c r="D534" s="37" t="str">
        <f>B534&amp;"_"&amp; C534</f>
        <v>Emerson Electric_Manufacturing Company</v>
      </c>
      <c r="E534" s="38">
        <v>83500</v>
      </c>
      <c r="F534" s="39">
        <v>-5</v>
      </c>
      <c r="G534" s="40">
        <v>16785</v>
      </c>
      <c r="H534" s="41">
        <v>-8.5999999999999993E-2</v>
      </c>
      <c r="I534" s="42">
        <v>1965</v>
      </c>
      <c r="J534" s="43">
        <v>-0.14799999999999999</v>
      </c>
      <c r="K534" s="44">
        <v>22882</v>
      </c>
      <c r="L534" s="45">
        <v>54134.7</v>
      </c>
    </row>
    <row r="535" spans="1:12" x14ac:dyDescent="0.25">
      <c r="A535" s="36">
        <v>209</v>
      </c>
      <c r="B535" s="37" t="s">
        <v>223</v>
      </c>
      <c r="C535" s="37" t="str">
        <f>_xlfn.XLOOKUP(B535,'2020'!B$3:B$1002,'2020'!C$3:C$1002,"NULL")</f>
        <v>Manufacturing Company</v>
      </c>
      <c r="D535" s="37" t="str">
        <f>B535&amp;"_"&amp; C535</f>
        <v>Stanley Black &amp; Decker_Manufacturing Company</v>
      </c>
      <c r="E535" s="38">
        <v>58350</v>
      </c>
      <c r="F535" s="39">
        <v>11</v>
      </c>
      <c r="G535" s="40">
        <v>14534.6</v>
      </c>
      <c r="H535" s="41">
        <v>6.0000000000000001E-3</v>
      </c>
      <c r="I535" s="42">
        <v>1233.8</v>
      </c>
      <c r="J535" s="43">
        <v>0.29099999999999998</v>
      </c>
      <c r="K535" s="44">
        <v>23566.3</v>
      </c>
      <c r="L535" s="45">
        <v>32152.400000000001</v>
      </c>
    </row>
    <row r="536" spans="1:12" x14ac:dyDescent="0.25">
      <c r="A536" s="36">
        <v>240</v>
      </c>
      <c r="B536" s="37" t="s">
        <v>231</v>
      </c>
      <c r="C536" s="37" t="str">
        <f>_xlfn.XLOOKUP(B536,'2020'!B$3:B$1002,'2020'!C$3:C$1002,"NULL")</f>
        <v>Manufacturing Company</v>
      </c>
      <c r="D536" s="37" t="str">
        <f>B536&amp;"_"&amp; C536</f>
        <v>Illinois Tool Works_Manufacturing Company</v>
      </c>
      <c r="E536" s="38">
        <v>43000</v>
      </c>
      <c r="F536" s="39">
        <v>-11</v>
      </c>
      <c r="G536" s="40">
        <v>12574</v>
      </c>
      <c r="H536" s="41">
        <v>-0.109</v>
      </c>
      <c r="I536" s="42">
        <v>2109</v>
      </c>
      <c r="J536" s="43">
        <v>-0.16300000000000001</v>
      </c>
      <c r="K536" s="44">
        <v>15612</v>
      </c>
      <c r="L536" s="45">
        <v>70106.7</v>
      </c>
    </row>
    <row r="537" spans="1:12" x14ac:dyDescent="0.25">
      <c r="A537" s="36">
        <v>398</v>
      </c>
      <c r="B537" s="37" t="s">
        <v>385</v>
      </c>
      <c r="C537" s="37" t="str">
        <f>_xlfn.XLOOKUP(B537,'2020'!B$3:B$1002,'2020'!C$3:C$1002,"NULL")</f>
        <v>Manufacturing Company</v>
      </c>
      <c r="D537" s="37" t="str">
        <f>B537&amp;"_"&amp; C537</f>
        <v>Masco_Manufacturing Company</v>
      </c>
      <c r="E537" s="38">
        <v>18000</v>
      </c>
      <c r="F537" s="39">
        <v>-14</v>
      </c>
      <c r="G537" s="40">
        <v>7289</v>
      </c>
      <c r="H537" s="41">
        <v>-0.115</v>
      </c>
      <c r="I537" s="42">
        <v>1224</v>
      </c>
      <c r="J537" s="43">
        <v>0.309</v>
      </c>
      <c r="K537" s="44">
        <v>5777</v>
      </c>
      <c r="L537" s="45">
        <v>15208.8</v>
      </c>
    </row>
    <row r="538" spans="1:12" x14ac:dyDescent="0.25">
      <c r="A538" s="36">
        <v>535</v>
      </c>
      <c r="B538" s="37" t="s">
        <v>610</v>
      </c>
      <c r="C538" s="37" t="str">
        <f>_xlfn.XLOOKUP(B538,'2020'!B$3:B$1002,'2020'!C$3:C$1002,"NULL")</f>
        <v>Manufacturing Company</v>
      </c>
      <c r="D538" s="37" t="str">
        <f>B538&amp;"_"&amp; C538</f>
        <v>Church &amp; Dwight_Manufacturing Company</v>
      </c>
      <c r="E538" s="38">
        <v>5100</v>
      </c>
      <c r="F538" s="39">
        <v>76</v>
      </c>
      <c r="G538" s="40">
        <v>4895.8</v>
      </c>
      <c r="H538" s="41">
        <v>0.123</v>
      </c>
      <c r="I538" s="42">
        <v>785.9</v>
      </c>
      <c r="J538" s="43">
        <v>0.27600000000000002</v>
      </c>
      <c r="K538" s="44">
        <v>7414.5</v>
      </c>
      <c r="L538" s="45">
        <v>21408.400000000001</v>
      </c>
    </row>
    <row r="539" spans="1:12" x14ac:dyDescent="0.25">
      <c r="A539" s="36">
        <v>566</v>
      </c>
      <c r="B539" s="37" t="s">
        <v>537</v>
      </c>
      <c r="C539" s="37" t="str">
        <f>_xlfn.XLOOKUP(B539,'2020'!B$3:B$1002,'2020'!C$3:C$1002,"NULL")</f>
        <v>Manufacturing Company</v>
      </c>
      <c r="D539" s="37" t="str">
        <f>B539&amp;"_"&amp; C539</f>
        <v>Ametek_Manufacturing Company</v>
      </c>
      <c r="E539" s="38">
        <v>16500</v>
      </c>
      <c r="F539" s="39">
        <v>-28</v>
      </c>
      <c r="G539" s="40">
        <v>4540</v>
      </c>
      <c r="H539" s="41">
        <v>-0.12</v>
      </c>
      <c r="I539" s="42">
        <v>872.4</v>
      </c>
      <c r="J539" s="43">
        <v>1.2999999999999999E-2</v>
      </c>
      <c r="K539" s="44">
        <v>10357.5</v>
      </c>
      <c r="L539" s="45">
        <v>29480.1</v>
      </c>
    </row>
    <row r="540" spans="1:12" x14ac:dyDescent="0.25">
      <c r="A540" s="36">
        <v>607</v>
      </c>
      <c r="B540" s="37" t="s">
        <v>752</v>
      </c>
      <c r="C540" s="37" t="str">
        <f>_xlfn.XLOOKUP(B540,'2020'!B$3:B$1002,'2020'!C$3:C$1002,"NULL")</f>
        <v>Manufacturing Company</v>
      </c>
      <c r="D540" s="37" t="str">
        <f>B540&amp;"_"&amp; C540</f>
        <v>Scotts Miracle-Gro_Manufacturing Company</v>
      </c>
      <c r="E540" s="38">
        <v>6866</v>
      </c>
      <c r="F540" s="39">
        <v>146</v>
      </c>
      <c r="G540" s="40">
        <v>4131.6000000000004</v>
      </c>
      <c r="H540" s="41">
        <v>0.309</v>
      </c>
      <c r="I540" s="42">
        <v>387.4</v>
      </c>
      <c r="J540" s="43">
        <v>-0.159</v>
      </c>
      <c r="K540" s="44">
        <v>3380.5</v>
      </c>
      <c r="L540" s="45">
        <v>13645.6</v>
      </c>
    </row>
    <row r="541" spans="1:12" x14ac:dyDescent="0.25">
      <c r="A541" s="36">
        <v>609</v>
      </c>
      <c r="B541" s="37" t="s">
        <v>586</v>
      </c>
      <c r="C541" s="37" t="str">
        <f>_xlfn.XLOOKUP(B541,'2020'!B$3:B$1002,'2020'!C$3:C$1002,"NULL")</f>
        <v>Manufacturing Company</v>
      </c>
      <c r="D541" s="37" t="str">
        <f>B541&amp;"_"&amp; C541</f>
        <v>CF Industries Holdings_Manufacturing Company</v>
      </c>
      <c r="E541" s="38">
        <v>3038</v>
      </c>
      <c r="F541" s="39">
        <v>-22</v>
      </c>
      <c r="G541" s="40">
        <v>4124.1000000000004</v>
      </c>
      <c r="H541" s="41">
        <v>-0.10199999999999999</v>
      </c>
      <c r="I541" s="42">
        <v>317</v>
      </c>
      <c r="J541" s="43">
        <v>-0.35699999999999998</v>
      </c>
      <c r="K541" s="44">
        <v>12022.8</v>
      </c>
      <c r="L541" s="45">
        <v>9732.1</v>
      </c>
    </row>
    <row r="542" spans="1:12" x14ac:dyDescent="0.25">
      <c r="A542" s="36">
        <v>621</v>
      </c>
      <c r="B542" s="37" t="s">
        <v>628</v>
      </c>
      <c r="C542" s="37" t="str">
        <f>_xlfn.XLOOKUP(B542,'2020'!B$3:B$1002,'2020'!C$3:C$1002,"NULL")</f>
        <v>Manufacturing Company</v>
      </c>
      <c r="D542" s="37" t="str">
        <f>B542&amp;"_"&amp; C542</f>
        <v>Spectrum Brands Holdings_Manufacturing Company</v>
      </c>
      <c r="E542" s="38">
        <v>12100</v>
      </c>
      <c r="F542" s="39">
        <v>8</v>
      </c>
      <c r="G542" s="40">
        <v>3964.2</v>
      </c>
      <c r="H542" s="41">
        <v>-4.2000000000000003E-2</v>
      </c>
      <c r="I542" s="42">
        <v>97.8</v>
      </c>
      <c r="J542" s="43">
        <v>-0.80200000000000005</v>
      </c>
      <c r="K542" s="44">
        <v>5107.3</v>
      </c>
      <c r="L542" s="45">
        <v>3622.9</v>
      </c>
    </row>
    <row r="543" spans="1:12" x14ac:dyDescent="0.25">
      <c r="A543" s="36">
        <v>623</v>
      </c>
      <c r="B543" s="37" t="s">
        <v>636</v>
      </c>
      <c r="C543" s="37" t="str">
        <f>_xlfn.XLOOKUP(B543,'2020'!B$3:B$1002,'2020'!C$3:C$1002,"NULL")</f>
        <v>Manufacturing Company</v>
      </c>
      <c r="D543" s="37" t="str">
        <f>B543&amp;"_"&amp; C543</f>
        <v>Snap-on_Manufacturing Company</v>
      </c>
      <c r="E543" s="38">
        <v>12300</v>
      </c>
      <c r="F543" s="39">
        <v>14</v>
      </c>
      <c r="G543" s="40">
        <v>3942.2</v>
      </c>
      <c r="H543" s="41">
        <v>-3.1E-2</v>
      </c>
      <c r="I543" s="42">
        <v>627</v>
      </c>
      <c r="J543" s="43">
        <v>-9.6000000000000002E-2</v>
      </c>
      <c r="K543" s="44">
        <v>6557.3</v>
      </c>
      <c r="L543" s="45">
        <v>12561</v>
      </c>
    </row>
    <row r="544" spans="1:12" x14ac:dyDescent="0.25">
      <c r="A544" s="36">
        <v>669</v>
      </c>
      <c r="B544" s="37" t="s">
        <v>660</v>
      </c>
      <c r="C544" s="37" t="str">
        <f>_xlfn.XLOOKUP(B544,'2020'!B$3:B$1002,'2020'!C$3:C$1002,"NULL")</f>
        <v>Manufacturing Company</v>
      </c>
      <c r="D544" s="37" t="str">
        <f>B544&amp;"_"&amp; C544</f>
        <v>Timken_Manufacturing Company</v>
      </c>
      <c r="E544" s="38">
        <v>17430</v>
      </c>
      <c r="F544" s="39">
        <v>-8</v>
      </c>
      <c r="G544" s="40">
        <v>3513.2</v>
      </c>
      <c r="H544" s="41">
        <v>-7.2999999999999995E-2</v>
      </c>
      <c r="I544" s="42">
        <v>284.5</v>
      </c>
      <c r="J544" s="43">
        <v>-0.214</v>
      </c>
      <c r="K544" s="44">
        <v>5041.6000000000004</v>
      </c>
      <c r="L544" s="45">
        <v>6165.9</v>
      </c>
    </row>
    <row r="545" spans="1:12" x14ac:dyDescent="0.25">
      <c r="A545" s="36">
        <v>685</v>
      </c>
      <c r="B545" s="37" t="s">
        <v>749</v>
      </c>
      <c r="C545" s="37" t="str">
        <f>_xlfn.XLOOKUP(B545,'2020'!B$3:B$1002,'2020'!C$3:C$1002,"NULL")</f>
        <v>Manufacturing Company</v>
      </c>
      <c r="D545" s="37" t="str">
        <f>B545&amp;"_"&amp; C545</f>
        <v>Plexus_Manufacturing Company</v>
      </c>
      <c r="E545" s="38">
        <v>19500</v>
      </c>
      <c r="F545" s="39">
        <v>65</v>
      </c>
      <c r="G545" s="40">
        <v>3390.4</v>
      </c>
      <c r="H545" s="41">
        <v>7.0999999999999994E-2</v>
      </c>
      <c r="I545" s="42">
        <v>117.5</v>
      </c>
      <c r="J545" s="43">
        <v>8.2000000000000003E-2</v>
      </c>
      <c r="K545" s="44">
        <v>2289.8000000000002</v>
      </c>
      <c r="L545" s="45">
        <v>2646.7</v>
      </c>
    </row>
    <row r="546" spans="1:12" x14ac:dyDescent="0.25">
      <c r="A546" s="36">
        <v>735</v>
      </c>
      <c r="B546" s="37" t="s">
        <v>575</v>
      </c>
      <c r="C546" s="37" t="str">
        <f>_xlfn.XLOOKUP(B546,'2020'!B$3:B$1002,'2020'!C$3:C$1002,"NULL")</f>
        <v>Manufacturing Company</v>
      </c>
      <c r="D546" s="37" t="str">
        <f>B546&amp;"_"&amp; C546</f>
        <v>Terex_Manufacturing Company</v>
      </c>
      <c r="E546" s="38">
        <v>8200</v>
      </c>
      <c r="F546" s="39">
        <v>-159</v>
      </c>
      <c r="G546" s="40">
        <v>3082.4</v>
      </c>
      <c r="H546" s="41">
        <v>-0.34100000000000003</v>
      </c>
      <c r="I546" s="42">
        <v>-10.6</v>
      </c>
      <c r="J546" s="43">
        <v>-1.1950000000000001</v>
      </c>
      <c r="K546" s="44">
        <v>3031.8</v>
      </c>
      <c r="L546" s="45">
        <v>3212.3</v>
      </c>
    </row>
    <row r="547" spans="1:12" x14ac:dyDescent="0.25">
      <c r="A547" s="36">
        <v>737</v>
      </c>
      <c r="B547" s="37" t="s">
        <v>613</v>
      </c>
      <c r="C547" s="37" t="str">
        <f>_xlfn.XLOOKUP(B547,'2020'!B$3:B$1002,'2020'!C$3:C$1002,"NULL")</f>
        <v>Manufacturing Company</v>
      </c>
      <c r="D547" s="37" t="str">
        <f>B547&amp;"_"&amp; C547</f>
        <v>Colfax_Manufacturing Company</v>
      </c>
      <c r="E547" s="38">
        <v>15400</v>
      </c>
      <c r="F547" s="39">
        <v>-123</v>
      </c>
      <c r="G547" s="40">
        <v>3070.8</v>
      </c>
      <c r="H547" s="41">
        <v>-0.28999999999999998</v>
      </c>
      <c r="I547" s="42">
        <v>42.6</v>
      </c>
      <c r="J547" s="43" t="s">
        <v>13</v>
      </c>
      <c r="K547" s="44">
        <v>7351.5</v>
      </c>
      <c r="L547" s="45">
        <v>5896.7</v>
      </c>
    </row>
    <row r="548" spans="1:12" x14ac:dyDescent="0.25">
      <c r="A548" s="36">
        <v>738</v>
      </c>
      <c r="B548" s="37" t="s">
        <v>663</v>
      </c>
      <c r="C548" s="37" t="str">
        <f>_xlfn.XLOOKUP(B548,'2020'!B$3:B$1002,'2020'!C$3:C$1002,"NULL")</f>
        <v>Manufacturing Company</v>
      </c>
      <c r="D548" s="37" t="str">
        <f>B548&amp;"_"&amp; C548</f>
        <v>Worthington Industries_Manufacturing Company</v>
      </c>
      <c r="E548" s="38">
        <v>9000</v>
      </c>
      <c r="F548" s="39">
        <v>-74</v>
      </c>
      <c r="G548" s="40">
        <v>3059.1</v>
      </c>
      <c r="H548" s="41">
        <v>-0.186</v>
      </c>
      <c r="I548" s="42">
        <v>78.8</v>
      </c>
      <c r="J548" s="43">
        <v>-0.48699999999999999</v>
      </c>
      <c r="K548" s="44">
        <v>2331.5</v>
      </c>
      <c r="L548" s="45">
        <v>3476.1</v>
      </c>
    </row>
    <row r="549" spans="1:12" x14ac:dyDescent="0.25">
      <c r="A549" s="36">
        <v>766</v>
      </c>
      <c r="B549" s="37" t="s">
        <v>825</v>
      </c>
      <c r="C549" s="37" t="str">
        <f>_xlfn.XLOOKUP(B549,'2020'!B$3:B$1002,'2020'!C$3:C$1002,"NULL")</f>
        <v>Manufacturing Company</v>
      </c>
      <c r="D549" s="37" t="str">
        <f>B549&amp;"_"&amp; C549</f>
        <v>Valmont Industries_Manufacturing Company</v>
      </c>
      <c r="E549" s="38">
        <v>10844</v>
      </c>
      <c r="F549" s="39">
        <v>61</v>
      </c>
      <c r="G549" s="40">
        <v>2895.4</v>
      </c>
      <c r="H549" s="41">
        <v>4.5999999999999999E-2</v>
      </c>
      <c r="I549" s="42">
        <v>140.69999999999999</v>
      </c>
      <c r="J549" s="43">
        <v>-8.5000000000000006E-2</v>
      </c>
      <c r="K549" s="44">
        <v>2953.2</v>
      </c>
      <c r="L549" s="45">
        <v>5053.7</v>
      </c>
    </row>
    <row r="550" spans="1:12" x14ac:dyDescent="0.25">
      <c r="A550" s="36">
        <v>767</v>
      </c>
      <c r="B550" s="37" t="s">
        <v>783</v>
      </c>
      <c r="C550" s="37" t="str">
        <f>_xlfn.XLOOKUP(B550,'2020'!B$3:B$1002,'2020'!C$3:C$1002,"NULL")</f>
        <v>Manufacturing Company</v>
      </c>
      <c r="D550" s="37" t="str">
        <f>B550&amp;"_"&amp; C550</f>
        <v>A.O. Smith_Manufacturing Company</v>
      </c>
      <c r="E550" s="38">
        <v>13900</v>
      </c>
      <c r="F550" s="39">
        <v>18</v>
      </c>
      <c r="G550" s="40">
        <v>2895.3</v>
      </c>
      <c r="H550" s="41">
        <v>-3.3000000000000002E-2</v>
      </c>
      <c r="I550" s="42">
        <v>344.9</v>
      </c>
      <c r="J550" s="43">
        <v>-6.8000000000000005E-2</v>
      </c>
      <c r="K550" s="44">
        <v>3160.7</v>
      </c>
      <c r="L550" s="45">
        <v>10932.7</v>
      </c>
    </row>
    <row r="551" spans="1:12" x14ac:dyDescent="0.25">
      <c r="A551" s="36">
        <v>809</v>
      </c>
      <c r="B551" s="37" t="s">
        <v>781</v>
      </c>
      <c r="C551" s="37" t="str">
        <f>_xlfn.XLOOKUP(B551,'2020'!B$3:B$1002,'2020'!C$3:C$1002,"NULL")</f>
        <v>Manufacturing Company</v>
      </c>
      <c r="D551" s="37" t="str">
        <f>B551&amp;"_"&amp; C551</f>
        <v>Lincoln Electric Holdings_Manufacturing Company</v>
      </c>
      <c r="E551" s="38">
        <v>10700</v>
      </c>
      <c r="F551" s="39">
        <v>-26</v>
      </c>
      <c r="G551" s="40">
        <v>2655.4</v>
      </c>
      <c r="H551" s="41">
        <v>-0.11600000000000001</v>
      </c>
      <c r="I551" s="42">
        <v>206.1</v>
      </c>
      <c r="J551" s="43">
        <v>-0.29699999999999999</v>
      </c>
      <c r="K551" s="44">
        <v>2314.5</v>
      </c>
      <c r="L551" s="45">
        <v>7334.6</v>
      </c>
    </row>
    <row r="552" spans="1:12" x14ac:dyDescent="0.25">
      <c r="A552" s="36">
        <v>842</v>
      </c>
      <c r="B552" s="37" t="s">
        <v>801</v>
      </c>
      <c r="C552" s="37" t="str">
        <f>_xlfn.XLOOKUP(B552,'2020'!B$3:B$1002,'2020'!C$3:C$1002,"NULL")</f>
        <v>Manufacturing Company</v>
      </c>
      <c r="D552" s="37" t="str">
        <f>B552&amp;"_"&amp; C552</f>
        <v>Woodward_Manufacturing Company</v>
      </c>
      <c r="E552" s="38">
        <v>7248</v>
      </c>
      <c r="F552" s="39">
        <v>-39</v>
      </c>
      <c r="G552" s="40">
        <v>2495.6999999999998</v>
      </c>
      <c r="H552" s="41">
        <v>-0.13900000000000001</v>
      </c>
      <c r="I552" s="42">
        <v>240.4</v>
      </c>
      <c r="J552" s="43">
        <v>-7.3999999999999996E-2</v>
      </c>
      <c r="K552" s="44">
        <v>3903.3</v>
      </c>
      <c r="L552" s="45">
        <v>7605</v>
      </c>
    </row>
    <row r="553" spans="1:12" x14ac:dyDescent="0.25">
      <c r="A553" s="36">
        <v>845</v>
      </c>
      <c r="B553" s="37" t="s">
        <v>942</v>
      </c>
      <c r="C553" s="37" t="str">
        <f>_xlfn.XLOOKUP(B553,'2020'!B$3:B$1002,'2020'!C$3:C$1002,"NULL")</f>
        <v>Manufacturing Company</v>
      </c>
      <c r="D553" s="37" t="str">
        <f>B553&amp;"_"&amp; C553</f>
        <v>Generac Holdings_Manufacturing Company</v>
      </c>
      <c r="E553" s="38">
        <v>6625</v>
      </c>
      <c r="F553" s="39">
        <v>101</v>
      </c>
      <c r="G553" s="40">
        <v>2485.1999999999998</v>
      </c>
      <c r="H553" s="41">
        <v>0.127</v>
      </c>
      <c r="I553" s="42">
        <v>350.6</v>
      </c>
      <c r="J553" s="43">
        <v>0.39100000000000001</v>
      </c>
      <c r="K553" s="44">
        <v>3235.4</v>
      </c>
      <c r="L553" s="45">
        <v>20584</v>
      </c>
    </row>
    <row r="554" spans="1:12" x14ac:dyDescent="0.25">
      <c r="A554" s="36">
        <v>849</v>
      </c>
      <c r="B554" s="37" t="s">
        <v>813</v>
      </c>
      <c r="C554" s="37" t="str">
        <f>_xlfn.XLOOKUP(B554,'2020'!B$3:B$1002,'2020'!C$3:C$1002,"NULL")</f>
        <v>Manufacturing Company</v>
      </c>
      <c r="D554" s="37" t="str">
        <f>B554&amp;"_"&amp; C554</f>
        <v>ITT_Manufacturing Company</v>
      </c>
      <c r="E554" s="38">
        <v>9700</v>
      </c>
      <c r="F554" s="39">
        <v>-34</v>
      </c>
      <c r="G554" s="40">
        <v>2477.8000000000002</v>
      </c>
      <c r="H554" s="41">
        <v>-0.129</v>
      </c>
      <c r="I554" s="42">
        <v>72.5</v>
      </c>
      <c r="J554" s="43">
        <v>-0.77700000000000002</v>
      </c>
      <c r="K554" s="44">
        <v>4277.6000000000004</v>
      </c>
      <c r="L554" s="45">
        <v>7863.7</v>
      </c>
    </row>
    <row r="555" spans="1:12" x14ac:dyDescent="0.25">
      <c r="A555" s="36">
        <v>881</v>
      </c>
      <c r="B555" s="37" t="s">
        <v>869</v>
      </c>
      <c r="C555" s="37" t="str">
        <f>_xlfn.XLOOKUP(B555,'2020'!B$3:B$1002,'2020'!C$3:C$1002,"NULL")</f>
        <v>Manufacturing Company</v>
      </c>
      <c r="D555" s="37" t="str">
        <f>B555&amp;"_"&amp; C555</f>
        <v>IDEX_Manufacturing Company</v>
      </c>
      <c r="E555" s="38">
        <v>7075</v>
      </c>
      <c r="F555" s="39">
        <v>-8</v>
      </c>
      <c r="G555" s="40">
        <v>2351.6</v>
      </c>
      <c r="H555" s="41">
        <v>-5.7000000000000002E-2</v>
      </c>
      <c r="I555" s="42">
        <v>377.8</v>
      </c>
      <c r="J555" s="43">
        <v>-0.112</v>
      </c>
      <c r="K555" s="44">
        <v>4414.3999999999996</v>
      </c>
      <c r="L555" s="45">
        <v>15891.6</v>
      </c>
    </row>
    <row r="556" spans="1:12" x14ac:dyDescent="0.25">
      <c r="A556" s="36">
        <v>888</v>
      </c>
      <c r="B556" s="37" t="s">
        <v>1311</v>
      </c>
      <c r="C556" s="37" t="s">
        <v>1000</v>
      </c>
      <c r="D556" s="37" t="str">
        <f>B556&amp;"_"&amp; C556</f>
        <v>MKS Instruments_Manufacturing Company</v>
      </c>
      <c r="E556" s="38">
        <v>5600</v>
      </c>
      <c r="F556" s="39" t="s">
        <v>13</v>
      </c>
      <c r="G556" s="40">
        <v>2330</v>
      </c>
      <c r="H556" s="41">
        <v>0.22600000000000001</v>
      </c>
      <c r="I556" s="42">
        <v>350.1</v>
      </c>
      <c r="J556" s="43">
        <v>1.494</v>
      </c>
      <c r="K556" s="44">
        <v>3903.8</v>
      </c>
      <c r="L556" s="45">
        <v>10245.4</v>
      </c>
    </row>
    <row r="557" spans="1:12" x14ac:dyDescent="0.25">
      <c r="A557" s="36">
        <v>903</v>
      </c>
      <c r="B557" s="37" t="s">
        <v>704</v>
      </c>
      <c r="C557" s="37" t="str">
        <f>_xlfn.XLOOKUP(B557,'2020'!B$3:B$1002,'2020'!C$3:C$1002,"NULL")</f>
        <v>Manufacturing Company</v>
      </c>
      <c r="D557" s="37" t="str">
        <f>B557&amp;"_"&amp; C557</f>
        <v>Calumet Specialty Products Partners_Manufacturing Company</v>
      </c>
      <c r="E557" s="38">
        <v>1400</v>
      </c>
      <c r="F557" s="39">
        <v>-198</v>
      </c>
      <c r="G557" s="40">
        <v>2268.1999999999998</v>
      </c>
      <c r="H557" s="41">
        <v>-0.34300000000000003</v>
      </c>
      <c r="I557" s="42">
        <v>-149</v>
      </c>
      <c r="J557" s="43" t="s">
        <v>13</v>
      </c>
      <c r="K557" s="44">
        <v>1808.3</v>
      </c>
      <c r="L557" s="45">
        <v>479.7</v>
      </c>
    </row>
    <row r="558" spans="1:12" x14ac:dyDescent="0.25">
      <c r="A558" s="36">
        <v>997</v>
      </c>
      <c r="B558" s="37" t="s">
        <v>1347</v>
      </c>
      <c r="C558" s="37" t="s">
        <v>1000</v>
      </c>
      <c r="D558" s="37" t="str">
        <f>B558&amp;"_"&amp; C558</f>
        <v>Entegris_Manufacturing Company</v>
      </c>
      <c r="E558" s="38">
        <v>5800</v>
      </c>
      <c r="F558" s="39" t="s">
        <v>13</v>
      </c>
      <c r="G558" s="40">
        <v>1859.3</v>
      </c>
      <c r="H558" s="41">
        <v>0.16900000000000001</v>
      </c>
      <c r="I558" s="42">
        <v>295</v>
      </c>
      <c r="J558" s="43">
        <v>0.157</v>
      </c>
      <c r="K558" s="44">
        <v>2917.7</v>
      </c>
      <c r="L558" s="45">
        <v>15120.7</v>
      </c>
    </row>
    <row r="559" spans="1:12" x14ac:dyDescent="0.25">
      <c r="A559" s="36">
        <v>786</v>
      </c>
      <c r="B559" s="37" t="s">
        <v>803</v>
      </c>
      <c r="C559" s="37" t="str">
        <f>_xlfn.XLOOKUP(B559,'2020'!B$3:B$1002,'2020'!C$3:C$1002,"NULL")</f>
        <v>Manufacturing Company Adhesives</v>
      </c>
      <c r="D559" s="37" t="str">
        <f>B559&amp;"_"&amp; C559</f>
        <v>H.B. Fuller_Manufacturing Company Adhesives</v>
      </c>
      <c r="E559" s="38">
        <v>6428</v>
      </c>
      <c r="F559" s="39">
        <v>19</v>
      </c>
      <c r="G559" s="40">
        <v>2790.3</v>
      </c>
      <c r="H559" s="41">
        <v>-3.6999999999999998E-2</v>
      </c>
      <c r="I559" s="42">
        <v>123.7</v>
      </c>
      <c r="J559" s="43">
        <v>-5.3999999999999999E-2</v>
      </c>
      <c r="K559" s="44">
        <v>4036.7</v>
      </c>
      <c r="L559" s="45">
        <v>3286.9</v>
      </c>
    </row>
    <row r="560" spans="1:12" x14ac:dyDescent="0.25">
      <c r="A560" s="36">
        <v>516</v>
      </c>
      <c r="B560" s="37" t="s">
        <v>512</v>
      </c>
      <c r="C560" s="37" t="str">
        <f>_xlfn.XLOOKUP(B560,'2020'!B$3:B$1002,'2020'!C$3:C$1002,"NULL")</f>
        <v>Manufacturing Company Aerospace Components</v>
      </c>
      <c r="D560" s="37" t="str">
        <f>B560&amp;"_"&amp; C560</f>
        <v>TransDigm Group_Manufacturing Company Aerospace Components</v>
      </c>
      <c r="E560" s="38">
        <v>14200</v>
      </c>
      <c r="F560" s="39">
        <v>-3</v>
      </c>
      <c r="G560" s="40">
        <v>5182</v>
      </c>
      <c r="H560" s="41">
        <v>-6.0999999999999999E-2</v>
      </c>
      <c r="I560" s="42">
        <v>699</v>
      </c>
      <c r="J560" s="43">
        <v>-0.214</v>
      </c>
      <c r="K560" s="44">
        <v>18395</v>
      </c>
      <c r="L560" s="45">
        <v>32152.7</v>
      </c>
    </row>
    <row r="561" spans="1:12" x14ac:dyDescent="0.25">
      <c r="A561" s="36">
        <v>734</v>
      </c>
      <c r="B561" s="37" t="s">
        <v>778</v>
      </c>
      <c r="C561" s="37" t="str">
        <f>_xlfn.XLOOKUP(B561,'2020'!B$3:B$1002,'2020'!C$3:C$1002,"NULL")</f>
        <v>Manufacturing Company Analytical Laboratory Instrument</v>
      </c>
      <c r="D561" s="37" t="str">
        <f>B561&amp;"_"&amp; C561</f>
        <v>Mettler-Toledo International_Manufacturing Company Analytical Laboratory Instrument</v>
      </c>
      <c r="E561" s="38">
        <v>15700</v>
      </c>
      <c r="F561" s="39">
        <v>46</v>
      </c>
      <c r="G561" s="40">
        <v>3085.2</v>
      </c>
      <c r="H561" s="41">
        <v>2.5000000000000001E-2</v>
      </c>
      <c r="I561" s="42">
        <v>602.70000000000005</v>
      </c>
      <c r="J561" s="43">
        <v>7.3999999999999996E-2</v>
      </c>
      <c r="K561" s="44">
        <v>2814.5</v>
      </c>
      <c r="L561" s="45">
        <v>26951.7</v>
      </c>
    </row>
    <row r="562" spans="1:12" x14ac:dyDescent="0.25">
      <c r="A562" s="36">
        <v>502</v>
      </c>
      <c r="B562" s="37" t="s">
        <v>536</v>
      </c>
      <c r="C562" s="37" t="str">
        <f>_xlfn.XLOOKUP(B562,'2020'!B$3:B$1002,'2020'!C$3:C$1002,"NULL")</f>
        <v xml:space="preserve">Manufacturing Company Analytical Laboratory Instrument </v>
      </c>
      <c r="D562" s="37" t="str">
        <f>B562&amp;"_"&amp; C562</f>
        <v xml:space="preserve">Agilent Technologies_Manufacturing Company Analytical Laboratory Instrument </v>
      </c>
      <c r="E562" s="38">
        <v>16400</v>
      </c>
      <c r="F562" s="39">
        <v>35</v>
      </c>
      <c r="G562" s="40">
        <v>5339</v>
      </c>
      <c r="H562" s="41">
        <v>3.4000000000000002E-2</v>
      </c>
      <c r="I562" s="42">
        <v>719</v>
      </c>
      <c r="J562" s="43">
        <v>-0.32900000000000001</v>
      </c>
      <c r="K562" s="44">
        <v>9627</v>
      </c>
      <c r="L562" s="45">
        <v>38739.199999999997</v>
      </c>
    </row>
    <row r="563" spans="1:12" x14ac:dyDescent="0.25">
      <c r="A563" s="36">
        <v>547</v>
      </c>
      <c r="B563" s="37" t="s">
        <v>459</v>
      </c>
      <c r="C563" s="37" t="str">
        <f>_xlfn.XLOOKUP(B563,'2020'!B$3:B$1002,'2020'!C$3:C$1002,"NULL")</f>
        <v>Manufacturing Company Automotive</v>
      </c>
      <c r="D563" s="37" t="str">
        <f>B563&amp;"_"&amp; C563</f>
        <v>American Axle &amp; Manufacturing_Manufacturing Company Automotive</v>
      </c>
      <c r="E563" s="38">
        <v>20000</v>
      </c>
      <c r="F563" s="39">
        <v>-87</v>
      </c>
      <c r="G563" s="40">
        <v>4710.8</v>
      </c>
      <c r="H563" s="41">
        <v>-0.27900000000000003</v>
      </c>
      <c r="I563" s="42">
        <v>-561.29999999999995</v>
      </c>
      <c r="J563" s="43" t="s">
        <v>13</v>
      </c>
      <c r="K563" s="44">
        <v>5916.3</v>
      </c>
      <c r="L563" s="45">
        <v>1100.4000000000001</v>
      </c>
    </row>
    <row r="564" spans="1:12" x14ac:dyDescent="0.25">
      <c r="A564" s="36">
        <v>836</v>
      </c>
      <c r="B564" s="37" t="s">
        <v>1302</v>
      </c>
      <c r="C564" s="37" t="s">
        <v>1701</v>
      </c>
      <c r="D564" s="37" t="str">
        <f>B564&amp;"_"&amp; C564</f>
        <v>Hillenbrand_Manufacturing Company Burial Caskets</v>
      </c>
      <c r="E564" s="38">
        <v>11000</v>
      </c>
      <c r="F564" s="39" t="s">
        <v>13</v>
      </c>
      <c r="G564" s="40">
        <v>2517</v>
      </c>
      <c r="H564" s="41">
        <v>0.39300000000000002</v>
      </c>
      <c r="I564" s="42">
        <v>-60.1</v>
      </c>
      <c r="J564" s="43">
        <v>-1.4950000000000001</v>
      </c>
      <c r="K564" s="44">
        <v>3987.4</v>
      </c>
      <c r="L564" s="45">
        <v>3580.8</v>
      </c>
    </row>
    <row r="565" spans="1:12" x14ac:dyDescent="0.25">
      <c r="A565" s="36">
        <v>325</v>
      </c>
      <c r="B565" s="37" t="s">
        <v>318</v>
      </c>
      <c r="C565" s="37" t="str">
        <f>_xlfn.XLOOKUP(B565,'2020'!B$3:B$1002,'2020'!C$3:C$1002,"NULL")</f>
        <v>Manufacturing Company Consumer and Commercial Products</v>
      </c>
      <c r="D565" s="37" t="str">
        <f>B565&amp;"_"&amp; C565</f>
        <v>Newell Brands_Manufacturing Company Consumer and Commercial Products</v>
      </c>
      <c r="E565" s="38">
        <v>31000</v>
      </c>
      <c r="F565" s="39">
        <v>-9</v>
      </c>
      <c r="G565" s="40">
        <v>9385</v>
      </c>
      <c r="H565" s="41">
        <v>-6.9000000000000006E-2</v>
      </c>
      <c r="I565" s="42">
        <v>-770</v>
      </c>
      <c r="J565" s="43">
        <v>-8.2230000000000008</v>
      </c>
      <c r="K565" s="44">
        <v>14700</v>
      </c>
      <c r="L565" s="45">
        <v>11390.4</v>
      </c>
    </row>
    <row r="566" spans="1:12" x14ac:dyDescent="0.25">
      <c r="A566" s="36">
        <v>763</v>
      </c>
      <c r="B566" s="37" t="s">
        <v>740</v>
      </c>
      <c r="C566" s="37" t="str">
        <f>_xlfn.XLOOKUP(B566,'2020'!B$3:B$1002,'2020'!C$3:C$1002,"NULL")</f>
        <v>Manufacturing Company Electric Motors &amp; Controls</v>
      </c>
      <c r="D566" s="37" t="str">
        <f>B566&amp;"_"&amp; C566</f>
        <v>Regal Beloit_Manufacturing Company Electric Motors &amp; Controls</v>
      </c>
      <c r="E566" s="38">
        <v>23000</v>
      </c>
      <c r="F566" s="39">
        <v>-22</v>
      </c>
      <c r="G566" s="40">
        <v>2907</v>
      </c>
      <c r="H566" s="41">
        <v>-0.10199999999999999</v>
      </c>
      <c r="I566" s="42">
        <v>189.3</v>
      </c>
      <c r="J566" s="43">
        <v>-0.20799999999999999</v>
      </c>
      <c r="K566" s="44">
        <v>4589</v>
      </c>
      <c r="L566" s="45">
        <v>5796.2</v>
      </c>
    </row>
    <row r="567" spans="1:12" x14ac:dyDescent="0.25">
      <c r="A567" s="36">
        <v>958</v>
      </c>
      <c r="B567" s="37" t="s">
        <v>964</v>
      </c>
      <c r="C567" s="37" t="str">
        <f>_xlfn.XLOOKUP(B567,'2020'!B$3:B$1002,'2020'!C$3:C$1002,"NULL")</f>
        <v>Manufacturing Company Scientific Instruments</v>
      </c>
      <c r="D567" s="37" t="str">
        <f>B567&amp;"_"&amp; C567</f>
        <v>Bruker_Manufacturing Company Scientific Instruments</v>
      </c>
      <c r="E567" s="38">
        <v>7400</v>
      </c>
      <c r="F567" s="39">
        <v>10</v>
      </c>
      <c r="G567" s="40">
        <v>1987.5</v>
      </c>
      <c r="H567" s="41">
        <v>-4.1000000000000002E-2</v>
      </c>
      <c r="I567" s="42">
        <v>157.80000000000001</v>
      </c>
      <c r="J567" s="43">
        <v>-0.2</v>
      </c>
      <c r="K567" s="44">
        <v>3049</v>
      </c>
      <c r="L567" s="45">
        <v>9742.6</v>
      </c>
    </row>
    <row r="568" spans="1:12" x14ac:dyDescent="0.25">
      <c r="A568" s="36">
        <v>900</v>
      </c>
      <c r="B568" s="37" t="s">
        <v>1315</v>
      </c>
      <c r="C568" s="37" t="s">
        <v>1703</v>
      </c>
      <c r="D568" s="37" t="str">
        <f>B568&amp;"_"&amp; C568</f>
        <v>Envista Holdings_Manufacturing Company Speciality Products</v>
      </c>
      <c r="E568" s="38">
        <v>12400</v>
      </c>
      <c r="F568" s="39" t="s">
        <v>13</v>
      </c>
      <c r="G568" s="40">
        <v>2282</v>
      </c>
      <c r="H568" s="41" t="s">
        <v>13</v>
      </c>
      <c r="I568" s="42">
        <v>33.299999999999997</v>
      </c>
      <c r="J568" s="43" t="s">
        <v>13</v>
      </c>
      <c r="K568" s="44">
        <v>6876</v>
      </c>
      <c r="L568" s="45">
        <v>6531.4</v>
      </c>
    </row>
    <row r="569" spans="1:12" x14ac:dyDescent="0.25">
      <c r="A569" s="36">
        <v>992</v>
      </c>
      <c r="B569" s="37" t="s">
        <v>1343</v>
      </c>
      <c r="C569" s="63" t="s">
        <v>1651</v>
      </c>
      <c r="D569" s="63" t="s">
        <v>1652</v>
      </c>
      <c r="E569" s="38">
        <v>2293</v>
      </c>
      <c r="F569" s="39" t="s">
        <v>13</v>
      </c>
      <c r="G569" s="40">
        <v>1869.8</v>
      </c>
      <c r="H569" s="41">
        <v>6.0000000000000001E-3</v>
      </c>
      <c r="I569" s="42">
        <v>126.8</v>
      </c>
      <c r="J569" s="43">
        <v>0.22900000000000001</v>
      </c>
      <c r="K569" s="44">
        <v>1752.3</v>
      </c>
      <c r="L569" s="45">
        <v>2858.9</v>
      </c>
    </row>
    <row r="570" spans="1:12" x14ac:dyDescent="0.25">
      <c r="A570" s="36">
        <v>731</v>
      </c>
      <c r="B570" s="37" t="s">
        <v>822</v>
      </c>
      <c r="C570" s="37" t="str">
        <f>_xlfn.XLOOKUP(B570,'2020'!B$3:B$1002,'2020'!C$3:C$1002,"NULL")</f>
        <v>Manufacturing Company Storage Battery</v>
      </c>
      <c r="D570" s="37" t="str">
        <f>B570&amp;"_"&amp; C570</f>
        <v>EnerSys_Manufacturing Company Storage Battery</v>
      </c>
      <c r="E570" s="38">
        <v>11400</v>
      </c>
      <c r="F570" s="39">
        <v>93</v>
      </c>
      <c r="G570" s="40">
        <v>3087.9</v>
      </c>
      <c r="H570" s="41">
        <v>0.1</v>
      </c>
      <c r="I570" s="42">
        <v>137.1</v>
      </c>
      <c r="J570" s="43">
        <v>-0.14399999999999999</v>
      </c>
      <c r="K570" s="44">
        <v>3301.7</v>
      </c>
      <c r="L570" s="45">
        <v>3876</v>
      </c>
    </row>
    <row r="571" spans="1:12" x14ac:dyDescent="0.25">
      <c r="A571" s="36">
        <v>971</v>
      </c>
      <c r="B571" s="37" t="s">
        <v>927</v>
      </c>
      <c r="C571" s="37" t="str">
        <f>_xlfn.XLOOKUP(B571,'2020'!B$3:B$1002,'2020'!C$3:C$1002,"NULL")</f>
        <v xml:space="preserve">Manufacturing Company Wood Office Furniture </v>
      </c>
      <c r="D571" s="37" t="str">
        <f>B571&amp;"_"&amp; C571</f>
        <v xml:space="preserve">HNI_Manufacturing Company Wood Office Furniture </v>
      </c>
      <c r="E571" s="38">
        <v>7600</v>
      </c>
      <c r="F571" s="39">
        <v>-40</v>
      </c>
      <c r="G571" s="40">
        <v>1955.4</v>
      </c>
      <c r="H571" s="41">
        <v>-0.13</v>
      </c>
      <c r="I571" s="42">
        <v>41.9</v>
      </c>
      <c r="J571" s="43">
        <v>-0.621</v>
      </c>
      <c r="K571" s="44">
        <v>1418</v>
      </c>
      <c r="L571" s="45">
        <v>1698.5</v>
      </c>
    </row>
    <row r="572" spans="1:12" x14ac:dyDescent="0.25">
      <c r="A572" s="36">
        <v>600</v>
      </c>
      <c r="B572" s="56" t="s">
        <v>617</v>
      </c>
      <c r="C572" s="37" t="str">
        <f>_xlfn.XLOOKUP(B572,'2020'!B$3:B$1002,'2020'!C$3:C$1002,"NULL")</f>
        <v xml:space="preserve">Manufacturing Company Wood Window And Door </v>
      </c>
      <c r="D572" s="37" t="str">
        <f>B572&amp;"_"&amp; C572</f>
        <v xml:space="preserve">JELD-WEN Holding_Manufacturing Company Wood Window And Door </v>
      </c>
      <c r="E572" s="57">
        <v>23000</v>
      </c>
      <c r="F572" s="39">
        <v>18</v>
      </c>
      <c r="G572" s="40">
        <v>4235.7</v>
      </c>
      <c r="H572" s="58">
        <v>-1.2999999999999999E-2</v>
      </c>
      <c r="I572" s="59">
        <v>91.6</v>
      </c>
      <c r="J572" s="60">
        <v>0.45400000000000001</v>
      </c>
      <c r="K572" s="61">
        <v>3964.7</v>
      </c>
      <c r="L572" s="45">
        <v>2770</v>
      </c>
    </row>
    <row r="573" spans="1:12" x14ac:dyDescent="0.25">
      <c r="A573" s="36">
        <v>837</v>
      </c>
      <c r="B573" s="37" t="s">
        <v>789</v>
      </c>
      <c r="C573" s="37" t="str">
        <f>_xlfn.XLOOKUP(B573,'2020'!B$3:B$1002,'2020'!C$3:C$1002,"NULL")</f>
        <v>Manufacturing Cooking Equipment</v>
      </c>
      <c r="D573" s="37" t="str">
        <f>B573&amp;"_"&amp; C573</f>
        <v>Middleby_Manufacturing Cooking Equipment</v>
      </c>
      <c r="E573" s="38">
        <v>9289</v>
      </c>
      <c r="F573" s="39">
        <v>-46</v>
      </c>
      <c r="G573" s="40">
        <v>2513.3000000000002</v>
      </c>
      <c r="H573" s="41">
        <v>-0.151</v>
      </c>
      <c r="I573" s="42">
        <v>207.3</v>
      </c>
      <c r="J573" s="43">
        <v>-0.41099999999999998</v>
      </c>
      <c r="K573" s="44">
        <v>5202.5</v>
      </c>
      <c r="L573" s="45">
        <v>9222.1</v>
      </c>
    </row>
    <row r="574" spans="1:12" x14ac:dyDescent="0.25">
      <c r="A574" s="36">
        <v>614</v>
      </c>
      <c r="B574" s="37" t="s">
        <v>518</v>
      </c>
      <c r="C574" s="37" t="str">
        <f>_xlfn.XLOOKUP(B574,'2020'!B$3:B$1002,'2020'!C$3:C$1002,"NULL")</f>
        <v>Manufacturing Industry Motorcycles</v>
      </c>
      <c r="D574" s="37" t="str">
        <f>B574&amp;"_"&amp; C574</f>
        <v>Harley-Davidson_Manufacturing Industry Motorcycles</v>
      </c>
      <c r="E574" s="38">
        <v>5150</v>
      </c>
      <c r="F574" s="39">
        <v>-95</v>
      </c>
      <c r="G574" s="40">
        <v>4054.4</v>
      </c>
      <c r="H574" s="41">
        <v>-0.24399999999999999</v>
      </c>
      <c r="I574" s="42">
        <v>1.3</v>
      </c>
      <c r="J574" s="43">
        <v>-0.997</v>
      </c>
      <c r="K574" s="44">
        <v>12010.6</v>
      </c>
      <c r="L574" s="45">
        <v>6147.9</v>
      </c>
    </row>
    <row r="575" spans="1:12" x14ac:dyDescent="0.25">
      <c r="A575" s="36">
        <v>236</v>
      </c>
      <c r="B575" s="37" t="s">
        <v>1268</v>
      </c>
      <c r="C575" s="37" t="s">
        <v>1660</v>
      </c>
      <c r="D575" s="37" t="str">
        <f>B575&amp;"_"&amp; C575</f>
        <v>Otis Worldwide_Manufacturing; Elevators</v>
      </c>
      <c r="E575" s="38">
        <v>69000</v>
      </c>
      <c r="F575" s="39" t="s">
        <v>13</v>
      </c>
      <c r="G575" s="40">
        <v>12756</v>
      </c>
      <c r="H575" s="41" t="s">
        <v>13</v>
      </c>
      <c r="I575" s="42">
        <v>906</v>
      </c>
      <c r="J575" s="43" t="s">
        <v>13</v>
      </c>
      <c r="K575" s="44">
        <v>10710</v>
      </c>
      <c r="L575" s="45">
        <v>29418.400000000001</v>
      </c>
    </row>
    <row r="576" spans="1:12" x14ac:dyDescent="0.25">
      <c r="A576" s="36">
        <v>321</v>
      </c>
      <c r="B576" s="37" t="s">
        <v>323</v>
      </c>
      <c r="C576" s="37" t="str">
        <f>_xlfn.XLOOKUP(B576,'2020'!B$3:B$1002,'2020'!C$3:C$1002,"NULL")</f>
        <v>Manufacturung Company Flooring</v>
      </c>
      <c r="D576" s="37" t="str">
        <f>B576&amp;"_"&amp; C576</f>
        <v>Mohawk Industries_Manufacturung Company Flooring</v>
      </c>
      <c r="E576" s="38">
        <v>42000</v>
      </c>
      <c r="F576" s="39" t="s">
        <v>13</v>
      </c>
      <c r="G576" s="40">
        <v>9552.2000000000007</v>
      </c>
      <c r="H576" s="41">
        <v>-4.2000000000000003E-2</v>
      </c>
      <c r="I576" s="42">
        <v>515.6</v>
      </c>
      <c r="J576" s="43">
        <v>-0.307</v>
      </c>
      <c r="K576" s="44">
        <v>14327.8</v>
      </c>
      <c r="L576" s="45">
        <v>13505.2</v>
      </c>
    </row>
    <row r="577" spans="1:12" x14ac:dyDescent="0.25">
      <c r="A577" s="36">
        <v>785</v>
      </c>
      <c r="B577" s="37" t="s">
        <v>775</v>
      </c>
      <c r="C577" s="37" t="str">
        <f>_xlfn.XLOOKUP(B577,'2020'!B$3:B$1002,'2020'!C$3:C$1002,"NULL")</f>
        <v>Marine Engineering / Railways‎</v>
      </c>
      <c r="D577" s="37" t="str">
        <f>B577&amp;"_"&amp; C577</f>
        <v>Greenbrier_Marine Engineering / Railways‎</v>
      </c>
      <c r="E577" s="38">
        <v>10600</v>
      </c>
      <c r="F577" s="39">
        <v>-8</v>
      </c>
      <c r="G577" s="40">
        <v>2792.2</v>
      </c>
      <c r="H577" s="41">
        <v>-0.08</v>
      </c>
      <c r="I577" s="42">
        <v>49</v>
      </c>
      <c r="J577" s="43">
        <v>-0.311</v>
      </c>
      <c r="K577" s="44">
        <v>3173.8</v>
      </c>
      <c r="L577" s="45">
        <v>1550</v>
      </c>
    </row>
    <row r="578" spans="1:12" x14ac:dyDescent="0.25">
      <c r="A578" s="36">
        <v>82</v>
      </c>
      <c r="B578" s="37" t="s">
        <v>86</v>
      </c>
      <c r="C578" s="37" t="str">
        <f>_xlfn.XLOOKUP(B578,'2020'!B$3:B$1002,'2020'!C$3:C$1002,"NULL")</f>
        <v>Market Index</v>
      </c>
      <c r="D578" s="37" t="str">
        <f>B578&amp;"_"&amp; C578</f>
        <v>Dow_Market Index</v>
      </c>
      <c r="E578" s="38">
        <v>35700</v>
      </c>
      <c r="F578" s="39">
        <v>-4</v>
      </c>
      <c r="G578" s="40">
        <v>38542</v>
      </c>
      <c r="H578" s="41">
        <v>-0.10299999999999999</v>
      </c>
      <c r="I578" s="42">
        <v>1225</v>
      </c>
      <c r="J578" s="43" t="s">
        <v>13</v>
      </c>
      <c r="K578" s="44">
        <v>61470</v>
      </c>
      <c r="L578" s="45">
        <v>47649.7</v>
      </c>
    </row>
    <row r="579" spans="1:12" x14ac:dyDescent="0.25">
      <c r="A579" s="36">
        <v>109</v>
      </c>
      <c r="B579" s="37" t="s">
        <v>1362</v>
      </c>
      <c r="C579" s="37" t="str">
        <f>_xlfn.XLOOKUP(B579,'2020'!B$3:B$1002,'2020'!C$3:C$1002,"NULL")</f>
        <v>Mass Media Company</v>
      </c>
      <c r="D579" s="37" t="str">
        <f>B579&amp;"_"&amp; C579</f>
        <v>Viacom_Mass Media Company</v>
      </c>
      <c r="E579" s="38">
        <v>24225</v>
      </c>
      <c r="F579" s="39">
        <v>2</v>
      </c>
      <c r="G579" s="40">
        <v>26186</v>
      </c>
      <c r="H579" s="41">
        <v>-5.8000000000000003E-2</v>
      </c>
      <c r="I579" s="42">
        <v>2422</v>
      </c>
      <c r="J579" s="43">
        <v>-0.26800000000000002</v>
      </c>
      <c r="K579" s="44">
        <v>52663</v>
      </c>
      <c r="L579" s="45">
        <v>28853.200000000001</v>
      </c>
    </row>
    <row r="580" spans="1:12" x14ac:dyDescent="0.25">
      <c r="A580" s="36">
        <v>247</v>
      </c>
      <c r="B580" s="37" t="s">
        <v>282</v>
      </c>
      <c r="C580" s="37" t="str">
        <f>_xlfn.XLOOKUP(B580,'2020'!B$3:B$1002,'2020'!C$3:C$1002,"NULL")</f>
        <v>Mass Media Company</v>
      </c>
      <c r="D580" s="37" t="str">
        <f>B580&amp;"_"&amp; C580</f>
        <v>Fox_Mass Media Company</v>
      </c>
      <c r="E580" s="38">
        <v>9000</v>
      </c>
      <c r="F580" s="39">
        <v>33</v>
      </c>
      <c r="G580" s="40">
        <v>12303</v>
      </c>
      <c r="H580" s="41">
        <v>0.08</v>
      </c>
      <c r="I580" s="42">
        <v>999</v>
      </c>
      <c r="J580" s="43">
        <v>-0.374</v>
      </c>
      <c r="K580" s="44">
        <v>21750</v>
      </c>
      <c r="L580" s="45">
        <v>21022.2</v>
      </c>
    </row>
    <row r="581" spans="1:12" x14ac:dyDescent="0.25">
      <c r="A581" s="36">
        <v>326</v>
      </c>
      <c r="B581" s="37" t="s">
        <v>308</v>
      </c>
      <c r="C581" s="37" t="str">
        <f>_xlfn.XLOOKUP(B581,'2020'!B$3:B$1002,'2020'!C$3:C$1002,"NULL")</f>
        <v>Mass Media Company</v>
      </c>
      <c r="D581" s="37" t="str">
        <f>B581&amp;"_"&amp; C581</f>
        <v>Liberty Media_Mass Media Company</v>
      </c>
      <c r="E581" s="38">
        <v>7047</v>
      </c>
      <c r="F581" s="39">
        <v>-20</v>
      </c>
      <c r="G581" s="40">
        <v>9363</v>
      </c>
      <c r="H581" s="41">
        <v>-0.09</v>
      </c>
      <c r="I581" s="42">
        <v>-1421</v>
      </c>
      <c r="J581" s="43">
        <v>-14.406000000000001</v>
      </c>
      <c r="K581" s="44">
        <v>44004</v>
      </c>
      <c r="L581" s="45">
        <v>14919.2</v>
      </c>
    </row>
    <row r="582" spans="1:12" x14ac:dyDescent="0.25">
      <c r="A582" s="36">
        <v>334</v>
      </c>
      <c r="B582" s="37" t="s">
        <v>310</v>
      </c>
      <c r="C582" s="37" t="str">
        <f>_xlfn.XLOOKUP(B582,'2020'!B$3:B$1002,'2020'!C$3:C$1002,"NULL")</f>
        <v>Mass Media Company</v>
      </c>
      <c r="D582" s="37" t="str">
        <f>B582&amp;"_"&amp; C582</f>
        <v>Interpublic Group_Mass Media Company</v>
      </c>
      <c r="E582" s="38">
        <v>50200</v>
      </c>
      <c r="F582" s="39">
        <v>-26</v>
      </c>
      <c r="G582" s="40">
        <v>9061</v>
      </c>
      <c r="H582" s="41">
        <v>-0.114</v>
      </c>
      <c r="I582" s="42">
        <v>351.1</v>
      </c>
      <c r="J582" s="43">
        <v>-0.46500000000000002</v>
      </c>
      <c r="K582" s="44">
        <v>18042.7</v>
      </c>
      <c r="L582" s="45">
        <v>11407.8</v>
      </c>
    </row>
    <row r="583" spans="1:12" x14ac:dyDescent="0.25">
      <c r="A583" s="36">
        <v>337</v>
      </c>
      <c r="B583" s="37" t="s">
        <v>320</v>
      </c>
      <c r="C583" s="37" t="str">
        <f>_xlfn.XLOOKUP(B583,'2020'!B$3:B$1002,'2020'!C$3:C$1002,"NULL")</f>
        <v>Mass Media Company</v>
      </c>
      <c r="D583" s="37" t="str">
        <f>B583&amp;"_"&amp; C583</f>
        <v>News Corp._Mass Media Company</v>
      </c>
      <c r="E583" s="38">
        <v>23500</v>
      </c>
      <c r="F583" s="39">
        <v>-19</v>
      </c>
      <c r="G583" s="40">
        <v>9008</v>
      </c>
      <c r="H583" s="41">
        <v>-0.106</v>
      </c>
      <c r="I583" s="42">
        <v>-1269</v>
      </c>
      <c r="J583" s="43">
        <v>-9.1869999999999994</v>
      </c>
      <c r="K583" s="44">
        <v>14261</v>
      </c>
      <c r="L583" s="45">
        <v>14628.8</v>
      </c>
    </row>
    <row r="584" spans="1:12" x14ac:dyDescent="0.25">
      <c r="A584" s="36">
        <v>683</v>
      </c>
      <c r="B584" s="37" t="s">
        <v>1287</v>
      </c>
      <c r="C584" s="37" t="s">
        <v>1134</v>
      </c>
      <c r="D584" s="37" t="str">
        <f>B584&amp;"_"&amp; C584</f>
        <v>Gannett_Mass Media Company</v>
      </c>
      <c r="E584" s="38">
        <v>20800</v>
      </c>
      <c r="F584" s="39" t="s">
        <v>13</v>
      </c>
      <c r="G584" s="40">
        <v>3405.7</v>
      </c>
      <c r="H584" s="41">
        <v>0.82299999999999995</v>
      </c>
      <c r="I584" s="42">
        <v>-670.5</v>
      </c>
      <c r="J584" s="43" t="s">
        <v>13</v>
      </c>
      <c r="K584" s="44">
        <v>3108.9</v>
      </c>
      <c r="L584" s="45">
        <v>748</v>
      </c>
    </row>
    <row r="585" spans="1:12" x14ac:dyDescent="0.25">
      <c r="A585" s="36">
        <v>753</v>
      </c>
      <c r="B585" s="37" t="s">
        <v>667</v>
      </c>
      <c r="C585" s="37" t="str">
        <f>_xlfn.XLOOKUP(B585,'2020'!B$3:B$1002,'2020'!C$3:C$1002,"NULL")</f>
        <v>Mass Media Company</v>
      </c>
      <c r="D585" s="37" t="str">
        <f>B585&amp;"_"&amp; C585</f>
        <v>iHeartMedia_Mass Media Company</v>
      </c>
      <c r="E585" s="38">
        <v>9588</v>
      </c>
      <c r="F585" s="39">
        <v>-85</v>
      </c>
      <c r="G585" s="40">
        <v>2948.2</v>
      </c>
      <c r="H585" s="41">
        <v>-0.2</v>
      </c>
      <c r="I585" s="42">
        <v>-1914.7</v>
      </c>
      <c r="J585" s="43" t="s">
        <v>13</v>
      </c>
      <c r="K585" s="44">
        <v>9203</v>
      </c>
      <c r="L585" s="45">
        <v>2584.6</v>
      </c>
    </row>
    <row r="586" spans="1:12" x14ac:dyDescent="0.25">
      <c r="A586" s="36">
        <v>830</v>
      </c>
      <c r="B586" s="37" t="s">
        <v>834</v>
      </c>
      <c r="C586" s="37" t="str">
        <f>_xlfn.XLOOKUP(B586,'2020'!B$3:B$1002,'2020'!C$3:C$1002,"NULL")</f>
        <v>Mass Media Company</v>
      </c>
      <c r="D586" s="37" t="str">
        <f>B586&amp;"_"&amp; C586</f>
        <v>Univision Communications_Mass Media Company</v>
      </c>
      <c r="E586" s="38">
        <v>4500</v>
      </c>
      <c r="F586" s="39">
        <v>7</v>
      </c>
      <c r="G586" s="40">
        <v>2541.9</v>
      </c>
      <c r="H586" s="41">
        <v>-0.06</v>
      </c>
      <c r="I586" s="42">
        <v>-23.8</v>
      </c>
      <c r="J586" s="43">
        <v>-1.083</v>
      </c>
      <c r="K586" s="44">
        <v>9288.1</v>
      </c>
      <c r="L586" s="45" t="s">
        <v>13</v>
      </c>
    </row>
    <row r="587" spans="1:12" x14ac:dyDescent="0.25">
      <c r="A587" s="36">
        <v>492</v>
      </c>
      <c r="B587" s="37" t="s">
        <v>490</v>
      </c>
      <c r="C587" s="37" t="str">
        <f>_xlfn.XLOOKUP(B587,'2020'!B$3:B$1002,'2020'!C$3:C$1002,"NULL")</f>
        <v>Materials</v>
      </c>
      <c r="D587" s="37" t="str">
        <f>B587&amp;"_"&amp; C587</f>
        <v>Commercial Metals_Materials</v>
      </c>
      <c r="E587" s="38">
        <v>11297</v>
      </c>
      <c r="F587" s="39">
        <v>-1</v>
      </c>
      <c r="G587" s="40">
        <v>5476.5</v>
      </c>
      <c r="H587" s="41">
        <v>-0.06</v>
      </c>
      <c r="I587" s="42">
        <v>279.5</v>
      </c>
      <c r="J587" s="43">
        <v>0.41099999999999998</v>
      </c>
      <c r="K587" s="44">
        <v>4081.7</v>
      </c>
      <c r="L587" s="45">
        <v>3716.5</v>
      </c>
    </row>
    <row r="588" spans="1:12" x14ac:dyDescent="0.25">
      <c r="A588" s="36">
        <v>787</v>
      </c>
      <c r="B588" s="37" t="s">
        <v>915</v>
      </c>
      <c r="C588" s="37" t="str">
        <f>_xlfn.XLOOKUP(B588,'2020'!B$3:B$1002,'2020'!C$3:C$1002,"NULL")</f>
        <v>Materials</v>
      </c>
      <c r="D588" s="37" t="str">
        <f>B588&amp;"_"&amp; C588</f>
        <v>Louisiana-Pacific_Materials</v>
      </c>
      <c r="E588" s="38">
        <v>4500</v>
      </c>
      <c r="F588" s="39">
        <v>132</v>
      </c>
      <c r="G588" s="40">
        <v>2788</v>
      </c>
      <c r="H588" s="41">
        <v>0.20699999999999999</v>
      </c>
      <c r="I588" s="42">
        <v>499</v>
      </c>
      <c r="J588" s="43" t="s">
        <v>13</v>
      </c>
      <c r="K588" s="44">
        <v>2086</v>
      </c>
      <c r="L588" s="45">
        <v>5909</v>
      </c>
    </row>
    <row r="589" spans="1:12" x14ac:dyDescent="0.25">
      <c r="A589" s="36">
        <v>887</v>
      </c>
      <c r="B589" s="37" t="s">
        <v>934</v>
      </c>
      <c r="C589" s="37" t="str">
        <f>_xlfn.XLOOKUP(B589,'2020'!B$3:B$1002,'2020'!C$3:C$1002,"NULL")</f>
        <v>Materials</v>
      </c>
      <c r="D589" s="37" t="str">
        <f>B589&amp;"_"&amp; C589</f>
        <v>Summit Materials_Materials</v>
      </c>
      <c r="E589" s="38">
        <v>6000</v>
      </c>
      <c r="F589" s="39">
        <v>51</v>
      </c>
      <c r="G589" s="40">
        <v>2332.5</v>
      </c>
      <c r="H589" s="41">
        <v>0.05</v>
      </c>
      <c r="I589" s="42">
        <v>138</v>
      </c>
      <c r="J589" s="43">
        <v>1.3360000000000001</v>
      </c>
      <c r="K589" s="44">
        <v>4308</v>
      </c>
      <c r="L589" s="45">
        <v>3216.6</v>
      </c>
    </row>
    <row r="590" spans="1:12" x14ac:dyDescent="0.25">
      <c r="A590" s="36">
        <v>954</v>
      </c>
      <c r="B590" s="37" t="s">
        <v>946</v>
      </c>
      <c r="C590" s="37" t="str">
        <f>_xlfn.XLOOKUP(B590,'2020'!B$3:B$1002,'2020'!C$3:C$1002,"NULL")</f>
        <v>Materials</v>
      </c>
      <c r="D590" s="37" t="str">
        <f>B590&amp;"_"&amp; C590</f>
        <v>NewMarket_Materials</v>
      </c>
      <c r="E590" s="38">
        <v>2105</v>
      </c>
      <c r="F590" s="39">
        <v>-4</v>
      </c>
      <c r="G590" s="40">
        <v>2010.9</v>
      </c>
      <c r="H590" s="41">
        <v>-8.2000000000000003E-2</v>
      </c>
      <c r="I590" s="42">
        <v>270.60000000000002</v>
      </c>
      <c r="J590" s="43">
        <v>6.4000000000000001E-2</v>
      </c>
      <c r="K590" s="44">
        <v>1933.9</v>
      </c>
      <c r="L590" s="45">
        <v>4154.3999999999996</v>
      </c>
    </row>
    <row r="591" spans="1:12" x14ac:dyDescent="0.25">
      <c r="A591" s="36">
        <v>915</v>
      </c>
      <c r="B591" s="37" t="s">
        <v>893</v>
      </c>
      <c r="C591" s="37" t="str">
        <f>_xlfn.XLOOKUP(B591,'2020'!B$3:B$1002,'2020'!C$3:C$1002,"NULL")</f>
        <v>Materials Company</v>
      </c>
      <c r="D591" s="37" t="str">
        <f>B591&amp;"_"&amp; C591</f>
        <v>Carpenter Technology_Materials Company</v>
      </c>
      <c r="E591" s="38">
        <v>4600</v>
      </c>
      <c r="F591" s="39">
        <v>-18</v>
      </c>
      <c r="G591" s="40">
        <v>2181.1</v>
      </c>
      <c r="H591" s="41">
        <v>-8.4000000000000005E-2</v>
      </c>
      <c r="I591" s="42">
        <v>1.5</v>
      </c>
      <c r="J591" s="43">
        <v>-0.99099999999999999</v>
      </c>
      <c r="K591" s="44">
        <v>3227.2</v>
      </c>
      <c r="L591" s="45">
        <v>1976.3</v>
      </c>
    </row>
    <row r="592" spans="1:12" x14ac:dyDescent="0.25">
      <c r="A592" s="36">
        <v>229</v>
      </c>
      <c r="B592" s="37" t="s">
        <v>214</v>
      </c>
      <c r="C592" s="37" t="str">
        <f>_xlfn.XLOOKUP(B592,'2020'!B$3:B$1002,'2020'!C$3:C$1002,"NULL")</f>
        <v>Media Company</v>
      </c>
      <c r="D592" s="37" t="str">
        <f>B592&amp;"_"&amp; C592</f>
        <v>Omnicom Group_Media Company</v>
      </c>
      <c r="E592" s="38">
        <v>64100</v>
      </c>
      <c r="F592" s="39">
        <v>-18</v>
      </c>
      <c r="G592" s="40">
        <v>13171.1</v>
      </c>
      <c r="H592" s="41">
        <v>-0.11899999999999999</v>
      </c>
      <c r="I592" s="42">
        <v>945.4</v>
      </c>
      <c r="J592" s="43">
        <v>-0.29399999999999998</v>
      </c>
      <c r="K592" s="44">
        <v>27647.200000000001</v>
      </c>
      <c r="L592" s="45">
        <v>15946.2</v>
      </c>
    </row>
    <row r="593" spans="1:12" x14ac:dyDescent="0.25">
      <c r="A593" s="36">
        <v>718</v>
      </c>
      <c r="B593" s="37" t="s">
        <v>1292</v>
      </c>
      <c r="C593" s="37" t="s">
        <v>1026</v>
      </c>
      <c r="D593" s="37" t="str">
        <f>B593&amp;"_"&amp; C593</f>
        <v>Advantage Solutions_Media Company</v>
      </c>
      <c r="E593" s="38">
        <v>40000</v>
      </c>
      <c r="F593" s="39" t="s">
        <v>13</v>
      </c>
      <c r="G593" s="40">
        <v>3155.7</v>
      </c>
      <c r="H593" s="41">
        <v>-0.16600000000000001</v>
      </c>
      <c r="I593" s="42">
        <v>-162.4</v>
      </c>
      <c r="J593" s="43" t="s">
        <v>13</v>
      </c>
      <c r="K593" s="44">
        <v>5777.5</v>
      </c>
      <c r="L593" s="45">
        <v>3760.9</v>
      </c>
    </row>
    <row r="594" spans="1:12" x14ac:dyDescent="0.25">
      <c r="A594" s="36">
        <v>740</v>
      </c>
      <c r="B594" s="37" t="s">
        <v>567</v>
      </c>
      <c r="C594" s="37" t="str">
        <f>_xlfn.XLOOKUP(B594,'2020'!B$3:B$1002,'2020'!C$3:C$1002,"NULL")</f>
        <v>Media Company</v>
      </c>
      <c r="D594" s="37" t="str">
        <f>B594&amp;"_"&amp; C594</f>
        <v>IAC/InterActiveCorp_Media Company</v>
      </c>
      <c r="E594" s="38">
        <v>8200</v>
      </c>
      <c r="F594" s="39" t="s">
        <v>13</v>
      </c>
      <c r="G594" s="40">
        <v>3047.7</v>
      </c>
      <c r="H594" s="41" t="s">
        <v>13</v>
      </c>
      <c r="I594" s="42">
        <v>269.7</v>
      </c>
      <c r="J594" s="43" t="s">
        <v>13</v>
      </c>
      <c r="K594" s="44">
        <v>9135.4</v>
      </c>
      <c r="L594" s="45">
        <v>19201.2</v>
      </c>
    </row>
    <row r="595" spans="1:12" x14ac:dyDescent="0.25">
      <c r="A595" s="36">
        <v>750</v>
      </c>
      <c r="B595" s="37" t="s">
        <v>680</v>
      </c>
      <c r="C595" s="37" t="str">
        <f>_xlfn.XLOOKUP(B595,'2020'!B$3:B$1002,'2020'!C$3:C$1002,"NULL")</f>
        <v>Media Company</v>
      </c>
      <c r="D595" s="37" t="str">
        <f>B595&amp;"_"&amp; C595</f>
        <v>Meredith_Media Company</v>
      </c>
      <c r="E595" s="38">
        <v>5330</v>
      </c>
      <c r="F595" s="39">
        <v>-69</v>
      </c>
      <c r="G595" s="40">
        <v>2960.7</v>
      </c>
      <c r="H595" s="41">
        <v>-0.18</v>
      </c>
      <c r="I595" s="42">
        <v>-234.3</v>
      </c>
      <c r="J595" s="43">
        <v>-6.06</v>
      </c>
      <c r="K595" s="44">
        <v>5510.1</v>
      </c>
      <c r="L595" s="45">
        <v>1359</v>
      </c>
    </row>
    <row r="596" spans="1:12" x14ac:dyDescent="0.25">
      <c r="A596" s="36">
        <v>756</v>
      </c>
      <c r="B596" s="37" t="s">
        <v>916</v>
      </c>
      <c r="C596" s="37" t="str">
        <f>_xlfn.XLOOKUP(B596,'2020'!B$3:B$1002,'2020'!C$3:C$1002,"NULL")</f>
        <v>Media Company</v>
      </c>
      <c r="D596" s="37" t="str">
        <f>B596&amp;"_"&amp; C596</f>
        <v>TEGNA_Media Company</v>
      </c>
      <c r="E596" s="38">
        <v>6430</v>
      </c>
      <c r="F596" s="39">
        <v>164</v>
      </c>
      <c r="G596" s="40">
        <v>2937.8</v>
      </c>
      <c r="H596" s="41">
        <v>0.27800000000000002</v>
      </c>
      <c r="I596" s="42">
        <v>482.8</v>
      </c>
      <c r="J596" s="43">
        <v>0.68700000000000006</v>
      </c>
      <c r="K596" s="44">
        <v>6848.7</v>
      </c>
      <c r="L596" s="45">
        <v>4154.3999999999996</v>
      </c>
    </row>
    <row r="597" spans="1:12" x14ac:dyDescent="0.25">
      <c r="A597" s="36">
        <v>779</v>
      </c>
      <c r="B597" s="37" t="s">
        <v>769</v>
      </c>
      <c r="C597" s="37" t="str">
        <f>_xlfn.XLOOKUP(B597,'2020'!B$3:B$1002,'2020'!C$3:C$1002,"NULL")</f>
        <v>Media Company</v>
      </c>
      <c r="D597" s="37" t="str">
        <f>B597&amp;"_"&amp; C597</f>
        <v>AMC Networks_Media Company</v>
      </c>
      <c r="E597" s="38">
        <v>2180</v>
      </c>
      <c r="F597" s="39">
        <v>-8</v>
      </c>
      <c r="G597" s="40">
        <v>2815</v>
      </c>
      <c r="H597" s="41">
        <v>-0.08</v>
      </c>
      <c r="I597" s="42">
        <v>240</v>
      </c>
      <c r="J597" s="43">
        <v>-0.36899999999999999</v>
      </c>
      <c r="K597" s="44">
        <v>5246.3</v>
      </c>
      <c r="L597" s="45">
        <v>2204</v>
      </c>
    </row>
    <row r="598" spans="1:12" x14ac:dyDescent="0.25">
      <c r="A598" s="36">
        <v>981</v>
      </c>
      <c r="B598" s="37" t="s">
        <v>931</v>
      </c>
      <c r="C598" s="37" t="str">
        <f>_xlfn.XLOOKUP(B598,'2020'!B$3:B$1002,'2020'!C$3:C$1002,"NULL")</f>
        <v>Media Company</v>
      </c>
      <c r="D598" s="37" t="str">
        <f>B598&amp;"_"&amp; C598</f>
        <v>Universal_Media Company</v>
      </c>
      <c r="E598" s="38">
        <v>24000</v>
      </c>
      <c r="F598" s="39">
        <v>-46</v>
      </c>
      <c r="G598" s="40">
        <v>1910</v>
      </c>
      <c r="H598" s="41">
        <v>-0.14199999999999999</v>
      </c>
      <c r="I598" s="42">
        <v>71.7</v>
      </c>
      <c r="J598" s="43">
        <v>-0.312</v>
      </c>
      <c r="K598" s="44">
        <v>2120.9</v>
      </c>
      <c r="L598" s="45">
        <v>1446.1</v>
      </c>
    </row>
    <row r="599" spans="1:12" x14ac:dyDescent="0.25">
      <c r="A599" s="36">
        <v>216</v>
      </c>
      <c r="B599" s="37" t="s">
        <v>241</v>
      </c>
      <c r="C599" s="37" t="str">
        <f>_xlfn.XLOOKUP(B599,'2020'!B$3:B$1002,'2020'!C$3:C$1002,"NULL")</f>
        <v>Media Conglomerate</v>
      </c>
      <c r="D599" s="37" t="str">
        <f>B599&amp;"_"&amp; C599</f>
        <v>Qurate Retail_Media Conglomerate</v>
      </c>
      <c r="E599" s="38">
        <v>26424</v>
      </c>
      <c r="F599" s="39">
        <v>23</v>
      </c>
      <c r="G599" s="40">
        <v>14177</v>
      </c>
      <c r="H599" s="41">
        <v>5.2999999999999999E-2</v>
      </c>
      <c r="I599" s="42">
        <v>1204</v>
      </c>
      <c r="J599" s="43" t="s">
        <v>13</v>
      </c>
      <c r="K599" s="44">
        <v>16999</v>
      </c>
      <c r="L599" s="45">
        <v>4880.5</v>
      </c>
    </row>
    <row r="600" spans="1:12" x14ac:dyDescent="0.25">
      <c r="A600" s="36">
        <v>36</v>
      </c>
      <c r="B600" s="37" t="s">
        <v>45</v>
      </c>
      <c r="C600" s="37" t="str">
        <f>_xlfn.XLOOKUP(B600,'2020'!B$3:B$1002,'2020'!C$3:C$1002,"NULL")</f>
        <v>Medical Device Company</v>
      </c>
      <c r="D600" s="37" t="str">
        <f>B600&amp;"_"&amp; C600</f>
        <v>Johnson &amp; Johnson_Medical Device Company</v>
      </c>
      <c r="E600" s="38">
        <v>134500</v>
      </c>
      <c r="F600" s="39">
        <v>-1</v>
      </c>
      <c r="G600" s="40">
        <v>82584</v>
      </c>
      <c r="H600" s="41">
        <v>6.0000000000000001E-3</v>
      </c>
      <c r="I600" s="42">
        <v>14714</v>
      </c>
      <c r="J600" s="43">
        <v>-2.7E-2</v>
      </c>
      <c r="K600" s="44">
        <v>174894</v>
      </c>
      <c r="L600" s="45">
        <v>432685.3</v>
      </c>
    </row>
    <row r="601" spans="1:12" x14ac:dyDescent="0.25">
      <c r="A601" s="36">
        <v>89</v>
      </c>
      <c r="B601" s="37" t="s">
        <v>111</v>
      </c>
      <c r="C601" s="37" t="str">
        <f>_xlfn.XLOOKUP(B601,'2020'!B$3:B$1002,'2020'!C$3:C$1002,"NULL")</f>
        <v>Medical Device Company</v>
      </c>
      <c r="D601" s="37" t="str">
        <f>B601&amp;"_"&amp; C601</f>
        <v>Abbott Laboratories_Medical Device Company</v>
      </c>
      <c r="E601" s="38">
        <v>109000</v>
      </c>
      <c r="F601" s="39">
        <v>15</v>
      </c>
      <c r="G601" s="40">
        <v>34608</v>
      </c>
      <c r="H601" s="41">
        <v>8.5000000000000006E-2</v>
      </c>
      <c r="I601" s="42">
        <v>4495</v>
      </c>
      <c r="J601" s="43">
        <v>0.219</v>
      </c>
      <c r="K601" s="44">
        <v>72548</v>
      </c>
      <c r="L601" s="45">
        <v>212300.1</v>
      </c>
    </row>
    <row r="602" spans="1:12" x14ac:dyDescent="0.25">
      <c r="A602" s="36">
        <v>130</v>
      </c>
      <c r="B602" s="37" t="s">
        <v>165</v>
      </c>
      <c r="C602" s="37" t="str">
        <f>_xlfn.XLOOKUP(B602,'2020'!B$3:B$1002,'2020'!C$3:C$1002,"NULL")</f>
        <v>Medical Device Company</v>
      </c>
      <c r="D602" s="37" t="str">
        <f>B602&amp;"_"&amp; C602</f>
        <v>Danaher_Medical Device Company</v>
      </c>
      <c r="E602" s="38">
        <v>69000</v>
      </c>
      <c r="F602" s="39">
        <v>31</v>
      </c>
      <c r="G602" s="40">
        <v>22284</v>
      </c>
      <c r="H602" s="41">
        <v>8.5999999999999993E-2</v>
      </c>
      <c r="I602" s="42">
        <v>3646</v>
      </c>
      <c r="J602" s="43">
        <v>0.21199999999999999</v>
      </c>
      <c r="K602" s="44">
        <v>76161</v>
      </c>
      <c r="L602" s="45">
        <v>160497.20000000001</v>
      </c>
    </row>
    <row r="603" spans="1:12" x14ac:dyDescent="0.25">
      <c r="A603" s="36">
        <v>177</v>
      </c>
      <c r="B603" s="37" t="s">
        <v>191</v>
      </c>
      <c r="C603" s="37" t="str">
        <f>_xlfn.XLOOKUP(B603,'2020'!B$3:B$1002,'2020'!C$3:C$1002,"NULL")</f>
        <v>Medical Device Company</v>
      </c>
      <c r="D603" s="37" t="str">
        <f>B603&amp;"_"&amp; C603</f>
        <v>Becton Dickinson_Medical Device Company</v>
      </c>
      <c r="E603" s="38">
        <v>72000</v>
      </c>
      <c r="F603" s="39">
        <v>10</v>
      </c>
      <c r="G603" s="40">
        <v>17117</v>
      </c>
      <c r="H603" s="41">
        <v>-0.01</v>
      </c>
      <c r="I603" s="42">
        <v>874</v>
      </c>
      <c r="J603" s="43">
        <v>-0.29099999999999998</v>
      </c>
      <c r="K603" s="44">
        <v>54012</v>
      </c>
      <c r="L603" s="45">
        <v>70649.7</v>
      </c>
    </row>
    <row r="604" spans="1:12" x14ac:dyDescent="0.25">
      <c r="A604" s="36">
        <v>298</v>
      </c>
      <c r="B604" s="37" t="s">
        <v>306</v>
      </c>
      <c r="C604" s="37" t="str">
        <f>_xlfn.XLOOKUP(B604,'2020'!B$3:B$1002,'2020'!C$3:C$1002,"NULL")</f>
        <v>Medical Device Company</v>
      </c>
      <c r="D604" s="37" t="str">
        <f>B604&amp;"_"&amp; C604</f>
        <v>Henry Schein_Medical Device Company</v>
      </c>
      <c r="E604" s="38">
        <v>19000</v>
      </c>
      <c r="F604" s="39">
        <v>6</v>
      </c>
      <c r="G604" s="40">
        <v>10119.1</v>
      </c>
      <c r="H604" s="41">
        <v>-1.7999999999999999E-2</v>
      </c>
      <c r="I604" s="42">
        <v>403.8</v>
      </c>
      <c r="J604" s="43">
        <v>-0.41899999999999998</v>
      </c>
      <c r="K604" s="44">
        <v>7772.5</v>
      </c>
      <c r="L604" s="45">
        <v>9850.7000000000007</v>
      </c>
    </row>
    <row r="605" spans="1:12" x14ac:dyDescent="0.25">
      <c r="A605" s="36">
        <v>305</v>
      </c>
      <c r="B605" s="37" t="s">
        <v>298</v>
      </c>
      <c r="C605" s="37" t="str">
        <f>_xlfn.XLOOKUP(B605,'2020'!B$3:B$1002,'2020'!C$3:C$1002,"NULL")</f>
        <v>Medical Device Company</v>
      </c>
      <c r="D605" s="37" t="str">
        <f>B605&amp;"_"&amp; C605</f>
        <v>Boston Scientific_Medical Device Company</v>
      </c>
      <c r="E605" s="38">
        <v>38000</v>
      </c>
      <c r="F605" s="39">
        <v>-9</v>
      </c>
      <c r="G605" s="40">
        <v>9913</v>
      </c>
      <c r="H605" s="41">
        <v>-7.6999999999999999E-2</v>
      </c>
      <c r="I605" s="42">
        <v>-82</v>
      </c>
      <c r="J605" s="43">
        <v>-1.0169999999999999</v>
      </c>
      <c r="K605" s="44">
        <v>30777</v>
      </c>
      <c r="L605" s="45">
        <v>54903</v>
      </c>
    </row>
    <row r="606" spans="1:12" x14ac:dyDescent="0.25">
      <c r="A606" s="36">
        <v>414</v>
      </c>
      <c r="B606" s="37" t="s">
        <v>400</v>
      </c>
      <c r="C606" s="37" t="str">
        <f>_xlfn.XLOOKUP(B606,'2020'!B$3:B$1002,'2020'!C$3:C$1002,"NULL")</f>
        <v>Medical Device Company</v>
      </c>
      <c r="D606" s="37" t="str">
        <f>B606&amp;"_"&amp; C606</f>
        <v>Zimmer Biomet Holdings_Medical Device Company</v>
      </c>
      <c r="E606" s="38">
        <v>20000</v>
      </c>
      <c r="F606" s="39">
        <v>-15</v>
      </c>
      <c r="G606" s="40">
        <v>7024.5</v>
      </c>
      <c r="H606" s="41">
        <v>-0.12</v>
      </c>
      <c r="I606" s="42">
        <v>-138.9</v>
      </c>
      <c r="J606" s="43">
        <v>-1.123</v>
      </c>
      <c r="K606" s="44">
        <v>24417.7</v>
      </c>
      <c r="L606" s="45">
        <v>33347.300000000003</v>
      </c>
    </row>
    <row r="607" spans="1:12" x14ac:dyDescent="0.25">
      <c r="A607" s="36">
        <v>591</v>
      </c>
      <c r="B607" s="37" t="s">
        <v>596</v>
      </c>
      <c r="C607" s="37" t="str">
        <f>_xlfn.XLOOKUP(B607,'2020'!B$3:B$1002,'2020'!C$3:C$1002,"NULL")</f>
        <v>Medical Device Company</v>
      </c>
      <c r="D607" s="37" t="str">
        <f>B607&amp;"_"&amp; C607</f>
        <v>Intuitive Surgical_Medical Device Company</v>
      </c>
      <c r="E607" s="38">
        <v>8081</v>
      </c>
      <c r="F607" s="39">
        <v>6</v>
      </c>
      <c r="G607" s="40">
        <v>4358.3999999999996</v>
      </c>
      <c r="H607" s="41">
        <v>-2.7E-2</v>
      </c>
      <c r="I607" s="42">
        <v>1060.5999999999999</v>
      </c>
      <c r="J607" s="43">
        <v>-0.23100000000000001</v>
      </c>
      <c r="K607" s="44">
        <v>11168.9</v>
      </c>
      <c r="L607" s="45">
        <v>87474.3</v>
      </c>
    </row>
    <row r="608" spans="1:12" x14ac:dyDescent="0.25">
      <c r="A608" s="36">
        <v>641</v>
      </c>
      <c r="B608" s="37" t="s">
        <v>717</v>
      </c>
      <c r="C608" s="37" t="str">
        <f>_xlfn.XLOOKUP(B608,'2020'!B$3:B$1002,'2020'!C$3:C$1002,"NULL")</f>
        <v>Medical Device Company</v>
      </c>
      <c r="D608" s="37" t="str">
        <f>B608&amp;"_"&amp; C608</f>
        <v>Hologic_Medical Device Company</v>
      </c>
      <c r="E608" s="38">
        <v>5814</v>
      </c>
      <c r="F608" s="39">
        <v>77</v>
      </c>
      <c r="G608" s="40">
        <v>3776.4</v>
      </c>
      <c r="H608" s="41">
        <v>0.121</v>
      </c>
      <c r="I608" s="42">
        <v>1115.2</v>
      </c>
      <c r="J608" s="43" t="s">
        <v>13</v>
      </c>
      <c r="K608" s="44">
        <v>7195.8</v>
      </c>
      <c r="L608" s="45">
        <v>19164.900000000001</v>
      </c>
    </row>
    <row r="609" spans="1:12" x14ac:dyDescent="0.25">
      <c r="A609" s="36">
        <v>773</v>
      </c>
      <c r="B609" s="37" t="s">
        <v>797</v>
      </c>
      <c r="C609" s="37" t="str">
        <f>_xlfn.XLOOKUP(B609,'2020'!B$3:B$1002,'2020'!C$3:C$1002,"NULL")</f>
        <v>Medical Device Manufacturing</v>
      </c>
      <c r="D609" s="37" t="str">
        <f>B609&amp;"_"&amp; C609</f>
        <v>Hill-Rom Holdings_Medical Device Manufacturing</v>
      </c>
      <c r="E609" s="38">
        <v>10000</v>
      </c>
      <c r="F609" s="39">
        <v>26</v>
      </c>
      <c r="G609" s="40">
        <v>2881</v>
      </c>
      <c r="H609" s="41">
        <v>-8.9999999999999993E-3</v>
      </c>
      <c r="I609" s="42">
        <v>223</v>
      </c>
      <c r="J609" s="43">
        <v>0.46500000000000002</v>
      </c>
      <c r="K609" s="44">
        <v>4671.1000000000004</v>
      </c>
      <c r="L609" s="45">
        <v>7331.7</v>
      </c>
    </row>
    <row r="610" spans="1:12" x14ac:dyDescent="0.25">
      <c r="A610" s="36">
        <v>832</v>
      </c>
      <c r="B610" s="37" t="s">
        <v>855</v>
      </c>
      <c r="C610" s="37" t="str">
        <f>_xlfn.XLOOKUP(B610,'2020'!B$3:B$1002,'2020'!C$3:C$1002,"NULL")</f>
        <v>Medical Device Manufacturing</v>
      </c>
      <c r="D610" s="37" t="str">
        <f>B610&amp;"_"&amp; C610</f>
        <v>Teleflex_Medical Device Manufacturing</v>
      </c>
      <c r="E610" s="38">
        <v>14000</v>
      </c>
      <c r="F610" s="39">
        <v>27</v>
      </c>
      <c r="G610" s="40">
        <v>2537.1999999999998</v>
      </c>
      <c r="H610" s="41">
        <v>-2.1999999999999999E-2</v>
      </c>
      <c r="I610" s="42">
        <v>335.3</v>
      </c>
      <c r="J610" s="43">
        <v>-0.27300000000000002</v>
      </c>
      <c r="K610" s="44">
        <v>7152.6</v>
      </c>
      <c r="L610" s="45">
        <v>19421.8</v>
      </c>
    </row>
    <row r="611" spans="1:12" x14ac:dyDescent="0.25">
      <c r="A611" s="36">
        <v>212</v>
      </c>
      <c r="B611" s="37" t="s">
        <v>217</v>
      </c>
      <c r="C611" s="37" t="str">
        <f>_xlfn.XLOOKUP(B611,'2020'!B$3:B$1002,'2020'!C$3:C$1002,"NULL")</f>
        <v>Medical Technology</v>
      </c>
      <c r="D611" s="37" t="str">
        <f>B611&amp;"_"&amp; C611</f>
        <v>Stryker_Medical Technology</v>
      </c>
      <c r="E611" s="38">
        <v>43000</v>
      </c>
      <c r="F611" s="39">
        <v>2</v>
      </c>
      <c r="G611" s="40">
        <v>14351</v>
      </c>
      <c r="H611" s="41">
        <v>-3.5999999999999997E-2</v>
      </c>
      <c r="I611" s="42">
        <v>1599</v>
      </c>
      <c r="J611" s="43">
        <v>-0.23200000000000001</v>
      </c>
      <c r="K611" s="44">
        <v>34330</v>
      </c>
      <c r="L611" s="45">
        <v>91665.1</v>
      </c>
    </row>
    <row r="612" spans="1:12" x14ac:dyDescent="0.25">
      <c r="A612" s="36">
        <v>589</v>
      </c>
      <c r="B612" s="37" t="s">
        <v>612</v>
      </c>
      <c r="C612" s="37" t="str">
        <f>_xlfn.XLOOKUP(B612,'2020'!B$3:B$1002,'2020'!C$3:C$1002,"NULL")</f>
        <v>Medical Technology</v>
      </c>
      <c r="D612" s="37" t="str">
        <f>B612&amp;"_"&amp; C612</f>
        <v>Edwards Lifesciences_Medical Technology</v>
      </c>
      <c r="E612" s="38">
        <v>14900</v>
      </c>
      <c r="F612" s="39">
        <v>24</v>
      </c>
      <c r="G612" s="40">
        <v>4386.3</v>
      </c>
      <c r="H612" s="41">
        <v>8.9999999999999993E-3</v>
      </c>
      <c r="I612" s="42">
        <v>823.4</v>
      </c>
      <c r="J612" s="43">
        <v>-0.21299999999999999</v>
      </c>
      <c r="K612" s="44">
        <v>7237.1</v>
      </c>
      <c r="L612" s="45">
        <v>52027.1</v>
      </c>
    </row>
    <row r="613" spans="1:12" x14ac:dyDescent="0.25">
      <c r="A613" s="36">
        <v>715</v>
      </c>
      <c r="B613" s="37" t="s">
        <v>742</v>
      </c>
      <c r="C613" s="37" t="str">
        <f>_xlfn.XLOOKUP(B613,'2020'!B$3:B$1002,'2020'!C$3:C$1002,"NULL")</f>
        <v>Medical Technology</v>
      </c>
      <c r="D613" s="37" t="str">
        <f>B613&amp;"_"&amp; C613</f>
        <v>Varian Medical Systems_Medical Technology</v>
      </c>
      <c r="E613" s="38">
        <v>10613</v>
      </c>
      <c r="F613" s="39">
        <v>28</v>
      </c>
      <c r="G613" s="40">
        <v>3168.2</v>
      </c>
      <c r="H613" s="41">
        <v>-1.7999999999999999E-2</v>
      </c>
      <c r="I613" s="42">
        <v>269.2</v>
      </c>
      <c r="J613" s="43">
        <v>-7.8E-2</v>
      </c>
      <c r="K613" s="44">
        <v>4462.2</v>
      </c>
      <c r="L613" s="45">
        <v>16212.3</v>
      </c>
    </row>
    <row r="614" spans="1:12" x14ac:dyDescent="0.25">
      <c r="A614" s="36">
        <v>751</v>
      </c>
      <c r="B614" s="37" t="s">
        <v>854</v>
      </c>
      <c r="C614" s="37" t="str">
        <f>_xlfn.XLOOKUP(B614,'2020'!B$3:B$1002,'2020'!C$3:C$1002,"NULL")</f>
        <v>Medication Company</v>
      </c>
      <c r="D614" s="37" t="str">
        <f>B614&amp;"_"&amp; C614</f>
        <v>ResMed_Medication Company</v>
      </c>
      <c r="E614" s="38">
        <v>7770</v>
      </c>
      <c r="F614" s="39">
        <v>107</v>
      </c>
      <c r="G614" s="40">
        <v>2957</v>
      </c>
      <c r="H614" s="41">
        <v>0.13400000000000001</v>
      </c>
      <c r="I614" s="42">
        <v>621.70000000000005</v>
      </c>
      <c r="J614" s="43">
        <v>0.53700000000000003</v>
      </c>
      <c r="K614" s="44">
        <v>4587.3999999999996</v>
      </c>
      <c r="L614" s="45">
        <v>28231.7</v>
      </c>
    </row>
    <row r="615" spans="1:12" x14ac:dyDescent="0.25">
      <c r="A615" s="36">
        <v>149</v>
      </c>
      <c r="B615" s="37" t="s">
        <v>145</v>
      </c>
      <c r="C615" s="37" t="str">
        <f>_xlfn.XLOOKUP(B615,'2020'!B$3:B$1002,'2020'!C$3:C$1002,"NULL")</f>
        <v>Metals Company</v>
      </c>
      <c r="D615" s="37" t="str">
        <f>B615&amp;"_"&amp; C615</f>
        <v>Nucor_Metals Company</v>
      </c>
      <c r="E615" s="38">
        <v>26400</v>
      </c>
      <c r="F615" s="39">
        <v>-10</v>
      </c>
      <c r="G615" s="40">
        <v>20139.7</v>
      </c>
      <c r="H615" s="41">
        <v>-0.108</v>
      </c>
      <c r="I615" s="42">
        <v>721.5</v>
      </c>
      <c r="J615" s="43">
        <v>-0.432</v>
      </c>
      <c r="K615" s="44">
        <v>20125.400000000001</v>
      </c>
      <c r="L615" s="45">
        <v>23975.7</v>
      </c>
    </row>
    <row r="616" spans="1:12" x14ac:dyDescent="0.25">
      <c r="A616" s="36">
        <v>310</v>
      </c>
      <c r="B616" s="37" t="s">
        <v>249</v>
      </c>
      <c r="C616" s="37" t="str">
        <f>_xlfn.XLOOKUP(B616,'2020'!B$3:B$1002,'2020'!C$3:C$1002,"NULL")</f>
        <v>Metals Company</v>
      </c>
      <c r="D616" s="37" t="str">
        <f>B616&amp;"_"&amp; C616</f>
        <v>United States Steel_Metals Company</v>
      </c>
      <c r="E616" s="38">
        <v>23350</v>
      </c>
      <c r="F616" s="39">
        <v>-63</v>
      </c>
      <c r="G616" s="40">
        <v>9741</v>
      </c>
      <c r="H616" s="41">
        <v>-0.247</v>
      </c>
      <c r="I616" s="42">
        <v>-1165</v>
      </c>
      <c r="J616" s="43" t="s">
        <v>13</v>
      </c>
      <c r="K616" s="44">
        <v>12059</v>
      </c>
      <c r="L616" s="45">
        <v>7034</v>
      </c>
    </row>
    <row r="617" spans="1:12" x14ac:dyDescent="0.25">
      <c r="A617" s="36">
        <v>319</v>
      </c>
      <c r="B617" s="37" t="s">
        <v>301</v>
      </c>
      <c r="C617" s="37" t="str">
        <f>_xlfn.XLOOKUP(B617,'2020'!B$3:B$1002,'2020'!C$3:C$1002,"NULL")</f>
        <v>Metals Company</v>
      </c>
      <c r="D617" s="37" t="str">
        <f>B617&amp;"_"&amp; C617</f>
        <v>Steel Dynamics_Metals Company</v>
      </c>
      <c r="E617" s="38">
        <v>9625</v>
      </c>
      <c r="F617" s="39">
        <v>-20</v>
      </c>
      <c r="G617" s="40">
        <v>9601.5</v>
      </c>
      <c r="H617" s="41">
        <v>-8.3000000000000004E-2</v>
      </c>
      <c r="I617" s="42">
        <v>550.79999999999995</v>
      </c>
      <c r="J617" s="43">
        <v>-0.17899999999999999</v>
      </c>
      <c r="K617" s="44">
        <v>9265.6</v>
      </c>
      <c r="L617" s="45">
        <v>10721.5</v>
      </c>
    </row>
    <row r="618" spans="1:12" x14ac:dyDescent="0.25">
      <c r="A618" s="36">
        <v>330</v>
      </c>
      <c r="B618" s="37" t="s">
        <v>304</v>
      </c>
      <c r="C618" s="37" t="str">
        <f>_xlfn.XLOOKUP(B618,'2020'!B$3:B$1002,'2020'!C$3:C$1002,"NULL")</f>
        <v>Metals Company</v>
      </c>
      <c r="D618" s="37" t="str">
        <f>B618&amp;"_"&amp; C618</f>
        <v>Alcoa_Metals Company</v>
      </c>
      <c r="E618" s="38">
        <v>12900</v>
      </c>
      <c r="F618" s="39">
        <v>-28</v>
      </c>
      <c r="G618" s="40">
        <v>9286</v>
      </c>
      <c r="H618" s="41">
        <v>-0.11</v>
      </c>
      <c r="I618" s="42">
        <v>-170</v>
      </c>
      <c r="J618" s="43" t="s">
        <v>13</v>
      </c>
      <c r="K618" s="44">
        <v>14860</v>
      </c>
      <c r="L618" s="45">
        <v>6053.6</v>
      </c>
    </row>
    <row r="619" spans="1:12" x14ac:dyDescent="0.25">
      <c r="A619" s="36">
        <v>343</v>
      </c>
      <c r="B619" s="37" t="s">
        <v>293</v>
      </c>
      <c r="C619" s="37" t="str">
        <f>_xlfn.XLOOKUP(B619,'2020'!B$3:B$1002,'2020'!C$3:C$1002,"NULL")</f>
        <v>Metals Company</v>
      </c>
      <c r="D619" s="37" t="str">
        <f>B619&amp;"_"&amp; C619</f>
        <v>Reliance Steel &amp; Aluminum_Metals Company</v>
      </c>
      <c r="E619" s="38">
        <v>13000</v>
      </c>
      <c r="F619" s="39">
        <v>-52</v>
      </c>
      <c r="G619" s="40">
        <v>8811.9</v>
      </c>
      <c r="H619" s="41">
        <v>-0.19700000000000001</v>
      </c>
      <c r="I619" s="42">
        <v>369.1</v>
      </c>
      <c r="J619" s="43">
        <v>-0.47399999999999998</v>
      </c>
      <c r="K619" s="44">
        <v>8106.8</v>
      </c>
      <c r="L619" s="45">
        <v>9685.9</v>
      </c>
    </row>
    <row r="620" spans="1:12" x14ac:dyDescent="0.25">
      <c r="A620" s="36">
        <v>476</v>
      </c>
      <c r="B620" s="37" t="s">
        <v>1272</v>
      </c>
      <c r="C620" s="37" t="s">
        <v>1186</v>
      </c>
      <c r="D620" s="37" t="str">
        <f>B620&amp;"_"&amp; C620</f>
        <v>Arconic_Metals Company</v>
      </c>
      <c r="E620" s="38">
        <v>13400</v>
      </c>
      <c r="F620" s="39" t="s">
        <v>13</v>
      </c>
      <c r="G620" s="40">
        <v>5675</v>
      </c>
      <c r="H620" s="41" t="s">
        <v>13</v>
      </c>
      <c r="I620" s="42">
        <v>-109</v>
      </c>
      <c r="J620" s="43" t="s">
        <v>13</v>
      </c>
      <c r="K620" s="44">
        <v>6314</v>
      </c>
      <c r="L620" s="45">
        <v>2792.7</v>
      </c>
    </row>
    <row r="621" spans="1:12" x14ac:dyDescent="0.25">
      <c r="A621" s="36">
        <v>861</v>
      </c>
      <c r="B621" s="37" t="s">
        <v>879</v>
      </c>
      <c r="C621" s="37" t="str">
        <f>_xlfn.XLOOKUP(B621,'2020'!B$3:B$1002,'2020'!C$3:C$1002,"NULL")</f>
        <v>Metals Company</v>
      </c>
      <c r="D621" s="37" t="str">
        <f>B621&amp;"_"&amp; C621</f>
        <v>Mueller Industries_Metals Company</v>
      </c>
      <c r="E621" s="38">
        <v>5007</v>
      </c>
      <c r="F621" s="39">
        <v>22</v>
      </c>
      <c r="G621" s="40">
        <v>2398</v>
      </c>
      <c r="H621" s="41">
        <v>-1.2999999999999999E-2</v>
      </c>
      <c r="I621" s="42">
        <v>139.5</v>
      </c>
      <c r="J621" s="43">
        <v>0.38200000000000001</v>
      </c>
      <c r="K621" s="44">
        <v>1528.6</v>
      </c>
      <c r="L621" s="45">
        <v>2361.6999999999998</v>
      </c>
    </row>
    <row r="622" spans="1:12" x14ac:dyDescent="0.25">
      <c r="A622" s="36">
        <v>988</v>
      </c>
      <c r="B622" s="37" t="s">
        <v>895</v>
      </c>
      <c r="C622" s="37" t="str">
        <f>_xlfn.XLOOKUP(B622,'2020'!B$3:B$1002,'2020'!C$3:C$1002,"NULL")</f>
        <v>Metals Company</v>
      </c>
      <c r="D622" s="37" t="str">
        <f>B622&amp;"_"&amp; C622</f>
        <v>Kennametal_Metals Company</v>
      </c>
      <c r="E622" s="38">
        <v>8989</v>
      </c>
      <c r="F622" s="39">
        <v>-89</v>
      </c>
      <c r="G622" s="40">
        <v>1885.3</v>
      </c>
      <c r="H622" s="41">
        <v>-0.20599999999999999</v>
      </c>
      <c r="I622" s="42">
        <v>-5.7</v>
      </c>
      <c r="J622" s="43">
        <v>-1.0229999999999999</v>
      </c>
      <c r="K622" s="44">
        <v>3037.6</v>
      </c>
      <c r="L622" s="45">
        <v>3338.8</v>
      </c>
    </row>
    <row r="623" spans="1:12" x14ac:dyDescent="0.25">
      <c r="A623" s="36">
        <v>991</v>
      </c>
      <c r="B623" s="37" t="s">
        <v>1342</v>
      </c>
      <c r="C623" s="37" t="s">
        <v>1186</v>
      </c>
      <c r="D623" s="37" t="str">
        <f>B623&amp;"_"&amp; C623</f>
        <v>Harsco_Metals Company</v>
      </c>
      <c r="E623" s="38">
        <v>11900</v>
      </c>
      <c r="F623" s="39" t="s">
        <v>13</v>
      </c>
      <c r="G623" s="40">
        <v>1874.1</v>
      </c>
      <c r="H623" s="41">
        <v>3.5000000000000003E-2</v>
      </c>
      <c r="I623" s="42">
        <v>-26.3</v>
      </c>
      <c r="J623" s="43">
        <v>-1.052</v>
      </c>
      <c r="K623" s="44">
        <v>2993.3</v>
      </c>
      <c r="L623" s="45">
        <v>1354.7</v>
      </c>
    </row>
    <row r="624" spans="1:12" x14ac:dyDescent="0.25">
      <c r="A624" s="36">
        <v>495</v>
      </c>
      <c r="B624" s="37" t="s">
        <v>564</v>
      </c>
      <c r="C624" s="37" t="str">
        <f>_xlfn.XLOOKUP(B624,'2020'!B$3:B$1002,'2020'!C$3:C$1002,"NULL")</f>
        <v>Metals Trading Company</v>
      </c>
      <c r="D624" s="37" t="str">
        <f>B624&amp;"_"&amp; C624</f>
        <v>A-Mark Precious Metals_Metals Trading Company</v>
      </c>
      <c r="E624" s="38">
        <v>218</v>
      </c>
      <c r="F624" s="39">
        <v>70</v>
      </c>
      <c r="G624" s="40">
        <v>5461.1</v>
      </c>
      <c r="H624" s="41">
        <v>0.14199999999999999</v>
      </c>
      <c r="I624" s="42">
        <v>30.5</v>
      </c>
      <c r="J624" s="43">
        <v>12.712</v>
      </c>
      <c r="K624" s="44">
        <v>758</v>
      </c>
      <c r="L624" s="45">
        <v>360.2</v>
      </c>
    </row>
    <row r="625" spans="1:12" x14ac:dyDescent="0.25">
      <c r="A625" s="36">
        <v>350</v>
      </c>
      <c r="B625" s="37" t="s">
        <v>425</v>
      </c>
      <c r="C625" s="37" t="str">
        <f>_xlfn.XLOOKUP(B625,'2020'!B$3:B$1002,'2020'!C$3:C$1002,"NULL")</f>
        <v>Millwork</v>
      </c>
      <c r="D625" s="37" t="str">
        <f>B625&amp;"_"&amp; C625</f>
        <v>Builders FirstSource_Millwork</v>
      </c>
      <c r="E625" s="38">
        <v>26000</v>
      </c>
      <c r="F625" s="39">
        <v>75</v>
      </c>
      <c r="G625" s="40">
        <v>8558.9</v>
      </c>
      <c r="H625" s="41">
        <v>0.17599999999999999</v>
      </c>
      <c r="I625" s="42">
        <v>313.5</v>
      </c>
      <c r="J625" s="43">
        <v>0.41399999999999998</v>
      </c>
      <c r="K625" s="44">
        <v>4173.7</v>
      </c>
      <c r="L625" s="45">
        <v>9572.2000000000007</v>
      </c>
    </row>
    <row r="626" spans="1:12" x14ac:dyDescent="0.25">
      <c r="A626" s="36">
        <v>346</v>
      </c>
      <c r="B626" s="37" t="s">
        <v>357</v>
      </c>
      <c r="C626" s="37" t="str">
        <f>_xlfn.XLOOKUP(B626,'2020'!B$3:B$1002,'2020'!C$3:C$1002,"NULL")</f>
        <v>Mining &amp; Metals</v>
      </c>
      <c r="D626" s="37" t="str">
        <f>B626&amp;"_"&amp; C626</f>
        <v>Mosaic_Mining &amp; Metals</v>
      </c>
      <c r="E626" s="38">
        <v>12617</v>
      </c>
      <c r="F626" s="39">
        <v>10</v>
      </c>
      <c r="G626" s="40">
        <v>8681.7000000000007</v>
      </c>
      <c r="H626" s="41">
        <v>-2.5000000000000001E-2</v>
      </c>
      <c r="I626" s="42">
        <v>666.1</v>
      </c>
      <c r="J626" s="43" t="s">
        <v>13</v>
      </c>
      <c r="K626" s="44">
        <v>19789.8</v>
      </c>
      <c r="L626" s="45">
        <v>11983.1</v>
      </c>
    </row>
    <row r="627" spans="1:12" x14ac:dyDescent="0.25">
      <c r="A627" s="36">
        <v>676</v>
      </c>
      <c r="B627" s="37" t="s">
        <v>593</v>
      </c>
      <c r="C627" s="37" t="str">
        <f>_xlfn.XLOOKUP(B627,'2020'!B$3:B$1002,'2020'!C$3:C$1002,"NULL")</f>
        <v>Mining &amp; Metals</v>
      </c>
      <c r="D627" s="37" t="str">
        <f>B627&amp;"_"&amp; C627</f>
        <v>Ryerson Holding_Mining &amp; Metals</v>
      </c>
      <c r="E627" s="38">
        <v>3900</v>
      </c>
      <c r="F627" s="39">
        <v>-82</v>
      </c>
      <c r="G627" s="40">
        <v>3466.6</v>
      </c>
      <c r="H627" s="41">
        <v>-0.23</v>
      </c>
      <c r="I627" s="42">
        <v>-65.8</v>
      </c>
      <c r="J627" s="43">
        <v>-1.7989999999999999</v>
      </c>
      <c r="K627" s="44">
        <v>1802.1</v>
      </c>
      <c r="L627" s="45">
        <v>649.5</v>
      </c>
    </row>
    <row r="628" spans="1:12" x14ac:dyDescent="0.25">
      <c r="A628" s="36">
        <v>215</v>
      </c>
      <c r="B628" s="37" t="s">
        <v>224</v>
      </c>
      <c r="C628" s="37" t="str">
        <f>_xlfn.XLOOKUP(B628,'2020'!B$3:B$1002,'2020'!C$3:C$1002,"NULL")</f>
        <v>Mining Company</v>
      </c>
      <c r="D628" s="37" t="str">
        <f>B628&amp;"_"&amp; C628</f>
        <v>Freeport-McMoRan_Mining Company</v>
      </c>
      <c r="E628" s="38">
        <v>24500</v>
      </c>
      <c r="F628" s="39">
        <v>6</v>
      </c>
      <c r="G628" s="40">
        <v>14198</v>
      </c>
      <c r="H628" s="41">
        <v>-1.4E-2</v>
      </c>
      <c r="I628" s="42">
        <v>599</v>
      </c>
      <c r="J628" s="43" t="s">
        <v>13</v>
      </c>
      <c r="K628" s="44">
        <v>42144</v>
      </c>
      <c r="L628" s="45">
        <v>48027.8</v>
      </c>
    </row>
    <row r="629" spans="1:12" x14ac:dyDescent="0.25">
      <c r="A629" s="36">
        <v>501</v>
      </c>
      <c r="B629" s="37" t="s">
        <v>1273</v>
      </c>
      <c r="C629" s="37" t="s">
        <v>1098</v>
      </c>
      <c r="D629" s="37" t="str">
        <f>B629&amp;"_"&amp; C629</f>
        <v>Cleveland-Cliffs_Mining Company</v>
      </c>
      <c r="E629" s="38">
        <v>25000</v>
      </c>
      <c r="F629" s="39" t="s">
        <v>13</v>
      </c>
      <c r="G629" s="40">
        <v>5354</v>
      </c>
      <c r="H629" s="41">
        <v>1.6910000000000001</v>
      </c>
      <c r="I629" s="42">
        <v>-122</v>
      </c>
      <c r="J629" s="43">
        <v>-1.417</v>
      </c>
      <c r="K629" s="44">
        <v>16771</v>
      </c>
      <c r="L629" s="45">
        <v>10033</v>
      </c>
    </row>
    <row r="630" spans="1:12" x14ac:dyDescent="0.25">
      <c r="A630" s="36">
        <v>772</v>
      </c>
      <c r="B630" s="37" t="s">
        <v>581</v>
      </c>
      <c r="C630" s="37" t="str">
        <f>_xlfn.XLOOKUP(B630,'2020'!B$3:B$1002,'2020'!C$3:C$1002,"NULL")</f>
        <v>Mining Company</v>
      </c>
      <c r="D630" s="37" t="str">
        <f>B630&amp;"_"&amp; C630</f>
        <v>Peabody Energy_Mining Company</v>
      </c>
      <c r="E630" s="38">
        <v>4600</v>
      </c>
      <c r="F630" s="39">
        <v>-190</v>
      </c>
      <c r="G630" s="40">
        <v>2881.1</v>
      </c>
      <c r="H630" s="41">
        <v>-0.377</v>
      </c>
      <c r="I630" s="42">
        <v>-1870.3</v>
      </c>
      <c r="J630" s="43" t="s">
        <v>13</v>
      </c>
      <c r="K630" s="44">
        <v>4667.1000000000004</v>
      </c>
      <c r="L630" s="45">
        <v>300.89999999999998</v>
      </c>
    </row>
    <row r="631" spans="1:12" x14ac:dyDescent="0.25">
      <c r="A631" s="36">
        <v>818</v>
      </c>
      <c r="B631" s="37" t="s">
        <v>580</v>
      </c>
      <c r="C631" s="37" t="str">
        <f>_xlfn.XLOOKUP(B631,'2020'!B$3:B$1002,'2020'!C$3:C$1002,"NULL")</f>
        <v>Mining Company</v>
      </c>
      <c r="D631" s="37" t="str">
        <f>B631&amp;"_"&amp; C631</f>
        <v>Continental Resources_Mining Company</v>
      </c>
      <c r="E631" s="38">
        <v>1201</v>
      </c>
      <c r="F631" s="39">
        <v>-237</v>
      </c>
      <c r="G631" s="40">
        <v>2586.5</v>
      </c>
      <c r="H631" s="41">
        <v>-0.442</v>
      </c>
      <c r="I631" s="42">
        <v>-596.9</v>
      </c>
      <c r="J631" s="43">
        <v>-1.77</v>
      </c>
      <c r="K631" s="44">
        <v>14633.1</v>
      </c>
      <c r="L631" s="45">
        <v>9447.6</v>
      </c>
    </row>
    <row r="632" spans="1:12" x14ac:dyDescent="0.25">
      <c r="A632" s="36">
        <v>25</v>
      </c>
      <c r="B632" s="37" t="s">
        <v>35</v>
      </c>
      <c r="C632" s="37" t="str">
        <f>_xlfn.XLOOKUP(B632,'2020'!B$3:B$1002,'2020'!C$3:C$1002,"NULL")</f>
        <v>Mortgage Loan Company</v>
      </c>
      <c r="D632" s="37" t="str">
        <f>B632&amp;"_"&amp; C632</f>
        <v>Fannie Mae_Mortgage Loan Company</v>
      </c>
      <c r="E632" s="38">
        <v>7700</v>
      </c>
      <c r="F632" s="39">
        <v>-1</v>
      </c>
      <c r="G632" s="40">
        <v>106437</v>
      </c>
      <c r="H632" s="41">
        <v>-0.115</v>
      </c>
      <c r="I632" s="42">
        <v>11805</v>
      </c>
      <c r="J632" s="43">
        <v>-0.16600000000000001</v>
      </c>
      <c r="K632" s="44">
        <v>3985749</v>
      </c>
      <c r="L632" s="45">
        <v>2397.1999999999998</v>
      </c>
    </row>
    <row r="633" spans="1:12" x14ac:dyDescent="0.25">
      <c r="A633" s="36">
        <v>47</v>
      </c>
      <c r="B633" s="37" t="s">
        <v>51</v>
      </c>
      <c r="C633" s="37" t="str">
        <f>_xlfn.XLOOKUP(B633,'2020'!B$3:B$1002,'2020'!C$3:C$1002,"NULL")</f>
        <v>Mortgage Loan Company</v>
      </c>
      <c r="D633" s="37" t="str">
        <f>B633&amp;"_"&amp; C633</f>
        <v>Freddie Mac_Mortgage Loan Company</v>
      </c>
      <c r="E633" s="38">
        <v>6922</v>
      </c>
      <c r="F633" s="39">
        <v>-6</v>
      </c>
      <c r="G633" s="40">
        <v>66228</v>
      </c>
      <c r="H633" s="41">
        <v>-0.11799999999999999</v>
      </c>
      <c r="I633" s="42">
        <v>7326</v>
      </c>
      <c r="J633" s="43">
        <v>1.6E-2</v>
      </c>
      <c r="K633" s="44">
        <v>2627415</v>
      </c>
      <c r="L633" s="45">
        <v>1332.6</v>
      </c>
    </row>
    <row r="634" spans="1:12" x14ac:dyDescent="0.25">
      <c r="A634" s="36">
        <v>223</v>
      </c>
      <c r="B634" s="37" t="s">
        <v>227</v>
      </c>
      <c r="C634" s="37" t="str">
        <f>_xlfn.XLOOKUP(B634,'2020'!B$3:B$1002,'2020'!C$3:C$1002,"NULL")</f>
        <v>Motion And Control Technologies</v>
      </c>
      <c r="D634" s="37" t="str">
        <f>B634&amp;"_"&amp; C634</f>
        <v>Parker-Hannifin_Motion And Control Technologies</v>
      </c>
      <c r="E634" s="38">
        <v>50520</v>
      </c>
      <c r="F634" s="39">
        <v>1</v>
      </c>
      <c r="G634" s="40">
        <v>13695.5</v>
      </c>
      <c r="H634" s="41">
        <v>-4.3999999999999997E-2</v>
      </c>
      <c r="I634" s="42">
        <v>1206.3</v>
      </c>
      <c r="J634" s="43">
        <v>-0.20200000000000001</v>
      </c>
      <c r="K634" s="44">
        <v>19738.2</v>
      </c>
      <c r="L634" s="45">
        <v>40716.1</v>
      </c>
    </row>
    <row r="635" spans="1:12" x14ac:dyDescent="0.25">
      <c r="A635" s="36">
        <v>936</v>
      </c>
      <c r="B635" s="37" t="s">
        <v>932</v>
      </c>
      <c r="C635" s="37" t="str">
        <f>_xlfn.XLOOKUP(B635,'2020'!B$3:B$1002,'2020'!C$3:C$1002,"NULL")</f>
        <v xml:space="preserve">Multi-bank Holding </v>
      </c>
      <c r="D635" s="37" t="str">
        <f>B635&amp;"_"&amp; C635</f>
        <v xml:space="preserve">BOK Financial_Multi-bank Holding </v>
      </c>
      <c r="E635" s="38">
        <v>4915</v>
      </c>
      <c r="F635" s="39" t="s">
        <v>13</v>
      </c>
      <c r="G635" s="40">
        <v>2112.9</v>
      </c>
      <c r="H635" s="41">
        <v>-5.0999999999999997E-2</v>
      </c>
      <c r="I635" s="42">
        <v>435</v>
      </c>
      <c r="J635" s="43">
        <v>-0.13100000000000001</v>
      </c>
      <c r="K635" s="44">
        <v>46671.1</v>
      </c>
      <c r="L635" s="45">
        <v>6212.1</v>
      </c>
    </row>
    <row r="636" spans="1:12" x14ac:dyDescent="0.25">
      <c r="A636" s="36">
        <v>6</v>
      </c>
      <c r="B636" s="37" t="s">
        <v>17</v>
      </c>
      <c r="C636" s="37" t="str">
        <f>_xlfn.XLOOKUP(B636,'2020'!B$3:B$1002,'2020'!C$3:C$1002,"NULL")</f>
        <v>Multinational Conglomerate Company</v>
      </c>
      <c r="D636" s="37" t="str">
        <f>B636&amp;"_"&amp; C636</f>
        <v>Berkshire Hathaway_Multinational Conglomerate Company</v>
      </c>
      <c r="E636" s="38">
        <v>360000</v>
      </c>
      <c r="F636" s="39" t="s">
        <v>13</v>
      </c>
      <c r="G636" s="40">
        <v>245510</v>
      </c>
      <c r="H636" s="41">
        <v>-3.5999999999999997E-2</v>
      </c>
      <c r="I636" s="42">
        <v>42521</v>
      </c>
      <c r="J636" s="43">
        <v>-0.47799999999999998</v>
      </c>
      <c r="K636" s="44">
        <v>873729</v>
      </c>
      <c r="L636" s="45">
        <v>587823</v>
      </c>
    </row>
    <row r="637" spans="1:12" x14ac:dyDescent="0.25">
      <c r="A637" s="36">
        <v>38</v>
      </c>
      <c r="B637" s="37" t="s">
        <v>43</v>
      </c>
      <c r="C637" s="37" t="str">
        <f>_xlfn.XLOOKUP(B637,'2020'!B$3:B$1002,'2020'!C$3:C$1002,"NULL")</f>
        <v>Multinational Conglomerate Company</v>
      </c>
      <c r="D637" s="37" t="str">
        <f>B637&amp;"_"&amp; C637</f>
        <v>General Electric_Multinational Conglomerate Company</v>
      </c>
      <c r="E637" s="38">
        <v>184000</v>
      </c>
      <c r="F637" s="39">
        <v>-5</v>
      </c>
      <c r="G637" s="40">
        <v>79619</v>
      </c>
      <c r="H637" s="41">
        <v>-0.16400000000000001</v>
      </c>
      <c r="I637" s="42">
        <v>5704</v>
      </c>
      <c r="J637" s="43" t="s">
        <v>13</v>
      </c>
      <c r="K637" s="44">
        <v>253452</v>
      </c>
      <c r="L637" s="45">
        <v>115342.5</v>
      </c>
    </row>
    <row r="638" spans="1:12" x14ac:dyDescent="0.25">
      <c r="A638" s="36">
        <v>94</v>
      </c>
      <c r="B638" s="37" t="s">
        <v>100</v>
      </c>
      <c r="C638" s="37" t="str">
        <f>_xlfn.XLOOKUP(B638,'2020'!B$3:B$1002,'2020'!C$3:C$1002,"NULL")</f>
        <v>Multinational Conglomerate Company</v>
      </c>
      <c r="D638" s="37" t="str">
        <f>B638&amp;"_"&amp; C638</f>
        <v>Honeywell International_Multinational Conglomerate Company</v>
      </c>
      <c r="E638" s="38">
        <v>103000</v>
      </c>
      <c r="F638" s="39">
        <v>-2</v>
      </c>
      <c r="G638" s="40">
        <v>32637</v>
      </c>
      <c r="H638" s="41">
        <v>-0.111</v>
      </c>
      <c r="I638" s="42">
        <v>4779</v>
      </c>
      <c r="J638" s="43">
        <v>-0.222</v>
      </c>
      <c r="K638" s="44">
        <v>64586</v>
      </c>
      <c r="L638" s="45">
        <v>150972.4</v>
      </c>
    </row>
    <row r="639" spans="1:12" x14ac:dyDescent="0.25">
      <c r="A639" s="36">
        <v>96</v>
      </c>
      <c r="B639" s="37" t="s">
        <v>110</v>
      </c>
      <c r="C639" s="37" t="str">
        <f>_xlfn.XLOOKUP(B639,'2020'!B$3:B$1002,'2020'!C$3:C$1002,"NULL")</f>
        <v>Multinational Conglomerate Company</v>
      </c>
      <c r="D639" s="37" t="str">
        <f>B639&amp;"_"&amp; C639</f>
        <v>3M_Multinational Conglomerate Company</v>
      </c>
      <c r="E639" s="38">
        <v>94987</v>
      </c>
      <c r="F639" s="39">
        <v>7</v>
      </c>
      <c r="G639" s="40">
        <v>32184</v>
      </c>
      <c r="H639" s="41">
        <v>1E-3</v>
      </c>
      <c r="I639" s="42">
        <v>5384</v>
      </c>
      <c r="J639" s="43">
        <v>0.17799999999999999</v>
      </c>
      <c r="K639" s="44">
        <v>47344</v>
      </c>
      <c r="L639" s="45">
        <v>111642.1</v>
      </c>
    </row>
    <row r="640" spans="1:12" x14ac:dyDescent="0.25">
      <c r="A640" s="36">
        <v>858</v>
      </c>
      <c r="B640" s="37" t="s">
        <v>940</v>
      </c>
      <c r="C640" s="37" t="str">
        <f>_xlfn.XLOOKUP(B640,'2020'!B$3:B$1002,'2020'!C$3:C$1002,"NULL")</f>
        <v>Multinational Conglomerate Company</v>
      </c>
      <c r="D640" s="37" t="str">
        <f>B640&amp;"_"&amp; C640</f>
        <v>Griffon_Multinational Conglomerate Company</v>
      </c>
      <c r="E640" s="38">
        <v>7400</v>
      </c>
      <c r="F640" s="39">
        <v>86</v>
      </c>
      <c r="G640" s="40">
        <v>2407.5</v>
      </c>
      <c r="H640" s="41">
        <v>0.09</v>
      </c>
      <c r="I640" s="42">
        <v>53.4</v>
      </c>
      <c r="J640" s="43">
        <v>0.433</v>
      </c>
      <c r="K640" s="44">
        <v>2456</v>
      </c>
      <c r="L640" s="45">
        <v>1534.8</v>
      </c>
    </row>
    <row r="641" spans="1:12" x14ac:dyDescent="0.25">
      <c r="A641" s="36">
        <v>189</v>
      </c>
      <c r="B641" s="37" t="s">
        <v>167</v>
      </c>
      <c r="C641" s="37" t="str">
        <f>_xlfn.XLOOKUP(B641,'2020'!B$3:B$1002,'2020'!C$3:C$1002,"NULL")</f>
        <v>Multinational Engineering Firm</v>
      </c>
      <c r="D641" s="37" t="str">
        <f>B641&amp;"_"&amp; C641</f>
        <v>AECOM_Multinational Engineering Firm</v>
      </c>
      <c r="E641" s="38">
        <v>54000</v>
      </c>
      <c r="F641" s="39">
        <v>-26</v>
      </c>
      <c r="G641" s="40">
        <v>16390.8</v>
      </c>
      <c r="H641" s="41">
        <v>-0.188</v>
      </c>
      <c r="I641" s="42">
        <v>-186.4</v>
      </c>
      <c r="J641" s="43" t="s">
        <v>13</v>
      </c>
      <c r="K641" s="44">
        <v>12999</v>
      </c>
      <c r="L641" s="45">
        <v>9469.7999999999993</v>
      </c>
    </row>
    <row r="642" spans="1:12" x14ac:dyDescent="0.25">
      <c r="A642" s="36">
        <v>382</v>
      </c>
      <c r="B642" s="37" t="s">
        <v>408</v>
      </c>
      <c r="C642" s="37" t="str">
        <f>_xlfn.XLOOKUP(B642,'2020'!B$3:B$1002,'2020'!C$3:C$1002,"NULL")</f>
        <v>Music Licensing Company</v>
      </c>
      <c r="D642" s="37" t="str">
        <f>B642&amp;"_"&amp; C642</f>
        <v>PPL_Music Licensing Company</v>
      </c>
      <c r="E642" s="38">
        <v>12318</v>
      </c>
      <c r="F642" s="39">
        <v>26</v>
      </c>
      <c r="G642" s="40">
        <v>7607</v>
      </c>
      <c r="H642" s="41">
        <v>-2.1000000000000001E-2</v>
      </c>
      <c r="I642" s="42">
        <v>1469</v>
      </c>
      <c r="J642" s="43">
        <v>-0.159</v>
      </c>
      <c r="K642" s="44">
        <v>48116</v>
      </c>
      <c r="L642" s="45">
        <v>22177.5</v>
      </c>
    </row>
    <row r="643" spans="1:12" x14ac:dyDescent="0.25">
      <c r="A643" s="36">
        <v>579</v>
      </c>
      <c r="B643" s="37" t="s">
        <v>597</v>
      </c>
      <c r="C643" s="37" t="str">
        <f>_xlfn.XLOOKUP(B643,'2020'!B$3:B$1002,'2020'!C$3:C$1002,"NULL")</f>
        <v>Music; Entertainment</v>
      </c>
      <c r="D643" s="37" t="str">
        <f>B643&amp;"_"&amp; C643</f>
        <v>Warner Music Group_Music; Entertainment</v>
      </c>
      <c r="E643" s="38">
        <v>5500</v>
      </c>
      <c r="F643" s="39">
        <v>19</v>
      </c>
      <c r="G643" s="40">
        <v>4463</v>
      </c>
      <c r="H643" s="41">
        <v>-3.0000000000000001E-3</v>
      </c>
      <c r="I643" s="42">
        <v>-475</v>
      </c>
      <c r="J643" s="43">
        <v>-2.855</v>
      </c>
      <c r="K643" s="44">
        <v>6410</v>
      </c>
      <c r="L643" s="45">
        <v>17657.7</v>
      </c>
    </row>
    <row r="644" spans="1:12" x14ac:dyDescent="0.25">
      <c r="A644" s="36">
        <v>458</v>
      </c>
      <c r="B644" s="37" t="s">
        <v>449</v>
      </c>
      <c r="C644" s="37" t="str">
        <f>_xlfn.XLOOKUP(B644,'2020'!B$3:B$1002,'2020'!C$3:C$1002,"NULL")</f>
        <v>Natural Gas Company</v>
      </c>
      <c r="D644" s="37" t="str">
        <f>B644&amp;"_"&amp; C644</f>
        <v>Ovintiv_Natural Gas Company</v>
      </c>
      <c r="E644" s="38">
        <v>1916</v>
      </c>
      <c r="F644" s="39">
        <v>-9</v>
      </c>
      <c r="G644" s="40">
        <v>6087</v>
      </c>
      <c r="H644" s="41">
        <v>-9.5000000000000001E-2</v>
      </c>
      <c r="I644" s="42">
        <v>-6097</v>
      </c>
      <c r="J644" s="43">
        <v>-27.056000000000001</v>
      </c>
      <c r="K644" s="44">
        <v>14469</v>
      </c>
      <c r="L644" s="45">
        <v>6219.6</v>
      </c>
    </row>
    <row r="645" spans="1:12" x14ac:dyDescent="0.25">
      <c r="A645" s="36">
        <v>789</v>
      </c>
      <c r="B645" s="37" t="s">
        <v>1295</v>
      </c>
      <c r="C645" s="37" t="s">
        <v>1194</v>
      </c>
      <c r="D645" s="37" t="str">
        <f>B645&amp;"_"&amp; C645</f>
        <v>Western Midstream Partners_Natural Gas Company</v>
      </c>
      <c r="E645" s="38">
        <v>1045</v>
      </c>
      <c r="F645" s="39" t="s">
        <v>13</v>
      </c>
      <c r="G645" s="40">
        <v>2772.6</v>
      </c>
      <c r="H645" s="41">
        <v>0.01</v>
      </c>
      <c r="I645" s="42">
        <v>527</v>
      </c>
      <c r="J645" s="43">
        <v>-0.24399999999999999</v>
      </c>
      <c r="K645" s="44">
        <v>11830</v>
      </c>
      <c r="L645" s="45">
        <v>7678.8</v>
      </c>
    </row>
    <row r="646" spans="1:12" x14ac:dyDescent="0.25">
      <c r="A646" s="36">
        <v>436</v>
      </c>
      <c r="B646" s="37" t="s">
        <v>423</v>
      </c>
      <c r="C646" s="37" t="str">
        <f>_xlfn.XLOOKUP(B646,'2020'!B$3:B$1002,'2020'!C$3:C$1002,"NULL")</f>
        <v>Natural Gas Distribution Company</v>
      </c>
      <c r="D646" s="37" t="str">
        <f>B646&amp;"_"&amp; C646</f>
        <v>UGI_Natural Gas Distribution Company</v>
      </c>
      <c r="E646" s="38">
        <v>11300</v>
      </c>
      <c r="F646" s="39">
        <v>-13</v>
      </c>
      <c r="G646" s="40">
        <v>6559</v>
      </c>
      <c r="H646" s="41">
        <v>-0.104</v>
      </c>
      <c r="I646" s="42">
        <v>532</v>
      </c>
      <c r="J646" s="43">
        <v>1.077</v>
      </c>
      <c r="K646" s="44">
        <v>13985</v>
      </c>
      <c r="L646" s="45">
        <v>8552.7999999999993</v>
      </c>
    </row>
    <row r="647" spans="1:12" x14ac:dyDescent="0.25">
      <c r="A647" s="36">
        <v>778</v>
      </c>
      <c r="B647" s="37" t="s">
        <v>800</v>
      </c>
      <c r="C647" s="37" t="str">
        <f>_xlfn.XLOOKUP(B647,'2020'!B$3:B$1002,'2020'!C$3:C$1002,"NULL")</f>
        <v>Natural Gas Distribution Company</v>
      </c>
      <c r="D647" s="37" t="str">
        <f>B647&amp;"_"&amp; C647</f>
        <v>Atmos Energy_Natural Gas Distribution Company</v>
      </c>
      <c r="E647" s="38">
        <v>4694</v>
      </c>
      <c r="F647" s="39">
        <v>24</v>
      </c>
      <c r="G647" s="40">
        <v>2821.1</v>
      </c>
      <c r="H647" s="41">
        <v>-2.8000000000000001E-2</v>
      </c>
      <c r="I647" s="42">
        <v>601.4</v>
      </c>
      <c r="J647" s="43">
        <v>0.17599999999999999</v>
      </c>
      <c r="K647" s="44">
        <v>15359</v>
      </c>
      <c r="L647" s="45">
        <v>12668.7</v>
      </c>
    </row>
    <row r="648" spans="1:12" x14ac:dyDescent="0.25">
      <c r="A648" s="36">
        <v>48</v>
      </c>
      <c r="B648" s="37" t="s">
        <v>1466</v>
      </c>
      <c r="C648" s="37" t="str">
        <f>_xlfn.XLOOKUP(B648,'2020'!B$3:B$1002,'2020'!C$3:C$1002,"NULL")</f>
        <v>Natural Gas Liquids Company</v>
      </c>
      <c r="D648" s="37" t="str">
        <f>B648&amp;"_"&amp; C648</f>
        <v>Conoco Phillips_Natural Gas Liquids Company</v>
      </c>
      <c r="E648" s="38">
        <v>14300</v>
      </c>
      <c r="F648" s="39">
        <v>-21</v>
      </c>
      <c r="G648" s="40">
        <v>65494</v>
      </c>
      <c r="H648" s="41">
        <v>-0.40200000000000002</v>
      </c>
      <c r="I648" s="42">
        <v>-3975</v>
      </c>
      <c r="J648" s="43">
        <v>-2.2919999999999998</v>
      </c>
      <c r="K648" s="44">
        <v>54721</v>
      </c>
      <c r="L648" s="45">
        <v>35703.599999999999</v>
      </c>
    </row>
    <row r="649" spans="1:12" x14ac:dyDescent="0.25">
      <c r="A649" s="36">
        <v>156</v>
      </c>
      <c r="B649" s="37" t="s">
        <v>1466</v>
      </c>
      <c r="C649" s="37" t="str">
        <f>_xlfn.XLOOKUP(B649,'2020'!B$3:B$1002,'2020'!C$3:C$1002,"NULL")</f>
        <v>Natural Gas Liquids Company</v>
      </c>
      <c r="D649" s="37" t="str">
        <f>B649&amp;"_"&amp; C649</f>
        <v>Conoco Phillips_Natural Gas Liquids Company</v>
      </c>
      <c r="E649" s="38">
        <v>9700</v>
      </c>
      <c r="F649" s="39">
        <v>-63</v>
      </c>
      <c r="G649" s="40">
        <v>19256</v>
      </c>
      <c r="H649" s="41">
        <v>-0.47499999999999998</v>
      </c>
      <c r="I649" s="42">
        <v>-2701</v>
      </c>
      <c r="J649" s="43">
        <v>-1.3759999999999999</v>
      </c>
      <c r="K649" s="44">
        <v>62618</v>
      </c>
      <c r="L649" s="45">
        <v>71623.399999999994</v>
      </c>
    </row>
    <row r="650" spans="1:12" x14ac:dyDescent="0.25">
      <c r="A650" s="36">
        <v>351</v>
      </c>
      <c r="B650" s="37" t="s">
        <v>315</v>
      </c>
      <c r="C650" s="37" t="str">
        <f>_xlfn.XLOOKUP(B650,'2020'!B$3:B$1002,'2020'!C$3:C$1002,"NULL")</f>
        <v>Natural Gas Liquids Company</v>
      </c>
      <c r="D650" s="37" t="str">
        <f>B650&amp;"_"&amp; C650</f>
        <v>Oneok_Natural Gas Liquids Company</v>
      </c>
      <c r="E650" s="38">
        <v>2886</v>
      </c>
      <c r="F650" s="39">
        <v>-38</v>
      </c>
      <c r="G650" s="40">
        <v>8542.2000000000007</v>
      </c>
      <c r="H650" s="41">
        <v>-0.16</v>
      </c>
      <c r="I650" s="42">
        <v>612.79999999999995</v>
      </c>
      <c r="J650" s="43">
        <v>-0.52100000000000002</v>
      </c>
      <c r="K650" s="44">
        <v>23078.799999999999</v>
      </c>
      <c r="L650" s="45">
        <v>22542.9</v>
      </c>
    </row>
    <row r="651" spans="1:12" x14ac:dyDescent="0.25">
      <c r="A651" s="36">
        <v>893</v>
      </c>
      <c r="B651" s="37" t="s">
        <v>774</v>
      </c>
      <c r="C651" s="37" t="str">
        <f>_xlfn.XLOOKUP(B651,'2020'!B$3:B$1002,'2020'!C$3:C$1002,"NULL")</f>
        <v>Natural Gas Liquids Company</v>
      </c>
      <c r="D651" s="37" t="str">
        <f>B651&amp;"_"&amp; C651</f>
        <v>Southwestern Energy_Natural Gas Liquids Company</v>
      </c>
      <c r="E651" s="38">
        <v>900</v>
      </c>
      <c r="F651" s="39">
        <v>-117</v>
      </c>
      <c r="G651" s="40">
        <v>2308</v>
      </c>
      <c r="H651" s="41">
        <v>-0.24</v>
      </c>
      <c r="I651" s="42">
        <v>-3112</v>
      </c>
      <c r="J651" s="43">
        <v>-4.4930000000000003</v>
      </c>
      <c r="K651" s="44">
        <v>5160</v>
      </c>
      <c r="L651" s="45">
        <v>3136.2</v>
      </c>
    </row>
    <row r="652" spans="1:12" x14ac:dyDescent="0.25">
      <c r="A652" s="36">
        <v>582</v>
      </c>
      <c r="B652" s="37" t="s">
        <v>600</v>
      </c>
      <c r="C652" s="37" t="str">
        <f>_xlfn.XLOOKUP(B652,'2020'!B$3:B$1002,'2020'!C$3:C$1002,"NULL")</f>
        <v>Networking &amp; Cyber Security</v>
      </c>
      <c r="D652" s="37" t="str">
        <f>B652&amp;"_"&amp; C652</f>
        <v>Juniper Networks_Networking &amp; Cyber Security</v>
      </c>
      <c r="E652" s="38">
        <v>9950</v>
      </c>
      <c r="F652" s="39">
        <v>19</v>
      </c>
      <c r="G652" s="40">
        <v>4445.1000000000004</v>
      </c>
      <c r="H652" s="41" t="s">
        <v>13</v>
      </c>
      <c r="I652" s="42">
        <v>257.8</v>
      </c>
      <c r="J652" s="43">
        <v>-0.253</v>
      </c>
      <c r="K652" s="44">
        <v>9378.2999999999993</v>
      </c>
      <c r="L652" s="45">
        <v>8285.1</v>
      </c>
    </row>
    <row r="653" spans="1:12" x14ac:dyDescent="0.25">
      <c r="A653" s="36">
        <v>63</v>
      </c>
      <c r="B653" s="37" t="s">
        <v>71</v>
      </c>
      <c r="C653" s="37" t="str">
        <f>_xlfn.XLOOKUP(B653,'2020'!B$3:B$1002,'2020'!C$3:C$1002,"NULL")</f>
        <v>Networking Hardware Company</v>
      </c>
      <c r="D653" s="37" t="str">
        <f>B653&amp;"_"&amp; C653</f>
        <v>Cisco Systems_Networking Hardware Company</v>
      </c>
      <c r="E653" s="38">
        <v>77500</v>
      </c>
      <c r="F653" s="39" t="s">
        <v>13</v>
      </c>
      <c r="G653" s="40">
        <v>49301</v>
      </c>
      <c r="H653" s="41">
        <v>-0.05</v>
      </c>
      <c r="I653" s="42">
        <v>11214</v>
      </c>
      <c r="J653" s="43">
        <v>-3.5000000000000003E-2</v>
      </c>
      <c r="K653" s="44">
        <v>94853</v>
      </c>
      <c r="L653" s="45">
        <v>218308.5</v>
      </c>
    </row>
    <row r="654" spans="1:12" x14ac:dyDescent="0.25">
      <c r="A654" s="36">
        <v>979</v>
      </c>
      <c r="B654" s="37" t="s">
        <v>1338</v>
      </c>
      <c r="C654" s="37" t="s">
        <v>1679</v>
      </c>
      <c r="D654" s="37" t="str">
        <f>B654&amp;"_"&amp; C654</f>
        <v>E.W. Scripps_Newspaper Company</v>
      </c>
      <c r="E654" s="38">
        <v>5400</v>
      </c>
      <c r="F654" s="39" t="s">
        <v>13</v>
      </c>
      <c r="G654" s="40">
        <v>1915.1</v>
      </c>
      <c r="H654" s="41">
        <v>0.34499999999999997</v>
      </c>
      <c r="I654" s="42">
        <v>269.3</v>
      </c>
      <c r="J654" s="43" t="s">
        <v>13</v>
      </c>
      <c r="K654" s="44">
        <v>4859.3999999999996</v>
      </c>
      <c r="L654" s="45">
        <v>1585.5</v>
      </c>
    </row>
    <row r="655" spans="1:12" x14ac:dyDescent="0.25">
      <c r="A655" s="36">
        <v>369</v>
      </c>
      <c r="B655" s="37" t="s">
        <v>369</v>
      </c>
      <c r="C655" s="37" t="str">
        <f>_xlfn.XLOOKUP(B655,'2020'!B$3:B$1002,'2020'!C$3:C$1002,"NULL")</f>
        <v>Not-for-profit Organization</v>
      </c>
      <c r="D655" s="37" t="str">
        <f>B655&amp;"_"&amp; C655</f>
        <v>Thrivent Financial for Lutherans_Not-for-profit Organization</v>
      </c>
      <c r="E655" s="38">
        <v>3386</v>
      </c>
      <c r="F655" s="39">
        <v>-1</v>
      </c>
      <c r="G655" s="40">
        <v>8152.7</v>
      </c>
      <c r="H655" s="41">
        <v>-5.2999999999999999E-2</v>
      </c>
      <c r="I655" s="42">
        <v>637</v>
      </c>
      <c r="J655" s="43">
        <v>-0.34200000000000003</v>
      </c>
      <c r="K655" s="44">
        <v>110151.7</v>
      </c>
      <c r="L655" s="45" t="s">
        <v>13</v>
      </c>
    </row>
    <row r="656" spans="1:12" x14ac:dyDescent="0.25">
      <c r="A656" s="36">
        <v>81</v>
      </c>
      <c r="B656" s="37" t="s">
        <v>67</v>
      </c>
      <c r="C656" s="37" t="str">
        <f>_xlfn.XLOOKUP(B656,'2020'!B$3:B$1002,'2020'!C$3:C$1002,"NULL")</f>
        <v>Oil And Energy Company</v>
      </c>
      <c r="D656" s="37" t="str">
        <f>B656&amp;"_"&amp; C656</f>
        <v>Energy Transfer_Oil And Energy Company</v>
      </c>
      <c r="E656" s="38">
        <v>11421</v>
      </c>
      <c r="F656" s="39">
        <v>-22</v>
      </c>
      <c r="G656" s="40">
        <v>38954</v>
      </c>
      <c r="H656" s="41">
        <v>-0.28100000000000003</v>
      </c>
      <c r="I656" s="42">
        <v>-648</v>
      </c>
      <c r="J656" s="43">
        <v>-1.18</v>
      </c>
      <c r="K656" s="44">
        <v>95144</v>
      </c>
      <c r="L656" s="45">
        <v>20754.7</v>
      </c>
    </row>
    <row r="657" spans="1:12" x14ac:dyDescent="0.25">
      <c r="A657" s="36">
        <v>851</v>
      </c>
      <c r="B657" s="37" t="s">
        <v>788</v>
      </c>
      <c r="C657" s="37" t="str">
        <f>_xlfn.XLOOKUP(B657,'2020'!B$3:B$1002,'2020'!C$3:C$1002,"NULL")</f>
        <v>Oil And Energy Company</v>
      </c>
      <c r="D657" s="37" t="str">
        <f>B657&amp;"_"&amp; C657</f>
        <v>Enable Midstream Partners_Oil And Energy Company</v>
      </c>
      <c r="E657" s="38">
        <v>1706</v>
      </c>
      <c r="F657" s="39">
        <v>-61</v>
      </c>
      <c r="G657" s="40">
        <v>2463</v>
      </c>
      <c r="H657" s="41">
        <v>-0.16800000000000001</v>
      </c>
      <c r="I657" s="42">
        <v>88</v>
      </c>
      <c r="J657" s="43">
        <v>-0.77800000000000002</v>
      </c>
      <c r="K657" s="44">
        <v>11729</v>
      </c>
      <c r="L657" s="45">
        <v>2822.5</v>
      </c>
    </row>
    <row r="658" spans="1:12" x14ac:dyDescent="0.25">
      <c r="A658" s="36">
        <v>10</v>
      </c>
      <c r="B658" s="37" t="s">
        <v>14</v>
      </c>
      <c r="C658" s="37" t="str">
        <f>_xlfn.XLOOKUP(B658,'2020'!B$3:B$1002,'2020'!C$3:C$1002,"NULL")</f>
        <v>Oil And Gas Company</v>
      </c>
      <c r="D658" s="37" t="str">
        <f>B658&amp;"_"&amp; C658</f>
        <v>Exxon Mobil_Oil And Gas Company</v>
      </c>
      <c r="E658" s="38">
        <v>72000</v>
      </c>
      <c r="F658" s="39">
        <v>-7</v>
      </c>
      <c r="G658" s="40">
        <v>181502</v>
      </c>
      <c r="H658" s="41">
        <v>-0.315</v>
      </c>
      <c r="I658" s="42">
        <v>-22440</v>
      </c>
      <c r="J658" s="43">
        <v>-2.5649999999999999</v>
      </c>
      <c r="K658" s="44">
        <v>332750</v>
      </c>
      <c r="L658" s="45">
        <v>236355.4</v>
      </c>
    </row>
    <row r="659" spans="1:12" x14ac:dyDescent="0.25">
      <c r="A659" s="36">
        <v>53</v>
      </c>
      <c r="B659" s="37" t="s">
        <v>42</v>
      </c>
      <c r="C659" s="37" t="str">
        <f>_xlfn.XLOOKUP(B659,'2020'!B$3:B$1002,'2020'!C$3:C$1002,"NULL")</f>
        <v>Oil And Gas Company</v>
      </c>
      <c r="D659" s="37" t="str">
        <f>B659&amp;"_"&amp; C659</f>
        <v>Valero Energy_Oil And Gas Company</v>
      </c>
      <c r="E659" s="38">
        <v>9964</v>
      </c>
      <c r="F659" s="39">
        <v>-21</v>
      </c>
      <c r="G659" s="40">
        <v>60115</v>
      </c>
      <c r="H659" s="41">
        <v>-0.41499999999999998</v>
      </c>
      <c r="I659" s="42">
        <v>-1421</v>
      </c>
      <c r="J659" s="43">
        <v>-1.587</v>
      </c>
      <c r="K659" s="44">
        <v>51774</v>
      </c>
      <c r="L659" s="45">
        <v>29267.200000000001</v>
      </c>
    </row>
    <row r="660" spans="1:12" x14ac:dyDescent="0.25">
      <c r="A660" s="36">
        <v>105</v>
      </c>
      <c r="B660" s="37" t="s">
        <v>108</v>
      </c>
      <c r="C660" s="37" t="str">
        <f>_xlfn.XLOOKUP(B660,'2020'!B$3:B$1002,'2020'!C$3:C$1002,"NULL")</f>
        <v>Oil And Gas Company</v>
      </c>
      <c r="D660" s="37" t="str">
        <f>B660&amp;"_"&amp; C660</f>
        <v>Enterprise Products Partners_Oil And Gas Company</v>
      </c>
      <c r="E660" s="38">
        <v>7130</v>
      </c>
      <c r="F660" s="39">
        <v>-4</v>
      </c>
      <c r="G660" s="40">
        <v>27199.7</v>
      </c>
      <c r="H660" s="41">
        <v>-0.17</v>
      </c>
      <c r="I660" s="42">
        <v>3775.6</v>
      </c>
      <c r="J660" s="43">
        <v>-0.17799999999999999</v>
      </c>
      <c r="K660" s="44">
        <v>64106.7</v>
      </c>
      <c r="L660" s="45">
        <v>48038.8</v>
      </c>
    </row>
    <row r="661" spans="1:12" x14ac:dyDescent="0.25">
      <c r="A661" s="36">
        <v>262</v>
      </c>
      <c r="B661" s="37" t="s">
        <v>244</v>
      </c>
      <c r="C661" s="37" t="str">
        <f>_xlfn.XLOOKUP(B661,'2020'!B$3:B$1002,'2020'!C$3:C$1002,"NULL")</f>
        <v>Oil And Gas Company</v>
      </c>
      <c r="D661" s="37" t="str">
        <f>B661&amp;"_"&amp; C661</f>
        <v>Kinder Morgan_Oil And Gas Company</v>
      </c>
      <c r="E661" s="38">
        <v>10524</v>
      </c>
      <c r="F661" s="39">
        <v>-20</v>
      </c>
      <c r="G661" s="40">
        <v>11700</v>
      </c>
      <c r="H661" s="41">
        <v>-0.114</v>
      </c>
      <c r="I661" s="42">
        <v>119</v>
      </c>
      <c r="J661" s="43">
        <v>-0.94599999999999995</v>
      </c>
      <c r="K661" s="44">
        <v>71973</v>
      </c>
      <c r="L661" s="45">
        <v>37703.1</v>
      </c>
    </row>
    <row r="662" spans="1:12" x14ac:dyDescent="0.25">
      <c r="A662" s="36">
        <v>543</v>
      </c>
      <c r="B662" s="37" t="s">
        <v>460</v>
      </c>
      <c r="C662" s="37" t="str">
        <f>_xlfn.XLOOKUP(B662,'2020'!B$3:B$1002,'2020'!C$3:C$1002,"NULL")</f>
        <v>Oil And Gas Company</v>
      </c>
      <c r="D662" s="37" t="str">
        <f>B662&amp;"_"&amp; C662</f>
        <v>Hess_Oil And Gas Company</v>
      </c>
      <c r="E662" s="38">
        <v>1621</v>
      </c>
      <c r="F662" s="39">
        <v>-82</v>
      </c>
      <c r="G662" s="40">
        <v>4804</v>
      </c>
      <c r="H662" s="41">
        <v>-0.26200000000000001</v>
      </c>
      <c r="I662" s="42">
        <v>-3093</v>
      </c>
      <c r="J662" s="43" t="s">
        <v>13</v>
      </c>
      <c r="K662" s="44">
        <v>18821</v>
      </c>
      <c r="L662" s="45">
        <v>21722.400000000001</v>
      </c>
    </row>
    <row r="663" spans="1:12" x14ac:dyDescent="0.25">
      <c r="A663" s="36">
        <v>781</v>
      </c>
      <c r="B663" s="37" t="s">
        <v>646</v>
      </c>
      <c r="C663" s="37" t="str">
        <f>_xlfn.XLOOKUP(B663,'2020'!B$3:B$1002,'2020'!C$3:C$1002,"NULL")</f>
        <v>Oil And Gas Company</v>
      </c>
      <c r="D663" s="37" t="str">
        <f>B663&amp;"_"&amp; C663</f>
        <v>Diamondback Energy_Oil And Gas Company</v>
      </c>
      <c r="E663" s="38">
        <v>732</v>
      </c>
      <c r="F663" s="39">
        <v>-134</v>
      </c>
      <c r="G663" s="40">
        <v>2813</v>
      </c>
      <c r="H663" s="41">
        <v>-0.28999999999999998</v>
      </c>
      <c r="I663" s="42">
        <v>-4517</v>
      </c>
      <c r="J663" s="43">
        <v>-19.821000000000002</v>
      </c>
      <c r="K663" s="44">
        <v>17619</v>
      </c>
      <c r="L663" s="45">
        <v>13288.7</v>
      </c>
    </row>
    <row r="664" spans="1:12" x14ac:dyDescent="0.25">
      <c r="A664" s="36">
        <v>886</v>
      </c>
      <c r="B664" s="37" t="s">
        <v>695</v>
      </c>
      <c r="C664" s="37" t="str">
        <f>_xlfn.XLOOKUP(B664,'2020'!B$3:B$1002,'2020'!C$3:C$1002,"NULL")</f>
        <v>Oil And Gas Company</v>
      </c>
      <c r="D664" s="37" t="str">
        <f>B664&amp;"_"&amp; C664</f>
        <v>Sprague Resources_Oil And Gas Company</v>
      </c>
      <c r="E664" s="38">
        <v>765</v>
      </c>
      <c r="F664" s="39">
        <v>-190</v>
      </c>
      <c r="G664" s="40">
        <v>2336</v>
      </c>
      <c r="H664" s="41">
        <v>-0.33300000000000002</v>
      </c>
      <c r="I664" s="42">
        <v>33.799999999999997</v>
      </c>
      <c r="J664" s="43">
        <v>8.2000000000000003E-2</v>
      </c>
      <c r="K664" s="44">
        <v>1199.4000000000001</v>
      </c>
      <c r="L664" s="45">
        <v>502.3</v>
      </c>
    </row>
    <row r="665" spans="1:12" x14ac:dyDescent="0.25">
      <c r="A665" s="36">
        <v>430</v>
      </c>
      <c r="B665" s="37" t="s">
        <v>443</v>
      </c>
      <c r="C665" s="37" t="str">
        <f>_xlfn.XLOOKUP(B665,'2020'!B$3:B$1002,'2020'!C$3:C$1002,"NULL")</f>
        <v>Oil And Gas Company Drilling Wells</v>
      </c>
      <c r="D665" s="37" t="str">
        <f>B665&amp;"_"&amp; C665</f>
        <v>CMS Energy_Oil And Gas Company Drilling Wells</v>
      </c>
      <c r="E665" s="38">
        <v>8493</v>
      </c>
      <c r="F665" s="39">
        <v>13</v>
      </c>
      <c r="G665" s="40">
        <v>6680</v>
      </c>
      <c r="H665" s="41">
        <v>-2.4E-2</v>
      </c>
      <c r="I665" s="42">
        <v>755</v>
      </c>
      <c r="J665" s="43">
        <v>0.11</v>
      </c>
      <c r="K665" s="44">
        <v>29666</v>
      </c>
      <c r="L665" s="45">
        <v>17718.7</v>
      </c>
    </row>
    <row r="666" spans="1:12" x14ac:dyDescent="0.25">
      <c r="A666" s="36">
        <v>27</v>
      </c>
      <c r="B666" s="37" t="s">
        <v>26</v>
      </c>
      <c r="C666" s="37" t="str">
        <f>_xlfn.XLOOKUP(B666,'2020'!B$3:B$1002,'2020'!C$3:C$1002,"NULL")</f>
        <v>Oil Company</v>
      </c>
      <c r="D666" s="37" t="str">
        <f>B666&amp;"_"&amp; C666</f>
        <v>Chevron_Oil Company</v>
      </c>
      <c r="E666" s="38">
        <v>47736</v>
      </c>
      <c r="F666" s="39">
        <v>-12</v>
      </c>
      <c r="G666" s="40">
        <v>94692</v>
      </c>
      <c r="H666" s="41">
        <v>-0.35399999999999998</v>
      </c>
      <c r="I666" s="42">
        <v>-5543</v>
      </c>
      <c r="J666" s="43">
        <v>-2.8959999999999999</v>
      </c>
      <c r="K666" s="44">
        <v>239790</v>
      </c>
      <c r="L666" s="45">
        <v>201865</v>
      </c>
    </row>
    <row r="667" spans="1:12" x14ac:dyDescent="0.25">
      <c r="A667" s="36">
        <v>140</v>
      </c>
      <c r="B667" s="37" t="s">
        <v>135</v>
      </c>
      <c r="C667" s="37" t="str">
        <f>_xlfn.XLOOKUP(B667,'2020'!B$3:B$1002,'2020'!C$3:C$1002,"NULL")</f>
        <v>Oil Company</v>
      </c>
      <c r="D667" s="37" t="str">
        <f>B667&amp;"_"&amp; C667</f>
        <v>Baker Hughes_Oil Company</v>
      </c>
      <c r="E667" s="38">
        <v>55000</v>
      </c>
      <c r="F667" s="39">
        <v>-11</v>
      </c>
      <c r="G667" s="40">
        <v>20705</v>
      </c>
      <c r="H667" s="41">
        <v>-0.13100000000000001</v>
      </c>
      <c r="I667" s="42">
        <v>-9940</v>
      </c>
      <c r="J667" s="43">
        <v>-78.656000000000006</v>
      </c>
      <c r="K667" s="44">
        <v>38007</v>
      </c>
      <c r="L667" s="45">
        <v>22494.799999999999</v>
      </c>
    </row>
    <row r="668" spans="1:12" x14ac:dyDescent="0.25">
      <c r="A668" s="36">
        <v>520</v>
      </c>
      <c r="B668" s="37" t="s">
        <v>419</v>
      </c>
      <c r="C668" s="37" t="str">
        <f>_xlfn.XLOOKUP(B668,'2020'!B$3:B$1002,'2020'!C$3:C$1002,"NULL")</f>
        <v>Oil Company</v>
      </c>
      <c r="D668" s="37" t="str">
        <f>B668&amp;"_"&amp; C668</f>
        <v>Devon Energy_Oil Company</v>
      </c>
      <c r="E668" s="38">
        <v>1400</v>
      </c>
      <c r="F668" s="39">
        <v>-101</v>
      </c>
      <c r="G668" s="40">
        <v>5091</v>
      </c>
      <c r="H668" s="41">
        <v>-0.309</v>
      </c>
      <c r="I668" s="42">
        <v>-2680</v>
      </c>
      <c r="J668" s="43" t="s">
        <v>13</v>
      </c>
      <c r="K668" s="44">
        <v>9912</v>
      </c>
      <c r="L668" s="45">
        <v>14707.2</v>
      </c>
    </row>
    <row r="669" spans="1:12" x14ac:dyDescent="0.25">
      <c r="A669" s="36">
        <v>733</v>
      </c>
      <c r="B669" s="37" t="s">
        <v>533</v>
      </c>
      <c r="C669" s="37" t="str">
        <f>_xlfn.XLOOKUP(B669,'2020'!B$3:B$1002,'2020'!C$3:C$1002,"NULL")</f>
        <v>Oil Company</v>
      </c>
      <c r="D669" s="37" t="str">
        <f>B669&amp;"_"&amp; C669</f>
        <v>Marathon Oil_Oil Company</v>
      </c>
      <c r="E669" s="38">
        <v>1672</v>
      </c>
      <c r="F669" s="39">
        <v>-199</v>
      </c>
      <c r="G669" s="40">
        <v>3086</v>
      </c>
      <c r="H669" s="41">
        <v>-0.40500000000000003</v>
      </c>
      <c r="I669" s="42">
        <v>-1451</v>
      </c>
      <c r="J669" s="43">
        <v>-4.0229999999999997</v>
      </c>
      <c r="K669" s="44">
        <v>17956</v>
      </c>
      <c r="L669" s="45">
        <v>8427.2999999999993</v>
      </c>
    </row>
    <row r="670" spans="1:12" x14ac:dyDescent="0.25">
      <c r="A670" s="36">
        <v>211</v>
      </c>
      <c r="B670" s="37" t="s">
        <v>148</v>
      </c>
      <c r="C670" s="37" t="str">
        <f>_xlfn.XLOOKUP(B670,'2020'!B$3:B$1002,'2020'!C$3:C$1002,"NULL")</f>
        <v>Oilfield Services &amp; Equipment</v>
      </c>
      <c r="D670" s="37" t="str">
        <f>B670&amp;"_"&amp; C670</f>
        <v>Halliburton_Oilfield Services &amp; Equipment</v>
      </c>
      <c r="E670" s="38">
        <v>40000</v>
      </c>
      <c r="F670" s="39">
        <v>-69</v>
      </c>
      <c r="G670" s="40">
        <v>14445</v>
      </c>
      <c r="H670" s="41">
        <v>-0.35499999999999998</v>
      </c>
      <c r="I670" s="42">
        <v>-2945</v>
      </c>
      <c r="J670" s="43" t="s">
        <v>13</v>
      </c>
      <c r="K670" s="44">
        <v>20680</v>
      </c>
      <c r="L670" s="45">
        <v>19070.099999999999</v>
      </c>
    </row>
    <row r="671" spans="1:12" x14ac:dyDescent="0.25">
      <c r="A671" s="36">
        <v>457</v>
      </c>
      <c r="B671" s="9" t="s">
        <v>375</v>
      </c>
      <c r="C671" s="37" t="str">
        <f>_xlfn.XLOOKUP(B671,'2020'!B$3:B$1002,'2020'!C$3:C$1002,"NULL")</f>
        <v>Oilfield Services And Equipment</v>
      </c>
      <c r="D671" s="37" t="str">
        <f>B671&amp;"_"&amp; C671</f>
        <v>National Oilwell Varco_Oilfield Services And Equipment</v>
      </c>
      <c r="E671" s="38">
        <v>27631</v>
      </c>
      <c r="F671" s="39">
        <v>-83</v>
      </c>
      <c r="G671" s="40">
        <v>6090</v>
      </c>
      <c r="H671" s="41">
        <v>-0.28199999999999997</v>
      </c>
      <c r="I671" s="42">
        <v>-2542</v>
      </c>
      <c r="J671" s="43" t="s">
        <v>13</v>
      </c>
      <c r="K671" s="44">
        <v>9929</v>
      </c>
      <c r="L671" s="45">
        <v>5326.3</v>
      </c>
    </row>
    <row r="672" spans="1:12" x14ac:dyDescent="0.25">
      <c r="A672" s="36">
        <v>850</v>
      </c>
      <c r="B672" s="37" t="s">
        <v>884</v>
      </c>
      <c r="C672" s="37" t="str">
        <f>_xlfn.XLOOKUP(B672,'2020'!B$3:B$1002,'2020'!C$3:C$1002,"NULL")</f>
        <v>Orthodontics Company</v>
      </c>
      <c r="D672" s="37" t="str">
        <f>B672&amp;"_"&amp; C672</f>
        <v>Align Technology_Orthodontics Company</v>
      </c>
      <c r="E672" s="38">
        <v>18070</v>
      </c>
      <c r="F672" s="39">
        <v>38</v>
      </c>
      <c r="G672" s="40">
        <v>2471.9</v>
      </c>
      <c r="H672" s="41">
        <v>2.7E-2</v>
      </c>
      <c r="I672" s="42">
        <v>1775.9</v>
      </c>
      <c r="J672" s="43">
        <v>3.0110000000000001</v>
      </c>
      <c r="K672" s="44">
        <v>4829.7</v>
      </c>
      <c r="L672" s="45">
        <v>42854.3</v>
      </c>
    </row>
    <row r="673" spans="1:12" x14ac:dyDescent="0.25">
      <c r="A673" s="36">
        <v>841</v>
      </c>
      <c r="B673" s="37" t="s">
        <v>772</v>
      </c>
      <c r="C673" s="37" t="str">
        <f>_xlfn.XLOOKUP(B673,'2020'!B$3:B$1002,'2020'!C$3:C$1002,"NULL")</f>
        <v>Outerwear Company</v>
      </c>
      <c r="D673" s="37" t="str">
        <f>B673&amp;"_"&amp; C673</f>
        <v>Columbia Sportswear_Outerwear Company</v>
      </c>
      <c r="E673" s="38">
        <v>7275</v>
      </c>
      <c r="F673" s="39">
        <v>-67</v>
      </c>
      <c r="G673" s="40">
        <v>2501.6</v>
      </c>
      <c r="H673" s="41">
        <v>-0.17799999999999999</v>
      </c>
      <c r="I673" s="42">
        <v>108</v>
      </c>
      <c r="J673" s="43">
        <v>-0.67300000000000004</v>
      </c>
      <c r="K673" s="44">
        <v>2836.6</v>
      </c>
      <c r="L673" s="45">
        <v>7012.4</v>
      </c>
    </row>
    <row r="674" spans="1:12" x14ac:dyDescent="0.25">
      <c r="A674" s="36">
        <v>1000</v>
      </c>
      <c r="B674" s="56" t="s">
        <v>839</v>
      </c>
      <c r="C674" s="37" t="str">
        <f>_xlfn.XLOOKUP(B674,'2020'!B$3:B$1002,'2020'!C$3:C$1002,"NULL")</f>
        <v>Out-of-home Advertising Company</v>
      </c>
      <c r="D674" s="37" t="str">
        <f>B674&amp;"_"&amp; C674</f>
        <v>Clear Channel Outdoor Holdings_Out-of-home Advertising Company</v>
      </c>
      <c r="E674" s="57">
        <v>4800</v>
      </c>
      <c r="F674" s="39">
        <v>-158</v>
      </c>
      <c r="G674" s="40">
        <v>1854.6</v>
      </c>
      <c r="H674" s="58">
        <v>-0.309</v>
      </c>
      <c r="I674" s="59">
        <v>-582.70000000000005</v>
      </c>
      <c r="J674" s="60" t="s">
        <v>13</v>
      </c>
      <c r="K674" s="61">
        <v>5755.3</v>
      </c>
      <c r="L674" s="45">
        <v>842.1</v>
      </c>
    </row>
    <row r="675" spans="1:12" x14ac:dyDescent="0.25">
      <c r="A675" s="36">
        <v>433</v>
      </c>
      <c r="B675" s="37" t="s">
        <v>437</v>
      </c>
      <c r="C675" s="37" t="str">
        <f>_xlfn.XLOOKUP(B675,'2020'!B$3:B$1002,'2020'!C$3:C$1002,"NULL")</f>
        <v>Packaging And Containers</v>
      </c>
      <c r="D675" s="37" t="str">
        <f>B675&amp;"_"&amp; C675</f>
        <v>Packaging Corp. of America_Packaging And Containers</v>
      </c>
      <c r="E675" s="38">
        <v>15200</v>
      </c>
      <c r="F675" s="39">
        <v>4</v>
      </c>
      <c r="G675" s="40">
        <v>6658.2</v>
      </c>
      <c r="H675" s="41">
        <v>-4.3999999999999997E-2</v>
      </c>
      <c r="I675" s="42">
        <v>461</v>
      </c>
      <c r="J675" s="43">
        <v>-0.33800000000000002</v>
      </c>
      <c r="K675" s="44">
        <v>7433.2</v>
      </c>
      <c r="L675" s="45">
        <v>12775</v>
      </c>
    </row>
    <row r="676" spans="1:12" x14ac:dyDescent="0.25">
      <c r="A676" s="36">
        <v>759</v>
      </c>
      <c r="B676" s="37" t="s">
        <v>810</v>
      </c>
      <c r="C676" s="37" t="str">
        <f>_xlfn.XLOOKUP(B676,'2020'!B$3:B$1002,'2020'!C$3:C$1002,"NULL")</f>
        <v>Packaging And Drug Delivery Devices</v>
      </c>
      <c r="D676" s="37" t="str">
        <f>B676&amp;"_"&amp; C676</f>
        <v>AptarGroup_Packaging And Drug Delivery Devices</v>
      </c>
      <c r="E676" s="38">
        <v>13000</v>
      </c>
      <c r="F676" s="39">
        <v>53</v>
      </c>
      <c r="G676" s="40">
        <v>2929.3</v>
      </c>
      <c r="H676" s="41">
        <v>2.4E-2</v>
      </c>
      <c r="I676" s="42">
        <v>214</v>
      </c>
      <c r="J676" s="43">
        <v>-0.11600000000000001</v>
      </c>
      <c r="K676" s="44">
        <v>3990.1</v>
      </c>
      <c r="L676" s="45">
        <v>9352</v>
      </c>
    </row>
    <row r="677" spans="1:12" x14ac:dyDescent="0.25">
      <c r="A677" s="36">
        <v>511</v>
      </c>
      <c r="B677" s="37" t="s">
        <v>516</v>
      </c>
      <c r="C677" s="37" t="str">
        <f>_xlfn.XLOOKUP(B677,'2020'!B$3:B$1002,'2020'!C$3:C$1002,"NULL")</f>
        <v>Packaging And Labeling</v>
      </c>
      <c r="D677" s="37" t="str">
        <f>B677&amp;"_"&amp; C677</f>
        <v>Sonoco Products_Packaging And Labeling</v>
      </c>
      <c r="E677" s="38">
        <v>20000</v>
      </c>
      <c r="F677" s="39">
        <v>6</v>
      </c>
      <c r="G677" s="40">
        <v>5237.3999999999996</v>
      </c>
      <c r="H677" s="41">
        <v>-2.5000000000000001E-2</v>
      </c>
      <c r="I677" s="42">
        <v>207.5</v>
      </c>
      <c r="J677" s="43">
        <v>-0.28899999999999998</v>
      </c>
      <c r="K677" s="44">
        <v>5277.3</v>
      </c>
      <c r="L677" s="45">
        <v>6367.8</v>
      </c>
    </row>
    <row r="678" spans="1:12" x14ac:dyDescent="0.25">
      <c r="A678" s="36">
        <v>170</v>
      </c>
      <c r="B678" s="37" t="s">
        <v>181</v>
      </c>
      <c r="C678" s="37" t="str">
        <f>_xlfn.XLOOKUP(B678,'2020'!B$3:B$1002,'2020'!C$3:C$1002,"NULL")</f>
        <v>Packaging Company</v>
      </c>
      <c r="D678" s="37" t="str">
        <f>B678&amp;"_"&amp; C678</f>
        <v>WestRock_Packaging Company</v>
      </c>
      <c r="E678" s="38">
        <v>49300</v>
      </c>
      <c r="F678" s="39">
        <v>7</v>
      </c>
      <c r="G678" s="40">
        <v>17578.8</v>
      </c>
      <c r="H678" s="41">
        <v>-3.9E-2</v>
      </c>
      <c r="I678" s="42">
        <v>-690.9</v>
      </c>
      <c r="J678" s="43">
        <v>-1.8009999999999999</v>
      </c>
      <c r="K678" s="44">
        <v>28779.7</v>
      </c>
      <c r="L678" s="45">
        <v>13716.1</v>
      </c>
    </row>
    <row r="679" spans="1:12" x14ac:dyDescent="0.25">
      <c r="A679" s="36">
        <v>269</v>
      </c>
      <c r="B679" s="37" t="s">
        <v>274</v>
      </c>
      <c r="C679" s="37" t="str">
        <f>_xlfn.XLOOKUP(B679,'2020'!B$3:B$1002,'2020'!C$3:C$1002,"NULL")</f>
        <v>Packaging Company</v>
      </c>
      <c r="D679" s="37" t="str">
        <f>B679&amp;"_"&amp; C679</f>
        <v>Crown Holdings_Packaging Company</v>
      </c>
      <c r="E679" s="38">
        <v>33264</v>
      </c>
      <c r="F679" s="39">
        <v>3</v>
      </c>
      <c r="G679" s="40">
        <v>11575</v>
      </c>
      <c r="H679" s="41">
        <v>-8.0000000000000002E-3</v>
      </c>
      <c r="I679" s="42">
        <v>579</v>
      </c>
      <c r="J679" s="43">
        <v>0.13500000000000001</v>
      </c>
      <c r="K679" s="44">
        <v>16670</v>
      </c>
      <c r="L679" s="45">
        <v>13091.9</v>
      </c>
    </row>
    <row r="680" spans="1:12" x14ac:dyDescent="0.25">
      <c r="A680" s="36">
        <v>417</v>
      </c>
      <c r="B680" s="37" t="s">
        <v>435</v>
      </c>
      <c r="C680" s="37" t="str">
        <f>_xlfn.XLOOKUP(B680,'2020'!B$3:B$1002,'2020'!C$3:C$1002,"NULL")</f>
        <v>Packaging Company</v>
      </c>
      <c r="D680" s="37" t="str">
        <f>B680&amp;"_"&amp; C680</f>
        <v>Avery Dennison_Packaging Company</v>
      </c>
      <c r="E680" s="38">
        <v>32000</v>
      </c>
      <c r="F680" s="39">
        <v>18</v>
      </c>
      <c r="G680" s="40">
        <v>6971.5</v>
      </c>
      <c r="H680" s="41">
        <v>-1.4E-2</v>
      </c>
      <c r="I680" s="42">
        <v>555.9</v>
      </c>
      <c r="J680" s="43">
        <v>0.83099999999999996</v>
      </c>
      <c r="K680" s="44">
        <v>6083.9</v>
      </c>
      <c r="L680" s="45">
        <v>15246.5</v>
      </c>
    </row>
    <row r="681" spans="1:12" x14ac:dyDescent="0.25">
      <c r="A681" s="36">
        <v>572</v>
      </c>
      <c r="B681" s="37" t="s">
        <v>583</v>
      </c>
      <c r="C681" s="37" t="str">
        <f>_xlfn.XLOOKUP(B681,'2020'!B$3:B$1002,'2020'!C$3:C$1002,"NULL")</f>
        <v>Packaging Company</v>
      </c>
      <c r="D681" s="37" t="str">
        <f>B681&amp;"_"&amp; C681</f>
        <v>Greif_Packaging Company</v>
      </c>
      <c r="E681" s="38">
        <v>16000</v>
      </c>
      <c r="F681" s="39">
        <v>12</v>
      </c>
      <c r="G681" s="40">
        <v>4515</v>
      </c>
      <c r="H681" s="41">
        <v>-1.7000000000000001E-2</v>
      </c>
      <c r="I681" s="42">
        <v>108.8</v>
      </c>
      <c r="J681" s="43">
        <v>-0.36399999999999999</v>
      </c>
      <c r="K681" s="44">
        <v>5510.9</v>
      </c>
      <c r="L681" s="45">
        <v>2771.7</v>
      </c>
    </row>
    <row r="682" spans="1:12" x14ac:dyDescent="0.25">
      <c r="A682" s="36">
        <v>534</v>
      </c>
      <c r="B682" s="37" t="s">
        <v>563</v>
      </c>
      <c r="C682" s="37" t="str">
        <f>_xlfn.XLOOKUP(B682,'2020'!B$3:B$1002,'2020'!C$3:C$1002,"NULL")</f>
        <v>Packaging Company Cryovac Packaging</v>
      </c>
      <c r="D682" s="37" t="str">
        <f>B682&amp;"_"&amp; C682</f>
        <v>Sealed Air_Packaging Company Cryovac Packaging</v>
      </c>
      <c r="E682" s="38">
        <v>16500</v>
      </c>
      <c r="F682" s="39">
        <v>30</v>
      </c>
      <c r="G682" s="40">
        <v>4903.2</v>
      </c>
      <c r="H682" s="41">
        <v>2.3E-2</v>
      </c>
      <c r="I682" s="42">
        <v>502.9</v>
      </c>
      <c r="J682" s="43">
        <v>0.91200000000000003</v>
      </c>
      <c r="K682" s="44">
        <v>6083.8</v>
      </c>
      <c r="L682" s="45">
        <v>7098.4</v>
      </c>
    </row>
    <row r="683" spans="1:12" x14ac:dyDescent="0.25">
      <c r="A683" s="36">
        <v>530</v>
      </c>
      <c r="B683" s="37" t="s">
        <v>594</v>
      </c>
      <c r="C683" s="37" t="str">
        <f>_xlfn.XLOOKUP(B683,'2020'!B$3:B$1002,'2020'!C$3:C$1002,"NULL")</f>
        <v>Packaging Manufacturing</v>
      </c>
      <c r="D683" s="37" t="str">
        <f>B683&amp;"_"&amp; C683</f>
        <v>Silgan Holdings_Packaging Manufacturing</v>
      </c>
      <c r="E683" s="38">
        <v>15610</v>
      </c>
      <c r="F683" s="39">
        <v>65</v>
      </c>
      <c r="G683" s="40">
        <v>4921.8999999999996</v>
      </c>
      <c r="H683" s="41">
        <v>9.6000000000000002E-2</v>
      </c>
      <c r="I683" s="42">
        <v>308.7</v>
      </c>
      <c r="J683" s="43">
        <v>0.59299999999999997</v>
      </c>
      <c r="K683" s="44">
        <v>6511.6</v>
      </c>
      <c r="L683" s="45">
        <v>4625.7</v>
      </c>
    </row>
    <row r="684" spans="1:12" x14ac:dyDescent="0.25">
      <c r="A684" s="36">
        <v>162</v>
      </c>
      <c r="B684" s="37" t="s">
        <v>184</v>
      </c>
      <c r="C684" s="37" t="str">
        <f>_xlfn.XLOOKUP(B684,'2020'!B$3:B$1002,'2020'!C$3:C$1002,"NULL")</f>
        <v>Paint And Coating Manufacturing</v>
      </c>
      <c r="D684" s="37" t="str">
        <f>B684&amp;"_"&amp; C684</f>
        <v>Sherwin-Williams_Paint And Coating Manufacturing</v>
      </c>
      <c r="E684" s="38">
        <v>61031</v>
      </c>
      <c r="F684" s="39">
        <v>18</v>
      </c>
      <c r="G684" s="40">
        <v>18361.7</v>
      </c>
      <c r="H684" s="41">
        <v>2.5999999999999999E-2</v>
      </c>
      <c r="I684" s="42">
        <v>2030.4</v>
      </c>
      <c r="J684" s="43">
        <v>0.317</v>
      </c>
      <c r="K684" s="44">
        <v>20401.599999999999</v>
      </c>
      <c r="L684" s="45">
        <v>65837.3</v>
      </c>
    </row>
    <row r="685" spans="1:12" x14ac:dyDescent="0.25">
      <c r="A685" s="36">
        <v>220</v>
      </c>
      <c r="B685" s="37" t="s">
        <v>212</v>
      </c>
      <c r="C685" s="37" t="str">
        <f>_xlfn.XLOOKUP(B685,'2020'!B$3:B$1002,'2020'!C$3:C$1002,"NULL")</f>
        <v>Paints</v>
      </c>
      <c r="D685" s="37" t="str">
        <f>B685&amp;"_"&amp; C685</f>
        <v>PPG Industries_Paints</v>
      </c>
      <c r="E685" s="38">
        <v>46900</v>
      </c>
      <c r="F685" s="39">
        <v>-11</v>
      </c>
      <c r="G685" s="40">
        <v>13834</v>
      </c>
      <c r="H685" s="41">
        <v>-8.6999999999999994E-2</v>
      </c>
      <c r="I685" s="42">
        <v>1059</v>
      </c>
      <c r="J685" s="43">
        <v>-0.14799999999999999</v>
      </c>
      <c r="K685" s="44">
        <v>19556</v>
      </c>
      <c r="L685" s="45">
        <v>35603.599999999999</v>
      </c>
    </row>
    <row r="686" spans="1:12" x14ac:dyDescent="0.25">
      <c r="A686" s="36">
        <v>387</v>
      </c>
      <c r="B686" s="37" t="s">
        <v>456</v>
      </c>
      <c r="C686" s="37" t="str">
        <f>_xlfn.XLOOKUP(B686,'2020'!B$3:B$1002,'2020'!C$3:C$1002,"NULL")</f>
        <v>Paper &amp; Forest Products</v>
      </c>
      <c r="D686" s="37" t="str">
        <f>B686&amp;"_"&amp; C686</f>
        <v>Weyerhaeuser_Paper &amp; Forest Products</v>
      </c>
      <c r="E686" s="38">
        <v>9372</v>
      </c>
      <c r="F686" s="39">
        <v>70</v>
      </c>
      <c r="G686" s="40">
        <v>7532</v>
      </c>
      <c r="H686" s="41">
        <v>0.14899999999999999</v>
      </c>
      <c r="I686" s="42">
        <v>797</v>
      </c>
      <c r="J686" s="43" t="s">
        <v>13</v>
      </c>
      <c r="K686" s="44">
        <v>16311</v>
      </c>
      <c r="L686" s="45">
        <v>26655.3</v>
      </c>
    </row>
    <row r="687" spans="1:12" x14ac:dyDescent="0.25">
      <c r="A687" s="36">
        <v>993</v>
      </c>
      <c r="B687" s="37" t="s">
        <v>1344</v>
      </c>
      <c r="C687" s="37" t="s">
        <v>1571</v>
      </c>
      <c r="D687" s="37" t="str">
        <f>B687&amp;"_"&amp; C687</f>
        <v>Clearwater Paper_Paper Company</v>
      </c>
      <c r="E687" s="38">
        <v>3340</v>
      </c>
      <c r="F687" s="39" t="s">
        <v>13</v>
      </c>
      <c r="G687" s="40">
        <v>1868.6</v>
      </c>
      <c r="H687" s="41">
        <v>6.0999999999999999E-2</v>
      </c>
      <c r="I687" s="42">
        <v>77.099999999999994</v>
      </c>
      <c r="J687" s="43" t="s">
        <v>13</v>
      </c>
      <c r="K687" s="44">
        <v>1800.4</v>
      </c>
      <c r="L687" s="45">
        <v>624.70000000000005</v>
      </c>
    </row>
    <row r="688" spans="1:12" x14ac:dyDescent="0.25">
      <c r="A688" s="36">
        <v>553</v>
      </c>
      <c r="B688" s="37" t="s">
        <v>531</v>
      </c>
      <c r="C688" s="37" t="str">
        <f>_xlfn.XLOOKUP(B688,'2020'!B$3:B$1002,'2020'!C$3:C$1002,"NULL")</f>
        <v>Paper Mill Company</v>
      </c>
      <c r="D688" s="37" t="str">
        <f>B688&amp;"_"&amp; C688</f>
        <v>Domtar_Paper Mill Company</v>
      </c>
      <c r="E688" s="38">
        <v>6600</v>
      </c>
      <c r="F688" s="39">
        <v>-21</v>
      </c>
      <c r="G688" s="40">
        <v>4647</v>
      </c>
      <c r="H688" s="41">
        <v>-0.11</v>
      </c>
      <c r="I688" s="42">
        <v>-127</v>
      </c>
      <c r="J688" s="43">
        <v>-2.512</v>
      </c>
      <c r="K688" s="44">
        <v>4856</v>
      </c>
      <c r="L688" s="45">
        <v>1856.2</v>
      </c>
    </row>
    <row r="689" spans="1:12" x14ac:dyDescent="0.25">
      <c r="A689" s="36">
        <v>435</v>
      </c>
      <c r="B689" s="37" t="s">
        <v>476</v>
      </c>
      <c r="C689" s="37" t="str">
        <f>_xlfn.XLOOKUP(B689,'2020'!B$3:B$1002,'2020'!C$3:C$1002,"NULL")</f>
        <v>Paperboard Mills Company</v>
      </c>
      <c r="D689" s="37" t="str">
        <f>B689&amp;"_"&amp; C689</f>
        <v>Graphic Packaging Holding_Paperboard Mills Company</v>
      </c>
      <c r="E689" s="38">
        <v>18775</v>
      </c>
      <c r="F689" s="39">
        <v>42</v>
      </c>
      <c r="G689" s="40">
        <v>6559.9</v>
      </c>
      <c r="H689" s="41">
        <v>6.5000000000000002E-2</v>
      </c>
      <c r="I689" s="42">
        <v>167.3</v>
      </c>
      <c r="J689" s="43">
        <v>-0.191</v>
      </c>
      <c r="K689" s="44">
        <v>7804.6</v>
      </c>
      <c r="L689" s="45">
        <v>4862.3999999999996</v>
      </c>
    </row>
    <row r="690" spans="1:12" x14ac:dyDescent="0.25">
      <c r="A690" s="36">
        <v>617</v>
      </c>
      <c r="B690" s="37" t="s">
        <v>661</v>
      </c>
      <c r="C690" s="37" t="str">
        <f>_xlfn.XLOOKUP(B690,'2020'!B$3:B$1002,'2020'!C$3:C$1002,"NULL")</f>
        <v>Payroll Services Company</v>
      </c>
      <c r="D690" s="37" t="str">
        <f>B690&amp;"_"&amp; C690</f>
        <v>Paychex_Payroll Services Company</v>
      </c>
      <c r="E690" s="38">
        <v>15700</v>
      </c>
      <c r="F690" s="39">
        <v>45</v>
      </c>
      <c r="G690" s="40">
        <v>4040.5</v>
      </c>
      <c r="H690" s="41">
        <v>7.0999999999999994E-2</v>
      </c>
      <c r="I690" s="42">
        <v>1098.0999999999999</v>
      </c>
      <c r="J690" s="43">
        <v>6.2E-2</v>
      </c>
      <c r="K690" s="44">
        <v>8550.7000000000007</v>
      </c>
      <c r="L690" s="45">
        <v>35349.1</v>
      </c>
    </row>
    <row r="691" spans="1:12" x14ac:dyDescent="0.25">
      <c r="A691" s="36">
        <v>618</v>
      </c>
      <c r="B691" s="37" t="s">
        <v>656</v>
      </c>
      <c r="C691" s="37" t="str">
        <f>_xlfn.XLOOKUP(B691,'2020'!B$3:B$1002,'2020'!C$3:C$1002,"NULL")</f>
        <v>Payroll Services Company</v>
      </c>
      <c r="D691" s="37" t="str">
        <f>B691&amp;"_"&amp; C691</f>
        <v>TriNet Group_Payroll Services Company</v>
      </c>
      <c r="E691" s="38">
        <v>2700</v>
      </c>
      <c r="F691" s="39">
        <v>39</v>
      </c>
      <c r="G691" s="40">
        <v>4034</v>
      </c>
      <c r="H691" s="41">
        <v>4.5999999999999999E-2</v>
      </c>
      <c r="I691" s="42">
        <v>272</v>
      </c>
      <c r="J691" s="43">
        <v>0.28299999999999997</v>
      </c>
      <c r="K691" s="44">
        <v>3043</v>
      </c>
      <c r="L691" s="45">
        <v>5144.6000000000004</v>
      </c>
    </row>
    <row r="692" spans="1:12" x14ac:dyDescent="0.25">
      <c r="A692" s="36">
        <v>921</v>
      </c>
      <c r="B692" s="37" t="s">
        <v>989</v>
      </c>
      <c r="C692" s="37" t="str">
        <f>_xlfn.XLOOKUP(B692,'2020'!B$3:B$1002,'2020'!C$3:C$1002,"NULL")</f>
        <v>Pest Control</v>
      </c>
      <c r="D692" s="37" t="str">
        <f>B692&amp;"_"&amp; C692</f>
        <v>Rollins_Pest Control</v>
      </c>
      <c r="E692" s="38">
        <v>15616</v>
      </c>
      <c r="F692" s="39">
        <v>72</v>
      </c>
      <c r="G692" s="40">
        <v>2161.1999999999998</v>
      </c>
      <c r="H692" s="41">
        <v>7.1999999999999995E-2</v>
      </c>
      <c r="I692" s="42">
        <v>260.8</v>
      </c>
      <c r="J692" s="43">
        <v>0.28299999999999997</v>
      </c>
      <c r="K692" s="44">
        <v>1845.9</v>
      </c>
      <c r="L692" s="45">
        <v>16939.099999999999</v>
      </c>
    </row>
    <row r="693" spans="1:12" x14ac:dyDescent="0.25">
      <c r="A693" s="36">
        <v>923</v>
      </c>
      <c r="B693" s="37" t="s">
        <v>1318</v>
      </c>
      <c r="C693" s="37" t="s">
        <v>1216</v>
      </c>
      <c r="D693" s="37" t="str">
        <f>B693&amp;"_"&amp; C693</f>
        <v>Terminix Global Holdings_Pest Control</v>
      </c>
      <c r="E693" s="38">
        <v>11400</v>
      </c>
      <c r="F693" s="39">
        <v>44</v>
      </c>
      <c r="G693" s="40">
        <v>2159</v>
      </c>
      <c r="H693" s="41">
        <v>3.9E-2</v>
      </c>
      <c r="I693" s="42">
        <v>551</v>
      </c>
      <c r="J693" s="43">
        <v>3.3050000000000002</v>
      </c>
      <c r="K693" s="44">
        <v>4837</v>
      </c>
      <c r="L693" s="45">
        <v>6285.8</v>
      </c>
    </row>
    <row r="694" spans="1:12" x14ac:dyDescent="0.25">
      <c r="A694" s="36">
        <v>593</v>
      </c>
      <c r="B694" s="37" t="s">
        <v>1280</v>
      </c>
      <c r="C694" s="37" t="s">
        <v>1704</v>
      </c>
      <c r="D694" s="37" t="str">
        <f>B694&amp;"_"&amp; C694</f>
        <v>Covetrus_Pet Food Company</v>
      </c>
      <c r="E694" s="38">
        <v>5466</v>
      </c>
      <c r="F694" s="39" t="s">
        <v>13</v>
      </c>
      <c r="G694" s="40">
        <v>4339</v>
      </c>
      <c r="H694" s="41" t="s">
        <v>13</v>
      </c>
      <c r="I694" s="42">
        <v>-19</v>
      </c>
      <c r="J694" s="43" t="s">
        <v>13</v>
      </c>
      <c r="K694" s="44">
        <v>3496</v>
      </c>
      <c r="L694" s="45">
        <v>4084.1</v>
      </c>
    </row>
    <row r="695" spans="1:12" x14ac:dyDescent="0.25">
      <c r="A695" s="36">
        <v>388</v>
      </c>
      <c r="B695" s="37" t="s">
        <v>392</v>
      </c>
      <c r="C695" s="37" t="str">
        <f>_xlfn.XLOOKUP(B695,'2020'!B$3:B$1002,'2020'!C$3:C$1002,"NULL")</f>
        <v>Petrochemical Company</v>
      </c>
      <c r="D695" s="37" t="str">
        <f>B695&amp;"_"&amp; C695</f>
        <v>Westlake Chemical_Petrochemical Company</v>
      </c>
      <c r="E695" s="38">
        <v>9220</v>
      </c>
      <c r="F695" s="39">
        <v>3</v>
      </c>
      <c r="G695" s="40">
        <v>7504</v>
      </c>
      <c r="H695" s="41">
        <v>-7.5999999999999998E-2</v>
      </c>
      <c r="I695" s="42">
        <v>330</v>
      </c>
      <c r="J695" s="43">
        <v>-0.216</v>
      </c>
      <c r="K695" s="44">
        <v>13835</v>
      </c>
      <c r="L695" s="45">
        <v>11350.4</v>
      </c>
    </row>
    <row r="696" spans="1:12" x14ac:dyDescent="0.25">
      <c r="A696" s="36">
        <v>183</v>
      </c>
      <c r="B696" s="37" t="s">
        <v>154</v>
      </c>
      <c r="C696" s="37" t="str">
        <f>_xlfn.XLOOKUP(B696,'2020'!B$3:B$1002,'2020'!C$3:C$1002,"NULL")</f>
        <v>Petroleum Industry</v>
      </c>
      <c r="D696" s="37" t="str">
        <f>B696&amp;"_"&amp; C696</f>
        <v>Occidental Petroleum_Petroleum Industry</v>
      </c>
      <c r="E696" s="38">
        <v>11800</v>
      </c>
      <c r="F696" s="39">
        <v>-35</v>
      </c>
      <c r="G696" s="40">
        <v>16680</v>
      </c>
      <c r="H696" s="41">
        <v>-0.24099999999999999</v>
      </c>
      <c r="I696" s="42">
        <v>-14831</v>
      </c>
      <c r="J696" s="43" t="s">
        <v>13</v>
      </c>
      <c r="K696" s="44">
        <v>80064</v>
      </c>
      <c r="L696" s="45">
        <v>24848.7</v>
      </c>
    </row>
    <row r="697" spans="1:12" x14ac:dyDescent="0.25">
      <c r="A697" s="36">
        <v>322</v>
      </c>
      <c r="B697" s="37" t="s">
        <v>264</v>
      </c>
      <c r="C697" s="37" t="str">
        <f>_xlfn.XLOOKUP(B697,'2020'!B$3:B$1002,'2020'!C$3:C$1002,"NULL")</f>
        <v>Petroleum Industry</v>
      </c>
      <c r="D697" s="37" t="str">
        <f>B697&amp;"_"&amp; C697</f>
        <v>Murphy USA_Petroleum Industry</v>
      </c>
      <c r="E697" s="38">
        <v>7400</v>
      </c>
      <c r="F697" s="39">
        <v>-60</v>
      </c>
      <c r="G697" s="40">
        <v>9504.2999999999993</v>
      </c>
      <c r="H697" s="41">
        <v>-0.215</v>
      </c>
      <c r="I697" s="42">
        <v>386.1</v>
      </c>
      <c r="J697" s="43">
        <v>1.494</v>
      </c>
      <c r="K697" s="44">
        <v>2685.7</v>
      </c>
      <c r="L697" s="45">
        <v>3900.8</v>
      </c>
    </row>
    <row r="698" spans="1:12" x14ac:dyDescent="0.25">
      <c r="A698" s="36">
        <v>725</v>
      </c>
      <c r="B698" s="37" t="s">
        <v>515</v>
      </c>
      <c r="C698" s="37" t="str">
        <f>_xlfn.XLOOKUP(B698,'2020'!B$3:B$1002,'2020'!C$3:C$1002,"NULL")</f>
        <v>Petroleum Refinerg Company</v>
      </c>
      <c r="D698" s="37" t="str">
        <f>B698&amp;"_"&amp; C698</f>
        <v>Par Pacific Holdings_Petroleum Refinerg Company</v>
      </c>
      <c r="E698" s="38">
        <v>1403</v>
      </c>
      <c r="F698" s="39">
        <v>-209</v>
      </c>
      <c r="G698" s="40">
        <v>3124.9</v>
      </c>
      <c r="H698" s="41">
        <v>-0.42099999999999999</v>
      </c>
      <c r="I698" s="42">
        <v>-409.1</v>
      </c>
      <c r="J698" s="43">
        <v>-11.023999999999999</v>
      </c>
      <c r="K698" s="44">
        <v>2133.9</v>
      </c>
      <c r="L698" s="45">
        <v>843.7</v>
      </c>
    </row>
    <row r="699" spans="1:12" x14ac:dyDescent="0.25">
      <c r="A699" s="36">
        <v>32</v>
      </c>
      <c r="B699" s="37" t="s">
        <v>33</v>
      </c>
      <c r="C699" s="37" t="str">
        <f>_xlfn.XLOOKUP(B699,'2020'!B$3:B$1002,'2020'!C$3:C$1002,"NULL")</f>
        <v>Petroleum Refining Company</v>
      </c>
      <c r="D699" s="37" t="str">
        <f>B699&amp;"_"&amp; C699</f>
        <v>Marathon Petroleum_Petroleum Refining Company</v>
      </c>
      <c r="E699" s="38">
        <v>57900</v>
      </c>
      <c r="F699" s="39">
        <v>-10</v>
      </c>
      <c r="G699" s="40">
        <v>88952</v>
      </c>
      <c r="H699" s="41">
        <v>-0.28699999999999998</v>
      </c>
      <c r="I699" s="42">
        <v>-9826</v>
      </c>
      <c r="J699" s="43">
        <v>-4.726</v>
      </c>
      <c r="K699" s="44">
        <v>85158</v>
      </c>
      <c r="L699" s="45">
        <v>34873.800000000003</v>
      </c>
    </row>
    <row r="700" spans="1:12" x14ac:dyDescent="0.25">
      <c r="A700" s="36">
        <v>203</v>
      </c>
      <c r="B700" s="37" t="s">
        <v>131</v>
      </c>
      <c r="C700" s="37" t="str">
        <f>_xlfn.XLOOKUP(B700,'2020'!B$3:B$1002,'2020'!C$3:C$1002,"NULL")</f>
        <v>Petroleum Refining Company</v>
      </c>
      <c r="D700" s="37" t="str">
        <f>B700&amp;"_"&amp; C700</f>
        <v>PBF Energy_Petroleum Refining Company</v>
      </c>
      <c r="E700" s="38">
        <v>3729</v>
      </c>
      <c r="F700" s="39">
        <v>-78</v>
      </c>
      <c r="G700" s="40">
        <v>15115.9</v>
      </c>
      <c r="H700" s="41">
        <v>-0.38300000000000001</v>
      </c>
      <c r="I700" s="42">
        <v>-1392.4</v>
      </c>
      <c r="J700" s="43">
        <v>-5.359</v>
      </c>
      <c r="K700" s="44">
        <v>10499.8</v>
      </c>
      <c r="L700" s="45">
        <v>1699.5</v>
      </c>
    </row>
    <row r="701" spans="1:12" x14ac:dyDescent="0.25">
      <c r="A701" s="36">
        <v>279</v>
      </c>
      <c r="B701" s="37" t="s">
        <v>188</v>
      </c>
      <c r="C701" s="37" t="str">
        <f>_xlfn.XLOOKUP(B701,'2020'!B$3:B$1002,'2020'!C$3:C$1002,"NULL")</f>
        <v>Petroleum Refining Company</v>
      </c>
      <c r="D701" s="37" t="str">
        <f>B701&amp;"_"&amp; C701</f>
        <v>HollyFrontier_Petroleum Refining Company</v>
      </c>
      <c r="E701" s="38">
        <v>3891</v>
      </c>
      <c r="F701" s="39">
        <v>-95</v>
      </c>
      <c r="G701" s="40">
        <v>11183.6</v>
      </c>
      <c r="H701" s="41">
        <v>-0.36</v>
      </c>
      <c r="I701" s="42">
        <v>-601.4</v>
      </c>
      <c r="J701" s="43">
        <v>-1.7789999999999999</v>
      </c>
      <c r="K701" s="44">
        <v>11506.9</v>
      </c>
      <c r="L701" s="45">
        <v>5811.2</v>
      </c>
    </row>
    <row r="702" spans="1:12" x14ac:dyDescent="0.25">
      <c r="A702" s="36">
        <v>397</v>
      </c>
      <c r="B702" s="37" t="s">
        <v>344</v>
      </c>
      <c r="C702" s="37" t="str">
        <f>_xlfn.XLOOKUP(B702,'2020'!B$3:B$1002,'2020'!C$3:C$1002,"NULL")</f>
        <v>Petroleum Refining Company</v>
      </c>
      <c r="D702" s="37" t="str">
        <f>B702&amp;"_"&amp; C702</f>
        <v>Delek US Holdings_Petroleum Refining Company</v>
      </c>
      <c r="E702" s="38">
        <v>3532</v>
      </c>
      <c r="F702" s="39">
        <v>-55</v>
      </c>
      <c r="G702" s="40">
        <v>7301.8</v>
      </c>
      <c r="H702" s="41">
        <v>-0.215</v>
      </c>
      <c r="I702" s="42">
        <v>-608</v>
      </c>
      <c r="J702" s="43">
        <v>-2.9580000000000002</v>
      </c>
      <c r="K702" s="44">
        <v>6134.1</v>
      </c>
      <c r="L702" s="45">
        <v>1609</v>
      </c>
    </row>
    <row r="703" spans="1:12" x14ac:dyDescent="0.25">
      <c r="A703" s="36">
        <v>442</v>
      </c>
      <c r="B703" s="37" t="s">
        <v>413</v>
      </c>
      <c r="C703" s="37" t="str">
        <f>_xlfn.XLOOKUP(B703,'2020'!B$3:B$1002,'2020'!C$3:C$1002,"NULL")</f>
        <v>Petroleum Services</v>
      </c>
      <c r="D703" s="37" t="str">
        <f>B703&amp;"_"&amp; C703</f>
        <v>DCP Midstream_Petroleum Services</v>
      </c>
      <c r="E703" s="38">
        <v>1837</v>
      </c>
      <c r="F703" s="39">
        <v>-29</v>
      </c>
      <c r="G703" s="40">
        <v>6302</v>
      </c>
      <c r="H703" s="41">
        <v>-0.17399999999999999</v>
      </c>
      <c r="I703" s="42">
        <v>-306</v>
      </c>
      <c r="J703" s="43">
        <v>-19</v>
      </c>
      <c r="K703" s="44">
        <v>12957</v>
      </c>
      <c r="L703" s="45">
        <v>4513.1000000000004</v>
      </c>
    </row>
    <row r="704" spans="1:12" x14ac:dyDescent="0.25">
      <c r="A704" s="36">
        <v>65</v>
      </c>
      <c r="B704" s="37" t="s">
        <v>77</v>
      </c>
      <c r="C704" s="37" t="str">
        <f>_xlfn.XLOOKUP(B704,'2020'!B$3:B$1002,'2020'!C$3:C$1002,"NULL")</f>
        <v>Pharmaceutical Company</v>
      </c>
      <c r="D704" s="37" t="str">
        <f>B704&amp;"_"&amp; C704</f>
        <v>Merck_Pharmaceutical Company</v>
      </c>
      <c r="E704" s="38">
        <v>73500</v>
      </c>
      <c r="F704" s="39">
        <v>4</v>
      </c>
      <c r="G704" s="40">
        <v>47994</v>
      </c>
      <c r="H704" s="41">
        <v>2.5000000000000001E-2</v>
      </c>
      <c r="I704" s="42">
        <v>7067</v>
      </c>
      <c r="J704" s="43">
        <v>-0.28199999999999997</v>
      </c>
      <c r="K704" s="44">
        <v>91588</v>
      </c>
      <c r="L704" s="45">
        <v>195062</v>
      </c>
    </row>
    <row r="705" spans="1:12" x14ac:dyDescent="0.25">
      <c r="A705" s="36">
        <v>68</v>
      </c>
      <c r="B705" s="37" t="s">
        <v>106</v>
      </c>
      <c r="C705" s="37" t="str">
        <f>_xlfn.XLOOKUP(B705,'2020'!B$3:B$1002,'2020'!C$3:C$1002,"NULL")</f>
        <v>Pharmaceutical Company</v>
      </c>
      <c r="D705" s="37" t="str">
        <f>B705&amp;"_"&amp; C705</f>
        <v>AbbVie_Pharmaceutical Company</v>
      </c>
      <c r="E705" s="38">
        <v>47000</v>
      </c>
      <c r="F705" s="39">
        <v>31</v>
      </c>
      <c r="G705" s="40">
        <v>45804</v>
      </c>
      <c r="H705" s="41">
        <v>0.377</v>
      </c>
      <c r="I705" s="42">
        <v>4616</v>
      </c>
      <c r="J705" s="43">
        <v>-0.41399999999999998</v>
      </c>
      <c r="K705" s="44">
        <v>150565</v>
      </c>
      <c r="L705" s="45">
        <v>190989.4</v>
      </c>
    </row>
    <row r="706" spans="1:12" x14ac:dyDescent="0.25">
      <c r="A706" s="36">
        <v>75</v>
      </c>
      <c r="B706" s="37" t="s">
        <v>121</v>
      </c>
      <c r="C706" s="37" t="str">
        <f>_xlfn.XLOOKUP(B706,'2020'!B$3:B$1002,'2020'!C$3:C$1002,"NULL")</f>
        <v>Pharmaceutical Company</v>
      </c>
      <c r="D706" s="37" t="str">
        <f>B706&amp;"_"&amp; C706</f>
        <v>Bristol-Myers Squibb_Pharmaceutical Company</v>
      </c>
      <c r="E706" s="38">
        <v>30250</v>
      </c>
      <c r="F706" s="39">
        <v>40</v>
      </c>
      <c r="G706" s="40">
        <v>42518</v>
      </c>
      <c r="H706" s="41">
        <v>0.626</v>
      </c>
      <c r="I706" s="42">
        <v>-9015</v>
      </c>
      <c r="J706" s="43">
        <v>-3.621</v>
      </c>
      <c r="K706" s="44">
        <v>118481</v>
      </c>
      <c r="L706" s="45">
        <v>141027.9</v>
      </c>
    </row>
    <row r="707" spans="1:12" x14ac:dyDescent="0.25">
      <c r="A707" s="36">
        <v>77</v>
      </c>
      <c r="B707" s="37" t="s">
        <v>72</v>
      </c>
      <c r="C707" s="37" t="str">
        <f>_xlfn.XLOOKUP(B707,'2020'!B$3:B$1002,'2020'!C$3:C$1002,"NULL")</f>
        <v>Pharmaceutical Company</v>
      </c>
      <c r="D707" s="37" t="str">
        <f>B707&amp;"_"&amp; C707</f>
        <v>Pfizer_Pharmaceutical Company</v>
      </c>
      <c r="E707" s="38">
        <v>78500</v>
      </c>
      <c r="F707" s="39">
        <v>-13</v>
      </c>
      <c r="G707" s="40">
        <v>41908</v>
      </c>
      <c r="H707" s="41">
        <v>-0.19</v>
      </c>
      <c r="I707" s="42">
        <v>9616</v>
      </c>
      <c r="J707" s="43">
        <v>-0.40899999999999997</v>
      </c>
      <c r="K707" s="44">
        <v>154229</v>
      </c>
      <c r="L707" s="45">
        <v>202096.9</v>
      </c>
    </row>
    <row r="708" spans="1:12" x14ac:dyDescent="0.25">
      <c r="A708" s="36">
        <v>118</v>
      </c>
      <c r="B708" s="37" t="s">
        <v>151</v>
      </c>
      <c r="C708" s="37" t="str">
        <f>_xlfn.XLOOKUP(B708,'2020'!B$3:B$1002,'2020'!C$3:C$1002,"NULL")</f>
        <v>Pharmaceutical Company</v>
      </c>
      <c r="D708" s="37" t="str">
        <f>B708&amp;"_"&amp; C708</f>
        <v>Eli Lilly_Pharmaceutical Company</v>
      </c>
      <c r="E708" s="38">
        <v>35000</v>
      </c>
      <c r="F708" s="39">
        <v>27</v>
      </c>
      <c r="G708" s="40">
        <v>24539.8</v>
      </c>
      <c r="H708" s="41">
        <v>9.9000000000000005E-2</v>
      </c>
      <c r="I708" s="42">
        <v>6193.7</v>
      </c>
      <c r="J708" s="43">
        <v>-0.255</v>
      </c>
      <c r="K708" s="44">
        <v>46633.1</v>
      </c>
      <c r="L708" s="45">
        <v>179158.9</v>
      </c>
    </row>
    <row r="709" spans="1:12" x14ac:dyDescent="0.25">
      <c r="A709" s="36">
        <v>254</v>
      </c>
      <c r="B709" s="37" t="s">
        <v>1269</v>
      </c>
      <c r="C709" s="37" t="s">
        <v>1019</v>
      </c>
      <c r="D709" s="37" t="str">
        <f>B709&amp;"_"&amp; C709</f>
        <v>Viatris_Pharmaceutical Company</v>
      </c>
      <c r="E709" s="38">
        <v>45000</v>
      </c>
      <c r="F709" s="39" t="s">
        <v>13</v>
      </c>
      <c r="G709" s="40">
        <v>11946</v>
      </c>
      <c r="H709" s="41" t="s">
        <v>13</v>
      </c>
      <c r="I709" s="42">
        <v>-669.9</v>
      </c>
      <c r="J709" s="43" t="s">
        <v>13</v>
      </c>
      <c r="K709" s="44">
        <v>61553</v>
      </c>
      <c r="L709" s="45">
        <v>16862.900000000001</v>
      </c>
    </row>
    <row r="710" spans="1:12" x14ac:dyDescent="0.25">
      <c r="A710" s="36">
        <v>431</v>
      </c>
      <c r="B710" s="37" t="s">
        <v>471</v>
      </c>
      <c r="C710" s="37" t="str">
        <f>_xlfn.XLOOKUP(B710,'2020'!B$3:B$1002,'2020'!C$3:C$1002,"NULL")</f>
        <v>Pharmaceutical Company</v>
      </c>
      <c r="D710" s="37" t="str">
        <f>B710&amp;"_"&amp; C710</f>
        <v>Zoetis_Pharmaceutical Company</v>
      </c>
      <c r="E710" s="38">
        <v>11300</v>
      </c>
      <c r="F710" s="39">
        <v>41</v>
      </c>
      <c r="G710" s="40">
        <v>6675</v>
      </c>
      <c r="H710" s="41">
        <v>6.6000000000000003E-2</v>
      </c>
      <c r="I710" s="42">
        <v>1638</v>
      </c>
      <c r="J710" s="43">
        <v>9.1999999999999998E-2</v>
      </c>
      <c r="K710" s="44">
        <v>13609</v>
      </c>
      <c r="L710" s="45">
        <v>74829.2</v>
      </c>
    </row>
    <row r="711" spans="1:12" x14ac:dyDescent="0.25">
      <c r="A711" s="36">
        <v>459</v>
      </c>
      <c r="B711" s="37" t="s">
        <v>546</v>
      </c>
      <c r="C711" s="37" t="str">
        <f>_xlfn.XLOOKUP(B711,'2020'!B$3:B$1002,'2020'!C$3:C$1002,"NULL")</f>
        <v>Pharmaceutical Company</v>
      </c>
      <c r="D711" s="37" t="str">
        <f>B711&amp;"_"&amp; C711</f>
        <v>Alexion Pharmaceuticals_Pharmaceutical Company</v>
      </c>
      <c r="E711" s="38">
        <v>3837</v>
      </c>
      <c r="F711" s="39">
        <v>88</v>
      </c>
      <c r="G711" s="40">
        <v>6069.9</v>
      </c>
      <c r="H711" s="41">
        <v>0.216</v>
      </c>
      <c r="I711" s="42">
        <v>603.4</v>
      </c>
      <c r="J711" s="43">
        <v>-0.749</v>
      </c>
      <c r="K711" s="44">
        <v>18103</v>
      </c>
      <c r="L711" s="45">
        <v>33596.1</v>
      </c>
    </row>
    <row r="712" spans="1:12" x14ac:dyDescent="0.25">
      <c r="A712" s="36">
        <v>699</v>
      </c>
      <c r="B712" s="37" t="s">
        <v>766</v>
      </c>
      <c r="C712" s="37" t="str">
        <f>_xlfn.XLOOKUP(B712,'2020'!B$3:B$1002,'2020'!C$3:C$1002,"NULL")</f>
        <v>Pharmaceutical Company</v>
      </c>
      <c r="D712" s="37" t="str">
        <f>B712&amp;"_"&amp; C712</f>
        <v>Elanco Animal Health_Pharmaceutical Company</v>
      </c>
      <c r="E712" s="38">
        <v>10200</v>
      </c>
      <c r="F712" s="39">
        <v>69</v>
      </c>
      <c r="G712" s="40">
        <v>3273.3</v>
      </c>
      <c r="H712" s="41">
        <v>6.6000000000000003E-2</v>
      </c>
      <c r="I712" s="42">
        <v>-560.1</v>
      </c>
      <c r="J712" s="43">
        <v>-9.2490000000000006</v>
      </c>
      <c r="K712" s="44">
        <v>17692.7</v>
      </c>
      <c r="L712" s="45">
        <v>13924</v>
      </c>
    </row>
    <row r="713" spans="1:12" x14ac:dyDescent="0.25">
      <c r="A713" s="36">
        <v>728</v>
      </c>
      <c r="B713" s="37" t="s">
        <v>865</v>
      </c>
      <c r="C713" s="37" t="str">
        <f>_xlfn.XLOOKUP(B713,'2020'!B$3:B$1002,'2020'!C$3:C$1002,"NULL")</f>
        <v>Pharmaceutical Company</v>
      </c>
      <c r="D713" s="37" t="str">
        <f>B713&amp;"_"&amp; C713</f>
        <v>Catalent_Pharmaceutical Company</v>
      </c>
      <c r="E713" s="38">
        <v>13900</v>
      </c>
      <c r="F713" s="39">
        <v>141</v>
      </c>
      <c r="G713" s="40">
        <v>3094.3</v>
      </c>
      <c r="H713" s="41">
        <v>0.22900000000000001</v>
      </c>
      <c r="I713" s="42">
        <v>220.7</v>
      </c>
      <c r="J713" s="43">
        <v>0.60599999999999998</v>
      </c>
      <c r="K713" s="44">
        <v>7776.5</v>
      </c>
      <c r="L713" s="45">
        <v>17926.599999999999</v>
      </c>
    </row>
    <row r="714" spans="1:12" x14ac:dyDescent="0.25">
      <c r="A714" s="36">
        <v>760</v>
      </c>
      <c r="B714" s="37" t="s">
        <v>1467</v>
      </c>
      <c r="C714" s="37" t="str">
        <f>_xlfn.XLOOKUP(B714,'2020'!B$3:B$1002,'2020'!C$3:C$1002,"NULL")</f>
        <v>Pharmaceutical Company</v>
      </c>
      <c r="D714" s="37" t="str">
        <f>B714&amp;"_"&amp; C714</f>
        <v>Charles River Laboratories_Pharmaceutical Company</v>
      </c>
      <c r="E714" s="38">
        <v>18400</v>
      </c>
      <c r="F714" s="39">
        <v>95</v>
      </c>
      <c r="G714" s="40">
        <v>2923.9</v>
      </c>
      <c r="H714" s="41">
        <v>0.115</v>
      </c>
      <c r="I714" s="42">
        <v>364.3</v>
      </c>
      <c r="J714" s="43">
        <v>0.44600000000000001</v>
      </c>
      <c r="K714" s="44">
        <v>5490.8</v>
      </c>
      <c r="L714" s="45">
        <v>14552.4</v>
      </c>
    </row>
    <row r="715" spans="1:12" x14ac:dyDescent="0.25">
      <c r="A715" s="36">
        <v>807</v>
      </c>
      <c r="B715" s="37" t="s">
        <v>949</v>
      </c>
      <c r="C715" s="37" t="str">
        <f>_xlfn.XLOOKUP(B715,'2020'!B$3:B$1002,'2020'!C$3:C$1002,"NULL")</f>
        <v>Pharmaceutical Company</v>
      </c>
      <c r="D715" s="37" t="str">
        <f>B715&amp;"_"&amp; C715</f>
        <v>Incyte_Pharmaceutical Company</v>
      </c>
      <c r="E715" s="38">
        <v>1773</v>
      </c>
      <c r="F715" s="39">
        <v>146</v>
      </c>
      <c r="G715" s="40">
        <v>2666.7</v>
      </c>
      <c r="H715" s="41">
        <v>0.23499999999999999</v>
      </c>
      <c r="I715" s="42">
        <v>-295.7</v>
      </c>
      <c r="J715" s="43">
        <v>-1.6619999999999999</v>
      </c>
      <c r="K715" s="44">
        <v>3560.9</v>
      </c>
      <c r="L715" s="45">
        <v>17866.7</v>
      </c>
    </row>
    <row r="716" spans="1:12" x14ac:dyDescent="0.25">
      <c r="A716" s="36">
        <v>925</v>
      </c>
      <c r="B716" s="37" t="s">
        <v>1320</v>
      </c>
      <c r="C716" s="37" t="s">
        <v>1019</v>
      </c>
      <c r="D716" s="37" t="str">
        <f>B716&amp;"_"&amp; C716</f>
        <v>West Pharmaceutical Services_Pharmaceutical Company</v>
      </c>
      <c r="E716" s="38">
        <v>9200</v>
      </c>
      <c r="F716" s="39" t="s">
        <v>13</v>
      </c>
      <c r="G716" s="40">
        <v>2146.9</v>
      </c>
      <c r="H716" s="41">
        <v>0.16700000000000001</v>
      </c>
      <c r="I716" s="42">
        <v>346.2</v>
      </c>
      <c r="J716" s="43">
        <v>0.432</v>
      </c>
      <c r="K716" s="44">
        <v>2793.8</v>
      </c>
      <c r="L716" s="45">
        <v>20809.5</v>
      </c>
    </row>
    <row r="717" spans="1:12" x14ac:dyDescent="0.25">
      <c r="A717" s="36">
        <v>956</v>
      </c>
      <c r="B717" s="37" t="s">
        <v>1327</v>
      </c>
      <c r="C717" s="37" t="s">
        <v>1019</v>
      </c>
      <c r="D717" s="37" t="str">
        <f>B717&amp;"_"&amp; C717</f>
        <v>Amneal Pharmaceuticals_Pharmaceutical Company</v>
      </c>
      <c r="E717" s="38">
        <v>6000</v>
      </c>
      <c r="F717" s="39" t="s">
        <v>13</v>
      </c>
      <c r="G717" s="40">
        <v>1992.5</v>
      </c>
      <c r="H717" s="41">
        <v>0.22500000000000001</v>
      </c>
      <c r="I717" s="42">
        <v>91.1</v>
      </c>
      <c r="J717" s="43" t="s">
        <v>13</v>
      </c>
      <c r="K717" s="44">
        <v>4006</v>
      </c>
      <c r="L717" s="45">
        <v>2022.7</v>
      </c>
    </row>
    <row r="718" spans="1:12" x14ac:dyDescent="0.25">
      <c r="A718" s="36">
        <v>702</v>
      </c>
      <c r="B718" s="37" t="s">
        <v>1290</v>
      </c>
      <c r="C718" s="37" t="s">
        <v>1680</v>
      </c>
      <c r="D718" s="37" t="str">
        <f>B718&amp;"_"&amp; C718</f>
        <v>Avient_Plastic Materials and Resin Manufacturing</v>
      </c>
      <c r="E718" s="38">
        <v>8400</v>
      </c>
      <c r="F718" s="39">
        <v>22</v>
      </c>
      <c r="G718" s="40">
        <v>3242.1</v>
      </c>
      <c r="H718" s="41">
        <v>-3.3000000000000002E-2</v>
      </c>
      <c r="I718" s="42">
        <v>131.6</v>
      </c>
      <c r="J718" s="43">
        <v>-0.77600000000000002</v>
      </c>
      <c r="K718" s="44">
        <v>4870.5</v>
      </c>
      <c r="L718" s="45">
        <v>4315.5</v>
      </c>
    </row>
    <row r="719" spans="1:12" x14ac:dyDescent="0.25">
      <c r="A719" s="36">
        <v>261</v>
      </c>
      <c r="B719" s="37" t="s">
        <v>359</v>
      </c>
      <c r="C719" s="37" t="str">
        <f>_xlfn.XLOOKUP(B719,'2020'!B$3:B$1002,'2020'!C$3:C$1002,"NULL")</f>
        <v>Plastics Company</v>
      </c>
      <c r="D719" s="37" t="str">
        <f>B719&amp;"_"&amp; C719</f>
        <v>Berry Global Group_Plastics Company</v>
      </c>
      <c r="E719" s="38">
        <v>47000</v>
      </c>
      <c r="F719" s="39">
        <v>97</v>
      </c>
      <c r="G719" s="40">
        <v>11709</v>
      </c>
      <c r="H719" s="41">
        <v>0.31900000000000001</v>
      </c>
      <c r="I719" s="42">
        <v>559</v>
      </c>
      <c r="J719" s="43">
        <v>0.38400000000000001</v>
      </c>
      <c r="K719" s="44">
        <v>16701</v>
      </c>
      <c r="L719" s="45">
        <v>8221.1</v>
      </c>
    </row>
    <row r="720" spans="1:12" x14ac:dyDescent="0.25">
      <c r="A720" s="36">
        <v>662</v>
      </c>
      <c r="B720" s="37" t="s">
        <v>706</v>
      </c>
      <c r="C720" s="37" t="str">
        <f>_xlfn.XLOOKUP(B720,'2020'!B$3:B$1002,'2020'!C$3:C$1002,"NULL")</f>
        <v>Poultry Farming Company</v>
      </c>
      <c r="D720" s="37" t="str">
        <f>B720&amp;"_"&amp; C720</f>
        <v>Sanderson Farms_Poultry Farming Company</v>
      </c>
      <c r="E720" s="38">
        <v>17445</v>
      </c>
      <c r="F720" s="39">
        <v>45</v>
      </c>
      <c r="G720" s="40">
        <v>3564.3</v>
      </c>
      <c r="H720" s="41">
        <v>3.5999999999999997E-2</v>
      </c>
      <c r="I720" s="42">
        <v>28.3</v>
      </c>
      <c r="J720" s="43">
        <v>-0.46899999999999997</v>
      </c>
      <c r="K720" s="44">
        <v>1849</v>
      </c>
      <c r="L720" s="45">
        <v>3478.6</v>
      </c>
    </row>
    <row r="721" spans="1:12" x14ac:dyDescent="0.25">
      <c r="A721" s="36">
        <v>499</v>
      </c>
      <c r="B721" s="37" t="s">
        <v>470</v>
      </c>
      <c r="C721" s="37" t="str">
        <f>_xlfn.XLOOKUP(B721,'2020'!B$3:B$1002,'2020'!C$3:C$1002,"NULL")</f>
        <v>Printing Company</v>
      </c>
      <c r="D721" s="37" t="str">
        <f>B721&amp;"_"&amp; C721</f>
        <v>R.R. Donnelley &amp; Sons_Printing Company</v>
      </c>
      <c r="E721" s="38">
        <v>33000</v>
      </c>
      <c r="F721" s="39">
        <v>-28</v>
      </c>
      <c r="G721" s="40">
        <v>5398.8</v>
      </c>
      <c r="H721" s="41">
        <v>-0.14000000000000001</v>
      </c>
      <c r="I721" s="42">
        <v>98.5</v>
      </c>
      <c r="J721" s="43" t="s">
        <v>13</v>
      </c>
      <c r="K721" s="44">
        <v>3130.9</v>
      </c>
      <c r="L721" s="45">
        <v>289.89999999999998</v>
      </c>
    </row>
    <row r="722" spans="1:12" x14ac:dyDescent="0.25">
      <c r="A722" s="36">
        <v>746</v>
      </c>
      <c r="B722" s="37" t="s">
        <v>629</v>
      </c>
      <c r="C722" s="37" t="str">
        <f>_xlfn.XLOOKUP(B722,'2020'!B$3:B$1002,'2020'!C$3:C$1002,"NULL")</f>
        <v>Printing Company</v>
      </c>
      <c r="D722" s="37" t="str">
        <f>B722&amp;"_"&amp; C722</f>
        <v>Quad/Graphics_Printing Company</v>
      </c>
      <c r="E722" s="38">
        <v>15800</v>
      </c>
      <c r="F722" s="39">
        <v>-116</v>
      </c>
      <c r="G722" s="40">
        <v>3009</v>
      </c>
      <c r="H722" s="41">
        <v>-0.27300000000000002</v>
      </c>
      <c r="I722" s="42">
        <v>-128.30000000000001</v>
      </c>
      <c r="J722" s="43" t="s">
        <v>13</v>
      </c>
      <c r="K722" s="44">
        <v>1927.7</v>
      </c>
      <c r="L722" s="45">
        <v>194.9</v>
      </c>
    </row>
    <row r="723" spans="1:12" x14ac:dyDescent="0.25">
      <c r="A723" s="36">
        <v>316</v>
      </c>
      <c r="B723" s="37" t="s">
        <v>350</v>
      </c>
      <c r="C723" s="37" t="str">
        <f>_xlfn.XLOOKUP(B723,'2020'!B$3:B$1002,'2020'!C$3:C$1002,"NULL")</f>
        <v>Private Equity Company</v>
      </c>
      <c r="D723" s="37" t="str">
        <f>B723&amp;"_"&amp; C723</f>
        <v>KKR_Private Equity Company</v>
      </c>
      <c r="E723" s="38">
        <v>1583</v>
      </c>
      <c r="F723" s="39">
        <v>33</v>
      </c>
      <c r="G723" s="40">
        <v>9629.7000000000007</v>
      </c>
      <c r="H723" s="41">
        <v>5.6000000000000001E-2</v>
      </c>
      <c r="I723" s="42">
        <v>2002.5</v>
      </c>
      <c r="J723" s="43">
        <v>-1E-3</v>
      </c>
      <c r="K723" s="44">
        <v>79806.5</v>
      </c>
      <c r="L723" s="45">
        <v>42352.6</v>
      </c>
    </row>
    <row r="724" spans="1:12" x14ac:dyDescent="0.25">
      <c r="A724" s="36">
        <v>758</v>
      </c>
      <c r="B724" s="37" t="s">
        <v>712</v>
      </c>
      <c r="C724" s="37" t="str">
        <f>_xlfn.XLOOKUP(B724,'2020'!B$3:B$1002,'2020'!C$3:C$1002,"NULL")</f>
        <v>Private Equity Company</v>
      </c>
      <c r="D724" s="37" t="str">
        <f>B724&amp;"_"&amp; C724</f>
        <v>Carlyle Group_Private Equity Company</v>
      </c>
      <c r="E724" s="38">
        <v>1825</v>
      </c>
      <c r="F724" s="39">
        <v>-45</v>
      </c>
      <c r="G724" s="40">
        <v>2934.6</v>
      </c>
      <c r="H724" s="41">
        <v>-0.13100000000000001</v>
      </c>
      <c r="I724" s="42">
        <v>348.2</v>
      </c>
      <c r="J724" s="43">
        <v>-8.5999999999999993E-2</v>
      </c>
      <c r="K724" s="44">
        <v>15644.8</v>
      </c>
      <c r="L724" s="45">
        <v>13020.2</v>
      </c>
    </row>
    <row r="725" spans="1:12" x14ac:dyDescent="0.25">
      <c r="A725" s="36">
        <v>938</v>
      </c>
      <c r="B725" s="37" t="s">
        <v>753</v>
      </c>
      <c r="C725" s="37" t="str">
        <f>_xlfn.XLOOKUP(B725,'2020'!B$3:B$1002,'2020'!C$3:C$1002,"NULL")</f>
        <v>Private Equity Company</v>
      </c>
      <c r="D725" s="37" t="str">
        <f>B725&amp;"_"&amp; C725</f>
        <v>Apollo Global Management_Private Equity Company</v>
      </c>
      <c r="E725" s="38">
        <v>1729</v>
      </c>
      <c r="F725" s="39">
        <v>-184</v>
      </c>
      <c r="G725" s="40">
        <v>2110.9</v>
      </c>
      <c r="H725" s="41">
        <v>-0.32900000000000001</v>
      </c>
      <c r="I725" s="42">
        <v>156.6</v>
      </c>
      <c r="J725" s="43">
        <v>-0.81399999999999995</v>
      </c>
      <c r="K725" s="44">
        <v>23669.1</v>
      </c>
      <c r="L725" s="45">
        <v>10904.7</v>
      </c>
    </row>
    <row r="726" spans="1:12" x14ac:dyDescent="0.25">
      <c r="A726" s="36">
        <v>966</v>
      </c>
      <c r="B726" s="37" t="s">
        <v>819</v>
      </c>
      <c r="C726" s="37" t="str">
        <f>_xlfn.XLOOKUP(B726,'2020'!B$3:B$1002,'2020'!C$3:C$1002,"NULL")</f>
        <v>Production Company</v>
      </c>
      <c r="D726" s="37" t="str">
        <f>B726&amp;"_"&amp; C726</f>
        <v>Range Resources_Production Company</v>
      </c>
      <c r="E726" s="38">
        <v>533</v>
      </c>
      <c r="F726" s="39">
        <v>-145</v>
      </c>
      <c r="G726" s="40">
        <v>1968.7</v>
      </c>
      <c r="H726" s="41">
        <v>-0.30399999999999999</v>
      </c>
      <c r="I726" s="42">
        <v>-711.8</v>
      </c>
      <c r="J726" s="43" t="s">
        <v>13</v>
      </c>
      <c r="K726" s="44">
        <v>6136.9</v>
      </c>
      <c r="L726" s="45">
        <v>2671</v>
      </c>
    </row>
    <row r="727" spans="1:12" x14ac:dyDescent="0.25">
      <c r="A727" s="36">
        <v>420</v>
      </c>
      <c r="B727" s="37" t="s">
        <v>434</v>
      </c>
      <c r="C727" s="37" t="str">
        <f>_xlfn.XLOOKUP(B727,'2020'!B$3:B$1002,'2020'!C$3:C$1002,"NULL")</f>
        <v>Publicly Traded Company</v>
      </c>
      <c r="D727" s="37" t="str">
        <f>B727&amp;"_"&amp; C727</f>
        <v>Beacon Roofing Supply_Publicly Traded Company</v>
      </c>
      <c r="E727" s="38">
        <v>7582</v>
      </c>
      <c r="F727" s="39">
        <v>14</v>
      </c>
      <c r="G727" s="40">
        <v>6943.9</v>
      </c>
      <c r="H727" s="41">
        <v>-2.3E-2</v>
      </c>
      <c r="I727" s="42">
        <v>-80.900000000000006</v>
      </c>
      <c r="J727" s="43" t="s">
        <v>13</v>
      </c>
      <c r="K727" s="44">
        <v>6957.5</v>
      </c>
      <c r="L727" s="45">
        <v>3631.4</v>
      </c>
    </row>
    <row r="728" spans="1:12" x14ac:dyDescent="0.25">
      <c r="A728" s="36">
        <v>855</v>
      </c>
      <c r="B728" s="37" t="s">
        <v>832</v>
      </c>
      <c r="C728" s="37" t="str">
        <f>_xlfn.XLOOKUP(B728,'2020'!B$3:B$1002,'2020'!C$3:C$1002,"NULL")</f>
        <v>Publicly Traded Company</v>
      </c>
      <c r="D728" s="37" t="str">
        <f>B728&amp;"_"&amp; C728</f>
        <v>Magellan Midstream Partners_Publicly Traded Company</v>
      </c>
      <c r="E728" s="38">
        <v>1720</v>
      </c>
      <c r="F728" s="39">
        <v>-20</v>
      </c>
      <c r="G728" s="40">
        <v>2427.8000000000002</v>
      </c>
      <c r="H728" s="41">
        <v>-0.11</v>
      </c>
      <c r="I728" s="42">
        <v>817</v>
      </c>
      <c r="J728" s="43">
        <v>-0.2</v>
      </c>
      <c r="K728" s="44">
        <v>8197</v>
      </c>
      <c r="L728" s="45">
        <v>9681.5</v>
      </c>
    </row>
    <row r="729" spans="1:12" x14ac:dyDescent="0.25">
      <c r="A729" s="36">
        <v>912</v>
      </c>
      <c r="B729" s="37" t="s">
        <v>911</v>
      </c>
      <c r="C729" s="37" t="str">
        <f>_xlfn.XLOOKUP(B729,'2020'!B$3:B$1002,'2020'!C$3:C$1002,"NULL")</f>
        <v>Publicly Traded Company</v>
      </c>
      <c r="D729" s="37" t="str">
        <f>B729&amp;"_"&amp; C729</f>
        <v>Maxim Integrated Products_Publicly Traded Company</v>
      </c>
      <c r="E729" s="38">
        <v>7115</v>
      </c>
      <c r="F729" s="39">
        <v>3</v>
      </c>
      <c r="G729" s="40">
        <v>2191.4</v>
      </c>
      <c r="H729" s="41">
        <v>-5.2999999999999999E-2</v>
      </c>
      <c r="I729" s="42">
        <v>654.70000000000005</v>
      </c>
      <c r="J729" s="43">
        <v>-0.20899999999999999</v>
      </c>
      <c r="K729" s="44">
        <v>3629.3</v>
      </c>
      <c r="L729" s="45">
        <v>24490.9</v>
      </c>
    </row>
    <row r="730" spans="1:12" x14ac:dyDescent="0.25">
      <c r="A730" s="36">
        <v>141</v>
      </c>
      <c r="B730" s="37" t="s">
        <v>150</v>
      </c>
      <c r="C730" s="37" t="str">
        <f>_xlfn.XLOOKUP(B730,'2020'!B$3:B$1002,'2020'!C$3:C$1002,"NULL")</f>
        <v>Pulp And Paper</v>
      </c>
      <c r="D730" s="37" t="str">
        <f>B730&amp;"_"&amp; C730</f>
        <v>International Paper_Pulp And Paper</v>
      </c>
      <c r="E730" s="38">
        <v>49300</v>
      </c>
      <c r="F730" s="39">
        <v>3</v>
      </c>
      <c r="G730" s="40">
        <v>20580</v>
      </c>
      <c r="H730" s="41">
        <v>-0.08</v>
      </c>
      <c r="I730" s="42">
        <v>482</v>
      </c>
      <c r="J730" s="43">
        <v>-0.60699999999999998</v>
      </c>
      <c r="K730" s="44">
        <v>31718</v>
      </c>
      <c r="L730" s="45">
        <v>21240.6</v>
      </c>
    </row>
    <row r="731" spans="1:12" x14ac:dyDescent="0.25">
      <c r="A731" s="36">
        <v>783</v>
      </c>
      <c r="B731" s="37" t="s">
        <v>794</v>
      </c>
      <c r="C731" s="37" t="str">
        <f>_xlfn.XLOOKUP(B731,'2020'!B$3:B$1002,'2020'!C$3:C$1002,"NULL")</f>
        <v>Pulp And Paper</v>
      </c>
      <c r="D731" s="37" t="str">
        <f>B731&amp;"_"&amp; C731</f>
        <v>Resolute Forest Products_Pulp And Paper</v>
      </c>
      <c r="E731" s="38">
        <v>7100</v>
      </c>
      <c r="F731" s="39">
        <v>13</v>
      </c>
      <c r="G731" s="40">
        <v>2800</v>
      </c>
      <c r="H731" s="41">
        <v>-4.2000000000000003E-2</v>
      </c>
      <c r="I731" s="42">
        <v>10</v>
      </c>
      <c r="J731" s="43" t="s">
        <v>13</v>
      </c>
      <c r="K731" s="44">
        <v>3730</v>
      </c>
      <c r="L731" s="45">
        <v>884.9</v>
      </c>
    </row>
    <row r="732" spans="1:12" x14ac:dyDescent="0.25">
      <c r="A732" s="36">
        <v>379</v>
      </c>
      <c r="B732" s="37" t="s">
        <v>388</v>
      </c>
      <c r="C732" s="37" t="str">
        <f>_xlfn.XLOOKUP(B732,'2020'!B$3:B$1002,'2020'!C$3:C$1002,"NULL")</f>
        <v>Racing Team</v>
      </c>
      <c r="D732" s="37" t="str">
        <f>B732&amp;"_"&amp; C732</f>
        <v>Williams_Racing Team</v>
      </c>
      <c r="E732" s="38">
        <v>4739</v>
      </c>
      <c r="F732" s="39">
        <v>8</v>
      </c>
      <c r="G732" s="40">
        <v>7719</v>
      </c>
      <c r="H732" s="41">
        <v>-5.8999999999999997E-2</v>
      </c>
      <c r="I732" s="42">
        <v>211</v>
      </c>
      <c r="J732" s="43">
        <v>-0.752</v>
      </c>
      <c r="K732" s="44">
        <v>44165</v>
      </c>
      <c r="L732" s="45">
        <v>28777.599999999999</v>
      </c>
    </row>
    <row r="733" spans="1:12" x14ac:dyDescent="0.25">
      <c r="A733" s="36">
        <v>292</v>
      </c>
      <c r="B733" s="37" t="s">
        <v>269</v>
      </c>
      <c r="C733" s="37" t="str">
        <f>_xlfn.XLOOKUP(B733,'2020'!B$3:B$1002,'2020'!C$3:C$1002,"NULL")</f>
        <v>Railroad Manufacture</v>
      </c>
      <c r="D733" s="37" t="str">
        <f>B733&amp;"_"&amp; C733</f>
        <v>CSX_Railroad Manufacture</v>
      </c>
      <c r="E733" s="38">
        <v>19282</v>
      </c>
      <c r="F733" s="39">
        <v>-25</v>
      </c>
      <c r="G733" s="40">
        <v>10583</v>
      </c>
      <c r="H733" s="41">
        <v>-0.113</v>
      </c>
      <c r="I733" s="42">
        <v>2765</v>
      </c>
      <c r="J733" s="43">
        <v>-0.17</v>
      </c>
      <c r="K733" s="44">
        <v>39793</v>
      </c>
      <c r="L733" s="45">
        <v>73230.600000000006</v>
      </c>
    </row>
    <row r="734" spans="1:12" x14ac:dyDescent="0.25">
      <c r="A734" s="36">
        <v>122</v>
      </c>
      <c r="B734" s="37" t="s">
        <v>134</v>
      </c>
      <c r="C734" s="37" t="str">
        <f>_xlfn.XLOOKUP(B734,'2020'!B$3:B$1002,'2020'!C$3:C$1002,"NULL")</f>
        <v>Real Estate Company</v>
      </c>
      <c r="D734" s="37" t="str">
        <f>B734&amp;"_"&amp; C734</f>
        <v>CBRE Group_Real Estate Company</v>
      </c>
      <c r="E734" s="38">
        <v>100000</v>
      </c>
      <c r="F734" s="39">
        <v>6</v>
      </c>
      <c r="G734" s="40">
        <v>23826.2</v>
      </c>
      <c r="H734" s="41">
        <v>-3.0000000000000001E-3</v>
      </c>
      <c r="I734" s="42">
        <v>752</v>
      </c>
      <c r="J734" s="43">
        <v>-0.41399999999999998</v>
      </c>
      <c r="K734" s="44">
        <v>18039.099999999999</v>
      </c>
      <c r="L734" s="45">
        <v>26549.1</v>
      </c>
    </row>
    <row r="735" spans="1:12" x14ac:dyDescent="0.25">
      <c r="A735" s="36">
        <v>186</v>
      </c>
      <c r="B735" s="37" t="s">
        <v>183</v>
      </c>
      <c r="C735" s="37" t="str">
        <f>_xlfn.XLOOKUP(B735,'2020'!B$3:B$1002,'2020'!C$3:C$1002,"NULL")</f>
        <v>Real Estate Company</v>
      </c>
      <c r="D735" s="37" t="str">
        <f>B735&amp;"_"&amp; C735</f>
        <v>Jones Lang LaSalle_Real Estate Company</v>
      </c>
      <c r="E735" s="38">
        <v>90800</v>
      </c>
      <c r="F735" s="39">
        <v>-7</v>
      </c>
      <c r="G735" s="40">
        <v>16589.900000000001</v>
      </c>
      <c r="H735" s="41">
        <v>-7.6999999999999999E-2</v>
      </c>
      <c r="I735" s="42">
        <v>402.5</v>
      </c>
      <c r="J735" s="43">
        <v>-0.248</v>
      </c>
      <c r="K735" s="44">
        <v>14316.5</v>
      </c>
      <c r="L735" s="45">
        <v>9150.9</v>
      </c>
    </row>
    <row r="736" spans="1:12" x14ac:dyDescent="0.25">
      <c r="A736" s="36">
        <v>445</v>
      </c>
      <c r="B736" s="37" t="s">
        <v>489</v>
      </c>
      <c r="C736" s="37" t="str">
        <f>_xlfn.XLOOKUP(B736,'2020'!B$3:B$1002,'2020'!C$3:C$1002,"NULL")</f>
        <v>Real Estate Company</v>
      </c>
      <c r="D736" s="37" t="str">
        <f>B736&amp;"_"&amp; C736</f>
        <v>Realogy Holdings_Real Estate Company</v>
      </c>
      <c r="E736" s="38">
        <v>9335</v>
      </c>
      <c r="F736" s="39">
        <v>45</v>
      </c>
      <c r="G736" s="40">
        <v>6221</v>
      </c>
      <c r="H736" s="41">
        <v>0.06</v>
      </c>
      <c r="I736" s="42">
        <v>-360</v>
      </c>
      <c r="J736" s="43" t="s">
        <v>13</v>
      </c>
      <c r="K736" s="44">
        <v>6934</v>
      </c>
      <c r="L736" s="45">
        <v>1767.4</v>
      </c>
    </row>
    <row r="737" spans="1:12" x14ac:dyDescent="0.25">
      <c r="A737" s="36">
        <v>452</v>
      </c>
      <c r="B737" s="37" t="s">
        <v>566</v>
      </c>
      <c r="C737" s="37" t="str">
        <f>_xlfn.XLOOKUP(B737,'2020'!B$3:B$1002,'2020'!C$3:C$1002,"NULL")</f>
        <v>Real Estate Company</v>
      </c>
      <c r="D737" s="37" t="str">
        <f>B737&amp;"_"&amp; C737</f>
        <v>Taylor Morrison Home_Real Estate Company</v>
      </c>
      <c r="E737" s="38">
        <v>2700</v>
      </c>
      <c r="F737" s="39">
        <v>115</v>
      </c>
      <c r="G737" s="40">
        <v>6129.3</v>
      </c>
      <c r="H737" s="41">
        <v>0.28699999999999998</v>
      </c>
      <c r="I737" s="42">
        <v>243.4</v>
      </c>
      <c r="J737" s="43">
        <v>-4.3999999999999997E-2</v>
      </c>
      <c r="K737" s="44">
        <v>7738</v>
      </c>
      <c r="L737" s="45">
        <v>3969.2</v>
      </c>
    </row>
    <row r="738" spans="1:12" x14ac:dyDescent="0.25">
      <c r="A738" s="36">
        <v>560</v>
      </c>
      <c r="B738" s="37" t="s">
        <v>496</v>
      </c>
      <c r="C738" s="37" t="str">
        <f>_xlfn.XLOOKUP(B738,'2020'!B$3:B$1002,'2020'!C$3:C$1002,"NULL")</f>
        <v>Real Estate Company</v>
      </c>
      <c r="D738" s="37" t="str">
        <f>B738&amp;"_"&amp; C738</f>
        <v>Simon Property Group_Real Estate Company</v>
      </c>
      <c r="E738" s="38">
        <v>2850</v>
      </c>
      <c r="F738" s="39">
        <v>-63</v>
      </c>
      <c r="G738" s="40">
        <v>4607.5</v>
      </c>
      <c r="H738" s="41">
        <v>-0.19900000000000001</v>
      </c>
      <c r="I738" s="42">
        <v>1112.5999999999999</v>
      </c>
      <c r="J738" s="43">
        <v>-0.47099999999999997</v>
      </c>
      <c r="K738" s="44">
        <v>34786.800000000003</v>
      </c>
      <c r="L738" s="45">
        <v>37338.1</v>
      </c>
    </row>
    <row r="739" spans="1:12" x14ac:dyDescent="0.25">
      <c r="A739" s="36">
        <v>700</v>
      </c>
      <c r="B739" s="37" t="s">
        <v>1289</v>
      </c>
      <c r="C739" s="37" t="str">
        <f>_xlfn.XLOOKUP(B739,'2020'!B$3:B$1002,'2020'!C$3:C$1002,"NULL")</f>
        <v>Real Estate Company</v>
      </c>
      <c r="D739" s="37" t="str">
        <f>B739&amp;"_"&amp; C739</f>
        <v>Tri Pointe Homes_Real Estate Company</v>
      </c>
      <c r="E739" s="38">
        <v>1163</v>
      </c>
      <c r="F739" s="39">
        <v>66</v>
      </c>
      <c r="G739" s="40">
        <v>3260.4</v>
      </c>
      <c r="H739" s="41">
        <v>5.8000000000000003E-2</v>
      </c>
      <c r="I739" s="42">
        <v>282.2</v>
      </c>
      <c r="J739" s="43">
        <v>0.36199999999999999</v>
      </c>
      <c r="K739" s="44">
        <v>4022</v>
      </c>
      <c r="L739" s="45">
        <v>2430.3000000000002</v>
      </c>
    </row>
    <row r="740" spans="1:12" x14ac:dyDescent="0.25">
      <c r="A740" s="36">
        <v>896</v>
      </c>
      <c r="B740" s="37" t="s">
        <v>908</v>
      </c>
      <c r="C740" s="37" t="str">
        <f>_xlfn.XLOOKUP(B740,'2020'!B$3:B$1002,'2020'!C$3:C$1002,"NULL")</f>
        <v>Real Estate Company</v>
      </c>
      <c r="D740" s="37" t="str">
        <f>B740&amp;"_"&amp; C740</f>
        <v>AvalonBay Communities_Real Estate Company</v>
      </c>
      <c r="E740" s="38">
        <v>3028</v>
      </c>
      <c r="F740" s="39">
        <v>16</v>
      </c>
      <c r="G740" s="40">
        <v>2301.3000000000002</v>
      </c>
      <c r="H740" s="41">
        <v>-0.01</v>
      </c>
      <c r="I740" s="42">
        <v>827.6</v>
      </c>
      <c r="J740" s="43">
        <v>5.2999999999999999E-2</v>
      </c>
      <c r="K740" s="44">
        <v>19199.099999999999</v>
      </c>
      <c r="L740" s="45">
        <v>25744.2</v>
      </c>
    </row>
    <row r="741" spans="1:12" x14ac:dyDescent="0.25">
      <c r="A741" s="36">
        <v>898</v>
      </c>
      <c r="B741" s="37" t="s">
        <v>1314</v>
      </c>
      <c r="C741" s="37" t="s">
        <v>1079</v>
      </c>
      <c r="D741" s="37" t="str">
        <f>B741&amp;"_"&amp; C741</f>
        <v>Stewart Information Services_Real Estate Company</v>
      </c>
      <c r="E741" s="38">
        <v>5800</v>
      </c>
      <c r="F741" s="39" t="s">
        <v>13</v>
      </c>
      <c r="G741" s="40">
        <v>2288.4</v>
      </c>
      <c r="H741" s="41">
        <v>0.18</v>
      </c>
      <c r="I741" s="42">
        <v>154.9</v>
      </c>
      <c r="J741" s="43">
        <v>0.97</v>
      </c>
      <c r="K741" s="44">
        <v>1978.6</v>
      </c>
      <c r="L741" s="45">
        <v>1392</v>
      </c>
    </row>
    <row r="742" spans="1:12" x14ac:dyDescent="0.25">
      <c r="A742" s="36">
        <v>983</v>
      </c>
      <c r="B742" s="37" t="s">
        <v>937</v>
      </c>
      <c r="C742" s="37" t="str">
        <f>_xlfn.XLOOKUP(B742,'2020'!B$3:B$1002,'2020'!C$3:C$1002,"NULL")</f>
        <v>Real Estate Company</v>
      </c>
      <c r="D742" s="37" t="str">
        <f>B742&amp;"_"&amp; C742</f>
        <v>Newmark Group_Real Estate Company</v>
      </c>
      <c r="E742" s="38">
        <v>5742</v>
      </c>
      <c r="F742" s="39">
        <v>-42</v>
      </c>
      <c r="G742" s="40">
        <v>1905</v>
      </c>
      <c r="H742" s="41">
        <v>-0.14099999999999999</v>
      </c>
      <c r="I742" s="42">
        <v>80.099999999999994</v>
      </c>
      <c r="J742" s="43">
        <v>-0.318</v>
      </c>
      <c r="K742" s="44">
        <v>3982.5</v>
      </c>
      <c r="L742" s="45">
        <v>1834.6</v>
      </c>
    </row>
    <row r="743" spans="1:12" x14ac:dyDescent="0.25">
      <c r="A743" s="36">
        <v>375</v>
      </c>
      <c r="B743" s="37" t="s">
        <v>414</v>
      </c>
      <c r="C743" s="37" t="str">
        <f>_xlfn.XLOOKUP(B743,'2020'!B$3:B$1002,'2020'!C$3:C$1002,"NULL")</f>
        <v>Real Estate Investment</v>
      </c>
      <c r="D743" s="37" t="str">
        <f>B743&amp;"_"&amp; C743</f>
        <v>American Tower_Real Estate Investment</v>
      </c>
      <c r="E743" s="38">
        <v>5618</v>
      </c>
      <c r="F743" s="39">
        <v>39</v>
      </c>
      <c r="G743" s="40">
        <v>8041.5</v>
      </c>
      <c r="H743" s="41">
        <v>6.0999999999999999E-2</v>
      </c>
      <c r="I743" s="42">
        <v>1690.6</v>
      </c>
      <c r="J743" s="43">
        <v>-0.104</v>
      </c>
      <c r="K743" s="44">
        <v>47233.5</v>
      </c>
      <c r="L743" s="45">
        <v>106234.5</v>
      </c>
    </row>
    <row r="744" spans="1:12" x14ac:dyDescent="0.25">
      <c r="A744" s="36">
        <v>876</v>
      </c>
      <c r="B744" s="37" t="s">
        <v>994</v>
      </c>
      <c r="C744" s="37" t="str">
        <f>_xlfn.XLOOKUP(B744,'2020'!B$3:B$1002,'2020'!C$3:C$1002,"NULL")</f>
        <v>Real Estate Investment</v>
      </c>
      <c r="D744" s="37" t="str">
        <f>B744&amp;"_"&amp; C744</f>
        <v>Healthpeak Properties_Real Estate Investment</v>
      </c>
      <c r="E744" s="38">
        <v>217</v>
      </c>
      <c r="F744" s="39">
        <v>122</v>
      </c>
      <c r="G744" s="40">
        <v>2364</v>
      </c>
      <c r="H744" s="41">
        <v>0.184</v>
      </c>
      <c r="I744" s="42">
        <v>413.6</v>
      </c>
      <c r="J744" s="43">
        <v>8.0830000000000002</v>
      </c>
      <c r="K744" s="44">
        <v>15920.1</v>
      </c>
      <c r="L744" s="45">
        <v>17103.8</v>
      </c>
    </row>
    <row r="745" spans="1:12" x14ac:dyDescent="0.25">
      <c r="A745" s="36">
        <v>942</v>
      </c>
      <c r="B745" s="37" t="s">
        <v>990</v>
      </c>
      <c r="C745" s="37" t="str">
        <f>_xlfn.XLOOKUP(B745,'2020'!B$3:B$1002,'2020'!C$3:C$1002,"NULL")</f>
        <v>Real Estate Investment</v>
      </c>
      <c r="D745" s="37" t="str">
        <f>B745&amp;"_"&amp; C745</f>
        <v>SBA Communications_Real Estate Investment</v>
      </c>
      <c r="E745" s="38">
        <v>1483</v>
      </c>
      <c r="F745" s="39">
        <v>52</v>
      </c>
      <c r="G745" s="40">
        <v>2083.1</v>
      </c>
      <c r="H745" s="41">
        <v>3.4000000000000002E-2</v>
      </c>
      <c r="I745" s="42">
        <v>24.1</v>
      </c>
      <c r="J745" s="43">
        <v>-0.83599999999999997</v>
      </c>
      <c r="K745" s="44">
        <v>9158</v>
      </c>
      <c r="L745" s="45">
        <v>30343</v>
      </c>
    </row>
    <row r="746" spans="1:12" x14ac:dyDescent="0.25">
      <c r="A746" s="36">
        <v>467</v>
      </c>
      <c r="B746" s="37" t="s">
        <v>495</v>
      </c>
      <c r="C746" s="37" t="str">
        <f>_xlfn.XLOOKUP(B746,'2020'!B$3:B$1002,'2020'!C$3:C$1002,"NULL")</f>
        <v>Real Estate Investment Trust Company</v>
      </c>
      <c r="D746" s="37" t="str">
        <f>B746&amp;"_"&amp; C746</f>
        <v>Crown Castle International_Real Estate Investment Trust Company</v>
      </c>
      <c r="E746" s="38">
        <v>4900</v>
      </c>
      <c r="F746" s="39">
        <v>29</v>
      </c>
      <c r="G746" s="40">
        <v>5840</v>
      </c>
      <c r="H746" s="41">
        <v>1.2999999999999999E-2</v>
      </c>
      <c r="I746" s="42">
        <v>1056</v>
      </c>
      <c r="J746" s="43">
        <v>0.22800000000000001</v>
      </c>
      <c r="K746" s="44">
        <v>38768</v>
      </c>
      <c r="L746" s="45">
        <v>74392.399999999994</v>
      </c>
    </row>
    <row r="747" spans="1:12" x14ac:dyDescent="0.25">
      <c r="A747" s="36">
        <v>561</v>
      </c>
      <c r="B747" s="37" t="s">
        <v>541</v>
      </c>
      <c r="C747" s="37" t="str">
        <f>_xlfn.XLOOKUP(B747,'2020'!B$3:B$1002,'2020'!C$3:C$1002,"NULL")</f>
        <v>Real Estate Investment Trust Company</v>
      </c>
      <c r="D747" s="37" t="str">
        <f>B747&amp;"_"&amp; C747</f>
        <v>Welltower_Real Estate Investment Trust Company</v>
      </c>
      <c r="E747" s="38">
        <v>423</v>
      </c>
      <c r="F747" s="39">
        <v>-19</v>
      </c>
      <c r="G747" s="40">
        <v>4606</v>
      </c>
      <c r="H747" s="41">
        <v>-0.10100000000000001</v>
      </c>
      <c r="I747" s="42">
        <v>978.8</v>
      </c>
      <c r="J747" s="43">
        <v>-0.20599999999999999</v>
      </c>
      <c r="K747" s="44">
        <v>32483.599999999999</v>
      </c>
      <c r="L747" s="45">
        <v>29897.1</v>
      </c>
    </row>
    <row r="748" spans="1:12" x14ac:dyDescent="0.25">
      <c r="A748" s="36">
        <v>584</v>
      </c>
      <c r="B748" s="37" t="s">
        <v>726</v>
      </c>
      <c r="C748" s="37" t="str">
        <f>_xlfn.XLOOKUP(B748,'2020'!B$3:B$1002,'2020'!C$3:C$1002,"NULL")</f>
        <v>Real Estate Investment Trust Company</v>
      </c>
      <c r="D748" s="37" t="str">
        <f>B748&amp;"_"&amp; C748</f>
        <v>Prologis_Real Estate Investment Trust Company</v>
      </c>
      <c r="E748" s="38">
        <v>1945</v>
      </c>
      <c r="F748" s="39">
        <v>143</v>
      </c>
      <c r="G748" s="40">
        <v>4438.7</v>
      </c>
      <c r="H748" s="41">
        <v>0.33300000000000002</v>
      </c>
      <c r="I748" s="42">
        <v>1481.8</v>
      </c>
      <c r="J748" s="43">
        <v>-5.8000000000000003E-2</v>
      </c>
      <c r="K748" s="44">
        <v>56065</v>
      </c>
      <c r="L748" s="45">
        <v>78412.899999999994</v>
      </c>
    </row>
    <row r="749" spans="1:12" x14ac:dyDescent="0.25">
      <c r="A749" s="36">
        <v>627</v>
      </c>
      <c r="B749" s="37" t="s">
        <v>745</v>
      </c>
      <c r="C749" s="37" t="str">
        <f>_xlfn.XLOOKUP(B749,'2020'!B$3:B$1002,'2020'!C$3:C$1002,"NULL")</f>
        <v>Real Estate Investment Trust Company</v>
      </c>
      <c r="D749" s="37" t="str">
        <f>B749&amp;"_"&amp; C749</f>
        <v>Digital Realty Trust_Real Estate Investment Trust Company</v>
      </c>
      <c r="E749" s="38">
        <v>2878</v>
      </c>
      <c r="F749" s="39">
        <v>119</v>
      </c>
      <c r="G749" s="40">
        <v>3903.6</v>
      </c>
      <c r="H749" s="41">
        <v>0.216</v>
      </c>
      <c r="I749" s="42">
        <v>356.4</v>
      </c>
      <c r="J749" s="43">
        <v>-0.38500000000000001</v>
      </c>
      <c r="K749" s="44">
        <v>36076.300000000003</v>
      </c>
      <c r="L749" s="45">
        <v>39593.1</v>
      </c>
    </row>
    <row r="750" spans="1:12" x14ac:dyDescent="0.25">
      <c r="A750" s="36">
        <v>634</v>
      </c>
      <c r="B750" s="37" t="s">
        <v>654</v>
      </c>
      <c r="C750" s="37" t="str">
        <f>_xlfn.XLOOKUP(B750,'2020'!B$3:B$1002,'2020'!C$3:C$1002,"NULL")</f>
        <v>Real Estate Investment Trust Company</v>
      </c>
      <c r="D750" s="37" t="str">
        <f>B750&amp;"_"&amp; C750</f>
        <v>Ventas_Real Estate Investment Trust Company</v>
      </c>
      <c r="E750" s="38">
        <v>448</v>
      </c>
      <c r="F750" s="39">
        <v>21</v>
      </c>
      <c r="G750" s="40">
        <v>3795.4</v>
      </c>
      <c r="H750" s="41">
        <v>-0.02</v>
      </c>
      <c r="I750" s="42">
        <v>439.1</v>
      </c>
      <c r="J750" s="43">
        <v>1.4E-2</v>
      </c>
      <c r="K750" s="44">
        <v>23929.4</v>
      </c>
      <c r="L750" s="45">
        <v>19984.3</v>
      </c>
    </row>
    <row r="751" spans="1:12" x14ac:dyDescent="0.25">
      <c r="A751" s="36">
        <v>790</v>
      </c>
      <c r="B751" s="37" t="s">
        <v>787</v>
      </c>
      <c r="C751" s="37" t="str">
        <f>_xlfn.XLOOKUP(B751,'2020'!B$3:B$1002,'2020'!C$3:C$1002,"NULL")</f>
        <v>Real Estate Investment Trust Company</v>
      </c>
      <c r="D751" s="37" t="str">
        <f>B751&amp;"_"&amp; C751</f>
        <v>Boston Properties_Real Estate Investment Trust Company</v>
      </c>
      <c r="E751" s="38">
        <v>750</v>
      </c>
      <c r="F751" s="39">
        <v>-1</v>
      </c>
      <c r="G751" s="40">
        <v>2765.7</v>
      </c>
      <c r="H751" s="41">
        <v>-6.6000000000000003E-2</v>
      </c>
      <c r="I751" s="42">
        <v>872.7</v>
      </c>
      <c r="J751" s="43">
        <v>0.67300000000000004</v>
      </c>
      <c r="K751" s="44">
        <v>22858.2</v>
      </c>
      <c r="L751" s="45">
        <v>15776.9</v>
      </c>
    </row>
    <row r="752" spans="1:12" x14ac:dyDescent="0.25">
      <c r="A752" s="36">
        <v>824</v>
      </c>
      <c r="B752" s="37" t="s">
        <v>835</v>
      </c>
      <c r="C752" s="37" t="str">
        <f>_xlfn.XLOOKUP(B752,'2020'!B$3:B$1002,'2020'!C$3:C$1002,"NULL")</f>
        <v>Real Estate Investment Trust Company</v>
      </c>
      <c r="D752" s="37" t="str">
        <f>B752&amp;"_"&amp; C752</f>
        <v>Equity Residential_Real Estate Investment Trust Company</v>
      </c>
      <c r="E752" s="38">
        <v>2600</v>
      </c>
      <c r="F752" s="39">
        <v>14</v>
      </c>
      <c r="G752" s="40">
        <v>2571.6999999999998</v>
      </c>
      <c r="H752" s="41">
        <v>-4.8000000000000001E-2</v>
      </c>
      <c r="I752" s="42">
        <v>913.6</v>
      </c>
      <c r="J752" s="43">
        <v>-5.8000000000000003E-2</v>
      </c>
      <c r="K752" s="44">
        <v>20286.900000000001</v>
      </c>
      <c r="L752" s="45">
        <v>26693.9</v>
      </c>
    </row>
    <row r="753" spans="1:12" x14ac:dyDescent="0.25">
      <c r="A753" s="36">
        <v>883</v>
      </c>
      <c r="B753" s="37" t="s">
        <v>874</v>
      </c>
      <c r="C753" s="37" t="str">
        <f>_xlfn.XLOOKUP(B753,'2020'!B$3:B$1002,'2020'!C$3:C$1002,"NULL")</f>
        <v>Real Estate Investment Trust Company</v>
      </c>
      <c r="D753" s="37" t="str">
        <f>B753&amp;"_"&amp; C753</f>
        <v>GEO Group_Real Estate Investment Trust Company</v>
      </c>
      <c r="E753" s="38">
        <v>20000</v>
      </c>
      <c r="F753" s="39">
        <v>-5</v>
      </c>
      <c r="G753" s="40">
        <v>2350.1</v>
      </c>
      <c r="H753" s="41">
        <v>-5.1999999999999998E-2</v>
      </c>
      <c r="I753" s="42">
        <v>113</v>
      </c>
      <c r="J753" s="43">
        <v>-0.32200000000000001</v>
      </c>
      <c r="K753" s="44">
        <v>4460.1000000000004</v>
      </c>
      <c r="L753" s="45">
        <v>941.3</v>
      </c>
    </row>
    <row r="754" spans="1:12" x14ac:dyDescent="0.25">
      <c r="A754" s="36">
        <v>567</v>
      </c>
      <c r="B754" s="37" t="s">
        <v>1559</v>
      </c>
      <c r="C754" s="37" t="s">
        <v>1663</v>
      </c>
      <c r="D754" s="37" t="str">
        <f>B754&amp;"_"&amp; C754</f>
        <v>Penny Mac_Real Estate Mortgage Company</v>
      </c>
      <c r="E754" s="38">
        <v>6632</v>
      </c>
      <c r="F754" s="39" t="s">
        <v>13</v>
      </c>
      <c r="G754" s="40">
        <v>4536</v>
      </c>
      <c r="H754" s="41">
        <v>0.995</v>
      </c>
      <c r="I754" s="42">
        <v>1646.9</v>
      </c>
      <c r="J754" s="43">
        <v>3.1909999999999998</v>
      </c>
      <c r="K754" s="44">
        <v>31597.8</v>
      </c>
      <c r="L754" s="45">
        <v>4630.3999999999996</v>
      </c>
    </row>
    <row r="755" spans="1:12" x14ac:dyDescent="0.25">
      <c r="A755" s="36">
        <v>583</v>
      </c>
      <c r="B755" s="37" t="s">
        <v>1278</v>
      </c>
      <c r="C755" s="37" t="s">
        <v>1663</v>
      </c>
      <c r="D755" s="37" t="str">
        <f>B755&amp;"_"&amp; C755</f>
        <v>loanDepot_Real Estate Mortgage Company</v>
      </c>
      <c r="E755" s="38">
        <v>11763</v>
      </c>
      <c r="F755" s="39" t="s">
        <v>13</v>
      </c>
      <c r="G755" s="40">
        <v>4443.6000000000004</v>
      </c>
      <c r="H755" s="41">
        <v>2.028</v>
      </c>
      <c r="I755" s="42">
        <v>2013.1</v>
      </c>
      <c r="J755" s="43">
        <v>57.487000000000002</v>
      </c>
      <c r="K755" s="44">
        <v>10893.2</v>
      </c>
      <c r="L755" s="45">
        <v>6089.1</v>
      </c>
    </row>
    <row r="756" spans="1:12" x14ac:dyDescent="0.25">
      <c r="A756" s="36">
        <v>957</v>
      </c>
      <c r="B756" s="37" t="s">
        <v>1328</v>
      </c>
      <c r="C756" s="37" t="s">
        <v>1575</v>
      </c>
      <c r="D756" s="37" t="str">
        <f>B756&amp;"_"&amp; C756</f>
        <v>Americold Realty Trust_Real Estate Trust</v>
      </c>
      <c r="E756" s="38">
        <v>16300</v>
      </c>
      <c r="F756" s="39" t="s">
        <v>13</v>
      </c>
      <c r="G756" s="40">
        <v>1987.7</v>
      </c>
      <c r="H756" s="41">
        <v>0.114</v>
      </c>
      <c r="I756" s="42">
        <v>24.5</v>
      </c>
      <c r="J756" s="43">
        <v>-0.49</v>
      </c>
      <c r="K756" s="44">
        <v>7831.2</v>
      </c>
      <c r="L756" s="45">
        <v>9708.5</v>
      </c>
    </row>
    <row r="757" spans="1:12" x14ac:dyDescent="0.25">
      <c r="A757" s="36">
        <v>207</v>
      </c>
      <c r="B757" s="37" t="s">
        <v>228</v>
      </c>
      <c r="C757" s="37" t="str">
        <f>_xlfn.XLOOKUP(B757,'2020'!B$3:B$1002,'2020'!C$3:C$1002,"NULL")</f>
        <v>Reinsurance Company</v>
      </c>
      <c r="D757" s="37" t="str">
        <f>B757&amp;"_"&amp; C757</f>
        <v>Reinsurance Group of America_Reinsurance Company</v>
      </c>
      <c r="E757" s="38">
        <v>3600</v>
      </c>
      <c r="F757" s="39">
        <v>18</v>
      </c>
      <c r="G757" s="40">
        <v>14596</v>
      </c>
      <c r="H757" s="41">
        <v>2.1000000000000001E-2</v>
      </c>
      <c r="I757" s="42">
        <v>415</v>
      </c>
      <c r="J757" s="43">
        <v>-0.52300000000000002</v>
      </c>
      <c r="K757" s="44">
        <v>84656</v>
      </c>
      <c r="L757" s="45">
        <v>8568</v>
      </c>
    </row>
    <row r="758" spans="1:12" x14ac:dyDescent="0.25">
      <c r="A758" s="36">
        <v>660</v>
      </c>
      <c r="B758" s="37" t="s">
        <v>719</v>
      </c>
      <c r="C758" s="37" t="str">
        <f>_xlfn.XLOOKUP(B758,'2020'!B$3:B$1002,'2020'!C$3:C$1002,"NULL")</f>
        <v>Renewables &amp; Environment</v>
      </c>
      <c r="D758" s="37" t="str">
        <f>B758&amp;"_"&amp; C758</f>
        <v>Darling Ingredients_Renewables &amp; Environment</v>
      </c>
      <c r="E758" s="38">
        <v>10000</v>
      </c>
      <c r="F758" s="39">
        <v>60</v>
      </c>
      <c r="G758" s="40">
        <v>3571.9</v>
      </c>
      <c r="H758" s="41">
        <v>6.2E-2</v>
      </c>
      <c r="I758" s="42">
        <v>296.8</v>
      </c>
      <c r="J758" s="43">
        <v>-0.05</v>
      </c>
      <c r="K758" s="44">
        <v>5613.3</v>
      </c>
      <c r="L758" s="45">
        <v>12004.7</v>
      </c>
    </row>
    <row r="759" spans="1:12" x14ac:dyDescent="0.25">
      <c r="A759" s="36">
        <v>598</v>
      </c>
      <c r="B759" s="37" t="s">
        <v>568</v>
      </c>
      <c r="C759" s="37" t="str">
        <f>_xlfn.XLOOKUP(B759,'2020'!B$3:B$1002,'2020'!C$3:C$1002,"NULL")</f>
        <v>Residential Bedding And Furniture</v>
      </c>
      <c r="D759" s="37" t="str">
        <f>B759&amp;"_"&amp; C759</f>
        <v>Leggett &amp; Platt_Residential Bedding And Furniture</v>
      </c>
      <c r="E759" s="38">
        <v>20400</v>
      </c>
      <c r="F759" s="39">
        <v>-29</v>
      </c>
      <c r="G759" s="40">
        <v>4280.2</v>
      </c>
      <c r="H759" s="41">
        <v>-9.9000000000000005E-2</v>
      </c>
      <c r="I759" s="42">
        <v>247.6</v>
      </c>
      <c r="J759" s="43">
        <v>-0.25800000000000001</v>
      </c>
      <c r="K759" s="44">
        <v>4754</v>
      </c>
      <c r="L759" s="45">
        <v>6070.9</v>
      </c>
    </row>
    <row r="760" spans="1:12" x14ac:dyDescent="0.25">
      <c r="A760" s="36">
        <v>782</v>
      </c>
      <c r="B760" s="37" t="s">
        <v>733</v>
      </c>
      <c r="C760" s="37" t="str">
        <f>_xlfn.XLOOKUP(B760,'2020'!B$3:B$1002,'2020'!C$3:C$1002,"NULL")</f>
        <v>Residential Building Construction</v>
      </c>
      <c r="D760" s="37" t="str">
        <f>B760&amp;"_"&amp; C760</f>
        <v>Hyster-Yale Materials Handling_Residential Building Construction</v>
      </c>
      <c r="E760" s="38">
        <v>7600</v>
      </c>
      <c r="F760" s="39">
        <v>-48</v>
      </c>
      <c r="G760" s="40">
        <v>2812.1</v>
      </c>
      <c r="H760" s="41">
        <v>-0.14599999999999999</v>
      </c>
      <c r="I760" s="42">
        <v>37.1</v>
      </c>
      <c r="J760" s="43">
        <v>3.5999999999999997E-2</v>
      </c>
      <c r="K760" s="44">
        <v>1859.5</v>
      </c>
      <c r="L760" s="45">
        <v>1464.7</v>
      </c>
    </row>
    <row r="761" spans="1:12" x14ac:dyDescent="0.25">
      <c r="A761" s="36">
        <v>377</v>
      </c>
      <c r="B761" s="37" t="s">
        <v>373</v>
      </c>
      <c r="C761" s="37" t="str">
        <f>_xlfn.XLOOKUP(B761,'2020'!B$3:B$1002,'2020'!C$3:C$1002,"NULL")</f>
        <v>Restaurant Company</v>
      </c>
      <c r="D761" s="37" t="str">
        <f>B761&amp;"_"&amp; C761</f>
        <v>Darden Restaurants_Restaurant Company</v>
      </c>
      <c r="E761" s="38">
        <v>177895</v>
      </c>
      <c r="F761" s="39">
        <v>-5</v>
      </c>
      <c r="G761" s="40">
        <v>7806.9</v>
      </c>
      <c r="H761" s="41">
        <v>-8.3000000000000004E-2</v>
      </c>
      <c r="I761" s="42">
        <v>-52.4</v>
      </c>
      <c r="J761" s="43">
        <v>-1.073</v>
      </c>
      <c r="K761" s="44">
        <v>9946.1</v>
      </c>
      <c r="L761" s="45">
        <v>18506.599999999999</v>
      </c>
    </row>
    <row r="762" spans="1:12" x14ac:dyDescent="0.25">
      <c r="A762" s="36">
        <v>464</v>
      </c>
      <c r="B762" s="37" t="s">
        <v>505</v>
      </c>
      <c r="C762" s="37" t="str">
        <f>_xlfn.XLOOKUP(B762,'2020'!B$3:B$1002,'2020'!C$3:C$1002,"NULL")</f>
        <v>Restaurant Company</v>
      </c>
      <c r="D762" s="37" t="str">
        <f>B762&amp;"_"&amp; C762</f>
        <v>Chipotle Mexican Grill_Restaurant Company</v>
      </c>
      <c r="E762" s="38">
        <v>88000</v>
      </c>
      <c r="F762" s="39">
        <v>42</v>
      </c>
      <c r="G762" s="40">
        <v>5984.6</v>
      </c>
      <c r="H762" s="41">
        <v>7.0999999999999994E-2</v>
      </c>
      <c r="I762" s="42">
        <v>355.8</v>
      </c>
      <c r="J762" s="43">
        <v>1.6E-2</v>
      </c>
      <c r="K762" s="44">
        <v>5982.9</v>
      </c>
      <c r="L762" s="45">
        <v>39987.699999999997</v>
      </c>
    </row>
    <row r="763" spans="1:12" x14ac:dyDescent="0.25">
      <c r="A763" s="36">
        <v>610</v>
      </c>
      <c r="B763" s="37" t="s">
        <v>678</v>
      </c>
      <c r="C763" s="37" t="str">
        <f>_xlfn.XLOOKUP(B763,'2020'!B$3:B$1002,'2020'!C$3:C$1002,"NULL")</f>
        <v>Restaurant Company</v>
      </c>
      <c r="D763" s="37" t="str">
        <f>B763&amp;"_"&amp; C763</f>
        <v>Domino's Pizza_Restaurant Company</v>
      </c>
      <c r="E763" s="38">
        <v>10650</v>
      </c>
      <c r="F763" s="39">
        <v>69</v>
      </c>
      <c r="G763" s="40">
        <v>4117.3999999999996</v>
      </c>
      <c r="H763" s="41">
        <v>0.13800000000000001</v>
      </c>
      <c r="I763" s="42">
        <v>491.3</v>
      </c>
      <c r="J763" s="43">
        <v>0.22600000000000001</v>
      </c>
      <c r="K763" s="44">
        <v>1567.2</v>
      </c>
      <c r="L763" s="45">
        <v>14270.4</v>
      </c>
    </row>
    <row r="764" spans="1:12" x14ac:dyDescent="0.25">
      <c r="A764" s="36">
        <v>714</v>
      </c>
      <c r="B764" s="37" t="s">
        <v>627</v>
      </c>
      <c r="C764" s="37" t="str">
        <f>_xlfn.XLOOKUP(B764,'2020'!B$3:B$1002,'2020'!C$3:C$1002,"NULL")</f>
        <v>Restaurant Company</v>
      </c>
      <c r="D764" s="37" t="str">
        <f>B764&amp;"_"&amp; C764</f>
        <v>Bloomin' Brands_Restaurant Company</v>
      </c>
      <c r="E764" s="38">
        <v>77000</v>
      </c>
      <c r="F764" s="39">
        <v>-86</v>
      </c>
      <c r="G764" s="40">
        <v>3170.6</v>
      </c>
      <c r="H764" s="41">
        <v>-0.23400000000000001</v>
      </c>
      <c r="I764" s="42">
        <v>-158.69999999999999</v>
      </c>
      <c r="J764" s="43">
        <v>-2.2160000000000002</v>
      </c>
      <c r="K764" s="44">
        <v>3362.1</v>
      </c>
      <c r="L764" s="45">
        <v>2403.5</v>
      </c>
    </row>
    <row r="765" spans="1:12" x14ac:dyDescent="0.25">
      <c r="A765" s="36">
        <v>736</v>
      </c>
      <c r="B765" s="37" t="s">
        <v>744</v>
      </c>
      <c r="C765" s="37" t="str">
        <f>_xlfn.XLOOKUP(B765,'2020'!B$3:B$1002,'2020'!C$3:C$1002,"NULL")</f>
        <v>Restaurant Company</v>
      </c>
      <c r="D765" s="37" t="str">
        <f>B765&amp;"_"&amp; C765</f>
        <v>Brinker International_Restaurant Company</v>
      </c>
      <c r="E765" s="38">
        <v>62200</v>
      </c>
      <c r="F765" s="39">
        <v>9</v>
      </c>
      <c r="G765" s="40">
        <v>3078.5</v>
      </c>
      <c r="H765" s="41">
        <v>-4.2999999999999997E-2</v>
      </c>
      <c r="I765" s="42">
        <v>24.4</v>
      </c>
      <c r="J765" s="43">
        <v>-0.84199999999999997</v>
      </c>
      <c r="K765" s="44">
        <v>2356</v>
      </c>
      <c r="L765" s="45">
        <v>3230.4</v>
      </c>
    </row>
    <row r="766" spans="1:12" x14ac:dyDescent="0.25">
      <c r="A766" s="36">
        <v>833</v>
      </c>
      <c r="B766" s="37" t="s">
        <v>765</v>
      </c>
      <c r="C766" s="37" t="str">
        <f>_xlfn.XLOOKUP(B766,'2020'!B$3:B$1002,'2020'!C$3:C$1002,"NULL")</f>
        <v>Restaurant Company</v>
      </c>
      <c r="D766" s="37" t="str">
        <f>B766&amp;"_"&amp; C766</f>
        <v>Cracker Barrel Old Country Store_Restaurant Company</v>
      </c>
      <c r="E766" s="38">
        <v>55000</v>
      </c>
      <c r="F766" s="39">
        <v>-66</v>
      </c>
      <c r="G766" s="40">
        <v>2522.8000000000002</v>
      </c>
      <c r="H766" s="41">
        <v>-0.17899999999999999</v>
      </c>
      <c r="I766" s="42">
        <v>-32.5</v>
      </c>
      <c r="J766" s="43">
        <v>-1.145</v>
      </c>
      <c r="K766" s="44">
        <v>2544.3000000000002</v>
      </c>
      <c r="L766" s="45">
        <v>4101.6000000000004</v>
      </c>
    </row>
    <row r="767" spans="1:12" x14ac:dyDescent="0.25">
      <c r="A767" s="36">
        <v>860</v>
      </c>
      <c r="B767" s="37" t="s">
        <v>827</v>
      </c>
      <c r="C767" s="37" t="str">
        <f>_xlfn.XLOOKUP(B767,'2020'!B$3:B$1002,'2020'!C$3:C$1002,"NULL")</f>
        <v>Restaurant Company</v>
      </c>
      <c r="D767" s="37" t="str">
        <f>B767&amp;"_"&amp; C767</f>
        <v>Texas Roadhouse_Restaurant Company</v>
      </c>
      <c r="E767" s="38">
        <v>32474</v>
      </c>
      <c r="F767" s="39">
        <v>-31</v>
      </c>
      <c r="G767" s="40">
        <v>2398.1</v>
      </c>
      <c r="H767" s="41">
        <v>-0.13</v>
      </c>
      <c r="I767" s="42">
        <v>31.3</v>
      </c>
      <c r="J767" s="43">
        <v>-0.82099999999999995</v>
      </c>
      <c r="K767" s="44">
        <v>2325.1999999999998</v>
      </c>
      <c r="L767" s="45">
        <v>6679.3</v>
      </c>
    </row>
    <row r="768" spans="1:12" x14ac:dyDescent="0.25">
      <c r="A768" s="36">
        <v>959</v>
      </c>
      <c r="B768" s="37" t="s">
        <v>872</v>
      </c>
      <c r="C768" s="37" t="str">
        <f>_xlfn.XLOOKUP(B768,'2020'!B$3:B$1002,'2020'!C$3:C$1002,"NULL")</f>
        <v>Restaurant Company</v>
      </c>
      <c r="D768" s="37" t="str">
        <f>B768&amp;"_"&amp; C768</f>
        <v>Cheesecake Factory_Restaurant Company</v>
      </c>
      <c r="E768" s="38">
        <v>42500</v>
      </c>
      <c r="F768" s="39">
        <v>-83</v>
      </c>
      <c r="G768" s="40">
        <v>1983.2</v>
      </c>
      <c r="H768" s="41">
        <v>-0.20100000000000001</v>
      </c>
      <c r="I768" s="42">
        <v>-253.4</v>
      </c>
      <c r="J768" s="43">
        <v>-2.99</v>
      </c>
      <c r="K768" s="44">
        <v>2747.1</v>
      </c>
      <c r="L768" s="45">
        <v>2715.4</v>
      </c>
    </row>
    <row r="769" spans="1:12" x14ac:dyDescent="0.25">
      <c r="A769" s="36">
        <v>655</v>
      </c>
      <c r="B769" s="37" t="s">
        <v>653</v>
      </c>
      <c r="C769" s="37" t="str">
        <f>_xlfn.XLOOKUP(B769,'2020'!B$3:B$1002,'2020'!C$3:C$1002,"NULL")</f>
        <v>Retail &amp; Whsle - Discretionary</v>
      </c>
      <c r="D769" s="37" t="str">
        <f>B769&amp;"_"&amp; C769</f>
        <v>ScanSource_Retail &amp; Whsle - Discretionary</v>
      </c>
      <c r="E769" s="38">
        <v>2200</v>
      </c>
      <c r="F769" s="39">
        <v>-1</v>
      </c>
      <c r="G769" s="40">
        <v>3609.2</v>
      </c>
      <c r="H769" s="41">
        <v>-6.8000000000000005E-2</v>
      </c>
      <c r="I769" s="42">
        <v>-192.7</v>
      </c>
      <c r="J769" s="43">
        <v>-4.3449999999999998</v>
      </c>
      <c r="K769" s="44">
        <v>1692.1</v>
      </c>
      <c r="L769" s="45">
        <v>762.3</v>
      </c>
    </row>
    <row r="770" spans="1:12" x14ac:dyDescent="0.25">
      <c r="A770" s="36">
        <v>263</v>
      </c>
      <c r="B770" s="37" t="s">
        <v>235</v>
      </c>
      <c r="C770" s="37" t="str">
        <f>_xlfn.XLOOKUP(B770,'2020'!B$3:B$1002,'2020'!C$3:C$1002,"NULL")</f>
        <v>Retail Apparel Company</v>
      </c>
      <c r="D770" s="37" t="str">
        <f>B770&amp;"_"&amp; C770</f>
        <v>VF_Retail Apparel Company</v>
      </c>
      <c r="E770" s="38">
        <v>48000</v>
      </c>
      <c r="F770" s="39">
        <v>-30</v>
      </c>
      <c r="G770" s="40">
        <v>11688.1</v>
      </c>
      <c r="H770" s="41">
        <v>-0.157</v>
      </c>
      <c r="I770" s="42">
        <v>679.4</v>
      </c>
      <c r="J770" s="43">
        <v>-0.46100000000000002</v>
      </c>
      <c r="K770" s="44">
        <v>11133.3</v>
      </c>
      <c r="L770" s="45">
        <v>31305.8</v>
      </c>
    </row>
    <row r="771" spans="1:12" x14ac:dyDescent="0.25">
      <c r="A771" s="36">
        <v>422</v>
      </c>
      <c r="B771" s="37" t="s">
        <v>378</v>
      </c>
      <c r="C771" s="37" t="str">
        <f>_xlfn.XLOOKUP(B771,'2020'!B$3:B$1002,'2020'!C$3:C$1002,"NULL")</f>
        <v>Retail Apparel Company</v>
      </c>
      <c r="D771" s="37" t="str">
        <f>B771&amp;"_"&amp; C771</f>
        <v>Oshkosh_Retail Apparel Company</v>
      </c>
      <c r="E771" s="38">
        <v>14400</v>
      </c>
      <c r="F771" s="39">
        <v>-45</v>
      </c>
      <c r="G771" s="40">
        <v>6856.8</v>
      </c>
      <c r="H771" s="41">
        <v>-0.182</v>
      </c>
      <c r="I771" s="42">
        <v>324.5</v>
      </c>
      <c r="J771" s="43">
        <v>-0.44</v>
      </c>
      <c r="K771" s="44">
        <v>5815.9</v>
      </c>
      <c r="L771" s="45">
        <v>8114.5</v>
      </c>
    </row>
    <row r="772" spans="1:12" x14ac:dyDescent="0.25">
      <c r="A772" s="36">
        <v>745</v>
      </c>
      <c r="B772" s="37" t="s">
        <v>688</v>
      </c>
      <c r="C772" s="37" t="str">
        <f>_xlfn.XLOOKUP(B772,'2020'!B$3:B$1002,'2020'!C$3:C$1002,"NULL")</f>
        <v>Retail Apparel Company</v>
      </c>
      <c r="D772" s="37" t="str">
        <f>B772&amp;"_"&amp; C772</f>
        <v>Carter's_Retail Apparel Company</v>
      </c>
      <c r="E772" s="38">
        <v>18000</v>
      </c>
      <c r="F772" s="39">
        <v>-56</v>
      </c>
      <c r="G772" s="40">
        <v>3024.3</v>
      </c>
      <c r="H772" s="41">
        <v>-0.14099999999999999</v>
      </c>
      <c r="I772" s="42">
        <v>109.7</v>
      </c>
      <c r="J772" s="43">
        <v>-0.58399999999999996</v>
      </c>
      <c r="K772" s="44">
        <v>3392.6</v>
      </c>
      <c r="L772" s="45">
        <v>3908.5</v>
      </c>
    </row>
    <row r="773" spans="1:12" x14ac:dyDescent="0.25">
      <c r="A773" s="36">
        <v>238</v>
      </c>
      <c r="B773" s="37" t="s">
        <v>270</v>
      </c>
      <c r="C773" s="37" t="str">
        <f>_xlfn.XLOOKUP(B773,'2020'!B$3:B$1002,'2020'!C$3:C$1002,"NULL")</f>
        <v>Retail Automotive Parts</v>
      </c>
      <c r="D773" s="37" t="str">
        <f>B773&amp;"_"&amp; C773</f>
        <v>AutoZone_Retail Automotive Parts</v>
      </c>
      <c r="E773" s="38">
        <v>80000</v>
      </c>
      <c r="F773" s="39">
        <v>30</v>
      </c>
      <c r="G773" s="40">
        <v>12632</v>
      </c>
      <c r="H773" s="41">
        <v>6.5000000000000002E-2</v>
      </c>
      <c r="I773" s="42">
        <v>1733</v>
      </c>
      <c r="J773" s="43">
        <v>7.1999999999999995E-2</v>
      </c>
      <c r="K773" s="44">
        <v>14423.9</v>
      </c>
      <c r="L773" s="45">
        <v>30946.3</v>
      </c>
    </row>
    <row r="774" spans="1:12" x14ac:dyDescent="0.25">
      <c r="A774" s="36">
        <v>266</v>
      </c>
      <c r="B774" s="37" t="s">
        <v>259</v>
      </c>
      <c r="C774" s="37" t="str">
        <f>_xlfn.XLOOKUP(B774,'2020'!B$3:B$1002,'2020'!C$3:C$1002,"NULL")</f>
        <v>Retail Automotive Parts</v>
      </c>
      <c r="D774" s="37" t="str">
        <f>B774&amp;"_"&amp; C774</f>
        <v>LKQ_Retail Automotive Parts</v>
      </c>
      <c r="E774" s="38">
        <v>44000</v>
      </c>
      <c r="F774" s="39">
        <v>-9</v>
      </c>
      <c r="G774" s="40">
        <v>11628.8</v>
      </c>
      <c r="H774" s="41">
        <v>-7.0000000000000007E-2</v>
      </c>
      <c r="I774" s="42">
        <v>638.4</v>
      </c>
      <c r="J774" s="43">
        <v>0.18</v>
      </c>
      <c r="K774" s="44">
        <v>12360.5</v>
      </c>
      <c r="L774" s="45">
        <v>12801.2</v>
      </c>
    </row>
    <row r="775" spans="1:12" x14ac:dyDescent="0.25">
      <c r="A775" s="36">
        <v>291</v>
      </c>
      <c r="B775" s="37" t="s">
        <v>381</v>
      </c>
      <c r="C775" s="37" t="str">
        <f>_xlfn.XLOOKUP(B775,'2020'!B$3:B$1002,'2020'!C$3:C$1002,"NULL")</f>
        <v>Retail Chain Company</v>
      </c>
      <c r="D775" s="37" t="str">
        <f>B775&amp;"_"&amp; C775</f>
        <v>Tractor Supply_Retail Chain Company</v>
      </c>
      <c r="E775" s="38">
        <v>32000</v>
      </c>
      <c r="F775" s="39">
        <v>89</v>
      </c>
      <c r="G775" s="40">
        <v>10620.4</v>
      </c>
      <c r="H775" s="41">
        <v>0.27200000000000002</v>
      </c>
      <c r="I775" s="42">
        <v>749</v>
      </c>
      <c r="J775" s="43">
        <v>0.33200000000000002</v>
      </c>
      <c r="K775" s="44">
        <v>7049.1</v>
      </c>
      <c r="L775" s="45">
        <v>20576.8</v>
      </c>
    </row>
    <row r="776" spans="1:12" x14ac:dyDescent="0.25">
      <c r="A776" s="36">
        <v>221</v>
      </c>
      <c r="B776" s="37" t="s">
        <v>202</v>
      </c>
      <c r="C776" s="37" t="str">
        <f>_xlfn.XLOOKUP(B776,'2020'!B$3:B$1002,'2020'!C$3:C$1002,"NULL")</f>
        <v>Retail Clothing Company</v>
      </c>
      <c r="D776" s="37" t="str">
        <f>B776&amp;"_"&amp; C776</f>
        <v>Gap_Retail Clothing Company</v>
      </c>
      <c r="E776" s="38">
        <v>117000</v>
      </c>
      <c r="F776" s="39">
        <v>-22</v>
      </c>
      <c r="G776" s="40">
        <v>13800</v>
      </c>
      <c r="H776" s="41">
        <v>-0.158</v>
      </c>
      <c r="I776" s="42">
        <v>-665</v>
      </c>
      <c r="J776" s="43">
        <v>-2.895</v>
      </c>
      <c r="K776" s="44">
        <v>13769</v>
      </c>
      <c r="L776" s="45">
        <v>11164.9</v>
      </c>
    </row>
    <row r="777" spans="1:12" x14ac:dyDescent="0.25">
      <c r="A777" s="36">
        <v>404</v>
      </c>
      <c r="B777" s="37" t="s">
        <v>324</v>
      </c>
      <c r="C777" s="37" t="str">
        <f>_xlfn.XLOOKUP(B777,'2020'!B$3:B$1002,'2020'!C$3:C$1002,"NULL")</f>
        <v>Retail Clothing Company</v>
      </c>
      <c r="D777" s="37" t="str">
        <f>B777&amp;"_"&amp; C777</f>
        <v>PVH_Retail Clothing Company</v>
      </c>
      <c r="E777" s="38">
        <v>26500</v>
      </c>
      <c r="F777" s="39">
        <v>-82</v>
      </c>
      <c r="G777" s="40">
        <v>7132.6</v>
      </c>
      <c r="H777" s="41">
        <v>-0.28000000000000003</v>
      </c>
      <c r="I777" s="42">
        <v>-1136.0999999999999</v>
      </c>
      <c r="J777" s="43">
        <v>-3.7229999999999999</v>
      </c>
      <c r="K777" s="44">
        <v>13293.5</v>
      </c>
      <c r="L777" s="45">
        <v>7522.7</v>
      </c>
    </row>
    <row r="778" spans="1:12" x14ac:dyDescent="0.25">
      <c r="A778" s="36">
        <v>432</v>
      </c>
      <c r="B778" s="37" t="s">
        <v>436</v>
      </c>
      <c r="C778" s="37" t="str">
        <f>_xlfn.XLOOKUP(B778,'2020'!B$3:B$1002,'2020'!C$3:C$1002,"NULL")</f>
        <v>Retail Clothing Company</v>
      </c>
      <c r="D778" s="37" t="str">
        <f>B778&amp;"_"&amp; C778</f>
        <v>Hanesbrands_Retail Clothing Company</v>
      </c>
      <c r="E778" s="38">
        <v>61000</v>
      </c>
      <c r="F778" s="39">
        <v>4</v>
      </c>
      <c r="G778" s="40">
        <v>6664.4</v>
      </c>
      <c r="H778" s="41">
        <v>-4.2999999999999997E-2</v>
      </c>
      <c r="I778" s="42">
        <v>-75.599999999999994</v>
      </c>
      <c r="J778" s="43">
        <v>-1.1259999999999999</v>
      </c>
      <c r="K778" s="44">
        <v>7698.9</v>
      </c>
      <c r="L778" s="45">
        <v>6865</v>
      </c>
    </row>
    <row r="779" spans="1:12" x14ac:dyDescent="0.25">
      <c r="A779" s="36">
        <v>580</v>
      </c>
      <c r="B779" s="37" t="s">
        <v>494</v>
      </c>
      <c r="C779" s="37" t="str">
        <f>_xlfn.XLOOKUP(B779,'2020'!B$3:B$1002,'2020'!C$3:C$1002,"NULL")</f>
        <v>Retail Clothing Company</v>
      </c>
      <c r="D779" s="37" t="str">
        <f>B779&amp;"_"&amp; C779</f>
        <v>Levi Strauss_Retail Clothing Company</v>
      </c>
      <c r="E779" s="38">
        <v>14800</v>
      </c>
      <c r="F779" s="39">
        <v>-85</v>
      </c>
      <c r="G779" s="40">
        <v>4452.6000000000004</v>
      </c>
      <c r="H779" s="41">
        <v>-0.22700000000000001</v>
      </c>
      <c r="I779" s="42">
        <v>-127.1</v>
      </c>
      <c r="J779" s="43">
        <v>-1.3220000000000001</v>
      </c>
      <c r="K779" s="44">
        <v>5641.2</v>
      </c>
      <c r="L779" s="45">
        <v>9559.7999999999993</v>
      </c>
    </row>
    <row r="780" spans="1:12" x14ac:dyDescent="0.25">
      <c r="A780" s="36">
        <v>642</v>
      </c>
      <c r="B780" s="37" t="s">
        <v>615</v>
      </c>
      <c r="C780" s="37" t="str">
        <f>_xlfn.XLOOKUP(B780,'2020'!B$3:B$1002,'2020'!C$3:C$1002,"NULL")</f>
        <v>Retail Clothing Company</v>
      </c>
      <c r="D780" s="37" t="str">
        <f>B780&amp;"_"&amp; C780</f>
        <v>American Eagle Outfitters_Retail Clothing Company</v>
      </c>
      <c r="E780" s="38">
        <v>21750</v>
      </c>
      <c r="F780" s="39">
        <v>-26</v>
      </c>
      <c r="G780" s="40">
        <v>3759.1</v>
      </c>
      <c r="H780" s="41">
        <v>-0.127</v>
      </c>
      <c r="I780" s="42">
        <v>-209.3</v>
      </c>
      <c r="J780" s="43">
        <v>-2.0939999999999999</v>
      </c>
      <c r="K780" s="44">
        <v>3434.8</v>
      </c>
      <c r="L780" s="45">
        <v>4874.3</v>
      </c>
    </row>
    <row r="781" spans="1:12" x14ac:dyDescent="0.25">
      <c r="A781" s="36">
        <v>949</v>
      </c>
      <c r="B781" s="37" t="s">
        <v>751</v>
      </c>
      <c r="C781" s="37" t="str">
        <f>_xlfn.XLOOKUP(B781,'2020'!B$3:B$1002,'2020'!C$3:C$1002,"NULL")</f>
        <v>Retail Clothing Company</v>
      </c>
      <c r="D781" s="37" t="str">
        <f>B781&amp;"_"&amp; C781</f>
        <v>G-III Apparel Group_Retail Clothing Company</v>
      </c>
      <c r="E781" s="38">
        <v>3050</v>
      </c>
      <c r="F781" s="39">
        <v>-197</v>
      </c>
      <c r="G781" s="40">
        <v>2055.1</v>
      </c>
      <c r="H781" s="41">
        <v>-0.35</v>
      </c>
      <c r="I781" s="42">
        <v>23.5</v>
      </c>
      <c r="J781" s="43">
        <v>-0.83599999999999997</v>
      </c>
      <c r="K781" s="44">
        <v>2436.4</v>
      </c>
      <c r="L781" s="45">
        <v>1458.1</v>
      </c>
    </row>
    <row r="782" spans="1:12" x14ac:dyDescent="0.25">
      <c r="A782" s="36">
        <v>990</v>
      </c>
      <c r="B782" s="37" t="s">
        <v>840</v>
      </c>
      <c r="C782" s="37" t="str">
        <f>_xlfn.XLOOKUP(B782,'2020'!B$3:B$1002,'2020'!C$3:C$1002,"NULL")</f>
        <v>Retail Clothing Company</v>
      </c>
      <c r="D782" s="37" t="str">
        <f>B782&amp;"_"&amp; C782</f>
        <v>Guess_Retail Clothing Company</v>
      </c>
      <c r="E782" s="38">
        <v>11000</v>
      </c>
      <c r="F782" s="39">
        <v>-147</v>
      </c>
      <c r="G782" s="40">
        <v>1876.5</v>
      </c>
      <c r="H782" s="41">
        <v>-0.29899999999999999</v>
      </c>
      <c r="I782" s="42">
        <v>-81.2</v>
      </c>
      <c r="J782" s="43">
        <v>-1.8460000000000001</v>
      </c>
      <c r="K782" s="44">
        <v>2465.9</v>
      </c>
      <c r="L782" s="45">
        <v>1495.2</v>
      </c>
    </row>
    <row r="783" spans="1:12" x14ac:dyDescent="0.25">
      <c r="A783" s="36">
        <v>1</v>
      </c>
      <c r="B783" s="56" t="s">
        <v>12</v>
      </c>
      <c r="C783" s="37" t="str">
        <f>_xlfn.XLOOKUP(B783,'2020'!B$3:B$1002,'2020'!C$3:C$1002,"NULL")</f>
        <v>Retail Company</v>
      </c>
      <c r="D783" s="37" t="str">
        <f>B783&amp;"_"&amp; C783</f>
        <v>Walmart_Retail Company</v>
      </c>
      <c r="E783" s="57">
        <v>2300000</v>
      </c>
      <c r="F783" s="39" t="s">
        <v>13</v>
      </c>
      <c r="G783" s="40">
        <v>559151</v>
      </c>
      <c r="H783" s="58">
        <v>6.7000000000000004E-2</v>
      </c>
      <c r="I783" s="59">
        <v>13510</v>
      </c>
      <c r="J783" s="60">
        <v>-9.1999999999999998E-2</v>
      </c>
      <c r="K783" s="61">
        <v>252496</v>
      </c>
      <c r="L783" s="45">
        <v>382642.8</v>
      </c>
    </row>
    <row r="784" spans="1:12" x14ac:dyDescent="0.25">
      <c r="A784" s="36">
        <v>12</v>
      </c>
      <c r="B784" s="37" t="s">
        <v>25</v>
      </c>
      <c r="C784" s="37" t="str">
        <f>_xlfn.XLOOKUP(B784,'2020'!B$3:B$1002,'2020'!C$3:C$1002,"NULL")</f>
        <v>Retail Company</v>
      </c>
      <c r="D784" s="37" t="str">
        <f>B784&amp;"_"&amp; C784</f>
        <v>Costco Wholesale_Retail Company</v>
      </c>
      <c r="E784" s="38">
        <v>214500</v>
      </c>
      <c r="F784" s="39">
        <v>2</v>
      </c>
      <c r="G784" s="40">
        <v>166761</v>
      </c>
      <c r="H784" s="41">
        <v>9.1999999999999998E-2</v>
      </c>
      <c r="I784" s="42">
        <v>4002</v>
      </c>
      <c r="J784" s="43">
        <v>9.4E-2</v>
      </c>
      <c r="K784" s="44">
        <v>55556</v>
      </c>
      <c r="L784" s="45">
        <v>155984.29999999999</v>
      </c>
    </row>
    <row r="785" spans="1:12" x14ac:dyDescent="0.25">
      <c r="A785" s="36">
        <v>16</v>
      </c>
      <c r="B785" s="37" t="s">
        <v>30</v>
      </c>
      <c r="C785" s="37" t="str">
        <f>_xlfn.XLOOKUP(B785,'2020'!B$3:B$1002,'2020'!C$3:C$1002,"NULL")</f>
        <v>Retail Company</v>
      </c>
      <c r="D785" s="37" t="str">
        <f>B785&amp;"_"&amp; C785</f>
        <v>Walgreens Boots Alliance_Retail Company</v>
      </c>
      <c r="E785" s="38">
        <v>277000</v>
      </c>
      <c r="F785" s="39">
        <v>3</v>
      </c>
      <c r="G785" s="40">
        <v>139537</v>
      </c>
      <c r="H785" s="41">
        <v>0.02</v>
      </c>
      <c r="I785" s="42">
        <v>456</v>
      </c>
      <c r="J785" s="43">
        <v>-0.88500000000000001</v>
      </c>
      <c r="K785" s="44">
        <v>87174</v>
      </c>
      <c r="L785" s="45">
        <v>47455.3</v>
      </c>
    </row>
    <row r="786" spans="1:12" x14ac:dyDescent="0.25">
      <c r="A786" s="36">
        <v>17</v>
      </c>
      <c r="B786" s="37" t="s">
        <v>34</v>
      </c>
      <c r="C786" s="37" t="str">
        <f>_xlfn.XLOOKUP(B786,'2020'!B$3:B$1002,'2020'!C$3:C$1002,"NULL")</f>
        <v>Retail Company</v>
      </c>
      <c r="D786" s="37" t="str">
        <f>B786&amp;"_"&amp; C786</f>
        <v>Kroger_Retail Company</v>
      </c>
      <c r="E786" s="38">
        <v>465000</v>
      </c>
      <c r="F786" s="39">
        <v>6</v>
      </c>
      <c r="G786" s="40">
        <v>132498</v>
      </c>
      <c r="H786" s="41">
        <v>8.4000000000000005E-2</v>
      </c>
      <c r="I786" s="42">
        <v>2585</v>
      </c>
      <c r="J786" s="43">
        <v>0.55800000000000005</v>
      </c>
      <c r="K786" s="44">
        <v>48662</v>
      </c>
      <c r="L786" s="45">
        <v>27064.3</v>
      </c>
    </row>
    <row r="787" spans="1:12" x14ac:dyDescent="0.25">
      <c r="A787" s="36">
        <v>30</v>
      </c>
      <c r="B787" s="37" t="s">
        <v>47</v>
      </c>
      <c r="C787" s="37" t="str">
        <f>_xlfn.XLOOKUP(B787,'2020'!B$3:B$1002,'2020'!C$3:C$1002,"NULL")</f>
        <v>Retail Company</v>
      </c>
      <c r="D787" s="37" t="str">
        <f>B787&amp;"_"&amp; C787</f>
        <v>Target_Retail Company</v>
      </c>
      <c r="E787" s="38">
        <v>409000</v>
      </c>
      <c r="F787" s="39">
        <v>7</v>
      </c>
      <c r="G787" s="40">
        <v>93561</v>
      </c>
      <c r="H787" s="41">
        <v>0.19800000000000001</v>
      </c>
      <c r="I787" s="42">
        <v>4368</v>
      </c>
      <c r="J787" s="43">
        <v>0.33100000000000002</v>
      </c>
      <c r="K787" s="44">
        <v>51248</v>
      </c>
      <c r="L787" s="45">
        <v>98760.9</v>
      </c>
    </row>
    <row r="788" spans="1:12" x14ac:dyDescent="0.25">
      <c r="A788" s="36">
        <v>31</v>
      </c>
      <c r="B788" s="37" t="s">
        <v>53</v>
      </c>
      <c r="C788" s="37" t="str">
        <f>_xlfn.XLOOKUP(B788,'2020'!B$3:B$1002,'2020'!C$3:C$1002,"NULL")</f>
        <v>Retail Company</v>
      </c>
      <c r="D788" s="37" t="str">
        <f>B788&amp;"_"&amp; C788</f>
        <v>Lowe's_Retail Company</v>
      </c>
      <c r="E788" s="38">
        <v>280000</v>
      </c>
      <c r="F788" s="39">
        <v>13</v>
      </c>
      <c r="G788" s="40">
        <v>89597</v>
      </c>
      <c r="H788" s="41">
        <v>0.24199999999999999</v>
      </c>
      <c r="I788" s="42">
        <v>5835</v>
      </c>
      <c r="J788" s="43">
        <v>0.36299999999999999</v>
      </c>
      <c r="K788" s="44">
        <v>46735</v>
      </c>
      <c r="L788" s="45">
        <v>136407.9</v>
      </c>
    </row>
    <row r="789" spans="1:12" x14ac:dyDescent="0.25">
      <c r="A789" s="36">
        <v>91</v>
      </c>
      <c r="B789" s="37" t="s">
        <v>118</v>
      </c>
      <c r="C789" s="37" t="str">
        <f>_xlfn.XLOOKUP(B789,'2020'!B$3:B$1002,'2020'!C$3:C$1002,"NULL")</f>
        <v>Retail Company</v>
      </c>
      <c r="D789" s="37" t="str">
        <f>B789&amp;"_"&amp; C789</f>
        <v>Dollar General_Retail Company</v>
      </c>
      <c r="E789" s="38">
        <v>158000</v>
      </c>
      <c r="F789" s="39">
        <v>21</v>
      </c>
      <c r="G789" s="40">
        <v>33746.800000000003</v>
      </c>
      <c r="H789" s="41">
        <v>0.216</v>
      </c>
      <c r="I789" s="42">
        <v>2655.1</v>
      </c>
      <c r="J789" s="43">
        <v>0.55000000000000004</v>
      </c>
      <c r="K789" s="44">
        <v>25862.6</v>
      </c>
      <c r="L789" s="45">
        <v>48479.7</v>
      </c>
    </row>
    <row r="790" spans="1:12" x14ac:dyDescent="0.25">
      <c r="A790" s="36">
        <v>111</v>
      </c>
      <c r="B790" s="37" t="s">
        <v>137</v>
      </c>
      <c r="C790" s="37" t="str">
        <f>_xlfn.XLOOKUP(B790,'2020'!B$3:B$1002,'2020'!C$3:C$1002,"NULL")</f>
        <v>Retail Company</v>
      </c>
      <c r="D790" s="37" t="str">
        <f>B790&amp;"_"&amp; C790</f>
        <v>Dollar Tree_Retail Company</v>
      </c>
      <c r="E790" s="38">
        <v>129772</v>
      </c>
      <c r="F790" s="39">
        <v>20</v>
      </c>
      <c r="G790" s="40">
        <v>25509.3</v>
      </c>
      <c r="H790" s="41">
        <v>0.08</v>
      </c>
      <c r="I790" s="42">
        <v>1341.9</v>
      </c>
      <c r="J790" s="43">
        <v>0.623</v>
      </c>
      <c r="K790" s="44">
        <v>20696</v>
      </c>
      <c r="L790" s="45">
        <v>26717.4</v>
      </c>
    </row>
    <row r="791" spans="1:12" x14ac:dyDescent="0.25">
      <c r="A791" s="36">
        <v>128</v>
      </c>
      <c r="B791" s="37" t="s">
        <v>122</v>
      </c>
      <c r="C791" s="37" t="str">
        <f>_xlfn.XLOOKUP(B791,'2020'!B$3:B$1002,'2020'!C$3:C$1002,"NULL")</f>
        <v>Retail Company</v>
      </c>
      <c r="D791" s="37" t="str">
        <f>B791&amp;"_"&amp; C791</f>
        <v>US Foods Holding_Retail Company</v>
      </c>
      <c r="E791" s="38">
        <v>26000</v>
      </c>
      <c r="F791" s="39">
        <v>-12</v>
      </c>
      <c r="G791" s="40">
        <v>22885</v>
      </c>
      <c r="H791" s="41">
        <v>-0.11799999999999999</v>
      </c>
      <c r="I791" s="42">
        <v>-226</v>
      </c>
      <c r="J791" s="43">
        <v>-1.587</v>
      </c>
      <c r="K791" s="44">
        <v>12423</v>
      </c>
      <c r="L791" s="45">
        <v>8427.5</v>
      </c>
    </row>
    <row r="792" spans="1:12" x14ac:dyDescent="0.25">
      <c r="A792" s="36">
        <v>198</v>
      </c>
      <c r="B792" s="37" t="s">
        <v>245</v>
      </c>
      <c r="C792" s="37" t="str">
        <f>_xlfn.XLOOKUP(B792,'2020'!B$3:B$1002,'2020'!C$3:C$1002,"NULL")</f>
        <v>Retail Company</v>
      </c>
      <c r="D792" s="37" t="str">
        <f>B792&amp;"_"&amp; C792</f>
        <v>BJ's Wholesale Club_Retail Company</v>
      </c>
      <c r="E792" s="38">
        <v>32000</v>
      </c>
      <c r="F792" s="39">
        <v>45</v>
      </c>
      <c r="G792" s="40">
        <v>15430</v>
      </c>
      <c r="H792" s="41">
        <v>0.17</v>
      </c>
      <c r="I792" s="42">
        <v>421</v>
      </c>
      <c r="J792" s="43">
        <v>1.2490000000000001</v>
      </c>
      <c r="K792" s="44">
        <v>5411.5</v>
      </c>
      <c r="L792" s="45">
        <v>6156.5</v>
      </c>
    </row>
    <row r="793" spans="1:12" x14ac:dyDescent="0.25">
      <c r="A793" s="36">
        <v>231</v>
      </c>
      <c r="B793" s="37" t="s">
        <v>254</v>
      </c>
      <c r="C793" s="37" t="str">
        <f>_xlfn.XLOOKUP(B793,'2020'!B$3:B$1002,'2020'!C$3:C$1002,"NULL")</f>
        <v>Retail Company</v>
      </c>
      <c r="D793" s="37" t="str">
        <f>B793&amp;"_"&amp; C793</f>
        <v>Lithia Motors_Retail Company</v>
      </c>
      <c r="E793" s="38">
        <v>14538</v>
      </c>
      <c r="F793" s="39">
        <v>21</v>
      </c>
      <c r="G793" s="40">
        <v>13124.3</v>
      </c>
      <c r="H793" s="41">
        <v>3.5999999999999997E-2</v>
      </c>
      <c r="I793" s="42">
        <v>470.3</v>
      </c>
      <c r="J793" s="43">
        <v>0.73199999999999998</v>
      </c>
      <c r="K793" s="44">
        <v>7902.1</v>
      </c>
      <c r="L793" s="45">
        <v>10467</v>
      </c>
    </row>
    <row r="794" spans="1:12" x14ac:dyDescent="0.25">
      <c r="A794" s="36">
        <v>257</v>
      </c>
      <c r="B794" s="37" t="s">
        <v>250</v>
      </c>
      <c r="C794" s="37" t="str">
        <f>_xlfn.XLOOKUP(B794,'2020'!B$3:B$1002,'2020'!C$3:C$1002,"NULL")</f>
        <v>Retail Company</v>
      </c>
      <c r="D794" s="37" t="str">
        <f>B794&amp;"_"&amp; C794</f>
        <v>L Brands_Retail Company</v>
      </c>
      <c r="E794" s="38">
        <v>57350</v>
      </c>
      <c r="F794" s="39">
        <v>-9</v>
      </c>
      <c r="G794" s="40">
        <v>11846.9</v>
      </c>
      <c r="H794" s="41">
        <v>-8.3000000000000004E-2</v>
      </c>
      <c r="I794" s="42">
        <v>844.5</v>
      </c>
      <c r="J794" s="43" t="s">
        <v>13</v>
      </c>
      <c r="K794" s="44">
        <v>11571</v>
      </c>
      <c r="L794" s="45">
        <v>17247.5</v>
      </c>
    </row>
    <row r="795" spans="1:12" x14ac:dyDescent="0.25">
      <c r="A795" s="36">
        <v>268</v>
      </c>
      <c r="B795" s="37" t="s">
        <v>316</v>
      </c>
      <c r="C795" s="37" t="str">
        <f>_xlfn.XLOOKUP(B795,'2020'!B$3:B$1002,'2020'!C$3:C$1002,"NULL")</f>
        <v>Retail Company</v>
      </c>
      <c r="D795" s="37" t="str">
        <f>B795&amp;"_"&amp; C795</f>
        <v>O'Reilly Automotive_Retail Company</v>
      </c>
      <c r="E795" s="38">
        <v>70179</v>
      </c>
      <c r="F795" s="39">
        <v>46</v>
      </c>
      <c r="G795" s="40">
        <v>11604.5</v>
      </c>
      <c r="H795" s="41">
        <v>0.14299999999999999</v>
      </c>
      <c r="I795" s="42">
        <v>1752.3</v>
      </c>
      <c r="J795" s="43">
        <v>0.26</v>
      </c>
      <c r="K795" s="44">
        <v>11596.6</v>
      </c>
      <c r="L795" s="45">
        <v>35460.800000000003</v>
      </c>
    </row>
    <row r="796" spans="1:12" x14ac:dyDescent="0.25">
      <c r="A796" s="36">
        <v>280</v>
      </c>
      <c r="B796" s="37" t="s">
        <v>267</v>
      </c>
      <c r="C796" s="37" t="str">
        <f>_xlfn.XLOOKUP(B796,'2020'!B$3:B$1002,'2020'!C$3:C$1002,"NULL")</f>
        <v>Retail Company</v>
      </c>
      <c r="D796" s="37" t="str">
        <f>B796&amp;"_"&amp; C796</f>
        <v>Bed Bath &amp; Beyond_Retail Company</v>
      </c>
      <c r="E796" s="38">
        <v>55000</v>
      </c>
      <c r="F796" s="39">
        <v>-15</v>
      </c>
      <c r="G796" s="40">
        <v>11158.6</v>
      </c>
      <c r="H796" s="41">
        <v>-7.1999999999999995E-2</v>
      </c>
      <c r="I796" s="42">
        <v>-613.79999999999995</v>
      </c>
      <c r="J796" s="43" t="s">
        <v>13</v>
      </c>
      <c r="K796" s="44">
        <v>7790.5</v>
      </c>
      <c r="L796" s="45">
        <v>3533.4</v>
      </c>
    </row>
    <row r="797" spans="1:12" x14ac:dyDescent="0.25">
      <c r="A797" s="36">
        <v>312</v>
      </c>
      <c r="B797" s="37" t="s">
        <v>299</v>
      </c>
      <c r="C797" s="37" t="str">
        <f>_xlfn.XLOOKUP(B797,'2020'!B$3:B$1002,'2020'!C$3:C$1002,"NULL")</f>
        <v>Retail Company</v>
      </c>
      <c r="D797" s="37" t="str">
        <f>B797&amp;"_"&amp; C797</f>
        <v>Office Depot_Retail Company</v>
      </c>
      <c r="E797" s="38">
        <v>37000</v>
      </c>
      <c r="F797" s="39">
        <v>-15</v>
      </c>
      <c r="G797" s="40">
        <v>9710</v>
      </c>
      <c r="H797" s="41">
        <v>-8.7999999999999995E-2</v>
      </c>
      <c r="I797" s="42">
        <v>-319</v>
      </c>
      <c r="J797" s="43">
        <v>-4.2220000000000004</v>
      </c>
      <c r="K797" s="44">
        <v>5558</v>
      </c>
      <c r="L797" s="45">
        <v>2317.1</v>
      </c>
    </row>
    <row r="798" spans="1:12" x14ac:dyDescent="0.25">
      <c r="A798" s="36">
        <v>320</v>
      </c>
      <c r="B798" s="37" t="s">
        <v>363</v>
      </c>
      <c r="C798" s="37" t="str">
        <f>_xlfn.XLOOKUP(B798,'2020'!B$3:B$1002,'2020'!C$3:C$1002,"NULL")</f>
        <v>Retail Company</v>
      </c>
      <c r="D798" s="37" t="str">
        <f>B798&amp;"_"&amp; C798</f>
        <v>Dick's Sporting Goods_Retail Company</v>
      </c>
      <c r="E798" s="38">
        <v>33450</v>
      </c>
      <c r="F798" s="39">
        <v>42</v>
      </c>
      <c r="G798" s="40">
        <v>9584</v>
      </c>
      <c r="H798" s="41">
        <v>9.5000000000000001E-2</v>
      </c>
      <c r="I798" s="42">
        <v>530.29999999999995</v>
      </c>
      <c r="J798" s="43">
        <v>0.78300000000000003</v>
      </c>
      <c r="K798" s="44">
        <v>7752.9</v>
      </c>
      <c r="L798" s="45">
        <v>6798.8</v>
      </c>
    </row>
    <row r="799" spans="1:12" x14ac:dyDescent="0.25">
      <c r="A799" s="36">
        <v>425</v>
      </c>
      <c r="B799" s="37" t="s">
        <v>488</v>
      </c>
      <c r="C799" s="37" t="str">
        <f>_xlfn.XLOOKUP(B799,'2020'!B$3:B$1002,'2020'!C$3:C$1002,"NULL")</f>
        <v>Retail Company</v>
      </c>
      <c r="D799" s="37" t="str">
        <f>B799&amp;"_"&amp; C799</f>
        <v>Williams-Sonoma_Retail Company</v>
      </c>
      <c r="E799" s="38">
        <v>16600</v>
      </c>
      <c r="F799" s="39">
        <v>64</v>
      </c>
      <c r="G799" s="40">
        <v>6783.2</v>
      </c>
      <c r="H799" s="41">
        <v>0.15</v>
      </c>
      <c r="I799" s="42">
        <v>680.7</v>
      </c>
      <c r="J799" s="43">
        <v>0.91200000000000003</v>
      </c>
      <c r="K799" s="44">
        <v>4661.3999999999996</v>
      </c>
      <c r="L799" s="45">
        <v>13653.8</v>
      </c>
    </row>
    <row r="800" spans="1:12" x14ac:dyDescent="0.25">
      <c r="A800" s="36">
        <v>449</v>
      </c>
      <c r="B800" s="37" t="s">
        <v>525</v>
      </c>
      <c r="C800" s="37" t="str">
        <f>_xlfn.XLOOKUP(B800,'2020'!B$3:B$1002,'2020'!C$3:C$1002,"NULL")</f>
        <v>Retail Company</v>
      </c>
      <c r="D800" s="37" t="str">
        <f>B800&amp;"_"&amp; C800</f>
        <v>Big Lots_Retail Company</v>
      </c>
      <c r="E800" s="38">
        <v>23900</v>
      </c>
      <c r="F800" s="39">
        <v>77</v>
      </c>
      <c r="G800" s="40">
        <v>6199.2</v>
      </c>
      <c r="H800" s="41">
        <v>0.16500000000000001</v>
      </c>
      <c r="I800" s="42">
        <v>629.20000000000005</v>
      </c>
      <c r="J800" s="43">
        <v>1.595</v>
      </c>
      <c r="K800" s="44">
        <v>4037.3</v>
      </c>
      <c r="L800" s="45">
        <v>2394.3000000000002</v>
      </c>
    </row>
    <row r="801" spans="1:12" x14ac:dyDescent="0.25">
      <c r="A801" s="36">
        <v>496</v>
      </c>
      <c r="B801" s="37" t="s">
        <v>554</v>
      </c>
      <c r="C801" s="37" t="str">
        <f>_xlfn.XLOOKUP(B801,'2020'!B$3:B$1002,'2020'!C$3:C$1002,"NULL")</f>
        <v>Retail Company</v>
      </c>
      <c r="D801" s="37" t="str">
        <f>B801&amp;"_"&amp; C801</f>
        <v>Camping World Holdings_Retail Company</v>
      </c>
      <c r="E801" s="38">
        <v>11427</v>
      </c>
      <c r="F801" s="39">
        <v>59</v>
      </c>
      <c r="G801" s="40">
        <v>5446.6</v>
      </c>
      <c r="H801" s="41">
        <v>0.113</v>
      </c>
      <c r="I801" s="42">
        <v>122.3</v>
      </c>
      <c r="J801" s="43" t="s">
        <v>13</v>
      </c>
      <c r="K801" s="44">
        <v>3256.4</v>
      </c>
      <c r="L801" s="45">
        <v>3452.5</v>
      </c>
    </row>
    <row r="802" spans="1:12" x14ac:dyDescent="0.25">
      <c r="A802" s="36">
        <v>540</v>
      </c>
      <c r="B802" s="37" t="s">
        <v>479</v>
      </c>
      <c r="C802" s="37" t="str">
        <f>_xlfn.XLOOKUP(B802,'2020'!B$3:B$1002,'2020'!C$3:C$1002,"NULL")</f>
        <v>Retail Company</v>
      </c>
      <c r="D802" s="37" t="str">
        <f>B802&amp;"_"&amp; C802</f>
        <v>TravelCenters of America_Retail Company</v>
      </c>
      <c r="E802" s="38">
        <v>16374</v>
      </c>
      <c r="F802" s="39">
        <v>-60</v>
      </c>
      <c r="G802" s="40">
        <v>4846</v>
      </c>
      <c r="H802" s="41">
        <v>-0.20799999999999999</v>
      </c>
      <c r="I802" s="42">
        <v>-13.9</v>
      </c>
      <c r="J802" s="43">
        <v>-1.417</v>
      </c>
      <c r="K802" s="44">
        <v>3443.9</v>
      </c>
      <c r="L802" s="45">
        <v>395.3</v>
      </c>
    </row>
    <row r="803" spans="1:12" x14ac:dyDescent="0.25">
      <c r="A803" s="36">
        <v>616</v>
      </c>
      <c r="B803" s="9" t="s">
        <v>472</v>
      </c>
      <c r="C803" s="37" t="str">
        <f>_xlfn.XLOOKUP(B803,'2020'!B$3:B$1002,'2020'!C$3:C$1002,"NULL")</f>
        <v>Retail Company</v>
      </c>
      <c r="D803" s="37" t="str">
        <f>B803&amp;"_"&amp; C803</f>
        <v>Ascena Retail Group_Retail Company</v>
      </c>
      <c r="E803" s="38">
        <v>22000</v>
      </c>
      <c r="F803" s="39">
        <v>-143</v>
      </c>
      <c r="G803" s="40">
        <v>4044.7</v>
      </c>
      <c r="H803" s="41">
        <v>-0.35199999999999998</v>
      </c>
      <c r="I803" s="42">
        <v>-1141.8</v>
      </c>
      <c r="J803" s="43" t="s">
        <v>13</v>
      </c>
      <c r="K803" s="44">
        <v>2334.1</v>
      </c>
      <c r="L803" s="45" t="s">
        <v>13</v>
      </c>
    </row>
    <row r="804" spans="1:12" x14ac:dyDescent="0.25">
      <c r="A804" s="36">
        <v>678</v>
      </c>
      <c r="B804" s="37" t="s">
        <v>643</v>
      </c>
      <c r="C804" s="37" t="str">
        <f>_xlfn.XLOOKUP(B804,'2020'!B$3:B$1002,'2020'!C$3:C$1002,"NULL")</f>
        <v>Retail Company</v>
      </c>
      <c r="D804" s="37" t="str">
        <f>B804&amp;"_"&amp; C804</f>
        <v>Urban Outfitters_Retail Company</v>
      </c>
      <c r="E804" s="38">
        <v>14250</v>
      </c>
      <c r="F804" s="39">
        <v>-34</v>
      </c>
      <c r="G804" s="40">
        <v>3449.7</v>
      </c>
      <c r="H804" s="41">
        <v>-0.13400000000000001</v>
      </c>
      <c r="I804" s="42">
        <v>1.2</v>
      </c>
      <c r="J804" s="43">
        <v>-0.99299999999999999</v>
      </c>
      <c r="K804" s="44">
        <v>3546.3</v>
      </c>
      <c r="L804" s="45">
        <v>3637.8</v>
      </c>
    </row>
    <row r="805" spans="1:12" x14ac:dyDescent="0.25">
      <c r="A805" s="36">
        <v>681</v>
      </c>
      <c r="B805" s="37" t="s">
        <v>1286</v>
      </c>
      <c r="C805" s="37" t="s">
        <v>1003</v>
      </c>
      <c r="D805" s="37" t="str">
        <f>B805&amp;"_"&amp; C805</f>
        <v>ARKO_Retail Company</v>
      </c>
      <c r="E805" s="38">
        <v>10380</v>
      </c>
      <c r="F805" s="39" t="s">
        <v>13</v>
      </c>
      <c r="G805" s="40">
        <v>3409.4</v>
      </c>
      <c r="H805" s="41">
        <v>-0.06</v>
      </c>
      <c r="I805" s="42">
        <v>13.2</v>
      </c>
      <c r="J805" s="43" t="s">
        <v>13</v>
      </c>
      <c r="K805" s="44">
        <v>2739.8</v>
      </c>
      <c r="L805" s="45">
        <v>1236.8</v>
      </c>
    </row>
    <row r="806" spans="1:12" x14ac:dyDescent="0.25">
      <c r="A806" s="36">
        <v>724</v>
      </c>
      <c r="B806" s="37" t="s">
        <v>677</v>
      </c>
      <c r="C806" s="37" t="str">
        <f>_xlfn.XLOOKUP(B806,'2020'!B$3:B$1002,'2020'!C$3:C$1002,"NULL")</f>
        <v>Retail Company</v>
      </c>
      <c r="D806" s="37" t="str">
        <f>B806&amp;"_"&amp; C806</f>
        <v>Abercrombie &amp; Fitch_Retail Company</v>
      </c>
      <c r="E806" s="38">
        <v>20550</v>
      </c>
      <c r="F806" s="39">
        <v>-46</v>
      </c>
      <c r="G806" s="40">
        <v>3125.4</v>
      </c>
      <c r="H806" s="41">
        <v>-0.13700000000000001</v>
      </c>
      <c r="I806" s="42">
        <v>-114</v>
      </c>
      <c r="J806" s="43">
        <v>-3.8969999999999998</v>
      </c>
      <c r="K806" s="44">
        <v>3314.9</v>
      </c>
      <c r="L806" s="45">
        <v>2131.1</v>
      </c>
    </row>
    <row r="807" spans="1:12" x14ac:dyDescent="0.25">
      <c r="A807" s="36">
        <v>777</v>
      </c>
      <c r="B807" s="37" t="s">
        <v>847</v>
      </c>
      <c r="C807" s="37" t="str">
        <f>_xlfn.XLOOKUP(B807,'2020'!B$3:B$1002,'2020'!C$3:C$1002,"NULL")</f>
        <v>Retail Company</v>
      </c>
      <c r="D807" s="37" t="str">
        <f>B807&amp;"_"&amp; C807</f>
        <v>RH_Retail Company</v>
      </c>
      <c r="E807" s="38">
        <v>4750</v>
      </c>
      <c r="F807" s="39">
        <v>73</v>
      </c>
      <c r="G807" s="40">
        <v>2848.6</v>
      </c>
      <c r="H807" s="41">
        <v>7.5999999999999998E-2</v>
      </c>
      <c r="I807" s="42">
        <v>271.8</v>
      </c>
      <c r="J807" s="43">
        <v>0.23300000000000001</v>
      </c>
      <c r="K807" s="44">
        <v>2898.3</v>
      </c>
      <c r="L807" s="45">
        <v>12526.7</v>
      </c>
    </row>
    <row r="808" spans="1:12" x14ac:dyDescent="0.25">
      <c r="A808" s="36">
        <v>784</v>
      </c>
      <c r="B808" s="37" t="s">
        <v>896</v>
      </c>
      <c r="C808" s="37" t="str">
        <f>_xlfn.XLOOKUP(B808,'2020'!B$3:B$1002,'2020'!C$3:C$1002,"NULL")</f>
        <v>Retail Company</v>
      </c>
      <c r="D808" s="37" t="str">
        <f>B808&amp;"_"&amp; C808</f>
        <v>LCI Industries_Retail Company</v>
      </c>
      <c r="E808" s="38">
        <v>12400</v>
      </c>
      <c r="F808" s="39">
        <v>116</v>
      </c>
      <c r="G808" s="40">
        <v>2796.2</v>
      </c>
      <c r="H808" s="41">
        <v>0.17899999999999999</v>
      </c>
      <c r="I808" s="42">
        <v>158.4</v>
      </c>
      <c r="J808" s="43">
        <v>8.1000000000000003E-2</v>
      </c>
      <c r="K808" s="44">
        <v>2298</v>
      </c>
      <c r="L808" s="45">
        <v>3328</v>
      </c>
    </row>
    <row r="809" spans="1:12" x14ac:dyDescent="0.25">
      <c r="A809" s="36">
        <v>521</v>
      </c>
      <c r="B809" s="37" t="s">
        <v>463</v>
      </c>
      <c r="C809" s="37" t="str">
        <f>_xlfn.XLOOKUP(B809,'2020'!B$3:B$1002,'2020'!C$3:C$1002,"NULL")</f>
        <v>Retail Company Electronics</v>
      </c>
      <c r="D809" s="37" t="str">
        <f>B809&amp;"_"&amp; C809</f>
        <v>GameStop_Retail Company Electronics</v>
      </c>
      <c r="E809" s="38">
        <v>22000</v>
      </c>
      <c r="F809" s="39">
        <v>-57</v>
      </c>
      <c r="G809" s="40">
        <v>5089.8</v>
      </c>
      <c r="H809" s="41">
        <v>-0.21299999999999999</v>
      </c>
      <c r="I809" s="42">
        <v>-215.3</v>
      </c>
      <c r="J809" s="43" t="s">
        <v>13</v>
      </c>
      <c r="K809" s="44">
        <v>2472.6</v>
      </c>
      <c r="L809" s="45">
        <v>13275.2</v>
      </c>
    </row>
    <row r="810" spans="1:12" x14ac:dyDescent="0.25">
      <c r="A810" s="36">
        <v>506</v>
      </c>
      <c r="B810" s="37" t="s">
        <v>543</v>
      </c>
      <c r="C810" s="37" t="str">
        <f>_xlfn.XLOOKUP(B810,'2020'!B$3:B$1002,'2020'!C$3:C$1002,"NULL")</f>
        <v>Retail Company Specialty</v>
      </c>
      <c r="D810" s="37" t="str">
        <f>B810&amp;"_"&amp; C810</f>
        <v>Michaels_Retail Company Specialty</v>
      </c>
      <c r="E810" s="38">
        <v>28000</v>
      </c>
      <c r="F810" s="39">
        <v>38</v>
      </c>
      <c r="G810" s="40">
        <v>5271.1</v>
      </c>
      <c r="H810" s="41">
        <v>3.9E-2</v>
      </c>
      <c r="I810" s="42">
        <v>294.89999999999998</v>
      </c>
      <c r="J810" s="43">
        <v>8.2000000000000003E-2</v>
      </c>
      <c r="K810" s="44">
        <v>4528.3999999999996</v>
      </c>
      <c r="L810" s="45">
        <v>3108</v>
      </c>
    </row>
    <row r="811" spans="1:12" x14ac:dyDescent="0.25">
      <c r="A811" s="36">
        <v>856</v>
      </c>
      <c r="B811" s="37" t="s">
        <v>979</v>
      </c>
      <c r="C811" s="37" t="str">
        <f>_xlfn.XLOOKUP(B811,'2020'!B$3:B$1002,'2020'!C$3:C$1002,"NULL")</f>
        <v>Retail Company Specialty</v>
      </c>
      <c r="D811" s="37" t="str">
        <f>B811&amp;"_"&amp; C811</f>
        <v>Floor &amp; Decor Holdings_Retail Company Specialty</v>
      </c>
      <c r="E811" s="38">
        <v>7593</v>
      </c>
      <c r="F811" s="39">
        <v>127</v>
      </c>
      <c r="G811" s="40">
        <v>2425.8000000000002</v>
      </c>
      <c r="H811" s="41">
        <v>0.186</v>
      </c>
      <c r="I811" s="42">
        <v>195</v>
      </c>
      <c r="J811" s="43">
        <v>0.29399999999999998</v>
      </c>
      <c r="K811" s="44">
        <v>2880.4</v>
      </c>
      <c r="L811" s="45">
        <v>9988.2000000000007</v>
      </c>
    </row>
    <row r="812" spans="1:12" x14ac:dyDescent="0.25">
      <c r="A812" s="36">
        <v>371</v>
      </c>
      <c r="B812" s="37" t="s">
        <v>379</v>
      </c>
      <c r="C812" s="37" t="str">
        <f>_xlfn.XLOOKUP(B812,'2020'!B$3:B$1002,'2020'!C$3:C$1002,"NULL")</f>
        <v>Retail Convenience Store Company</v>
      </c>
      <c r="D812" s="37" t="str">
        <f>B812&amp;"_"&amp; C812</f>
        <v>Casey's General Stores_Retail Convenience Store Company</v>
      </c>
      <c r="E812" s="38">
        <v>27218</v>
      </c>
      <c r="F812" s="39">
        <v>7</v>
      </c>
      <c r="G812" s="40">
        <v>8112.3</v>
      </c>
      <c r="H812" s="41">
        <v>-0.03</v>
      </c>
      <c r="I812" s="42">
        <v>263.8</v>
      </c>
      <c r="J812" s="43">
        <v>0.29399999999999998</v>
      </c>
      <c r="K812" s="44">
        <v>3943.9</v>
      </c>
      <c r="L812" s="45">
        <v>7987.6</v>
      </c>
    </row>
    <row r="813" spans="1:12" x14ac:dyDescent="0.25">
      <c r="A813" s="36">
        <v>97</v>
      </c>
      <c r="B813" s="37" t="s">
        <v>88</v>
      </c>
      <c r="C813" s="37" t="str">
        <f>_xlfn.XLOOKUP(B813,'2020'!B$3:B$1002,'2020'!C$3:C$1002,"NULL")</f>
        <v>Retail Department Store Company</v>
      </c>
      <c r="D813" s="37" t="str">
        <f>B813&amp;"_"&amp; C813</f>
        <v>TJX_Retail Department Store Company</v>
      </c>
      <c r="E813" s="38">
        <v>320000</v>
      </c>
      <c r="F813" s="39">
        <v>-17</v>
      </c>
      <c r="G813" s="40">
        <v>32137</v>
      </c>
      <c r="H813" s="41">
        <v>-0.23</v>
      </c>
      <c r="I813" s="42">
        <v>90.5</v>
      </c>
      <c r="J813" s="43">
        <v>-0.97199999999999998</v>
      </c>
      <c r="K813" s="44">
        <v>30813.599999999999</v>
      </c>
      <c r="L813" s="45">
        <v>79774.899999999994</v>
      </c>
    </row>
    <row r="814" spans="1:12" x14ac:dyDescent="0.25">
      <c r="A814" s="36">
        <v>164</v>
      </c>
      <c r="B814" s="37" t="s">
        <v>126</v>
      </c>
      <c r="C814" s="37" t="str">
        <f>_xlfn.XLOOKUP(B814,'2020'!B$3:B$1002,'2020'!C$3:C$1002,"NULL")</f>
        <v>Retail Department Store Company</v>
      </c>
      <c r="D814" s="37" t="str">
        <f>B814&amp;"_"&amp; C814</f>
        <v>Macy's_Retail Department Store Company</v>
      </c>
      <c r="E814" s="38">
        <v>75711</v>
      </c>
      <c r="F814" s="39">
        <v>-44</v>
      </c>
      <c r="G814" s="40">
        <v>18097</v>
      </c>
      <c r="H814" s="41">
        <v>-0.28599999999999998</v>
      </c>
      <c r="I814" s="42">
        <v>-3944</v>
      </c>
      <c r="J814" s="43">
        <v>-7.9930000000000003</v>
      </c>
      <c r="K814" s="44">
        <v>17706</v>
      </c>
      <c r="L814" s="45">
        <v>5028.1000000000004</v>
      </c>
    </row>
    <row r="815" spans="1:12" x14ac:dyDescent="0.25">
      <c r="A815" s="36">
        <v>195</v>
      </c>
      <c r="B815" s="37" t="s">
        <v>169</v>
      </c>
      <c r="C815" s="37" t="str">
        <f>_xlfn.XLOOKUP(B815,'2020'!B$3:B$1002,'2020'!C$3:C$1002,"NULL")</f>
        <v>Retail Department Store Company</v>
      </c>
      <c r="D815" s="37" t="str">
        <f>B815&amp;"_"&amp; C815</f>
        <v>Kohl's_Retail Department Store Company</v>
      </c>
      <c r="E815" s="38">
        <v>73000</v>
      </c>
      <c r="F815" s="39">
        <v>-30</v>
      </c>
      <c r="G815" s="40">
        <v>15955</v>
      </c>
      <c r="H815" s="41">
        <v>-0.20100000000000001</v>
      </c>
      <c r="I815" s="42">
        <v>-163</v>
      </c>
      <c r="J815" s="43">
        <v>-1.236</v>
      </c>
      <c r="K815" s="44">
        <v>15337</v>
      </c>
      <c r="L815" s="45">
        <v>9394.1</v>
      </c>
    </row>
    <row r="816" spans="1:12" x14ac:dyDescent="0.25">
      <c r="A816" s="36">
        <v>242</v>
      </c>
      <c r="B816" s="37" t="s">
        <v>205</v>
      </c>
      <c r="C816" s="37" t="str">
        <f>_xlfn.XLOOKUP(B816,'2020'!B$3:B$1002,'2020'!C$3:C$1002,"NULL")</f>
        <v>Retail Department Store Company</v>
      </c>
      <c r="D816" s="37" t="str">
        <f>B816&amp;"_"&amp; C816</f>
        <v>Ross Stores_Retail Department Store Company</v>
      </c>
      <c r="E816" s="38">
        <v>93700</v>
      </c>
      <c r="F816" s="39">
        <v>-40</v>
      </c>
      <c r="G816" s="40">
        <v>12531.6</v>
      </c>
      <c r="H816" s="41">
        <v>-0.219</v>
      </c>
      <c r="I816" s="42">
        <v>85.4</v>
      </c>
      <c r="J816" s="43">
        <v>-0.94899999999999995</v>
      </c>
      <c r="K816" s="44">
        <v>12717.9</v>
      </c>
      <c r="L816" s="45">
        <v>42750.7</v>
      </c>
    </row>
    <row r="817" spans="1:12" x14ac:dyDescent="0.25">
      <c r="A817" s="36">
        <v>471</v>
      </c>
      <c r="B817" s="37" t="s">
        <v>424</v>
      </c>
      <c r="C817" s="37" t="str">
        <f>_xlfn.XLOOKUP(B817,'2020'!B$3:B$1002,'2020'!C$3:C$1002,"NULL")</f>
        <v>Retail Department Store Company</v>
      </c>
      <c r="D817" s="37" t="str">
        <f>B817&amp;"_"&amp; C817</f>
        <v>Burlington Stores_Retail Department Store Company</v>
      </c>
      <c r="E817" s="38">
        <v>35246</v>
      </c>
      <c r="F817" s="39">
        <v>-47</v>
      </c>
      <c r="G817" s="40">
        <v>5764</v>
      </c>
      <c r="H817" s="41">
        <v>-0.20899999999999999</v>
      </c>
      <c r="I817" s="42">
        <v>-216.5</v>
      </c>
      <c r="J817" s="43">
        <v>-1.4650000000000001</v>
      </c>
      <c r="K817" s="44">
        <v>6781.1</v>
      </c>
      <c r="L817" s="45">
        <v>19835.900000000001</v>
      </c>
    </row>
    <row r="818" spans="1:12" x14ac:dyDescent="0.25">
      <c r="A818" s="36">
        <v>585</v>
      </c>
      <c r="B818" s="37" t="s">
        <v>467</v>
      </c>
      <c r="C818" s="37" t="str">
        <f>_xlfn.XLOOKUP(B818,'2020'!B$3:B$1002,'2020'!C$3:C$1002,"NULL")</f>
        <v>Retail Department Store Company</v>
      </c>
      <c r="D818" s="37" t="str">
        <f>B818&amp;"_"&amp; C818</f>
        <v>Dillard's_Retail Department Store Company</v>
      </c>
      <c r="E818" s="38">
        <v>24000</v>
      </c>
      <c r="F818" s="39">
        <v>-117</v>
      </c>
      <c r="G818" s="40">
        <v>4433.2</v>
      </c>
      <c r="H818" s="41">
        <v>-0.30099999999999999</v>
      </c>
      <c r="I818" s="42">
        <v>-71.7</v>
      </c>
      <c r="J818" s="43">
        <v>-1.645</v>
      </c>
      <c r="K818" s="44">
        <v>3092.5</v>
      </c>
      <c r="L818" s="45">
        <v>2123.6999999999998</v>
      </c>
    </row>
    <row r="819" spans="1:12" x14ac:dyDescent="0.25">
      <c r="A819" s="36">
        <v>969</v>
      </c>
      <c r="B819" s="37" t="s">
        <v>1332</v>
      </c>
      <c r="C819" s="37" t="s">
        <v>1580</v>
      </c>
      <c r="D819" s="37" t="str">
        <f>B819&amp;"_"&amp; C819</f>
        <v>Five Below_Retail Discount Store</v>
      </c>
      <c r="E819" s="38">
        <v>12050</v>
      </c>
      <c r="F819" s="39" t="s">
        <v>13</v>
      </c>
      <c r="G819" s="40">
        <v>1962.1</v>
      </c>
      <c r="H819" s="41">
        <v>6.2E-2</v>
      </c>
      <c r="I819" s="42">
        <v>123.4</v>
      </c>
      <c r="J819" s="43">
        <v>-0.29499999999999998</v>
      </c>
      <c r="K819" s="44">
        <v>2314.8000000000002</v>
      </c>
      <c r="L819" s="45">
        <v>10677.2</v>
      </c>
    </row>
    <row r="820" spans="1:12" x14ac:dyDescent="0.25">
      <c r="A820" s="36">
        <v>132</v>
      </c>
      <c r="B820" s="37" t="s">
        <v>156</v>
      </c>
      <c r="C820" s="37" t="str">
        <f>_xlfn.XLOOKUP(B820,'2020'!B$3:B$1002,'2020'!C$3:C$1002,"NULL")</f>
        <v>Retail Drugstore Company</v>
      </c>
      <c r="D820" s="37" t="str">
        <f>B820&amp;"_"&amp; C820</f>
        <v>Rite Aid_Retail Drugstore Company</v>
      </c>
      <c r="E820" s="38">
        <v>39920</v>
      </c>
      <c r="F820" s="39">
        <v>18</v>
      </c>
      <c r="G820" s="40">
        <v>21928.400000000001</v>
      </c>
      <c r="H820" s="41">
        <v>1.2E-2</v>
      </c>
      <c r="I820" s="42">
        <v>-452.2</v>
      </c>
      <c r="J820" s="43" t="s">
        <v>13</v>
      </c>
      <c r="K820" s="44">
        <v>9452.4</v>
      </c>
      <c r="L820" s="45">
        <v>1129.9000000000001</v>
      </c>
    </row>
    <row r="821" spans="1:12" x14ac:dyDescent="0.25">
      <c r="A821" s="36">
        <v>289</v>
      </c>
      <c r="B821" s="37" t="s">
        <v>208</v>
      </c>
      <c r="C821" s="37" t="str">
        <f>_xlfn.XLOOKUP(B821,'2020'!B$3:B$1002,'2020'!C$3:C$1002,"NULL")</f>
        <v>Retail Luxury Department Store</v>
      </c>
      <c r="D821" s="37" t="str">
        <f>B821&amp;"_"&amp; C821</f>
        <v>Nordstrom_Retail Luxury Department Store</v>
      </c>
      <c r="E821" s="38">
        <v>62000</v>
      </c>
      <c r="F821" s="39">
        <v>-84</v>
      </c>
      <c r="G821" s="40">
        <v>10715</v>
      </c>
      <c r="H821" s="41">
        <v>-0.31</v>
      </c>
      <c r="I821" s="42">
        <v>-690</v>
      </c>
      <c r="J821" s="43">
        <v>-2.391</v>
      </c>
      <c r="K821" s="44">
        <v>9538</v>
      </c>
      <c r="L821" s="45">
        <v>5974.8</v>
      </c>
    </row>
    <row r="822" spans="1:12" x14ac:dyDescent="0.25">
      <c r="A822" s="36">
        <v>475</v>
      </c>
      <c r="B822" s="37" t="s">
        <v>1271</v>
      </c>
      <c r="C822" s="37" t="s">
        <v>1561</v>
      </c>
      <c r="D822" s="37" t="str">
        <f>B822&amp;"_"&amp; C822</f>
        <v>Academy Sports and Outdoors_Retail Specialty Brands</v>
      </c>
      <c r="E822" s="38">
        <v>16500</v>
      </c>
      <c r="F822" s="39" t="s">
        <v>13</v>
      </c>
      <c r="G822" s="40">
        <v>5689.2</v>
      </c>
      <c r="H822" s="41">
        <v>0.17799999999999999</v>
      </c>
      <c r="I822" s="42">
        <v>308.8</v>
      </c>
      <c r="J822" s="43">
        <v>1.5720000000000001</v>
      </c>
      <c r="K822" s="44">
        <v>4384.5</v>
      </c>
      <c r="L822" s="45">
        <v>2459.1999999999998</v>
      </c>
    </row>
    <row r="823" spans="1:12" x14ac:dyDescent="0.25">
      <c r="A823" s="36">
        <v>531</v>
      </c>
      <c r="B823" s="37" t="s">
        <v>1275</v>
      </c>
      <c r="C823" s="37" t="s">
        <v>1561</v>
      </c>
      <c r="D823" s="37" t="str">
        <f>B823&amp;"_"&amp; C823</f>
        <v>Petco Health and Wellness_Retail Specialty Brands</v>
      </c>
      <c r="E823" s="38">
        <v>27081</v>
      </c>
      <c r="F823" s="39" t="s">
        <v>13</v>
      </c>
      <c r="G823" s="40">
        <v>4920.2</v>
      </c>
      <c r="H823" s="41">
        <v>0.11</v>
      </c>
      <c r="I823" s="42">
        <v>-26.5</v>
      </c>
      <c r="J823" s="43" t="s">
        <v>13</v>
      </c>
      <c r="K823" s="44">
        <v>6075.7</v>
      </c>
      <c r="L823" s="45">
        <v>6692.4</v>
      </c>
    </row>
    <row r="824" spans="1:12" x14ac:dyDescent="0.25">
      <c r="A824" s="36">
        <v>791</v>
      </c>
      <c r="B824" s="37" t="s">
        <v>1296</v>
      </c>
      <c r="C824" s="37" t="s">
        <v>1561</v>
      </c>
      <c r="D824" s="37" t="str">
        <f>B824&amp;"_"&amp; C824</f>
        <v>Joann_Retail Specialty Brands</v>
      </c>
      <c r="E824" s="38">
        <v>27500</v>
      </c>
      <c r="F824" s="39" t="s">
        <v>13</v>
      </c>
      <c r="G824" s="40">
        <v>2762.3</v>
      </c>
      <c r="H824" s="41">
        <v>0.23300000000000001</v>
      </c>
      <c r="I824" s="42">
        <v>212.3</v>
      </c>
      <c r="J824" s="43" t="s">
        <v>13</v>
      </c>
      <c r="K824" s="44">
        <v>2337.3000000000002</v>
      </c>
      <c r="L824" s="45">
        <v>409.8</v>
      </c>
    </row>
    <row r="825" spans="1:12" x14ac:dyDescent="0.25">
      <c r="A825" s="36">
        <v>998</v>
      </c>
      <c r="B825" s="37" t="s">
        <v>1348</v>
      </c>
      <c r="C825" s="37" t="s">
        <v>1561</v>
      </c>
      <c r="D825" s="37" t="str">
        <f>B825&amp;"_"&amp; C825</f>
        <v>Sleep Number_Retail Specialty Brands</v>
      </c>
      <c r="E825" s="38">
        <v>4625</v>
      </c>
      <c r="F825" s="39" t="s">
        <v>13</v>
      </c>
      <c r="G825" s="40">
        <v>1856.6</v>
      </c>
      <c r="H825" s="41">
        <v>9.2999999999999999E-2</v>
      </c>
      <c r="I825" s="42">
        <v>139.19999999999999</v>
      </c>
      <c r="J825" s="43">
        <v>0.70099999999999996</v>
      </c>
      <c r="K825" s="44">
        <v>800.1</v>
      </c>
      <c r="L825" s="45">
        <v>3560.3</v>
      </c>
    </row>
    <row r="826" spans="1:12" x14ac:dyDescent="0.25">
      <c r="A826" s="36">
        <v>987</v>
      </c>
      <c r="B826" s="37" t="s">
        <v>960</v>
      </c>
      <c r="C826" s="37" t="str">
        <f>_xlfn.XLOOKUP(B826,'2020'!B$3:B$1002,'2020'!C$3:C$1002,"NULL")</f>
        <v>Satellite Communication</v>
      </c>
      <c r="D826" s="37" t="str">
        <f>B826&amp;"_"&amp; C826</f>
        <v>EchoStar_Satellite Communication</v>
      </c>
      <c r="E826" s="38">
        <v>2400</v>
      </c>
      <c r="F826" s="39">
        <v>-23</v>
      </c>
      <c r="G826" s="40">
        <v>1887.9</v>
      </c>
      <c r="H826" s="41">
        <v>-0.1</v>
      </c>
      <c r="I826" s="42">
        <v>-40.200000000000003</v>
      </c>
      <c r="J826" s="43" t="s">
        <v>13</v>
      </c>
      <c r="K826" s="44">
        <v>7073.4</v>
      </c>
      <c r="L826" s="45">
        <v>2230.6999999999998</v>
      </c>
    </row>
    <row r="827" spans="1:12" x14ac:dyDescent="0.25">
      <c r="A827" s="36">
        <v>197</v>
      </c>
      <c r="B827" s="37" t="s">
        <v>253</v>
      </c>
      <c r="C827" s="37" t="str">
        <f>_xlfn.XLOOKUP(B827,'2020'!B$3:B$1002,'2020'!C$3:C$1002,"NULL")</f>
        <v>Satellite Television Company</v>
      </c>
      <c r="D827" s="37" t="str">
        <f>B827&amp;"_"&amp; C827</f>
        <v>DISH Network_Satellite Television Company</v>
      </c>
      <c r="E827" s="38">
        <v>13500</v>
      </c>
      <c r="F827" s="39">
        <v>54</v>
      </c>
      <c r="G827" s="40">
        <v>15493.4</v>
      </c>
      <c r="H827" s="41">
        <v>0.21</v>
      </c>
      <c r="I827" s="42">
        <v>1762.7</v>
      </c>
      <c r="J827" s="43">
        <v>0.25900000000000001</v>
      </c>
      <c r="K827" s="44">
        <v>38239.9</v>
      </c>
      <c r="L827" s="45">
        <v>19048.2</v>
      </c>
    </row>
    <row r="828" spans="1:12" x14ac:dyDescent="0.25">
      <c r="A828" s="36">
        <v>679</v>
      </c>
      <c r="B828" s="37" t="s">
        <v>868</v>
      </c>
      <c r="C828" s="37" t="str">
        <f>_xlfn.XLOOKUP(B828,'2020'!B$3:B$1002,'2020'!C$3:C$1002,"NULL")</f>
        <v>Security &amp; Commodity Exchanges</v>
      </c>
      <c r="D828" s="37" t="str">
        <f>B828&amp;"_"&amp; C828</f>
        <v>Cboe Global Markets_Security &amp; Commodity Exchanges</v>
      </c>
      <c r="E828" s="38">
        <v>1010</v>
      </c>
      <c r="F828" s="39">
        <v>193</v>
      </c>
      <c r="G828" s="40">
        <v>3427.1</v>
      </c>
      <c r="H828" s="41">
        <v>0.373</v>
      </c>
      <c r="I828" s="42">
        <v>468.2</v>
      </c>
      <c r="J828" s="43">
        <v>0.249</v>
      </c>
      <c r="K828" s="44">
        <v>6516.5</v>
      </c>
      <c r="L828" s="45">
        <v>10580.6</v>
      </c>
    </row>
    <row r="829" spans="1:12" x14ac:dyDescent="0.25">
      <c r="A829" s="36">
        <v>504</v>
      </c>
      <c r="B829" s="37" t="s">
        <v>540</v>
      </c>
      <c r="C829" s="37" t="str">
        <f>_xlfn.XLOOKUP(B829,'2020'!B$3:B$1002,'2020'!C$3:C$1002,"NULL")</f>
        <v>Security Company</v>
      </c>
      <c r="D829" s="37" t="str">
        <f>B829&amp;"_"&amp; C829</f>
        <v>ADT_Security Company</v>
      </c>
      <c r="E829" s="38">
        <v>20500</v>
      </c>
      <c r="F829" s="39">
        <v>37</v>
      </c>
      <c r="G829" s="40">
        <v>5314.8</v>
      </c>
      <c r="H829" s="41">
        <v>3.6999999999999998E-2</v>
      </c>
      <c r="I829" s="42">
        <v>-632.20000000000005</v>
      </c>
      <c r="J829" s="43" t="s">
        <v>13</v>
      </c>
      <c r="K829" s="44">
        <v>16116.9</v>
      </c>
      <c r="L829" s="45">
        <v>6893.6</v>
      </c>
    </row>
    <row r="830" spans="1:12" x14ac:dyDescent="0.25">
      <c r="A830" s="36">
        <v>650</v>
      </c>
      <c r="B830" s="37" t="s">
        <v>668</v>
      </c>
      <c r="C830" s="37" t="str">
        <f>_xlfn.XLOOKUP(B830,'2020'!B$3:B$1002,'2020'!C$3:C$1002,"NULL")</f>
        <v>Security Company</v>
      </c>
      <c r="D830" s="37" t="str">
        <f>B830&amp;"_"&amp; C830</f>
        <v>Brink's_Security Company</v>
      </c>
      <c r="E830" s="38">
        <v>75100</v>
      </c>
      <c r="F830" s="39">
        <v>19</v>
      </c>
      <c r="G830" s="40">
        <v>3690.9</v>
      </c>
      <c r="H830" s="41">
        <v>2E-3</v>
      </c>
      <c r="I830" s="42">
        <v>16</v>
      </c>
      <c r="J830" s="43">
        <v>-0.44800000000000001</v>
      </c>
      <c r="K830" s="44">
        <v>5135.6000000000004</v>
      </c>
      <c r="L830" s="45">
        <v>3939.5</v>
      </c>
    </row>
    <row r="831" spans="1:12" x14ac:dyDescent="0.25">
      <c r="A831" s="36">
        <v>762</v>
      </c>
      <c r="B831" s="37" t="s">
        <v>811</v>
      </c>
      <c r="C831" s="37" t="str">
        <f>_xlfn.XLOOKUP(B831,'2020'!B$3:B$1002,'2020'!C$3:C$1002,"NULL")</f>
        <v>Self Storage Company</v>
      </c>
      <c r="D831" s="37" t="str">
        <f>B831&amp;"_"&amp; C831</f>
        <v>Public Storage_Self Storage Company</v>
      </c>
      <c r="E831" s="38">
        <v>5400</v>
      </c>
      <c r="F831" s="39">
        <v>51</v>
      </c>
      <c r="G831" s="40">
        <v>2915.1</v>
      </c>
      <c r="H831" s="41">
        <v>2.4E-2</v>
      </c>
      <c r="I831" s="42">
        <v>1357.2</v>
      </c>
      <c r="J831" s="43">
        <v>-0.107</v>
      </c>
      <c r="K831" s="44">
        <v>11816.5</v>
      </c>
      <c r="L831" s="45">
        <v>43131.1</v>
      </c>
    </row>
    <row r="832" spans="1:12" x14ac:dyDescent="0.25">
      <c r="A832" s="36">
        <v>40</v>
      </c>
      <c r="B832" s="37" t="s">
        <v>54</v>
      </c>
      <c r="C832" s="37" t="str">
        <f>_xlfn.XLOOKUP(B832,'2020'!B$3:B$1002,'2020'!C$3:C$1002,"NULL")</f>
        <v>Semiconductor Company</v>
      </c>
      <c r="D832" s="37" t="str">
        <f>B832&amp;"_"&amp; C832</f>
        <v>Intel_Semiconductor Company</v>
      </c>
      <c r="E832" s="38">
        <v>110600</v>
      </c>
      <c r="F832" s="39">
        <v>5</v>
      </c>
      <c r="G832" s="40">
        <v>77867</v>
      </c>
      <c r="H832" s="41">
        <v>8.2000000000000003E-2</v>
      </c>
      <c r="I832" s="42">
        <v>20899</v>
      </c>
      <c r="J832" s="43">
        <v>-7.0000000000000001E-3</v>
      </c>
      <c r="K832" s="44">
        <v>153091</v>
      </c>
      <c r="L832" s="45">
        <v>260630.1</v>
      </c>
    </row>
    <row r="833" spans="1:12" x14ac:dyDescent="0.25">
      <c r="A833" s="36">
        <v>121</v>
      </c>
      <c r="B833" s="37" t="s">
        <v>144</v>
      </c>
      <c r="C833" s="37" t="str">
        <f>_xlfn.XLOOKUP(B833,'2020'!B$3:B$1002,'2020'!C$3:C$1002,"NULL")</f>
        <v>Semiconductor Company</v>
      </c>
      <c r="D833" s="37" t="str">
        <f>B833&amp;"_"&amp; C833</f>
        <v>Broadcom_Semiconductor Company</v>
      </c>
      <c r="E833" s="38">
        <v>21000</v>
      </c>
      <c r="F833" s="39">
        <v>17</v>
      </c>
      <c r="G833" s="40">
        <v>23888</v>
      </c>
      <c r="H833" s="41">
        <v>5.7000000000000002E-2</v>
      </c>
      <c r="I833" s="42">
        <v>2960</v>
      </c>
      <c r="J833" s="43">
        <v>8.6999999999999994E-2</v>
      </c>
      <c r="K833" s="44">
        <v>75933</v>
      </c>
      <c r="L833" s="45">
        <v>189313.5</v>
      </c>
    </row>
    <row r="834" spans="1:12" x14ac:dyDescent="0.25">
      <c r="A834" s="36">
        <v>124</v>
      </c>
      <c r="B834" s="37" t="s">
        <v>132</v>
      </c>
      <c r="C834" s="37" t="str">
        <f>_xlfn.XLOOKUP(B834,'2020'!B$3:B$1002,'2020'!C$3:C$1002,"NULL")</f>
        <v>Semiconductor Company</v>
      </c>
      <c r="D834" s="37" t="str">
        <f>B834&amp;"_"&amp; C834</f>
        <v>Qualcomm_Semiconductor Company</v>
      </c>
      <c r="E834" s="38">
        <v>41000</v>
      </c>
      <c r="F834" s="39">
        <v>2</v>
      </c>
      <c r="G834" s="40">
        <v>23531</v>
      </c>
      <c r="H834" s="41">
        <v>-3.1E-2</v>
      </c>
      <c r="I834" s="42">
        <v>5198</v>
      </c>
      <c r="J834" s="43">
        <v>0.185</v>
      </c>
      <c r="K834" s="44">
        <v>35594</v>
      </c>
      <c r="L834" s="45">
        <v>150622.20000000001</v>
      </c>
    </row>
    <row r="835" spans="1:12" x14ac:dyDescent="0.25">
      <c r="A835" s="36">
        <v>135</v>
      </c>
      <c r="B835" s="37" t="s">
        <v>140</v>
      </c>
      <c r="C835" s="37" t="str">
        <f>_xlfn.XLOOKUP(B835,'2020'!B$3:B$1002,'2020'!C$3:C$1002,"NULL")</f>
        <v>Semiconductor Company</v>
      </c>
      <c r="D835" s="37" t="str">
        <f>B835&amp;"_"&amp; C835</f>
        <v>Micron Technology_Semiconductor Company</v>
      </c>
      <c r="E835" s="38">
        <v>40000</v>
      </c>
      <c r="F835" s="39">
        <v>-1</v>
      </c>
      <c r="G835" s="40">
        <v>21435</v>
      </c>
      <c r="H835" s="41">
        <v>-8.4000000000000005E-2</v>
      </c>
      <c r="I835" s="42">
        <v>2687</v>
      </c>
      <c r="J835" s="43">
        <v>-0.57399999999999995</v>
      </c>
      <c r="K835" s="44">
        <v>53678</v>
      </c>
      <c r="L835" s="45">
        <v>98678</v>
      </c>
    </row>
    <row r="836" spans="1:12" x14ac:dyDescent="0.25">
      <c r="A836" s="36">
        <v>304</v>
      </c>
      <c r="B836" s="37" t="s">
        <v>333</v>
      </c>
      <c r="C836" s="37" t="str">
        <f>_xlfn.XLOOKUP(B836,'2020'!B$3:B$1002,'2020'!C$3:C$1002,"NULL")</f>
        <v>Semiconductor Company</v>
      </c>
      <c r="D836" s="37" t="str">
        <f>B836&amp;"_"&amp; C836</f>
        <v>Lam Research_Semiconductor Company</v>
      </c>
      <c r="E836" s="38">
        <v>11300</v>
      </c>
      <c r="F836" s="39">
        <v>27</v>
      </c>
      <c r="G836" s="40">
        <v>10044.700000000001</v>
      </c>
      <c r="H836" s="41">
        <v>4.1000000000000002E-2</v>
      </c>
      <c r="I836" s="42">
        <v>2251.8000000000002</v>
      </c>
      <c r="J836" s="43">
        <v>2.8000000000000001E-2</v>
      </c>
      <c r="K836" s="44">
        <v>14559</v>
      </c>
      <c r="L836" s="45">
        <v>85064.7</v>
      </c>
    </row>
    <row r="837" spans="1:12" x14ac:dyDescent="0.25">
      <c r="A837" s="36">
        <v>309</v>
      </c>
      <c r="B837" s="37" t="s">
        <v>448</v>
      </c>
      <c r="C837" s="37" t="str">
        <f>_xlfn.XLOOKUP(B837,'2020'!B$3:B$1002,'2020'!C$3:C$1002,"NULL")</f>
        <v>Semiconductor Company</v>
      </c>
      <c r="D837" s="37" t="str">
        <f>B837&amp;"_"&amp; C837</f>
        <v>Advanced Micro Devices_Semiconductor Company</v>
      </c>
      <c r="E837" s="38">
        <v>12600</v>
      </c>
      <c r="F837" s="39">
        <v>139</v>
      </c>
      <c r="G837" s="40">
        <v>9763</v>
      </c>
      <c r="H837" s="41">
        <v>0.45</v>
      </c>
      <c r="I837" s="42">
        <v>2490</v>
      </c>
      <c r="J837" s="43">
        <v>6.3019999999999996</v>
      </c>
      <c r="K837" s="44">
        <v>8962</v>
      </c>
      <c r="L837" s="45">
        <v>95346.7</v>
      </c>
    </row>
    <row r="838" spans="1:12" x14ac:dyDescent="0.25">
      <c r="A838" s="36">
        <v>505</v>
      </c>
      <c r="B838" s="37" t="s">
        <v>521</v>
      </c>
      <c r="C838" s="37" t="str">
        <f>_xlfn.XLOOKUP(B838,'2020'!B$3:B$1002,'2020'!C$3:C$1002,"NULL")</f>
        <v>Semiconductor Company</v>
      </c>
      <c r="D838" s="37" t="str">
        <f>B838&amp;"_"&amp; C838</f>
        <v>Microchip Technology_Semiconductor Company</v>
      </c>
      <c r="E838" s="38">
        <v>18000</v>
      </c>
      <c r="F838" s="39">
        <v>17</v>
      </c>
      <c r="G838" s="40">
        <v>5274.2</v>
      </c>
      <c r="H838" s="41">
        <v>-1.4E-2</v>
      </c>
      <c r="I838" s="42">
        <v>570.6</v>
      </c>
      <c r="J838" s="43">
        <v>0.60299999999999998</v>
      </c>
      <c r="K838" s="44">
        <v>17426.099999999999</v>
      </c>
      <c r="L838" s="45">
        <v>41794.800000000003</v>
      </c>
    </row>
    <row r="839" spans="1:12" x14ac:dyDescent="0.25">
      <c r="A839" s="36">
        <v>868</v>
      </c>
      <c r="B839" s="37" t="s">
        <v>1307</v>
      </c>
      <c r="C839" s="37" t="s">
        <v>1008</v>
      </c>
      <c r="D839" s="37" t="str">
        <f>B839&amp;"_"&amp; C839</f>
        <v>II-VI_Semiconductor Company</v>
      </c>
      <c r="E839" s="38">
        <v>22969</v>
      </c>
      <c r="F839" s="39" t="s">
        <v>13</v>
      </c>
      <c r="G839" s="40">
        <v>2380.1</v>
      </c>
      <c r="H839" s="41">
        <v>0.747</v>
      </c>
      <c r="I839" s="42">
        <v>-67</v>
      </c>
      <c r="J839" s="43">
        <v>-1.623</v>
      </c>
      <c r="K839" s="44">
        <v>5234.7</v>
      </c>
      <c r="L839" s="45">
        <v>7167.1</v>
      </c>
    </row>
    <row r="840" spans="1:12" x14ac:dyDescent="0.25">
      <c r="A840" s="36">
        <v>210</v>
      </c>
      <c r="B840" s="37" t="s">
        <v>225</v>
      </c>
      <c r="C840" s="37" t="str">
        <f>_xlfn.XLOOKUP(B840,'2020'!B$3:B$1002,'2020'!C$3:C$1002,"NULL")</f>
        <v>Semiconductor Manufacturing Company</v>
      </c>
      <c r="D840" s="37" t="str">
        <f>B840&amp;"_"&amp; C840</f>
        <v>Texas Instruments_Semiconductor Manufacturing Company</v>
      </c>
      <c r="E840" s="38">
        <v>30000</v>
      </c>
      <c r="F840" s="39">
        <v>12</v>
      </c>
      <c r="G840" s="40">
        <v>14461</v>
      </c>
      <c r="H840" s="41">
        <v>5.0000000000000001E-3</v>
      </c>
      <c r="I840" s="42">
        <v>5595</v>
      </c>
      <c r="J840" s="43">
        <v>0.115</v>
      </c>
      <c r="K840" s="44">
        <v>19351</v>
      </c>
      <c r="L840" s="45">
        <v>174439.3</v>
      </c>
    </row>
    <row r="841" spans="1:12" x14ac:dyDescent="0.25">
      <c r="A841" s="36">
        <v>468</v>
      </c>
      <c r="B841" s="37" t="s">
        <v>587</v>
      </c>
      <c r="C841" s="37" t="str">
        <f>_xlfn.XLOOKUP(B841,'2020'!B$3:B$1002,'2020'!C$3:C$1002,"NULL")</f>
        <v>Semiconductor Manufacturing Company</v>
      </c>
      <c r="D841" s="37" t="str">
        <f>B841&amp;"_"&amp; C841</f>
        <v>KLA_Semiconductor Manufacturing Company</v>
      </c>
      <c r="E841" s="38">
        <v>10600</v>
      </c>
      <c r="F841" s="39">
        <v>120</v>
      </c>
      <c r="G841" s="40">
        <v>5806.4</v>
      </c>
      <c r="H841" s="41">
        <v>0.27100000000000002</v>
      </c>
      <c r="I841" s="42">
        <v>1216.8</v>
      </c>
      <c r="J841" s="43">
        <v>3.5000000000000003E-2</v>
      </c>
      <c r="K841" s="44">
        <v>9280</v>
      </c>
      <c r="L841" s="45">
        <v>50906.3</v>
      </c>
    </row>
    <row r="842" spans="1:12" x14ac:dyDescent="0.25">
      <c r="A842" s="36">
        <v>481</v>
      </c>
      <c r="B842" s="37" t="s">
        <v>486</v>
      </c>
      <c r="C842" s="37" t="str">
        <f>_xlfn.XLOOKUP(B842,'2020'!B$3:B$1002,'2020'!C$3:C$1002,"NULL")</f>
        <v>Semiconductor Manufacturing Company</v>
      </c>
      <c r="D842" s="37" t="str">
        <f>B842&amp;"_"&amp; C842</f>
        <v>Analog Devices_Semiconductor Manufacturing Company</v>
      </c>
      <c r="E842" s="38">
        <v>15900</v>
      </c>
      <c r="F842" s="39">
        <v>6</v>
      </c>
      <c r="G842" s="40">
        <v>5603.1</v>
      </c>
      <c r="H842" s="41">
        <v>-6.5000000000000002E-2</v>
      </c>
      <c r="I842" s="42">
        <v>1220.8</v>
      </c>
      <c r="J842" s="43">
        <v>-0.104</v>
      </c>
      <c r="K842" s="44">
        <v>21468.6</v>
      </c>
      <c r="L842" s="45">
        <v>57208</v>
      </c>
    </row>
    <row r="843" spans="1:12" x14ac:dyDescent="0.25">
      <c r="A843" s="36">
        <v>509</v>
      </c>
      <c r="B843" s="37" t="s">
        <v>511</v>
      </c>
      <c r="C843" s="37" t="str">
        <f>_xlfn.XLOOKUP(B843,'2020'!B$3:B$1002,'2020'!C$3:C$1002,"NULL")</f>
        <v>Semiconductor Manufacturing Company</v>
      </c>
      <c r="D843" s="37" t="str">
        <f>B843&amp;"_"&amp; C843</f>
        <v>ON Semiconductor_Semiconductor Manufacturing Company</v>
      </c>
      <c r="E843" s="38">
        <v>32750</v>
      </c>
      <c r="F843" s="39">
        <v>3</v>
      </c>
      <c r="G843" s="40">
        <v>5255</v>
      </c>
      <c r="H843" s="41">
        <v>-4.8000000000000001E-2</v>
      </c>
      <c r="I843" s="42">
        <v>234.2</v>
      </c>
      <c r="J843" s="43">
        <v>0.106</v>
      </c>
      <c r="K843" s="44">
        <v>8668</v>
      </c>
      <c r="L843" s="45">
        <v>17138.400000000001</v>
      </c>
    </row>
    <row r="844" spans="1:12" x14ac:dyDescent="0.25">
      <c r="A844" s="36">
        <v>525</v>
      </c>
      <c r="B844" s="37" t="s">
        <v>638</v>
      </c>
      <c r="C844" s="37" t="str">
        <f>_xlfn.XLOOKUP(B844,'2020'!B$3:B$1002,'2020'!C$3:C$1002,"NULL")</f>
        <v>Semiconductor Manufacturing Company</v>
      </c>
      <c r="D844" s="37" t="str">
        <f>B844&amp;"_"&amp; C844</f>
        <v>Amkor Technology_Semiconductor Manufacturing Company</v>
      </c>
      <c r="E844" s="38">
        <v>29050</v>
      </c>
      <c r="F844" s="39">
        <v>114</v>
      </c>
      <c r="G844" s="40">
        <v>5050.6000000000004</v>
      </c>
      <c r="H844" s="41">
        <v>0.246</v>
      </c>
      <c r="I844" s="42">
        <v>338.1</v>
      </c>
      <c r="J844" s="43">
        <v>1.7969999999999999</v>
      </c>
      <c r="K844" s="44">
        <v>5022.3</v>
      </c>
      <c r="L844" s="45">
        <v>5769.6</v>
      </c>
    </row>
    <row r="845" spans="1:12" x14ac:dyDescent="0.25">
      <c r="A845" s="36">
        <v>690</v>
      </c>
      <c r="B845" s="37" t="s">
        <v>713</v>
      </c>
      <c r="C845" s="37" t="str">
        <f>_xlfn.XLOOKUP(B845,'2020'!B$3:B$1002,'2020'!C$3:C$1002,"NULL")</f>
        <v>Semiconductor Manufacturing Company</v>
      </c>
      <c r="D845" s="37" t="str">
        <f>B845&amp;"_"&amp; C845</f>
        <v>Skyworks Solutions_Semiconductor Manufacturing Company</v>
      </c>
      <c r="E845" s="38">
        <v>10000</v>
      </c>
      <c r="F845" s="39">
        <v>24</v>
      </c>
      <c r="G845" s="40">
        <v>3355.7</v>
      </c>
      <c r="H845" s="41">
        <v>-6.0000000000000001E-3</v>
      </c>
      <c r="I845" s="42">
        <v>814.8</v>
      </c>
      <c r="J845" s="43">
        <v>-4.4999999999999998E-2</v>
      </c>
      <c r="K845" s="44">
        <v>5106.7</v>
      </c>
      <c r="L845" s="45">
        <v>30290.400000000001</v>
      </c>
    </row>
    <row r="846" spans="1:12" x14ac:dyDescent="0.25">
      <c r="A846" s="36">
        <v>716</v>
      </c>
      <c r="B846" s="37" t="s">
        <v>770</v>
      </c>
      <c r="C846" s="37" t="str">
        <f>_xlfn.XLOOKUP(B846,'2020'!B$3:B$1002,'2020'!C$3:C$1002,"NULL")</f>
        <v>Semiconductor Manufacturing Company</v>
      </c>
      <c r="D846" s="37" t="str">
        <f>B846&amp;"_"&amp; C846</f>
        <v>Xilinx_Semiconductor Manufacturing Company</v>
      </c>
      <c r="E846" s="38">
        <v>4891</v>
      </c>
      <c r="F846" s="39">
        <v>56</v>
      </c>
      <c r="G846" s="40">
        <v>3162.7</v>
      </c>
      <c r="H846" s="41">
        <v>3.4000000000000002E-2</v>
      </c>
      <c r="I846" s="42">
        <v>792.7</v>
      </c>
      <c r="J846" s="43">
        <v>-0.109</v>
      </c>
      <c r="K846" s="44">
        <v>4693.3</v>
      </c>
      <c r="L846" s="45">
        <v>30450.5</v>
      </c>
    </row>
    <row r="847" spans="1:12" x14ac:dyDescent="0.25">
      <c r="A847" s="36">
        <v>840</v>
      </c>
      <c r="B847" s="37" t="s">
        <v>843</v>
      </c>
      <c r="C847" s="37" t="str">
        <f>_xlfn.XLOOKUP(B847,'2020'!B$3:B$1002,'2020'!C$3:C$1002,"NULL")</f>
        <v>Semiconductor Manufacturing Company</v>
      </c>
      <c r="D847" s="37" t="str">
        <f>B847&amp;"_"&amp; C847</f>
        <v>Vishay Intertechnology_Semiconductor Manufacturing Company</v>
      </c>
      <c r="E847" s="38">
        <v>21600</v>
      </c>
      <c r="F847" s="39">
        <v>6</v>
      </c>
      <c r="G847" s="40">
        <v>2501.9</v>
      </c>
      <c r="H847" s="41">
        <v>-6.2E-2</v>
      </c>
      <c r="I847" s="42">
        <v>122.9</v>
      </c>
      <c r="J847" s="43">
        <v>-0.25</v>
      </c>
      <c r="K847" s="44">
        <v>3154.5</v>
      </c>
      <c r="L847" s="45">
        <v>3485.1</v>
      </c>
    </row>
    <row r="848" spans="1:12" x14ac:dyDescent="0.25">
      <c r="A848" s="36">
        <v>665</v>
      </c>
      <c r="B848" s="37" t="s">
        <v>637</v>
      </c>
      <c r="C848" s="37" t="str">
        <f>_xlfn.XLOOKUP(B848,'2020'!B$3:B$1002,'2020'!C$3:C$1002,"NULL")</f>
        <v>Seniors Residences</v>
      </c>
      <c r="D848" s="37" t="str">
        <f>B848&amp;"_"&amp; C848</f>
        <v>Brookdale Senior Living_Seniors Residences</v>
      </c>
      <c r="E848" s="38">
        <v>38250</v>
      </c>
      <c r="F848" s="39">
        <v>-27</v>
      </c>
      <c r="G848" s="40">
        <v>3540.2</v>
      </c>
      <c r="H848" s="41">
        <v>-0.127</v>
      </c>
      <c r="I848" s="42">
        <v>82</v>
      </c>
      <c r="J848" s="43" t="s">
        <v>13</v>
      </c>
      <c r="K848" s="44">
        <v>6901.8</v>
      </c>
      <c r="L848" s="45">
        <v>1109.9000000000001</v>
      </c>
    </row>
    <row r="849" spans="1:12" x14ac:dyDescent="0.25">
      <c r="A849" s="36">
        <v>327</v>
      </c>
      <c r="B849" s="37" t="s">
        <v>358</v>
      </c>
      <c r="C849" s="37" t="str">
        <f>_xlfn.XLOOKUP(B849,'2020'!B$3:B$1002,'2020'!C$3:C$1002,"NULL")</f>
        <v>Shipbuilding Company</v>
      </c>
      <c r="D849" s="37" t="str">
        <f>B849&amp;"_"&amp; C849</f>
        <v>Huntington Ingalls Industries_Shipbuilding Company</v>
      </c>
      <c r="E849" s="38">
        <v>42000</v>
      </c>
      <c r="F849" s="39">
        <v>30</v>
      </c>
      <c r="G849" s="40">
        <v>9361</v>
      </c>
      <c r="H849" s="41">
        <v>5.1999999999999998E-2</v>
      </c>
      <c r="I849" s="42">
        <v>696</v>
      </c>
      <c r="J849" s="43">
        <v>0.26800000000000002</v>
      </c>
      <c r="K849" s="44">
        <v>8157</v>
      </c>
      <c r="L849" s="45">
        <v>8295.7000000000007</v>
      </c>
    </row>
    <row r="850" spans="1:12" x14ac:dyDescent="0.25">
      <c r="A850" s="36">
        <v>592</v>
      </c>
      <c r="B850" s="37" t="s">
        <v>589</v>
      </c>
      <c r="C850" s="37" t="str">
        <f>_xlfn.XLOOKUP(B850,'2020'!B$3:B$1002,'2020'!C$3:C$1002,"NULL")</f>
        <v>Shipbuilding Company</v>
      </c>
      <c r="D850" s="37" t="str">
        <f>B850&amp;"_"&amp; C850</f>
        <v>Brunswick_Shipbuilding Company</v>
      </c>
      <c r="E850" s="38">
        <v>14382</v>
      </c>
      <c r="F850" s="39">
        <v>-2</v>
      </c>
      <c r="G850" s="40">
        <v>4347.5</v>
      </c>
      <c r="H850" s="41">
        <v>-4.5999999999999999E-2</v>
      </c>
      <c r="I850" s="42">
        <v>372.7</v>
      </c>
      <c r="J850" s="43" t="s">
        <v>13</v>
      </c>
      <c r="K850" s="44">
        <v>3770.6</v>
      </c>
      <c r="L850" s="45">
        <v>7436.2</v>
      </c>
    </row>
    <row r="851" spans="1:12" x14ac:dyDescent="0.25">
      <c r="A851" s="36">
        <v>907</v>
      </c>
      <c r="B851" s="37" t="s">
        <v>697</v>
      </c>
      <c r="C851" s="37" t="str">
        <f>_xlfn.XLOOKUP(B851,'2020'!B$3:B$1002,'2020'!C$3:C$1002,"NULL")</f>
        <v>Shoe Stores Company</v>
      </c>
      <c r="D851" s="37" t="str">
        <f>B851&amp;"_"&amp; C851</f>
        <v>Designer Brands_Shoe Stores Company</v>
      </c>
      <c r="E851" s="38">
        <v>11400</v>
      </c>
      <c r="F851" s="39">
        <v>-209</v>
      </c>
      <c r="G851" s="40">
        <v>2234.6999999999998</v>
      </c>
      <c r="H851" s="41">
        <v>-0.36</v>
      </c>
      <c r="I851" s="42">
        <v>-488.7</v>
      </c>
      <c r="J851" s="43">
        <v>-6.1719999999999997</v>
      </c>
      <c r="K851" s="44">
        <v>1976.6</v>
      </c>
      <c r="L851" s="45">
        <v>1259.8</v>
      </c>
    </row>
    <row r="852" spans="1:12" x14ac:dyDescent="0.25">
      <c r="A852" s="36">
        <v>578</v>
      </c>
      <c r="B852" s="37" t="s">
        <v>528</v>
      </c>
      <c r="C852" s="37" t="str">
        <f>_xlfn.XLOOKUP(B852,'2020'!B$3:B$1002,'2020'!C$3:C$1002,"NULL")</f>
        <v>Sports Equipment Company</v>
      </c>
      <c r="D852" s="37" t="str">
        <f>B852&amp;"_"&amp; C852</f>
        <v>Under Armour_Sports Equipment Company</v>
      </c>
      <c r="E852" s="38">
        <v>11800</v>
      </c>
      <c r="F852" s="39">
        <v>-49</v>
      </c>
      <c r="G852" s="40">
        <v>4474.7</v>
      </c>
      <c r="H852" s="41">
        <v>-0.15</v>
      </c>
      <c r="I852" s="42">
        <v>-549.20000000000005</v>
      </c>
      <c r="J852" s="43">
        <v>-6.96</v>
      </c>
      <c r="K852" s="44">
        <v>5030.6000000000004</v>
      </c>
      <c r="L852" s="45">
        <v>9161.9</v>
      </c>
    </row>
    <row r="853" spans="1:12" x14ac:dyDescent="0.25">
      <c r="A853" s="36">
        <v>622</v>
      </c>
      <c r="B853" s="37" t="s">
        <v>651</v>
      </c>
      <c r="C853" s="37" t="str">
        <f>_xlfn.XLOOKUP(B853,'2020'!B$3:B$1002,'2020'!C$3:C$1002,"NULL")</f>
        <v>Staffing &amp; Recruiting</v>
      </c>
      <c r="D853" s="37" t="str">
        <f>B853&amp;"_"&amp; C853</f>
        <v>ASGN_Staffing &amp; Recruiting</v>
      </c>
      <c r="E853" s="38">
        <v>4200</v>
      </c>
      <c r="F853" s="39">
        <v>30</v>
      </c>
      <c r="G853" s="40">
        <v>3950.6</v>
      </c>
      <c r="H853" s="41">
        <v>7.0000000000000001E-3</v>
      </c>
      <c r="I853" s="42">
        <v>200.3</v>
      </c>
      <c r="J853" s="43">
        <v>0.14699999999999999</v>
      </c>
      <c r="K853" s="44">
        <v>3278</v>
      </c>
      <c r="L853" s="45">
        <v>5058.3</v>
      </c>
    </row>
    <row r="854" spans="1:12" x14ac:dyDescent="0.25">
      <c r="A854" s="36">
        <v>165</v>
      </c>
      <c r="B854" s="37" t="s">
        <v>163</v>
      </c>
      <c r="C854" s="37" t="str">
        <f>_xlfn.XLOOKUP(B854,'2020'!B$3:B$1002,'2020'!C$3:C$1002,"NULL")</f>
        <v>Staffing Firm</v>
      </c>
      <c r="D854" s="37" t="str">
        <f>B854&amp;"_"&amp; C854</f>
        <v>ManpowerGroup_Staffing Firm</v>
      </c>
      <c r="E854" s="38">
        <v>25000</v>
      </c>
      <c r="F854" s="39">
        <v>-7</v>
      </c>
      <c r="G854" s="40">
        <v>18001</v>
      </c>
      <c r="H854" s="41">
        <v>-0.13700000000000001</v>
      </c>
      <c r="I854" s="42">
        <v>23.8</v>
      </c>
      <c r="J854" s="43">
        <v>-0.94899999999999995</v>
      </c>
      <c r="K854" s="44">
        <v>9328.2000000000007</v>
      </c>
      <c r="L854" s="45">
        <v>5434.2</v>
      </c>
    </row>
    <row r="855" spans="1:12" x14ac:dyDescent="0.25">
      <c r="A855" s="36">
        <v>69</v>
      </c>
      <c r="B855" s="37" t="s">
        <v>95</v>
      </c>
      <c r="C855" s="37" t="str">
        <f>_xlfn.XLOOKUP(B855,'2020'!B$3:B$1002,'2020'!C$3:C$1002,"NULL")</f>
        <v>Supermarket Company</v>
      </c>
      <c r="D855" s="37" t="str">
        <f>B855&amp;"_"&amp; C855</f>
        <v>Publix Super Markets_Supermarket Company</v>
      </c>
      <c r="E855" s="38">
        <v>227000</v>
      </c>
      <c r="F855" s="39">
        <v>18</v>
      </c>
      <c r="G855" s="40">
        <v>45204</v>
      </c>
      <c r="H855" s="41">
        <v>0.17499999999999999</v>
      </c>
      <c r="I855" s="42">
        <v>3971.8</v>
      </c>
      <c r="J855" s="43">
        <v>0.32200000000000001</v>
      </c>
      <c r="K855" s="44">
        <v>28094.1</v>
      </c>
      <c r="L855" s="45" t="s">
        <v>13</v>
      </c>
    </row>
    <row r="856" spans="1:12" x14ac:dyDescent="0.25">
      <c r="A856" s="36">
        <v>437</v>
      </c>
      <c r="B856" s="37" t="s">
        <v>501</v>
      </c>
      <c r="C856" s="37" t="str">
        <f>_xlfn.XLOOKUP(B856,'2020'!B$3:B$1002,'2020'!C$3:C$1002,"NULL")</f>
        <v>Supermarket Company</v>
      </c>
      <c r="D856" s="37" t="str">
        <f>B856&amp;"_"&amp; C856</f>
        <v>Sprouts Farmers Market_Supermarket Company</v>
      </c>
      <c r="E856" s="38">
        <v>33000</v>
      </c>
      <c r="F856" s="39">
        <v>65</v>
      </c>
      <c r="G856" s="40">
        <v>6468.8</v>
      </c>
      <c r="H856" s="41">
        <v>0.14799999999999999</v>
      </c>
      <c r="I856" s="42">
        <v>287.5</v>
      </c>
      <c r="J856" s="43">
        <v>0.92100000000000004</v>
      </c>
      <c r="K856" s="44">
        <v>2806.4</v>
      </c>
      <c r="L856" s="45">
        <v>3139.9</v>
      </c>
    </row>
    <row r="857" spans="1:12" x14ac:dyDescent="0.25">
      <c r="A857" s="36">
        <v>559</v>
      </c>
      <c r="B857" s="37" t="s">
        <v>622</v>
      </c>
      <c r="C857" s="37" t="str">
        <f>_xlfn.XLOOKUP(B857,'2020'!B$3:B$1002,'2020'!C$3:C$1002,"NULL")</f>
        <v>Supermarket Company</v>
      </c>
      <c r="D857" s="37" t="str">
        <f>B857&amp;"_"&amp; C857</f>
        <v>Ingles Markets_Supermarket Company</v>
      </c>
      <c r="E857" s="38">
        <v>18765</v>
      </c>
      <c r="F857" s="39">
        <v>64</v>
      </c>
      <c r="G857" s="40">
        <v>4610.6000000000004</v>
      </c>
      <c r="H857" s="41">
        <v>9.7000000000000003E-2</v>
      </c>
      <c r="I857" s="42">
        <v>178.6</v>
      </c>
      <c r="J857" s="43">
        <v>1.1890000000000001</v>
      </c>
      <c r="K857" s="44">
        <v>1899.3</v>
      </c>
      <c r="L857" s="45">
        <v>1245.3</v>
      </c>
    </row>
    <row r="858" spans="1:12" x14ac:dyDescent="0.25">
      <c r="A858" s="36">
        <v>722</v>
      </c>
      <c r="B858" s="37" t="s">
        <v>861</v>
      </c>
      <c r="C858" s="37" t="str">
        <f>_xlfn.XLOOKUP(B858,'2020'!B$3:B$1002,'2020'!C$3:C$1002,"NULL")</f>
        <v>Supermarket Company</v>
      </c>
      <c r="D858" s="37" t="str">
        <f>B858&amp;"_"&amp; C858</f>
        <v>Grocery Outlet Holding_Supermarket Company</v>
      </c>
      <c r="E858" s="38">
        <v>860</v>
      </c>
      <c r="F858" s="39">
        <v>143</v>
      </c>
      <c r="G858" s="40">
        <v>3134.6</v>
      </c>
      <c r="H858" s="41">
        <v>0.22500000000000001</v>
      </c>
      <c r="I858" s="42">
        <v>106.7</v>
      </c>
      <c r="J858" s="43">
        <v>5.9210000000000003</v>
      </c>
      <c r="K858" s="44">
        <v>2485.6</v>
      </c>
      <c r="L858" s="45">
        <v>3513.8</v>
      </c>
    </row>
    <row r="859" spans="1:12" x14ac:dyDescent="0.25">
      <c r="A859" s="36">
        <v>932</v>
      </c>
      <c r="B859" s="37" t="s">
        <v>1322</v>
      </c>
      <c r="C859" s="37" t="s">
        <v>1681</v>
      </c>
      <c r="D859" s="37" t="str">
        <f>B859&amp;"_"&amp; C859</f>
        <v>BWX Technologies_Supplier of Fuels</v>
      </c>
      <c r="E859" s="38">
        <v>6700</v>
      </c>
      <c r="F859" s="39" t="s">
        <v>13</v>
      </c>
      <c r="G859" s="40">
        <v>2123.5</v>
      </c>
      <c r="H859" s="41">
        <v>0.121</v>
      </c>
      <c r="I859" s="42">
        <v>278.7</v>
      </c>
      <c r="J859" s="43">
        <v>0.14199999999999999</v>
      </c>
      <c r="K859" s="44">
        <v>2293.5</v>
      </c>
      <c r="L859" s="45">
        <v>6273.6</v>
      </c>
    </row>
    <row r="860" spans="1:12" x14ac:dyDescent="0.25">
      <c r="A860" s="36">
        <v>671</v>
      </c>
      <c r="B860" s="37" t="s">
        <v>671</v>
      </c>
      <c r="C860" s="37" t="str">
        <f>_xlfn.XLOOKUP(B860,'2020'!B$3:B$1002,'2020'!C$3:C$1002,"NULL")</f>
        <v>Supply Chain Company</v>
      </c>
      <c r="D860" s="37" t="str">
        <f>B860&amp;"_"&amp; C860</f>
        <v>Hub Group_Supply Chain Company</v>
      </c>
      <c r="E860" s="38">
        <v>5000</v>
      </c>
      <c r="F860" s="39">
        <v>1</v>
      </c>
      <c r="G860" s="40">
        <v>3495.6</v>
      </c>
      <c r="H860" s="41">
        <v>-4.7E-2</v>
      </c>
      <c r="I860" s="42">
        <v>73.599999999999994</v>
      </c>
      <c r="J860" s="43">
        <v>-0.314</v>
      </c>
      <c r="K860" s="44">
        <v>2105.4</v>
      </c>
      <c r="L860" s="45">
        <v>2316.6999999999998</v>
      </c>
    </row>
    <row r="861" spans="1:12" x14ac:dyDescent="0.25">
      <c r="A861" s="36">
        <v>811</v>
      </c>
      <c r="B861" s="37" t="s">
        <v>763</v>
      </c>
      <c r="C861" s="37" t="str">
        <f>_xlfn.XLOOKUP(B861,'2020'!B$3:B$1002,'2020'!C$3:C$1002,"NULL")</f>
        <v>Tax Preparation Company</v>
      </c>
      <c r="D861" s="37" t="str">
        <f>B861&amp;"_"&amp; C861</f>
        <v>H&amp;R Block_Tax Preparation Company</v>
      </c>
      <c r="E861" s="38">
        <v>42000</v>
      </c>
      <c r="F861" s="39">
        <v>-47</v>
      </c>
      <c r="G861" s="40">
        <v>2639.7</v>
      </c>
      <c r="H861" s="41">
        <v>-0.14699999999999999</v>
      </c>
      <c r="I861" s="42">
        <v>-7.5</v>
      </c>
      <c r="J861" s="43">
        <v>-1.018</v>
      </c>
      <c r="K861" s="44">
        <v>5112</v>
      </c>
      <c r="L861" s="45">
        <v>3955.2</v>
      </c>
    </row>
    <row r="862" spans="1:12" x14ac:dyDescent="0.25">
      <c r="A862" s="36">
        <v>805</v>
      </c>
      <c r="B862" s="37" t="s">
        <v>906</v>
      </c>
      <c r="C862" s="37" t="str">
        <f>_xlfn.XLOOKUP(B862,'2020'!B$3:B$1002,'2020'!C$3:C$1002,"NULL")</f>
        <v>Tech And Software Services</v>
      </c>
      <c r="D862" s="37" t="str">
        <f>B862&amp;"_"&amp; C862</f>
        <v>Cadence Design Systems_Tech And Software Services</v>
      </c>
      <c r="E862" s="38">
        <v>8746</v>
      </c>
      <c r="F862" s="39">
        <v>105</v>
      </c>
      <c r="G862" s="40">
        <v>2682.9</v>
      </c>
      <c r="H862" s="41">
        <v>0.14799999999999999</v>
      </c>
      <c r="I862" s="42">
        <v>590.6</v>
      </c>
      <c r="J862" s="43">
        <v>-0.40300000000000002</v>
      </c>
      <c r="K862" s="44">
        <v>3950.8</v>
      </c>
      <c r="L862" s="45">
        <v>38229.9</v>
      </c>
    </row>
    <row r="863" spans="1:12" x14ac:dyDescent="0.25">
      <c r="A863" s="36">
        <v>911</v>
      </c>
      <c r="B863" s="37" t="s">
        <v>907</v>
      </c>
      <c r="C863" s="37" t="str">
        <f>_xlfn.XLOOKUP(B863,'2020'!B$3:B$1002,'2020'!C$3:C$1002,"NULL")</f>
        <v>Tech And Software Services</v>
      </c>
      <c r="D863" s="37" t="str">
        <f>B863&amp;"_"&amp; C863</f>
        <v>CDK Global_Tech And Software Services</v>
      </c>
      <c r="E863" s="38">
        <v>9000</v>
      </c>
      <c r="F863" s="39" t="s">
        <v>13</v>
      </c>
      <c r="G863" s="40">
        <v>2195.1</v>
      </c>
      <c r="H863" s="41">
        <v>-5.8999999999999997E-2</v>
      </c>
      <c r="I863" s="42">
        <v>207.5</v>
      </c>
      <c r="J863" s="43">
        <v>0.67300000000000004</v>
      </c>
      <c r="K863" s="44">
        <v>2854.1</v>
      </c>
      <c r="L863" s="45">
        <v>6582.1</v>
      </c>
    </row>
    <row r="864" spans="1:12" x14ac:dyDescent="0.25">
      <c r="A864" s="36">
        <v>726</v>
      </c>
      <c r="B864" s="37" t="s">
        <v>917</v>
      </c>
      <c r="C864" s="37" t="str">
        <f>_xlfn.XLOOKUP(B864,'2020'!B$3:B$1002,'2020'!C$3:C$1002,"NULL")</f>
        <v>Tech Hardware &amp; Semiconductors</v>
      </c>
      <c r="D864" s="37" t="str">
        <f>B864&amp;"_"&amp; C864</f>
        <v>Teradyne_Tech Hardware &amp; Semiconductors</v>
      </c>
      <c r="E864" s="38">
        <v>5500</v>
      </c>
      <c r="F864" s="39">
        <v>195</v>
      </c>
      <c r="G864" s="40">
        <v>3121.5</v>
      </c>
      <c r="H864" s="41">
        <v>0.36</v>
      </c>
      <c r="I864" s="42">
        <v>784.1</v>
      </c>
      <c r="J864" s="43">
        <v>0.67700000000000005</v>
      </c>
      <c r="K864" s="44">
        <v>3652.3</v>
      </c>
      <c r="L864" s="45">
        <v>20267.599999999999</v>
      </c>
    </row>
    <row r="865" spans="1:12" x14ac:dyDescent="0.25">
      <c r="A865" s="36">
        <v>889</v>
      </c>
      <c r="B865" s="37" t="s">
        <v>882</v>
      </c>
      <c r="C865" s="37" t="str">
        <f>_xlfn.XLOOKUP(B865,'2020'!B$3:B$1002,'2020'!C$3:C$1002,"NULL")</f>
        <v>Tech Hardware &amp; Semiconductors</v>
      </c>
      <c r="D865" s="37" t="str">
        <f>B865&amp;"_"&amp; C865</f>
        <v>Arista Networks_Tech Hardware &amp; Semiconductors</v>
      </c>
      <c r="E865" s="38">
        <v>2613</v>
      </c>
      <c r="F865" s="39">
        <v>-3</v>
      </c>
      <c r="G865" s="40">
        <v>2317.5</v>
      </c>
      <c r="H865" s="41">
        <v>-3.9E-2</v>
      </c>
      <c r="I865" s="42">
        <v>634.6</v>
      </c>
      <c r="J865" s="43">
        <v>-0.26200000000000001</v>
      </c>
      <c r="K865" s="44">
        <v>4738.8999999999996</v>
      </c>
      <c r="L865" s="45">
        <v>23043.7</v>
      </c>
    </row>
    <row r="866" spans="1:12" x14ac:dyDescent="0.25">
      <c r="A866" s="36">
        <v>950</v>
      </c>
      <c r="B866" s="37" t="s">
        <v>926</v>
      </c>
      <c r="C866" s="37" t="str">
        <f>_xlfn.XLOOKUP(B866,'2020'!B$3:B$1002,'2020'!C$3:C$1002,"NULL")</f>
        <v>Tech Hardware &amp; Semiconductors</v>
      </c>
      <c r="D866" s="37" t="str">
        <f>B866&amp;"_"&amp; C866</f>
        <v>Benchmark Electronics_Tech Hardware &amp; Semiconductors</v>
      </c>
      <c r="E866" s="38">
        <v>11234</v>
      </c>
      <c r="F866" s="39">
        <v>-20</v>
      </c>
      <c r="G866" s="40">
        <v>2053.1</v>
      </c>
      <c r="H866" s="41">
        <v>-9.5000000000000001E-2</v>
      </c>
      <c r="I866" s="42">
        <v>14.1</v>
      </c>
      <c r="J866" s="43">
        <v>-0.4</v>
      </c>
      <c r="K866" s="44">
        <v>1744.2</v>
      </c>
      <c r="L866" s="45">
        <v>1123.2</v>
      </c>
    </row>
    <row r="867" spans="1:12" x14ac:dyDescent="0.25">
      <c r="A867" s="36">
        <v>225</v>
      </c>
      <c r="B867" s="37" t="s">
        <v>209</v>
      </c>
      <c r="C867" s="37" t="str">
        <f>_xlfn.XLOOKUP(B867,'2020'!B$3:B$1002,'2020'!C$3:C$1002,"NULL")</f>
        <v>Technical Professional Services</v>
      </c>
      <c r="D867" s="37" t="str">
        <f>B867&amp;"_"&amp; C867</f>
        <v>Jacobs Engineering Group_Technical Professional Services</v>
      </c>
      <c r="E867" s="38">
        <v>53500</v>
      </c>
      <c r="F867" s="39">
        <v>-19</v>
      </c>
      <c r="G867" s="40">
        <v>13578.2</v>
      </c>
      <c r="H867" s="41">
        <v>-0.122</v>
      </c>
      <c r="I867" s="42">
        <v>491.8</v>
      </c>
      <c r="J867" s="43">
        <v>-0.42</v>
      </c>
      <c r="K867" s="44">
        <v>12354.4</v>
      </c>
      <c r="L867" s="45">
        <v>16816.2</v>
      </c>
    </row>
    <row r="868" spans="1:12" x14ac:dyDescent="0.25">
      <c r="A868" s="36">
        <v>720</v>
      </c>
      <c r="B868" s="37" t="s">
        <v>737</v>
      </c>
      <c r="C868" s="37" t="str">
        <f>_xlfn.XLOOKUP(B868,'2020'!B$3:B$1002,'2020'!C$3:C$1002,"NULL")</f>
        <v>Technology Agriculture Company</v>
      </c>
      <c r="D868" s="37" t="str">
        <f>B868&amp;"_"&amp; C868</f>
        <v>Trimble_Technology Agriculture Company</v>
      </c>
      <c r="E868" s="38">
        <v>11402</v>
      </c>
      <c r="F868" s="39">
        <v>18</v>
      </c>
      <c r="G868" s="40">
        <v>3147.7</v>
      </c>
      <c r="H868" s="41">
        <v>-3.5999999999999997E-2</v>
      </c>
      <c r="I868" s="42">
        <v>389.9</v>
      </c>
      <c r="J868" s="43">
        <v>-0.24199999999999999</v>
      </c>
      <c r="K868" s="44">
        <v>6876.9</v>
      </c>
      <c r="L868" s="45">
        <v>19551.900000000001</v>
      </c>
    </row>
    <row r="869" spans="1:12" x14ac:dyDescent="0.25">
      <c r="A869" s="36">
        <v>360</v>
      </c>
      <c r="B869" s="37" t="s">
        <v>409</v>
      </c>
      <c r="C869" s="37" t="str">
        <f>_xlfn.XLOOKUP(B869,'2020'!B$3:B$1002,'2020'!C$3:C$1002,"NULL")</f>
        <v>Technology Business-to-business</v>
      </c>
      <c r="D869" s="37" t="str">
        <f>B869&amp;"_"&amp; C869</f>
        <v>Insight Enterprises_Technology Business-to-business</v>
      </c>
      <c r="E869" s="38">
        <v>11006</v>
      </c>
      <c r="F869" s="39">
        <v>49</v>
      </c>
      <c r="G869" s="40">
        <v>8340.6</v>
      </c>
      <c r="H869" s="41">
        <v>7.9000000000000001E-2</v>
      </c>
      <c r="I869" s="42">
        <v>172.6</v>
      </c>
      <c r="J869" s="43">
        <v>8.3000000000000004E-2</v>
      </c>
      <c r="K869" s="44">
        <v>4310.7</v>
      </c>
      <c r="L869" s="45">
        <v>3349.5</v>
      </c>
    </row>
    <row r="870" spans="1:12" x14ac:dyDescent="0.25">
      <c r="A870" s="36">
        <v>28</v>
      </c>
      <c r="B870" s="37" t="s">
        <v>44</v>
      </c>
      <c r="C870" s="37" t="str">
        <f>_xlfn.XLOOKUP(B870,'2020'!B$3:B$1002,'2020'!C$3:C$1002,"NULL")</f>
        <v>Technology Company</v>
      </c>
      <c r="D870" s="37" t="str">
        <f>B870&amp;"_"&amp; C870</f>
        <v>Dell Technologies_Technology Company</v>
      </c>
      <c r="E870" s="38">
        <v>158000</v>
      </c>
      <c r="F870" s="39">
        <v>6</v>
      </c>
      <c r="G870" s="40">
        <v>94224</v>
      </c>
      <c r="H870" s="41">
        <v>2.1999999999999999E-2</v>
      </c>
      <c r="I870" s="42">
        <v>3250</v>
      </c>
      <c r="J870" s="43">
        <v>-0.29599999999999999</v>
      </c>
      <c r="K870" s="44">
        <v>123415</v>
      </c>
      <c r="L870" s="45">
        <v>67229.100000000006</v>
      </c>
    </row>
    <row r="871" spans="1:12" x14ac:dyDescent="0.25">
      <c r="A871" s="36">
        <v>139</v>
      </c>
      <c r="B871" s="37" t="s">
        <v>1265</v>
      </c>
      <c r="C871" s="37" t="s">
        <v>1037</v>
      </c>
      <c r="D871" s="37" t="str">
        <f>B871&amp;"_"&amp; C871</f>
        <v>Lumen Technologies_Technology Company</v>
      </c>
      <c r="E871" s="38">
        <v>39000</v>
      </c>
      <c r="F871" s="39">
        <v>4</v>
      </c>
      <c r="G871" s="40">
        <v>20712</v>
      </c>
      <c r="H871" s="41">
        <v>-7.4999999999999997E-2</v>
      </c>
      <c r="I871" s="42">
        <v>-1232</v>
      </c>
      <c r="J871" s="43" t="s">
        <v>13</v>
      </c>
      <c r="K871" s="44">
        <v>59394</v>
      </c>
      <c r="L871" s="45">
        <v>14642.9</v>
      </c>
    </row>
    <row r="872" spans="1:12" x14ac:dyDescent="0.25">
      <c r="A872" s="36">
        <v>184</v>
      </c>
      <c r="B872" s="37" t="s">
        <v>294</v>
      </c>
      <c r="C872" s="37" t="str">
        <f>_xlfn.XLOOKUP(B872,'2020'!B$3:B$1002,'2020'!C$3:C$1002,"NULL")</f>
        <v>Technology Company</v>
      </c>
      <c r="D872" s="37" t="str">
        <f>B872&amp;"_"&amp; C872</f>
        <v>Nvidia_Technology Company</v>
      </c>
      <c r="E872" s="38">
        <v>18975</v>
      </c>
      <c r="F872" s="39">
        <v>108</v>
      </c>
      <c r="G872" s="40">
        <v>16675</v>
      </c>
      <c r="H872" s="41">
        <v>0.52700000000000002</v>
      </c>
      <c r="I872" s="42">
        <v>4332</v>
      </c>
      <c r="J872" s="43">
        <v>0.54900000000000004</v>
      </c>
      <c r="K872" s="44">
        <v>28791</v>
      </c>
      <c r="L872" s="45">
        <v>331036.59999999998</v>
      </c>
    </row>
    <row r="873" spans="1:12" x14ac:dyDescent="0.25">
      <c r="A873" s="36">
        <v>234</v>
      </c>
      <c r="B873" s="37" t="s">
        <v>287</v>
      </c>
      <c r="C873" s="37" t="str">
        <f>_xlfn.XLOOKUP(B873,'2020'!B$3:B$1002,'2020'!C$3:C$1002,"NULL")</f>
        <v>Technology Company</v>
      </c>
      <c r="D873" s="37" t="str">
        <f>B873&amp;"_"&amp; C873</f>
        <v>Adobe_Technology Company</v>
      </c>
      <c r="E873" s="38">
        <v>22516</v>
      </c>
      <c r="F873" s="39">
        <v>51</v>
      </c>
      <c r="G873" s="40">
        <v>12868</v>
      </c>
      <c r="H873" s="41">
        <v>0.152</v>
      </c>
      <c r="I873" s="42">
        <v>5260</v>
      </c>
      <c r="J873" s="43">
        <v>0.78200000000000003</v>
      </c>
      <c r="K873" s="44">
        <v>24284</v>
      </c>
      <c r="L873" s="45">
        <v>227226.9</v>
      </c>
    </row>
    <row r="874" spans="1:12" x14ac:dyDescent="0.25">
      <c r="A874" s="36">
        <v>277</v>
      </c>
      <c r="B874" s="37" t="s">
        <v>279</v>
      </c>
      <c r="C874" s="37" t="str">
        <f>_xlfn.XLOOKUP(B874,'2020'!B$3:B$1002,'2020'!C$3:C$1002,"NULL")</f>
        <v>Technology Company</v>
      </c>
      <c r="D874" s="37" t="str">
        <f>B874&amp;"_"&amp; C874</f>
        <v>Corning_Technology Company</v>
      </c>
      <c r="E874" s="38">
        <v>50110</v>
      </c>
      <c r="F874" s="39" t="s">
        <v>13</v>
      </c>
      <c r="G874" s="40">
        <v>11303</v>
      </c>
      <c r="H874" s="41">
        <v>-1.7000000000000001E-2</v>
      </c>
      <c r="I874" s="42">
        <v>512</v>
      </c>
      <c r="J874" s="43">
        <v>-0.46700000000000003</v>
      </c>
      <c r="K874" s="44">
        <v>30775</v>
      </c>
      <c r="L874" s="45">
        <v>33466.300000000003</v>
      </c>
    </row>
    <row r="875" spans="1:12" x14ac:dyDescent="0.25">
      <c r="A875" s="36">
        <v>365</v>
      </c>
      <c r="B875" s="37" t="s">
        <v>458</v>
      </c>
      <c r="C875" s="37" t="str">
        <f>_xlfn.XLOOKUP(B875,'2020'!B$3:B$1002,'2020'!C$3:C$1002,"NULL")</f>
        <v>Technology Company</v>
      </c>
      <c r="D875" s="37" t="str">
        <f>B875&amp;"_"&amp; C875</f>
        <v>Intercontinental Exchange_Technology Company</v>
      </c>
      <c r="E875" s="38">
        <v>8890</v>
      </c>
      <c r="F875" s="39">
        <v>94</v>
      </c>
      <c r="G875" s="40">
        <v>8244</v>
      </c>
      <c r="H875" s="41">
        <v>0.25900000000000001</v>
      </c>
      <c r="I875" s="42">
        <v>2089</v>
      </c>
      <c r="J875" s="43">
        <v>8.1000000000000003E-2</v>
      </c>
      <c r="K875" s="44">
        <v>126200</v>
      </c>
      <c r="L875" s="45">
        <v>62843.7</v>
      </c>
    </row>
    <row r="876" spans="1:12" x14ac:dyDescent="0.25">
      <c r="A876" s="36">
        <v>461</v>
      </c>
      <c r="B876" s="37" t="s">
        <v>508</v>
      </c>
      <c r="C876" s="37" t="str">
        <f>_xlfn.XLOOKUP(B876,'2020'!B$3:B$1002,'2020'!C$3:C$1002,"NULL")</f>
        <v>Technology Company</v>
      </c>
      <c r="D876" s="37" t="str">
        <f>B876&amp;"_"&amp; C876</f>
        <v>Equinix_Technology Company</v>
      </c>
      <c r="E876" s="38">
        <v>10013</v>
      </c>
      <c r="F876" s="39">
        <v>48</v>
      </c>
      <c r="G876" s="40">
        <v>5998.5</v>
      </c>
      <c r="H876" s="41">
        <v>7.8E-2</v>
      </c>
      <c r="I876" s="42">
        <v>369.8</v>
      </c>
      <c r="J876" s="43">
        <v>-0.27100000000000002</v>
      </c>
      <c r="K876" s="44">
        <v>27006.799999999999</v>
      </c>
      <c r="L876" s="45">
        <v>60679.1</v>
      </c>
    </row>
    <row r="877" spans="1:12" x14ac:dyDescent="0.25">
      <c r="A877" s="36">
        <v>523</v>
      </c>
      <c r="B877" s="37" t="s">
        <v>547</v>
      </c>
      <c r="C877" s="37" t="str">
        <f>_xlfn.XLOOKUP(B877,'2020'!B$3:B$1002,'2020'!C$3:C$1002,"NULL")</f>
        <v>Technology Company</v>
      </c>
      <c r="D877" s="37" t="str">
        <f>B877&amp;"_"&amp; C877</f>
        <v>Resideo Technologies_Technology Company</v>
      </c>
      <c r="E877" s="38">
        <v>14700</v>
      </c>
      <c r="F877" s="39">
        <v>25</v>
      </c>
      <c r="G877" s="40">
        <v>5071</v>
      </c>
      <c r="H877" s="41">
        <v>1.7000000000000001E-2</v>
      </c>
      <c r="I877" s="42">
        <v>37</v>
      </c>
      <c r="J877" s="43">
        <v>2.8000000000000001E-2</v>
      </c>
      <c r="K877" s="44">
        <v>5610</v>
      </c>
      <c r="L877" s="45">
        <v>4043.7</v>
      </c>
    </row>
    <row r="878" spans="1:12" x14ac:dyDescent="0.25">
      <c r="A878" s="36">
        <v>628</v>
      </c>
      <c r="B878" s="37" t="s">
        <v>606</v>
      </c>
      <c r="C878" s="37" t="str">
        <f>_xlfn.XLOOKUP(B878,'2020'!B$3:B$1002,'2020'!C$3:C$1002,"NULL")</f>
        <v>Technology Company</v>
      </c>
      <c r="D878" s="37" t="str">
        <f>B878&amp;"_"&amp; C878</f>
        <v>Diebold Nixdorf_Technology Company</v>
      </c>
      <c r="E878" s="38">
        <v>22000</v>
      </c>
      <c r="F878" s="39">
        <v>-21</v>
      </c>
      <c r="G878" s="40">
        <v>3902.3</v>
      </c>
      <c r="H878" s="41">
        <v>-0.115</v>
      </c>
      <c r="I878" s="42">
        <v>-269.10000000000002</v>
      </c>
      <c r="J878" s="43" t="s">
        <v>13</v>
      </c>
      <c r="K878" s="44">
        <v>3657.4</v>
      </c>
      <c r="L878" s="45">
        <v>1104.7</v>
      </c>
    </row>
    <row r="879" spans="1:12" x14ac:dyDescent="0.25">
      <c r="A879" s="36">
        <v>711</v>
      </c>
      <c r="B879" s="37" t="s">
        <v>804</v>
      </c>
      <c r="C879" s="37" t="str">
        <f>_xlfn.XLOOKUP(B879,'2020'!B$3:B$1002,'2020'!C$3:C$1002,"NULL")</f>
        <v>Technology Company</v>
      </c>
      <c r="D879" s="37" t="str">
        <f>B879&amp;"_"&amp; C879</f>
        <v>Akamai Technologies_Technology Company</v>
      </c>
      <c r="E879" s="38">
        <v>8368</v>
      </c>
      <c r="F879" s="39">
        <v>95</v>
      </c>
      <c r="G879" s="40">
        <v>3198.1</v>
      </c>
      <c r="H879" s="41">
        <v>0.105</v>
      </c>
      <c r="I879" s="42">
        <v>557.1</v>
      </c>
      <c r="J879" s="43">
        <v>0.16500000000000001</v>
      </c>
      <c r="K879" s="44">
        <v>7764.1</v>
      </c>
      <c r="L879" s="45">
        <v>16632.099999999999</v>
      </c>
    </row>
    <row r="880" spans="1:12" x14ac:dyDescent="0.25">
      <c r="A880" s="36">
        <v>801</v>
      </c>
      <c r="B880" s="37" t="s">
        <v>1298</v>
      </c>
      <c r="C880" s="37" t="s">
        <v>1037</v>
      </c>
      <c r="D880" s="37" t="str">
        <f>B880&amp;"_"&amp; C880</f>
        <v>Vontier_Technology Company</v>
      </c>
      <c r="E880" s="38">
        <v>8400</v>
      </c>
      <c r="F880" s="39" t="s">
        <v>13</v>
      </c>
      <c r="G880" s="40">
        <v>2704.6</v>
      </c>
      <c r="H880" s="41" t="s">
        <v>13</v>
      </c>
      <c r="I880" s="42">
        <v>342</v>
      </c>
      <c r="J880" s="43" t="s">
        <v>13</v>
      </c>
      <c r="K880" s="44">
        <v>3073</v>
      </c>
      <c r="L880" s="45">
        <v>5101.8999999999996</v>
      </c>
    </row>
    <row r="881" spans="1:12" x14ac:dyDescent="0.25">
      <c r="A881" s="36">
        <v>882</v>
      </c>
      <c r="B881" s="37" t="s">
        <v>928</v>
      </c>
      <c r="C881" s="37" t="str">
        <f>_xlfn.XLOOKUP(B881,'2020'!B$3:B$1002,'2020'!C$3:C$1002,"NULL")</f>
        <v>Technology Company</v>
      </c>
      <c r="D881" s="37" t="str">
        <f>B881&amp;"_"&amp; C881</f>
        <v>F5 Networks_Technology Company</v>
      </c>
      <c r="E881" s="38">
        <v>6109</v>
      </c>
      <c r="F881" s="39">
        <v>50</v>
      </c>
      <c r="G881" s="40">
        <v>2350.8000000000002</v>
      </c>
      <c r="H881" s="41">
        <v>4.8000000000000001E-2</v>
      </c>
      <c r="I881" s="42">
        <v>307.39999999999998</v>
      </c>
      <c r="J881" s="43">
        <v>-0.28100000000000003</v>
      </c>
      <c r="K881" s="44">
        <v>4677.8999999999996</v>
      </c>
      <c r="L881" s="45">
        <v>12861.6</v>
      </c>
    </row>
    <row r="882" spans="1:12" x14ac:dyDescent="0.25">
      <c r="A882" s="36">
        <v>919</v>
      </c>
      <c r="B882" s="37" t="s">
        <v>866</v>
      </c>
      <c r="C882" s="37" t="str">
        <f>_xlfn.XLOOKUP(B882,'2020'!B$3:B$1002,'2020'!C$3:C$1002,"NULL")</f>
        <v>Technology Company</v>
      </c>
      <c r="D882" s="37" t="str">
        <f>B882&amp;"_"&amp; C882</f>
        <v>Itron_Technology Company</v>
      </c>
      <c r="E882" s="38">
        <v>6451</v>
      </c>
      <c r="F882" s="39">
        <v>-49</v>
      </c>
      <c r="G882" s="40">
        <v>2173.4</v>
      </c>
      <c r="H882" s="41">
        <v>-0.13200000000000001</v>
      </c>
      <c r="I882" s="42">
        <v>-58</v>
      </c>
      <c r="J882" s="43">
        <v>-2.1829999999999998</v>
      </c>
      <c r="K882" s="44">
        <v>2607</v>
      </c>
      <c r="L882" s="45">
        <v>4000</v>
      </c>
    </row>
    <row r="883" spans="1:12" x14ac:dyDescent="0.25">
      <c r="A883" s="36">
        <v>976</v>
      </c>
      <c r="B883" s="37" t="s">
        <v>1336</v>
      </c>
      <c r="C883" s="37" t="s">
        <v>1037</v>
      </c>
      <c r="D883" s="37" t="str">
        <f>B883&amp;"_"&amp; C883</f>
        <v>DexCom_Technology Company</v>
      </c>
      <c r="E883" s="38">
        <v>5950</v>
      </c>
      <c r="F883" s="39" t="s">
        <v>13</v>
      </c>
      <c r="G883" s="40">
        <v>1926.7</v>
      </c>
      <c r="H883" s="41">
        <v>0.30499999999999999</v>
      </c>
      <c r="I883" s="42">
        <v>493.6</v>
      </c>
      <c r="J883" s="43">
        <v>3.8820000000000001</v>
      </c>
      <c r="K883" s="44">
        <v>4290.5</v>
      </c>
      <c r="L883" s="45">
        <v>34755.1</v>
      </c>
    </row>
    <row r="884" spans="1:12" x14ac:dyDescent="0.25">
      <c r="A884" s="36">
        <v>799</v>
      </c>
      <c r="B884" s="37" t="s">
        <v>1297</v>
      </c>
      <c r="C884" s="37" t="s">
        <v>1576</v>
      </c>
      <c r="D884" s="37" t="str">
        <f>B884&amp;"_"&amp; C884</f>
        <v xml:space="preserve">Rackspace Technology_Technology Company Cloud Computing </v>
      </c>
      <c r="E884" s="38">
        <v>7200</v>
      </c>
      <c r="F884" s="39" t="s">
        <v>13</v>
      </c>
      <c r="G884" s="40">
        <v>2707.1</v>
      </c>
      <c r="H884" s="41">
        <v>0.11</v>
      </c>
      <c r="I884" s="42">
        <v>-245.8</v>
      </c>
      <c r="J884" s="43" t="s">
        <v>13</v>
      </c>
      <c r="K884" s="44">
        <v>6377.8</v>
      </c>
      <c r="L884" s="45">
        <v>4887.3</v>
      </c>
    </row>
    <row r="885" spans="1:12" x14ac:dyDescent="0.25">
      <c r="A885" s="36">
        <v>488</v>
      </c>
      <c r="B885" s="37" t="s">
        <v>517</v>
      </c>
      <c r="C885" s="37" t="str">
        <f>_xlfn.XLOOKUP(B885,'2020'!B$3:B$1002,'2020'!C$3:C$1002,"NULL")</f>
        <v>Technology Company Diversified</v>
      </c>
      <c r="D885" s="37" t="str">
        <f>B885&amp;"_"&amp; C885</f>
        <v>Roper Technologies_Technology Company Diversified</v>
      </c>
      <c r="E885" s="38">
        <v>18400</v>
      </c>
      <c r="F885" s="39">
        <v>30</v>
      </c>
      <c r="G885" s="40">
        <v>5527.1</v>
      </c>
      <c r="H885" s="41">
        <v>0.03</v>
      </c>
      <c r="I885" s="42">
        <v>949.7</v>
      </c>
      <c r="J885" s="43">
        <v>-0.46300000000000002</v>
      </c>
      <c r="K885" s="44">
        <v>24024.799999999999</v>
      </c>
      <c r="L885" s="45">
        <v>42326.3</v>
      </c>
    </row>
    <row r="886" spans="1:12" x14ac:dyDescent="0.25">
      <c r="A886" s="36">
        <v>980</v>
      </c>
      <c r="B886" s="37" t="s">
        <v>1339</v>
      </c>
      <c r="C886" s="37" t="s">
        <v>1569</v>
      </c>
      <c r="D886" s="37" t="str">
        <f>B886&amp;"_"&amp; C886</f>
        <v>Dropbox_Technology Company File Sharing</v>
      </c>
      <c r="E886" s="38">
        <v>2760</v>
      </c>
      <c r="F886" s="39" t="s">
        <v>13</v>
      </c>
      <c r="G886" s="40">
        <v>1913.9</v>
      </c>
      <c r="H886" s="41">
        <v>0.152</v>
      </c>
      <c r="I886" s="42">
        <v>-256.3</v>
      </c>
      <c r="J886" s="43" t="s">
        <v>13</v>
      </c>
      <c r="K886" s="44">
        <v>2387.1999999999998</v>
      </c>
      <c r="L886" s="45">
        <v>11056.4</v>
      </c>
    </row>
    <row r="887" spans="1:12" x14ac:dyDescent="0.25">
      <c r="A887" s="36">
        <v>952</v>
      </c>
      <c r="B887" s="37" t="s">
        <v>1326</v>
      </c>
      <c r="C887" s="37" t="s">
        <v>1578</v>
      </c>
      <c r="D887" s="37" t="str">
        <f>B887&amp;"_"&amp; C887</f>
        <v>CoreLogic_Technology Company Property Data</v>
      </c>
      <c r="E887" s="38">
        <v>5300</v>
      </c>
      <c r="F887" s="39" t="s">
        <v>13</v>
      </c>
      <c r="G887" s="40">
        <v>2016.7</v>
      </c>
      <c r="H887" s="41">
        <v>0.14399999999999999</v>
      </c>
      <c r="I887" s="42">
        <v>301.39999999999998</v>
      </c>
      <c r="J887" s="43">
        <v>5.1029999999999998</v>
      </c>
      <c r="K887" s="44">
        <v>4283.2</v>
      </c>
      <c r="L887" s="45">
        <v>5830.5</v>
      </c>
    </row>
    <row r="888" spans="1:12" x14ac:dyDescent="0.25">
      <c r="A888" s="36">
        <v>538</v>
      </c>
      <c r="B888" s="37" t="s">
        <v>529</v>
      </c>
      <c r="C888" s="37" t="str">
        <f>_xlfn.XLOOKUP(B888,'2020'!B$3:B$1002,'2020'!C$3:C$1002,"NULL")</f>
        <v>Technology Company Water</v>
      </c>
      <c r="D888" s="37" t="str">
        <f>B888&amp;"_"&amp; C888</f>
        <v>Xylem_Technology Company Water</v>
      </c>
      <c r="E888" s="38">
        <v>16150</v>
      </c>
      <c r="F888" s="39">
        <v>-8</v>
      </c>
      <c r="G888" s="40">
        <v>4876</v>
      </c>
      <c r="H888" s="41">
        <v>-7.0999999999999994E-2</v>
      </c>
      <c r="I888" s="42">
        <v>254</v>
      </c>
      <c r="J888" s="43">
        <v>-0.36699999999999999</v>
      </c>
      <c r="K888" s="44">
        <v>8750</v>
      </c>
      <c r="L888" s="45">
        <v>18932.7</v>
      </c>
    </row>
    <row r="889" spans="1:12" x14ac:dyDescent="0.25">
      <c r="A889" s="36">
        <v>185</v>
      </c>
      <c r="B889" s="37" t="s">
        <v>197</v>
      </c>
      <c r="C889" s="37" t="str">
        <f>_xlfn.XLOOKUP(B889,'2020'!B$3:B$1002,'2020'!C$3:C$1002,"NULL")</f>
        <v>Technology Consulting Company</v>
      </c>
      <c r="D889" s="37" t="str">
        <f>B889&amp;"_"&amp; C889</f>
        <v>Cognizant Technology Solutions_Technology Consulting Company</v>
      </c>
      <c r="E889" s="38">
        <v>289500</v>
      </c>
      <c r="F889" s="39">
        <v>9</v>
      </c>
      <c r="G889" s="40">
        <v>16652</v>
      </c>
      <c r="H889" s="41">
        <v>-8.0000000000000002E-3</v>
      </c>
      <c r="I889" s="42">
        <v>1392</v>
      </c>
      <c r="J889" s="43">
        <v>-0.24399999999999999</v>
      </c>
      <c r="K889" s="44">
        <v>16923</v>
      </c>
      <c r="L889" s="45">
        <v>41451.599999999999</v>
      </c>
    </row>
    <row r="890" spans="1:12" x14ac:dyDescent="0.25">
      <c r="A890" s="36">
        <v>788</v>
      </c>
      <c r="B890" s="37" t="s">
        <v>853</v>
      </c>
      <c r="C890" s="37" t="str">
        <f>_xlfn.XLOOKUP(B890,'2020'!B$3:B$1002,'2020'!C$3:C$1002,"NULL")</f>
        <v>Technology Data Analytics</v>
      </c>
      <c r="D890" s="37" t="str">
        <f>B890&amp;"_"&amp; C890</f>
        <v>Verisk Analytics_Technology Data Analytics</v>
      </c>
      <c r="E890" s="38">
        <v>8960</v>
      </c>
      <c r="F890" s="39">
        <v>69</v>
      </c>
      <c r="G890" s="40">
        <v>2784.6</v>
      </c>
      <c r="H890" s="41">
        <v>6.8000000000000005E-2</v>
      </c>
      <c r="I890" s="42">
        <v>712.7</v>
      </c>
      <c r="J890" s="43">
        <v>0.58399999999999996</v>
      </c>
      <c r="K890" s="44">
        <v>7561.8</v>
      </c>
      <c r="L890" s="45">
        <v>28763.599999999999</v>
      </c>
    </row>
    <row r="891" spans="1:12" x14ac:dyDescent="0.25">
      <c r="A891" s="36">
        <v>697</v>
      </c>
      <c r="B891" s="37" t="s">
        <v>785</v>
      </c>
      <c r="C891" s="37" t="str">
        <f>_xlfn.XLOOKUP(B891,'2020'!B$3:B$1002,'2020'!C$3:C$1002,"NULL")</f>
        <v>Technology Domain Registrar</v>
      </c>
      <c r="D891" s="37" t="str">
        <f>B891&amp;"_"&amp; C891</f>
        <v>GoDaddy_Technology Domain Registrar</v>
      </c>
      <c r="E891" s="38">
        <v>6621</v>
      </c>
      <c r="F891" s="39">
        <v>90</v>
      </c>
      <c r="G891" s="40">
        <v>3316.7</v>
      </c>
      <c r="H891" s="41">
        <v>0.11</v>
      </c>
      <c r="I891" s="42">
        <v>-495.1</v>
      </c>
      <c r="J891" s="43">
        <v>-4.6139999999999999</v>
      </c>
      <c r="K891" s="44">
        <v>6432.9</v>
      </c>
      <c r="L891" s="45">
        <v>13201.3</v>
      </c>
    </row>
    <row r="892" spans="1:12" x14ac:dyDescent="0.25">
      <c r="A892" s="36">
        <v>2</v>
      </c>
      <c r="B892" s="37" t="s">
        <v>1262</v>
      </c>
      <c r="C892" s="37" t="str">
        <f>_xlfn.XLOOKUP(B892,'2020'!B$3:B$1002,'2020'!C$3:C$1002,"NULL")</f>
        <v>Technology E-commerce Company</v>
      </c>
      <c r="D892" s="37" t="str">
        <f>B892&amp;"_"&amp; C892</f>
        <v>Amazon_Technology E-commerce Company</v>
      </c>
      <c r="E892" s="38">
        <v>1298000</v>
      </c>
      <c r="F892" s="39" t="s">
        <v>13</v>
      </c>
      <c r="G892" s="40">
        <v>386064</v>
      </c>
      <c r="H892" s="41">
        <v>0.376</v>
      </c>
      <c r="I892" s="42">
        <v>21331</v>
      </c>
      <c r="J892" s="43">
        <v>0.84099999999999997</v>
      </c>
      <c r="K892" s="44">
        <v>321195</v>
      </c>
      <c r="L892" s="45">
        <v>1558069.6</v>
      </c>
    </row>
    <row r="893" spans="1:12" x14ac:dyDescent="0.25">
      <c r="A893" s="36">
        <v>217</v>
      </c>
      <c r="B893" s="37" t="s">
        <v>349</v>
      </c>
      <c r="C893" s="37" t="str">
        <f>_xlfn.XLOOKUP(B893,'2020'!B$3:B$1002,'2020'!C$3:C$1002,"NULL")</f>
        <v>Technology E-commerce Company</v>
      </c>
      <c r="D893" s="37" t="str">
        <f>B893&amp;"_"&amp; C893</f>
        <v>Wayfair_Technology E-commerce Company</v>
      </c>
      <c r="E893" s="38">
        <v>16122</v>
      </c>
      <c r="F893" s="39">
        <v>131</v>
      </c>
      <c r="G893" s="40">
        <v>14145.2</v>
      </c>
      <c r="H893" s="41">
        <v>0.55000000000000004</v>
      </c>
      <c r="I893" s="42">
        <v>185</v>
      </c>
      <c r="J893" s="43" t="s">
        <v>13</v>
      </c>
      <c r="K893" s="44">
        <v>4569.8999999999996</v>
      </c>
      <c r="L893" s="45">
        <v>32644.7</v>
      </c>
    </row>
    <row r="894" spans="1:12" x14ac:dyDescent="0.25">
      <c r="A894" s="36">
        <v>276</v>
      </c>
      <c r="B894" s="37" t="s">
        <v>297</v>
      </c>
      <c r="C894" s="37" t="str">
        <f>_xlfn.XLOOKUP(B894,'2020'!B$3:B$1002,'2020'!C$3:C$1002,"NULL")</f>
        <v>Technology E-commerce Company</v>
      </c>
      <c r="D894" s="37" t="str">
        <f>B894&amp;"_"&amp; C894</f>
        <v>eBay_Technology E-commerce Company</v>
      </c>
      <c r="E894" s="38">
        <v>12700</v>
      </c>
      <c r="F894" s="39">
        <v>19</v>
      </c>
      <c r="G894" s="40">
        <v>11351</v>
      </c>
      <c r="H894" s="41">
        <v>5.0999999999999997E-2</v>
      </c>
      <c r="I894" s="42">
        <v>5667</v>
      </c>
      <c r="J894" s="43">
        <v>2.173</v>
      </c>
      <c r="K894" s="44">
        <v>19310</v>
      </c>
      <c r="L894" s="45">
        <v>41670.5</v>
      </c>
    </row>
    <row r="895" spans="1:12" x14ac:dyDescent="0.25">
      <c r="A895" s="36">
        <v>403</v>
      </c>
      <c r="B895" s="37" t="s">
        <v>558</v>
      </c>
      <c r="C895" s="37" t="str">
        <f>_xlfn.XLOOKUP(B895,'2020'!B$3:B$1002,'2020'!C$3:C$1002,"NULL")</f>
        <v>Technology E-commerce Company</v>
      </c>
      <c r="D895" s="37" t="str">
        <f>B895&amp;"_"&amp; C895</f>
        <v>Chewy_Technology E-commerce Company</v>
      </c>
      <c r="E895" s="38">
        <v>18500</v>
      </c>
      <c r="F895" s="39">
        <v>156</v>
      </c>
      <c r="G895" s="40">
        <v>7146.3</v>
      </c>
      <c r="H895" s="41">
        <v>0.47399999999999998</v>
      </c>
      <c r="I895" s="42">
        <v>-92.5</v>
      </c>
      <c r="J895" s="43" t="s">
        <v>13</v>
      </c>
      <c r="K895" s="44">
        <v>1740.9</v>
      </c>
      <c r="L895" s="45">
        <v>35176.9</v>
      </c>
    </row>
    <row r="896" spans="1:12" x14ac:dyDescent="0.25">
      <c r="A896" s="36">
        <v>831</v>
      </c>
      <c r="B896" s="37" t="s">
        <v>1301</v>
      </c>
      <c r="C896" s="37" t="s">
        <v>1517</v>
      </c>
      <c r="D896" s="37" t="str">
        <f>B896&amp;"_"&amp; C896</f>
        <v>ContextLogic_Technology E-commerce Company</v>
      </c>
      <c r="E896" s="38">
        <v>875</v>
      </c>
      <c r="F896" s="39" t="s">
        <v>13</v>
      </c>
      <c r="G896" s="40">
        <v>2541</v>
      </c>
      <c r="H896" s="41">
        <v>0.33700000000000002</v>
      </c>
      <c r="I896" s="42">
        <v>-745</v>
      </c>
      <c r="J896" s="43" t="s">
        <v>13</v>
      </c>
      <c r="K896" s="44">
        <v>2397</v>
      </c>
      <c r="L896" s="45">
        <v>9764.4</v>
      </c>
    </row>
    <row r="897" spans="1:12" x14ac:dyDescent="0.25">
      <c r="A897" s="36">
        <v>769</v>
      </c>
      <c r="B897" s="37" t="s">
        <v>1294</v>
      </c>
      <c r="C897" s="37" t="s">
        <v>1572</v>
      </c>
      <c r="D897" s="37" t="str">
        <f>B897&amp;"_"&amp; C897</f>
        <v>DoorDash_Technology Food Delivery</v>
      </c>
      <c r="E897" s="38">
        <v>3886</v>
      </c>
      <c r="F897" s="39" t="s">
        <v>13</v>
      </c>
      <c r="G897" s="40">
        <v>2886</v>
      </c>
      <c r="H897" s="41">
        <v>2.2610000000000001</v>
      </c>
      <c r="I897" s="42">
        <v>-461</v>
      </c>
      <c r="J897" s="43" t="s">
        <v>13</v>
      </c>
      <c r="K897" s="44">
        <v>6353</v>
      </c>
      <c r="L897" s="45">
        <v>42153.5</v>
      </c>
    </row>
    <row r="898" spans="1:12" x14ac:dyDescent="0.25">
      <c r="A898" s="36">
        <v>581</v>
      </c>
      <c r="B898" s="37" t="s">
        <v>595</v>
      </c>
      <c r="C898" s="37" t="str">
        <f>_xlfn.XLOOKUP(B898,'2020'!B$3:B$1002,'2020'!C$3:C$1002,"NULL")</f>
        <v>Technology Hardware Company</v>
      </c>
      <c r="D898" s="37" t="str">
        <f>B898&amp;"_"&amp; C898</f>
        <v>Zebra Technologies_Technology Hardware Company</v>
      </c>
      <c r="E898" s="38">
        <v>8800</v>
      </c>
      <c r="F898" s="39">
        <v>15</v>
      </c>
      <c r="G898" s="40">
        <v>4448</v>
      </c>
      <c r="H898" s="41">
        <v>-8.0000000000000002E-3</v>
      </c>
      <c r="I898" s="42">
        <v>504</v>
      </c>
      <c r="J898" s="43">
        <v>-7.3999999999999996E-2</v>
      </c>
      <c r="K898" s="44">
        <v>5375</v>
      </c>
      <c r="L898" s="45">
        <v>25941.3</v>
      </c>
    </row>
    <row r="899" spans="1:12" x14ac:dyDescent="0.25">
      <c r="A899" s="36">
        <v>810</v>
      </c>
      <c r="B899" s="37" t="s">
        <v>1299</v>
      </c>
      <c r="C899" s="37" t="s">
        <v>1563</v>
      </c>
      <c r="D899" s="37" t="str">
        <f>B899&amp;"_"&amp; C899</f>
        <v>Zoom Video Communications_Technology Online Communication</v>
      </c>
      <c r="E899" s="38">
        <v>4422</v>
      </c>
      <c r="F899" s="39" t="s">
        <v>13</v>
      </c>
      <c r="G899" s="40">
        <v>2651.4</v>
      </c>
      <c r="H899" s="41">
        <v>3.258</v>
      </c>
      <c r="I899" s="42">
        <v>672.3</v>
      </c>
      <c r="J899" s="43">
        <v>25.568999999999999</v>
      </c>
      <c r="K899" s="44">
        <v>5298</v>
      </c>
      <c r="L899" s="45">
        <v>94367.7</v>
      </c>
    </row>
    <row r="900" spans="1:12" x14ac:dyDescent="0.25">
      <c r="A900" s="36">
        <v>839</v>
      </c>
      <c r="B900" s="37" t="s">
        <v>1303</v>
      </c>
      <c r="C900" s="37" t="s">
        <v>1563</v>
      </c>
      <c r="D900" s="37" t="str">
        <f>B900&amp;"_"&amp; C900</f>
        <v>Snap_Technology Online Communication</v>
      </c>
      <c r="E900" s="38">
        <v>3863</v>
      </c>
      <c r="F900" s="39" t="s">
        <v>13</v>
      </c>
      <c r="G900" s="40">
        <v>2506.6</v>
      </c>
      <c r="H900" s="41">
        <v>0.46100000000000002</v>
      </c>
      <c r="I900" s="42">
        <v>-944.8</v>
      </c>
      <c r="J900" s="43" t="s">
        <v>13</v>
      </c>
      <c r="K900" s="44">
        <v>5024.2</v>
      </c>
      <c r="L900" s="45">
        <v>78869.2</v>
      </c>
    </row>
    <row r="901" spans="1:12" x14ac:dyDescent="0.25">
      <c r="A901" s="36">
        <v>864</v>
      </c>
      <c r="B901" s="37" t="s">
        <v>1305</v>
      </c>
      <c r="C901" s="37" t="s">
        <v>1564</v>
      </c>
      <c r="D901" s="37" t="str">
        <f>B901&amp;"_"&amp; C901</f>
        <v>Match Group_Technology Online Connection</v>
      </c>
      <c r="E901" s="38">
        <v>1890</v>
      </c>
      <c r="F901" s="39">
        <v>-296</v>
      </c>
      <c r="G901" s="40">
        <v>2391.3000000000002</v>
      </c>
      <c r="H901" s="41">
        <v>-0.497</v>
      </c>
      <c r="I901" s="42">
        <v>128.6</v>
      </c>
      <c r="J901" s="43">
        <v>-0.70199999999999996</v>
      </c>
      <c r="K901" s="44">
        <v>2977</v>
      </c>
      <c r="L901" s="45">
        <v>36951.300000000003</v>
      </c>
    </row>
    <row r="902" spans="1:12" x14ac:dyDescent="0.25">
      <c r="A902" s="36">
        <v>819</v>
      </c>
      <c r="B902" s="37" t="s">
        <v>1300</v>
      </c>
      <c r="C902" s="37" t="s">
        <v>1567</v>
      </c>
      <c r="D902" s="37" t="str">
        <f>B902&amp;"_"&amp; C902</f>
        <v>Opendoor Technologies_Technology Online Homebuying</v>
      </c>
      <c r="E902" s="38">
        <v>1048</v>
      </c>
      <c r="F902" s="39" t="s">
        <v>13</v>
      </c>
      <c r="G902" s="40">
        <v>2583.1</v>
      </c>
      <c r="H902" s="41">
        <v>-0.45500000000000002</v>
      </c>
      <c r="I902" s="42">
        <v>-286.8</v>
      </c>
      <c r="J902" s="43" t="s">
        <v>13</v>
      </c>
      <c r="K902" s="44">
        <v>2175.6</v>
      </c>
      <c r="L902" s="45">
        <v>12231.5</v>
      </c>
    </row>
    <row r="903" spans="1:12" x14ac:dyDescent="0.25">
      <c r="A903" s="36">
        <v>827</v>
      </c>
      <c r="B903" s="37" t="s">
        <v>1485</v>
      </c>
      <c r="C903" s="37" t="s">
        <v>1567</v>
      </c>
      <c r="D903" s="37" t="str">
        <f>B903&amp;"_"&amp; C902</f>
        <v>Overstock_Technology Online Homebuying</v>
      </c>
      <c r="E903" s="38">
        <v>1750</v>
      </c>
      <c r="F903" s="39" t="s">
        <v>13</v>
      </c>
      <c r="G903" s="40">
        <v>2549.8000000000002</v>
      </c>
      <c r="H903" s="41">
        <v>0.747</v>
      </c>
      <c r="I903" s="42">
        <v>56</v>
      </c>
      <c r="J903" s="43" t="s">
        <v>13</v>
      </c>
      <c r="K903" s="44">
        <v>830.2</v>
      </c>
      <c r="L903" s="45">
        <v>3151.3</v>
      </c>
    </row>
    <row r="904" spans="1:12" x14ac:dyDescent="0.25">
      <c r="A904" s="36">
        <v>134</v>
      </c>
      <c r="B904" s="37" t="s">
        <v>186</v>
      </c>
      <c r="C904" s="37" t="str">
        <f>_xlfn.XLOOKUP(B904,'2020'!B$3:B$1002,'2020'!C$3:C$1002,"NULL")</f>
        <v>Technology Online Payments</v>
      </c>
      <c r="D904" s="37" t="str">
        <f>B904&amp;"_"&amp; C904</f>
        <v>PayPal Holdings_Technology Online Payments</v>
      </c>
      <c r="E904" s="38">
        <v>26500</v>
      </c>
      <c r="F904" s="39">
        <v>48</v>
      </c>
      <c r="G904" s="40">
        <v>21454</v>
      </c>
      <c r="H904" s="41">
        <v>0.20699999999999999</v>
      </c>
      <c r="I904" s="42">
        <v>4202</v>
      </c>
      <c r="J904" s="43">
        <v>0.70899999999999996</v>
      </c>
      <c r="K904" s="44">
        <v>70379</v>
      </c>
      <c r="L904" s="45">
        <v>284408.3</v>
      </c>
    </row>
    <row r="905" spans="1:12" x14ac:dyDescent="0.25">
      <c r="A905" s="36">
        <v>161</v>
      </c>
      <c r="B905" s="37" t="s">
        <v>182</v>
      </c>
      <c r="C905" s="37" t="str">
        <f>_xlfn.XLOOKUP(B905,'2020'!B$3:B$1002,'2020'!C$3:C$1002,"NULL")</f>
        <v>Technology Products</v>
      </c>
      <c r="D905" s="37" t="str">
        <f>B905&amp;"_"&amp; C905</f>
        <v>CDW_Technology Products</v>
      </c>
      <c r="E905" s="38">
        <v>10000</v>
      </c>
      <c r="F905" s="39">
        <v>17</v>
      </c>
      <c r="G905" s="40">
        <v>18467.5</v>
      </c>
      <c r="H905" s="41">
        <v>2.4E-2</v>
      </c>
      <c r="I905" s="42">
        <v>788.5</v>
      </c>
      <c r="J905" s="43">
        <v>7.0000000000000007E-2</v>
      </c>
      <c r="K905" s="44">
        <v>9344.7000000000007</v>
      </c>
      <c r="L905" s="45">
        <v>23291.8</v>
      </c>
    </row>
    <row r="906" spans="1:12" x14ac:dyDescent="0.25">
      <c r="A906" s="36">
        <v>692</v>
      </c>
      <c r="B906" s="37" t="s">
        <v>1590</v>
      </c>
      <c r="C906" s="37" t="str">
        <f>_xlfn.XLOOKUP(B906,'2020'!B$3:B$1002,'2020'!C$3:C$1002,"NULL")</f>
        <v>Technology Real Estate Company</v>
      </c>
      <c r="D906" s="37" t="str">
        <f>B906&amp;"_"&amp; C906</f>
        <v>Zillow_Technology Real Estate Company</v>
      </c>
      <c r="E906" s="38">
        <v>5504</v>
      </c>
      <c r="F906" s="39">
        <v>140</v>
      </c>
      <c r="G906" s="40">
        <v>3339.8</v>
      </c>
      <c r="H906" s="41">
        <v>0.218</v>
      </c>
      <c r="I906" s="42">
        <v>-162.1</v>
      </c>
      <c r="J906" s="43" t="s">
        <v>13</v>
      </c>
      <c r="K906" s="44">
        <v>7486.6</v>
      </c>
      <c r="L906" s="45">
        <v>31310.9</v>
      </c>
    </row>
    <row r="907" spans="1:12" x14ac:dyDescent="0.25">
      <c r="A907" s="36">
        <v>281</v>
      </c>
      <c r="B907" s="37" t="s">
        <v>230</v>
      </c>
      <c r="C907" s="37" t="str">
        <f>_xlfn.XLOOKUP(B907,'2020'!B$3:B$1002,'2020'!C$3:C$1002,"NULL")</f>
        <v>Technology Ridesharing Company</v>
      </c>
      <c r="D907" s="37" t="str">
        <f>B907&amp;"_"&amp; C907</f>
        <v>Uber Technologies_Technology Ridesharing Company</v>
      </c>
      <c r="E907" s="38">
        <v>22800</v>
      </c>
      <c r="F907" s="39">
        <v>-53</v>
      </c>
      <c r="G907" s="40">
        <v>11139</v>
      </c>
      <c r="H907" s="41">
        <v>-0.21299999999999999</v>
      </c>
      <c r="I907" s="42">
        <v>-6768</v>
      </c>
      <c r="J907" s="43" t="s">
        <v>13</v>
      </c>
      <c r="K907" s="44">
        <v>33252</v>
      </c>
      <c r="L907" s="45">
        <v>101438</v>
      </c>
    </row>
    <row r="908" spans="1:12" x14ac:dyDescent="0.25">
      <c r="A908" s="36">
        <v>875</v>
      </c>
      <c r="B908" s="37" t="s">
        <v>679</v>
      </c>
      <c r="C908" s="37" t="str">
        <f>_xlfn.XLOOKUP(B908,'2020'!B$3:B$1002,'2020'!C$3:C$1002,"NULL")</f>
        <v>Technology Ridesharing Company</v>
      </c>
      <c r="D908" s="37" t="str">
        <f>B908&amp;"_"&amp; C908</f>
        <v>Lyft_Technology Ridesharing Company</v>
      </c>
      <c r="E908" s="38">
        <v>4675</v>
      </c>
      <c r="F908" s="39">
        <v>-195</v>
      </c>
      <c r="G908" s="40">
        <v>2364.6999999999998</v>
      </c>
      <c r="H908" s="41">
        <v>-0.34599999999999997</v>
      </c>
      <c r="I908" s="42">
        <v>-1752.9</v>
      </c>
      <c r="J908" s="43" t="s">
        <v>13</v>
      </c>
      <c r="K908" s="44">
        <v>4679</v>
      </c>
      <c r="L908" s="45">
        <v>20781.8</v>
      </c>
    </row>
    <row r="909" spans="1:12" x14ac:dyDescent="0.25">
      <c r="A909" s="36">
        <v>34</v>
      </c>
      <c r="B909" s="37" t="s">
        <v>55</v>
      </c>
      <c r="C909" s="37" t="str">
        <f>_xlfn.XLOOKUP(B909,'2020'!B$3:B$1002,'2020'!C$3:C$1002,"NULL")</f>
        <v>Technology Social Networking Company</v>
      </c>
      <c r="D909" s="37" t="str">
        <f>B909&amp;"_"&amp; C909</f>
        <v>Facebook_Technology Social Networking Company</v>
      </c>
      <c r="E909" s="38">
        <v>58604</v>
      </c>
      <c r="F909" s="39">
        <v>12</v>
      </c>
      <c r="G909" s="40">
        <v>85965</v>
      </c>
      <c r="H909" s="41">
        <v>0.216</v>
      </c>
      <c r="I909" s="42">
        <v>29146</v>
      </c>
      <c r="J909" s="43">
        <v>0.57699999999999996</v>
      </c>
      <c r="K909" s="44">
        <v>159316</v>
      </c>
      <c r="L909" s="45">
        <v>838724.2</v>
      </c>
    </row>
    <row r="910" spans="1:12" x14ac:dyDescent="0.25">
      <c r="A910" s="36">
        <v>647</v>
      </c>
      <c r="B910" s="37" t="s">
        <v>703</v>
      </c>
      <c r="C910" s="37" t="str">
        <f>_xlfn.XLOOKUP(B910,'2020'!B$3:B$1002,'2020'!C$3:C$1002,"NULL")</f>
        <v>Technology Social Networking Company</v>
      </c>
      <c r="D910" s="37" t="str">
        <f>B910&amp;"_"&amp; C910</f>
        <v>Twitter_Technology Social Networking Company</v>
      </c>
      <c r="E910" s="38">
        <v>5500</v>
      </c>
      <c r="F910" s="39">
        <v>57</v>
      </c>
      <c r="G910" s="40">
        <v>3716.3</v>
      </c>
      <c r="H910" s="41">
        <v>7.3999999999999996E-2</v>
      </c>
      <c r="I910" s="42">
        <v>-1135.5999999999999</v>
      </c>
      <c r="J910" s="43">
        <v>-1.7749999999999999</v>
      </c>
      <c r="K910" s="44">
        <v>13379.1</v>
      </c>
      <c r="L910" s="45">
        <v>50786.400000000001</v>
      </c>
    </row>
    <row r="911" spans="1:12" x14ac:dyDescent="0.25">
      <c r="A911" s="36">
        <v>3</v>
      </c>
      <c r="B911" s="37" t="s">
        <v>15</v>
      </c>
      <c r="C911" s="37" t="str">
        <f>_xlfn.XLOOKUP(B911,'2020'!B$3:B$1002,'2020'!C$3:C$1002,"NULL")</f>
        <v>Technology Software Company</v>
      </c>
      <c r="D911" s="37" t="str">
        <f>B911&amp;"_"&amp; C911</f>
        <v>Apple_Technology Software Company</v>
      </c>
      <c r="E911" s="38">
        <v>147000</v>
      </c>
      <c r="F911" s="39">
        <v>1</v>
      </c>
      <c r="G911" s="40">
        <v>274515</v>
      </c>
      <c r="H911" s="41">
        <v>5.5E-2</v>
      </c>
      <c r="I911" s="42">
        <v>57411</v>
      </c>
      <c r="J911" s="43">
        <v>3.9E-2</v>
      </c>
      <c r="K911" s="44">
        <v>323888</v>
      </c>
      <c r="L911" s="45">
        <v>2050665.9</v>
      </c>
    </row>
    <row r="912" spans="1:12" x14ac:dyDescent="0.25">
      <c r="A912" s="36">
        <v>15</v>
      </c>
      <c r="B912" s="37" t="s">
        <v>32</v>
      </c>
      <c r="C912" s="37" t="str">
        <f>_xlfn.XLOOKUP(B912,'2020'!B$3:B$1002,'2020'!C$3:C$1002,"NULL")</f>
        <v>Technology Software Company</v>
      </c>
      <c r="D912" s="37" t="str">
        <f>B912&amp;"_"&amp; C912</f>
        <v>Microsoft_Technology Software Company</v>
      </c>
      <c r="E912" s="38">
        <v>163000</v>
      </c>
      <c r="F912" s="39">
        <v>6</v>
      </c>
      <c r="G912" s="40">
        <v>143015</v>
      </c>
      <c r="H912" s="41">
        <v>0.13600000000000001</v>
      </c>
      <c r="I912" s="42">
        <v>44281</v>
      </c>
      <c r="J912" s="43">
        <v>0.128</v>
      </c>
      <c r="K912" s="44">
        <v>301311</v>
      </c>
      <c r="L912" s="45">
        <v>1778228.2</v>
      </c>
    </row>
    <row r="913" spans="1:12" x14ac:dyDescent="0.25">
      <c r="A913" s="36">
        <v>80</v>
      </c>
      <c r="B913" s="37" t="s">
        <v>90</v>
      </c>
      <c r="C913" s="37" t="str">
        <f>_xlfn.XLOOKUP(B913,'2020'!B$3:B$1002,'2020'!C$3:C$1002,"NULL")</f>
        <v>Technology Software Company</v>
      </c>
      <c r="D913" s="37" t="str">
        <f>B913&amp;"_"&amp; C913</f>
        <v>Oracle_Technology Software Company</v>
      </c>
      <c r="E913" s="38">
        <v>135000</v>
      </c>
      <c r="F913" s="39">
        <v>2</v>
      </c>
      <c r="G913" s="40">
        <v>39068</v>
      </c>
      <c r="H913" s="41">
        <v>-1.0999999999999999E-2</v>
      </c>
      <c r="I913" s="42">
        <v>10135</v>
      </c>
      <c r="J913" s="43">
        <v>-8.5999999999999993E-2</v>
      </c>
      <c r="K913" s="44">
        <v>115438</v>
      </c>
      <c r="L913" s="45">
        <v>202337.7</v>
      </c>
    </row>
    <row r="914" spans="1:12" x14ac:dyDescent="0.25">
      <c r="A914" s="36">
        <v>137</v>
      </c>
      <c r="B914" s="37" t="s">
        <v>1264</v>
      </c>
      <c r="C914" s="37" t="str">
        <f>_xlfn.XLOOKUP(B914,'2020'!B$3:B$1002,'2020'!C$3:C$1002,"NULL")</f>
        <v>Technology Software Company</v>
      </c>
      <c r="D914" s="37" t="str">
        <f>B914&amp;"_"&amp; C914</f>
        <v>Salesforce_Technology Software Company</v>
      </c>
      <c r="E914" s="38">
        <v>56606</v>
      </c>
      <c r="F914" s="39">
        <v>53</v>
      </c>
      <c r="G914" s="40">
        <v>21252</v>
      </c>
      <c r="H914" s="41">
        <v>0.24299999999999999</v>
      </c>
      <c r="I914" s="42">
        <v>4072</v>
      </c>
      <c r="J914" s="43">
        <v>31.317</v>
      </c>
      <c r="K914" s="44">
        <v>66301</v>
      </c>
      <c r="L914" s="45">
        <v>195132.3</v>
      </c>
    </row>
    <row r="915" spans="1:12" x14ac:dyDescent="0.25">
      <c r="A915" s="36">
        <v>323</v>
      </c>
      <c r="B915" s="37" t="s">
        <v>574</v>
      </c>
      <c r="C915" s="37" t="str">
        <f>_xlfn.XLOOKUP(B915,'2020'!B$3:B$1002,'2020'!C$3:C$1002,"NULL")</f>
        <v>Technology Software Company</v>
      </c>
      <c r="D915" s="37" t="str">
        <f>B915&amp;"_"&amp; C915</f>
        <v>Square_Technology Software Company</v>
      </c>
      <c r="E915" s="38">
        <v>5477</v>
      </c>
      <c r="F915" s="39">
        <v>252</v>
      </c>
      <c r="G915" s="40">
        <v>9497.6</v>
      </c>
      <c r="H915" s="41">
        <v>1.0149999999999999</v>
      </c>
      <c r="I915" s="42">
        <v>213.1</v>
      </c>
      <c r="J915" s="43">
        <v>-0.432</v>
      </c>
      <c r="K915" s="44">
        <v>9869.6</v>
      </c>
      <c r="L915" s="45">
        <v>103220.3</v>
      </c>
    </row>
    <row r="916" spans="1:12" x14ac:dyDescent="0.25">
      <c r="A916" s="36">
        <v>380</v>
      </c>
      <c r="B916" s="37" t="s">
        <v>445</v>
      </c>
      <c r="C916" s="37" t="str">
        <f>_xlfn.XLOOKUP(B916,'2020'!B$3:B$1002,'2020'!C$3:C$1002,"NULL")</f>
        <v>Technology Software Company</v>
      </c>
      <c r="D916" s="37" t="str">
        <f>B916&amp;"_"&amp; C916</f>
        <v>Intuit_Technology Software Company</v>
      </c>
      <c r="E916" s="38">
        <v>11950</v>
      </c>
      <c r="F916" s="39">
        <v>65</v>
      </c>
      <c r="G916" s="40">
        <v>7679</v>
      </c>
      <c r="H916" s="41">
        <v>0.13200000000000001</v>
      </c>
      <c r="I916" s="42">
        <v>1826</v>
      </c>
      <c r="J916" s="43">
        <v>0.17299999999999999</v>
      </c>
      <c r="K916" s="44">
        <v>10931</v>
      </c>
      <c r="L916" s="45">
        <v>104897.1</v>
      </c>
    </row>
    <row r="917" spans="1:12" x14ac:dyDescent="0.25">
      <c r="A917" s="36">
        <v>446</v>
      </c>
      <c r="B917" s="37" t="s">
        <v>439</v>
      </c>
      <c r="C917" s="37" t="str">
        <f>_xlfn.XLOOKUP(B917,'2020'!B$3:B$1002,'2020'!C$3:C$1002,"NULL")</f>
        <v>Technology Software Company</v>
      </c>
      <c r="D917" s="37" t="str">
        <f>B917&amp;"_"&amp; C917</f>
        <v>NCR_Technology Software Company</v>
      </c>
      <c r="E917" s="38">
        <v>36000</v>
      </c>
      <c r="F917" s="39">
        <v>-7</v>
      </c>
      <c r="G917" s="40">
        <v>6207</v>
      </c>
      <c r="H917" s="41">
        <v>-0.10199999999999999</v>
      </c>
      <c r="I917" s="42">
        <v>-79</v>
      </c>
      <c r="J917" s="43">
        <v>-1.1399999999999999</v>
      </c>
      <c r="K917" s="44">
        <v>8414</v>
      </c>
      <c r="L917" s="45">
        <v>4943.2</v>
      </c>
    </row>
    <row r="918" spans="1:12" x14ac:dyDescent="0.25">
      <c r="A918" s="36">
        <v>483</v>
      </c>
      <c r="B918" s="37" t="s">
        <v>650</v>
      </c>
      <c r="C918" s="37" t="str">
        <f>_xlfn.XLOOKUP(B918,'2020'!B$3:B$1002,'2020'!C$3:C$1002,"NULL")</f>
        <v>Technology Software Company</v>
      </c>
      <c r="D918" s="37" t="str">
        <f>B918&amp;"_"&amp; C918</f>
        <v>Carvana_Technology Software Company</v>
      </c>
      <c r="E918" s="38">
        <v>10400</v>
      </c>
      <c r="F918" s="39">
        <v>168</v>
      </c>
      <c r="G918" s="40">
        <v>5586.6</v>
      </c>
      <c r="H918" s="41">
        <v>0.41799999999999998</v>
      </c>
      <c r="I918" s="42">
        <v>-171.1</v>
      </c>
      <c r="J918" s="43" t="s">
        <v>13</v>
      </c>
      <c r="K918" s="44">
        <v>3034.5</v>
      </c>
      <c r="L918" s="45">
        <v>45475.4</v>
      </c>
    </row>
    <row r="919" spans="1:12" x14ac:dyDescent="0.25">
      <c r="A919" s="36">
        <v>570</v>
      </c>
      <c r="B919" s="37" t="s">
        <v>702</v>
      </c>
      <c r="C919" s="37" t="str">
        <f>_xlfn.XLOOKUP(B919,'2020'!B$3:B$1002,'2020'!C$3:C$1002,"NULL")</f>
        <v>Technology Software Company</v>
      </c>
      <c r="D919" s="37" t="str">
        <f>B919&amp;"_"&amp; C919</f>
        <v>ServiceNow_Technology Software Company</v>
      </c>
      <c r="E919" s="38">
        <v>13096</v>
      </c>
      <c r="F919" s="39">
        <v>133</v>
      </c>
      <c r="G919" s="40">
        <v>4519.5</v>
      </c>
      <c r="H919" s="41">
        <v>0.30599999999999999</v>
      </c>
      <c r="I919" s="42">
        <v>118.5</v>
      </c>
      <c r="J919" s="43">
        <v>-0.81100000000000005</v>
      </c>
      <c r="K919" s="44">
        <v>8715.1</v>
      </c>
      <c r="L919" s="45">
        <v>98071.6</v>
      </c>
    </row>
    <row r="920" spans="1:12" x14ac:dyDescent="0.25">
      <c r="A920" s="36">
        <v>594</v>
      </c>
      <c r="B920" s="37" t="s">
        <v>675</v>
      </c>
      <c r="C920" s="37" t="str">
        <f>_xlfn.XLOOKUP(B920,'2020'!B$3:B$1002,'2020'!C$3:C$1002,"NULL")</f>
        <v>Technology Software Company</v>
      </c>
      <c r="D920" s="37" t="str">
        <f>B920&amp;"_"&amp; C920</f>
        <v>Workday_Technology Software Company</v>
      </c>
      <c r="E920" s="38">
        <v>12500</v>
      </c>
      <c r="F920" s="39">
        <v>82</v>
      </c>
      <c r="G920" s="40">
        <v>4318</v>
      </c>
      <c r="H920" s="41">
        <v>0.19</v>
      </c>
      <c r="I920" s="42">
        <v>-282.39999999999998</v>
      </c>
      <c r="J920" s="43" t="s">
        <v>13</v>
      </c>
      <c r="K920" s="44">
        <v>8718.4</v>
      </c>
      <c r="L920" s="45">
        <v>60368.5</v>
      </c>
    </row>
    <row r="921" spans="1:12" x14ac:dyDescent="0.25">
      <c r="A921" s="36">
        <v>631</v>
      </c>
      <c r="B921" s="37" t="s">
        <v>572</v>
      </c>
      <c r="C921" s="37" t="str">
        <f>_xlfn.XLOOKUP(B921,'2020'!B$3:B$1002,'2020'!C$3:C$1002,"NULL")</f>
        <v>Technology Software Company</v>
      </c>
      <c r="D921" s="37" t="str">
        <f>B921&amp;"_"&amp; C921</f>
        <v>NortonLifeLock_Technology Software Company</v>
      </c>
      <c r="E921" s="38">
        <v>3600</v>
      </c>
      <c r="F921" s="39">
        <v>-58</v>
      </c>
      <c r="G921" s="40">
        <v>3858</v>
      </c>
      <c r="H921" s="41">
        <v>-0.185</v>
      </c>
      <c r="I921" s="42">
        <v>3887</v>
      </c>
      <c r="J921" s="43">
        <v>124.387</v>
      </c>
      <c r="K921" s="44">
        <v>7735</v>
      </c>
      <c r="L921" s="45">
        <v>12371.2</v>
      </c>
    </row>
    <row r="922" spans="1:12" x14ac:dyDescent="0.25">
      <c r="A922" s="36">
        <v>637</v>
      </c>
      <c r="B922" s="37" t="s">
        <v>736</v>
      </c>
      <c r="C922" s="37" t="str">
        <f>_xlfn.XLOOKUP(B922,'2020'!B$3:B$1002,'2020'!C$3:C$1002,"NULL")</f>
        <v>Technology Software Company</v>
      </c>
      <c r="D922" s="37" t="str">
        <f>B922&amp;"_"&amp; C922</f>
        <v>Autodesk_Technology Software Company</v>
      </c>
      <c r="E922" s="38">
        <v>11500</v>
      </c>
      <c r="F922" s="39">
        <v>100</v>
      </c>
      <c r="G922" s="40">
        <v>3790.4</v>
      </c>
      <c r="H922" s="41">
        <v>0.158</v>
      </c>
      <c r="I922" s="42">
        <v>1208.2</v>
      </c>
      <c r="J922" s="43">
        <v>4.633</v>
      </c>
      <c r="K922" s="44">
        <v>7279.8</v>
      </c>
      <c r="L922" s="45">
        <v>60860</v>
      </c>
    </row>
    <row r="923" spans="1:12" x14ac:dyDescent="0.25">
      <c r="A923" s="36">
        <v>651</v>
      </c>
      <c r="B923" s="37" t="s">
        <v>722</v>
      </c>
      <c r="C923" s="37" t="str">
        <f>_xlfn.XLOOKUP(B923,'2020'!B$3:B$1002,'2020'!C$3:C$1002,"NULL")</f>
        <v>Technology Software Company</v>
      </c>
      <c r="D923" s="37" t="str">
        <f>B923&amp;"_"&amp; C923</f>
        <v>Synopsys_Technology Software Company</v>
      </c>
      <c r="E923" s="38">
        <v>15036</v>
      </c>
      <c r="F923" s="39">
        <v>72</v>
      </c>
      <c r="G923" s="40">
        <v>3685.3</v>
      </c>
      <c r="H923" s="41">
        <v>9.7000000000000003E-2</v>
      </c>
      <c r="I923" s="42">
        <v>664.3</v>
      </c>
      <c r="J923" s="43">
        <v>0.248</v>
      </c>
      <c r="K923" s="44">
        <v>8030.1</v>
      </c>
      <c r="L923" s="45">
        <v>37755</v>
      </c>
    </row>
    <row r="924" spans="1:12" x14ac:dyDescent="0.25">
      <c r="A924" s="36">
        <v>707</v>
      </c>
      <c r="B924" s="37" t="s">
        <v>777</v>
      </c>
      <c r="C924" s="37" t="str">
        <f>_xlfn.XLOOKUP(B924,'2020'!B$3:B$1002,'2020'!C$3:C$1002,"NULL")</f>
        <v>Technology Software Company</v>
      </c>
      <c r="D924" s="37" t="str">
        <f>B924&amp;"_"&amp; C924</f>
        <v>Citrix Systems_Technology Software Company</v>
      </c>
      <c r="E924" s="38">
        <v>9000</v>
      </c>
      <c r="F924" s="39">
        <v>72</v>
      </c>
      <c r="G924" s="40">
        <v>3236.7</v>
      </c>
      <c r="H924" s="41">
        <v>7.4999999999999997E-2</v>
      </c>
      <c r="I924" s="42">
        <v>504.4</v>
      </c>
      <c r="J924" s="43">
        <v>-0.26</v>
      </c>
      <c r="K924" s="44">
        <v>4890.3</v>
      </c>
      <c r="L924" s="45">
        <v>17259.2</v>
      </c>
    </row>
    <row r="925" spans="1:12" x14ac:dyDescent="0.25">
      <c r="A925" s="36">
        <v>808</v>
      </c>
      <c r="B925" s="37" t="s">
        <v>919</v>
      </c>
      <c r="C925" s="37" t="str">
        <f>_xlfn.XLOOKUP(B925,'2020'!B$3:B$1002,'2020'!C$3:C$1002,"NULL")</f>
        <v>Technology Software Company</v>
      </c>
      <c r="D925" s="37" t="str">
        <f>B925&amp;"_"&amp; C925</f>
        <v>EPAM Systems_Technology Software Company</v>
      </c>
      <c r="E925" s="38">
        <v>41168</v>
      </c>
      <c r="F925" s="39">
        <v>115</v>
      </c>
      <c r="G925" s="40">
        <v>2659.5</v>
      </c>
      <c r="H925" s="41">
        <v>0.159</v>
      </c>
      <c r="I925" s="42">
        <v>327.2</v>
      </c>
      <c r="J925" s="43">
        <v>0.253</v>
      </c>
      <c r="K925" s="44">
        <v>2721.3</v>
      </c>
      <c r="L925" s="45">
        <v>22285.8</v>
      </c>
    </row>
    <row r="926" spans="1:12" x14ac:dyDescent="0.25">
      <c r="A926" s="36">
        <v>908</v>
      </c>
      <c r="B926" s="37" t="s">
        <v>899</v>
      </c>
      <c r="C926" s="37" t="str">
        <f>_xlfn.XLOOKUP(B926,'2020'!B$3:B$1002,'2020'!C$3:C$1002,"NULL")</f>
        <v>Technology Software Company</v>
      </c>
      <c r="D926" s="37" t="str">
        <f>B926&amp;"_"&amp; C926</f>
        <v>Splunk_Technology Software Company</v>
      </c>
      <c r="E926" s="38">
        <v>6500</v>
      </c>
      <c r="F926" s="39">
        <v>-5</v>
      </c>
      <c r="G926" s="40">
        <v>2229.4</v>
      </c>
      <c r="H926" s="41">
        <v>-5.5E-2</v>
      </c>
      <c r="I926" s="42">
        <v>-908</v>
      </c>
      <c r="J926" s="43" t="s">
        <v>13</v>
      </c>
      <c r="K926" s="44">
        <v>5868.5</v>
      </c>
      <c r="L926" s="45">
        <v>22196.9</v>
      </c>
    </row>
    <row r="927" spans="1:12" x14ac:dyDescent="0.25">
      <c r="A927" s="36">
        <v>115</v>
      </c>
      <c r="B927" s="37" t="s">
        <v>168</v>
      </c>
      <c r="C927" s="37" t="str">
        <f>_xlfn.XLOOKUP(B927,'2020'!B$3:B$1002,'2020'!C$3:C$1002,"NULL")</f>
        <v>Technology Streaming Company</v>
      </c>
      <c r="D927" s="37" t="str">
        <f>B927&amp;"_"&amp; C927</f>
        <v>Netflix_Technology Streaming Company</v>
      </c>
      <c r="E927" s="38">
        <v>9400</v>
      </c>
      <c r="F927" s="39">
        <v>49</v>
      </c>
      <c r="G927" s="40">
        <v>24996.1</v>
      </c>
      <c r="H927" s="41">
        <v>0.24</v>
      </c>
      <c r="I927" s="42">
        <v>2761.4</v>
      </c>
      <c r="J927" s="43">
        <v>0.47899999999999998</v>
      </c>
      <c r="K927" s="44">
        <v>39280.400000000001</v>
      </c>
      <c r="L927" s="45">
        <v>231040.7</v>
      </c>
    </row>
    <row r="928" spans="1:12" x14ac:dyDescent="0.25">
      <c r="A928" s="36">
        <v>688</v>
      </c>
      <c r="B928" s="37" t="s">
        <v>1288</v>
      </c>
      <c r="C928" s="37" t="s">
        <v>1562</v>
      </c>
      <c r="D928" s="37" t="str">
        <f>B928&amp;"_"&amp; C928</f>
        <v>Airbnb_Technology Vacation Rental</v>
      </c>
      <c r="E928" s="38">
        <v>5597</v>
      </c>
      <c r="F928" s="39" t="s">
        <v>13</v>
      </c>
      <c r="G928" s="40">
        <v>3378.2</v>
      </c>
      <c r="H928" s="41">
        <v>-0.29699999999999999</v>
      </c>
      <c r="I928" s="42">
        <v>-4584.7</v>
      </c>
      <c r="J928" s="43" t="s">
        <v>13</v>
      </c>
      <c r="K928" s="44">
        <v>10491.5</v>
      </c>
      <c r="L928" s="45">
        <v>114349.2</v>
      </c>
    </row>
    <row r="929" spans="1:12" x14ac:dyDescent="0.25">
      <c r="A929" s="36">
        <v>11</v>
      </c>
      <c r="B929" s="37" t="s">
        <v>20</v>
      </c>
      <c r="C929" s="37" t="str">
        <f>_xlfn.XLOOKUP(B929,'2020'!B$3:B$1002,'2020'!C$3:C$1002,"NULL")</f>
        <v>Telecommunications Company</v>
      </c>
      <c r="D929" s="37" t="str">
        <f>B929&amp;"_"&amp; C929</f>
        <v>AT&amp;T_Telecommunications Company</v>
      </c>
      <c r="E929" s="38">
        <v>230760</v>
      </c>
      <c r="F929" s="39">
        <v>-2</v>
      </c>
      <c r="G929" s="40">
        <v>171760</v>
      </c>
      <c r="H929" s="41">
        <v>-5.1999999999999998E-2</v>
      </c>
      <c r="I929" s="42">
        <v>-5176</v>
      </c>
      <c r="J929" s="43">
        <v>-1.3720000000000001</v>
      </c>
      <c r="K929" s="44">
        <v>525761</v>
      </c>
      <c r="L929" s="45">
        <v>215878.5</v>
      </c>
    </row>
    <row r="930" spans="1:12" x14ac:dyDescent="0.25">
      <c r="A930" s="36">
        <v>20</v>
      </c>
      <c r="B930" s="37" t="s">
        <v>31</v>
      </c>
      <c r="C930" s="37" t="str">
        <f>_xlfn.XLOOKUP(B930,'2020'!B$3:B$1002,'2020'!C$3:C$1002,"NULL")</f>
        <v>Telecommunications Company</v>
      </c>
      <c r="D930" s="37" t="str">
        <f>B930&amp;"_"&amp; C930</f>
        <v>Verizon Communications_Telecommunications Company</v>
      </c>
      <c r="E930" s="38">
        <v>132200</v>
      </c>
      <c r="F930" s="39" t="s">
        <v>13</v>
      </c>
      <c r="G930" s="40">
        <v>128292</v>
      </c>
      <c r="H930" s="41">
        <v>-2.7E-2</v>
      </c>
      <c r="I930" s="42">
        <v>17801</v>
      </c>
      <c r="J930" s="43">
        <v>-7.5999999999999998E-2</v>
      </c>
      <c r="K930" s="44">
        <v>316481</v>
      </c>
      <c r="L930" s="45">
        <v>240633.3</v>
      </c>
    </row>
    <row r="931" spans="1:12" x14ac:dyDescent="0.25">
      <c r="A931" s="36">
        <v>26</v>
      </c>
      <c r="B931" s="37" t="s">
        <v>38</v>
      </c>
      <c r="C931" s="37" t="str">
        <f>_xlfn.XLOOKUP(B931,'2020'!B$3:B$1002,'2020'!C$3:C$1002,"NULL")</f>
        <v>Telecommunications Company</v>
      </c>
      <c r="D931" s="37" t="str">
        <f>B931&amp;"_"&amp; C931</f>
        <v>Comcast_Telecommunications Company</v>
      </c>
      <c r="E931" s="38">
        <v>168000</v>
      </c>
      <c r="F931" s="39">
        <v>2</v>
      </c>
      <c r="G931" s="40">
        <v>103564</v>
      </c>
      <c r="H931" s="41">
        <v>-4.9000000000000002E-2</v>
      </c>
      <c r="I931" s="42">
        <v>10534</v>
      </c>
      <c r="J931" s="43">
        <v>-0.193</v>
      </c>
      <c r="K931" s="44">
        <v>273869</v>
      </c>
      <c r="L931" s="45">
        <v>247859.3</v>
      </c>
    </row>
    <row r="932" spans="1:12" x14ac:dyDescent="0.25">
      <c r="A932" s="36">
        <v>64</v>
      </c>
      <c r="B932" s="37" t="s">
        <v>79</v>
      </c>
      <c r="C932" s="37" t="str">
        <f>_xlfn.XLOOKUP(B932,'2020'!B$3:B$1002,'2020'!C$3:C$1002,"NULL")</f>
        <v>Telecommunications Company</v>
      </c>
      <c r="D932" s="37" t="str">
        <f>B932&amp;"_"&amp; C932</f>
        <v>Charter Communications_Telecommunications Company</v>
      </c>
      <c r="E932" s="38">
        <v>96100</v>
      </c>
      <c r="F932" s="39">
        <v>7</v>
      </c>
      <c r="G932" s="40">
        <v>48097</v>
      </c>
      <c r="H932" s="41">
        <v>5.0999999999999997E-2</v>
      </c>
      <c r="I932" s="42">
        <v>3222</v>
      </c>
      <c r="J932" s="43">
        <v>0.93200000000000005</v>
      </c>
      <c r="K932" s="44">
        <v>144206</v>
      </c>
      <c r="L932" s="45">
        <v>128965.7</v>
      </c>
    </row>
    <row r="933" spans="1:12" x14ac:dyDescent="0.25">
      <c r="A933" s="36">
        <v>402</v>
      </c>
      <c r="B933" s="37" t="s">
        <v>394</v>
      </c>
      <c r="C933" s="37" t="str">
        <f>_xlfn.XLOOKUP(B933,'2020'!B$3:B$1002,'2020'!C$3:C$1002,"NULL")</f>
        <v>Telecommunications Company</v>
      </c>
      <c r="D933" s="37" t="str">
        <f>B933&amp;"_"&amp; C933</f>
        <v>Frontier Communications_Telecommunications Company</v>
      </c>
      <c r="E933" s="38">
        <v>16200</v>
      </c>
      <c r="F933" s="39">
        <v>-9</v>
      </c>
      <c r="G933" s="40">
        <v>7155</v>
      </c>
      <c r="H933" s="41">
        <v>-0.11700000000000001</v>
      </c>
      <c r="I933" s="42">
        <v>-402</v>
      </c>
      <c r="J933" s="43" t="s">
        <v>13</v>
      </c>
      <c r="K933" s="44">
        <v>16795</v>
      </c>
      <c r="L933" s="45">
        <v>29.3</v>
      </c>
    </row>
    <row r="934" spans="1:12" x14ac:dyDescent="0.25">
      <c r="A934" s="36">
        <v>465</v>
      </c>
      <c r="B934" s="37" t="s">
        <v>621</v>
      </c>
      <c r="C934" s="37" t="str">
        <f>_xlfn.XLOOKUP(B934,'2020'!B$3:B$1002,'2020'!C$3:C$1002,"NULL")</f>
        <v>Telecommunications Company</v>
      </c>
      <c r="D934" s="37" t="str">
        <f>B934&amp;"_"&amp; C934</f>
        <v>Sinclair Broadcast Group_Telecommunications Company</v>
      </c>
      <c r="E934" s="38">
        <v>11600</v>
      </c>
      <c r="F934" s="39">
        <v>157</v>
      </c>
      <c r="G934" s="40">
        <v>5943</v>
      </c>
      <c r="H934" s="41">
        <v>0.40200000000000002</v>
      </c>
      <c r="I934" s="42">
        <v>-2414</v>
      </c>
      <c r="J934" s="43">
        <v>-52.362000000000002</v>
      </c>
      <c r="K934" s="44">
        <v>13382</v>
      </c>
      <c r="L934" s="45">
        <v>2167</v>
      </c>
    </row>
    <row r="935" spans="1:12" x14ac:dyDescent="0.25">
      <c r="A935" s="36">
        <v>576</v>
      </c>
      <c r="B935" s="37" t="s">
        <v>773</v>
      </c>
      <c r="C935" s="37" t="str">
        <f>_xlfn.XLOOKUP(B935,'2020'!B$3:B$1002,'2020'!C$3:C$1002,"NULL")</f>
        <v>Telecommunications Company</v>
      </c>
      <c r="D935" s="37" t="str">
        <f>B935&amp;"_"&amp; C935</f>
        <v>Nexstar Media Group_Telecommunications Company</v>
      </c>
      <c r="E935" s="38">
        <v>11749</v>
      </c>
      <c r="F935" s="39">
        <v>199</v>
      </c>
      <c r="G935" s="40">
        <v>4501.3</v>
      </c>
      <c r="H935" s="41">
        <v>0.48099999999999998</v>
      </c>
      <c r="I935" s="42">
        <v>811.4</v>
      </c>
      <c r="J935" s="43">
        <v>2.524</v>
      </c>
      <c r="K935" s="44">
        <v>13404.3</v>
      </c>
      <c r="L935" s="45">
        <v>6092.5</v>
      </c>
    </row>
    <row r="936" spans="1:12" x14ac:dyDescent="0.25">
      <c r="A936" s="36">
        <v>666</v>
      </c>
      <c r="B936" s="37" t="s">
        <v>683</v>
      </c>
      <c r="C936" s="37" t="str">
        <f>_xlfn.XLOOKUP(B936,'2020'!B$3:B$1002,'2020'!C$3:C$1002,"NULL")</f>
        <v>Telecommunications Company</v>
      </c>
      <c r="D936" s="37" t="str">
        <f>B936&amp;"_"&amp; C936</f>
        <v>Ciena_Telecommunications Company</v>
      </c>
      <c r="E936" s="38">
        <v>7032</v>
      </c>
      <c r="F936" s="39">
        <v>18</v>
      </c>
      <c r="G936" s="40">
        <v>3532.2</v>
      </c>
      <c r="H936" s="41">
        <v>-1.0999999999999999E-2</v>
      </c>
      <c r="I936" s="42">
        <v>361.3</v>
      </c>
      <c r="J936" s="43">
        <v>0.42599999999999999</v>
      </c>
      <c r="K936" s="44">
        <v>4180.8999999999996</v>
      </c>
      <c r="L936" s="45">
        <v>8481.7999999999993</v>
      </c>
    </row>
    <row r="937" spans="1:12" x14ac:dyDescent="0.25">
      <c r="A937" s="36">
        <v>867</v>
      </c>
      <c r="B937" s="37" t="s">
        <v>958</v>
      </c>
      <c r="C937" s="37" t="str">
        <f>_xlfn.XLOOKUP(B937,'2020'!B$3:B$1002,'2020'!C$3:C$1002,"NULL")</f>
        <v>Television Broadcasting Company</v>
      </c>
      <c r="D937" s="37" t="str">
        <f>B937&amp;"_"&amp; C937</f>
        <v>Gray Television_Television Broadcasting Company</v>
      </c>
      <c r="E937" s="38">
        <v>7140</v>
      </c>
      <c r="F937" s="39">
        <v>95</v>
      </c>
      <c r="G937" s="40">
        <v>2381</v>
      </c>
      <c r="H937" s="41">
        <v>0.122</v>
      </c>
      <c r="I937" s="42">
        <v>410</v>
      </c>
      <c r="J937" s="43">
        <v>1.2909999999999999</v>
      </c>
      <c r="K937" s="44">
        <v>7643</v>
      </c>
      <c r="L937" s="45">
        <v>1748.1</v>
      </c>
    </row>
    <row r="938" spans="1:12" x14ac:dyDescent="0.25">
      <c r="A938" s="36">
        <v>290</v>
      </c>
      <c r="B938" s="37" t="s">
        <v>289</v>
      </c>
      <c r="C938" s="37" t="str">
        <f>_xlfn.XLOOKUP(B938,'2020'!B$3:B$1002,'2020'!C$3:C$1002,"NULL")</f>
        <v>Television Network</v>
      </c>
      <c r="D938" s="37" t="str">
        <f>B938&amp;"_"&amp; C938</f>
        <v>Discovery_Television Network</v>
      </c>
      <c r="E938" s="38">
        <v>9800</v>
      </c>
      <c r="F938" s="39">
        <v>-3</v>
      </c>
      <c r="G938" s="40">
        <v>10671</v>
      </c>
      <c r="H938" s="41">
        <v>-4.2000000000000003E-2</v>
      </c>
      <c r="I938" s="42">
        <v>1219</v>
      </c>
      <c r="J938" s="43">
        <v>-0.41099999999999998</v>
      </c>
      <c r="K938" s="44">
        <v>34087</v>
      </c>
      <c r="L938" s="45">
        <v>19355.900000000001</v>
      </c>
    </row>
    <row r="939" spans="1:12" x14ac:dyDescent="0.25">
      <c r="A939" s="36">
        <v>101</v>
      </c>
      <c r="B939" s="37" t="s">
        <v>114</v>
      </c>
      <c r="C939" s="37" t="str">
        <f>_xlfn.XLOOKUP(B939,'2020'!B$3:B$1002,'2020'!C$3:C$1002,"NULL")</f>
        <v>Tobacco Company</v>
      </c>
      <c r="D939" s="37" t="str">
        <f>B939&amp;"_"&amp; C939</f>
        <v>Philip Morris International_Tobacco Company</v>
      </c>
      <c r="E939" s="38">
        <v>71000</v>
      </c>
      <c r="F939" s="39">
        <v>6</v>
      </c>
      <c r="G939" s="40">
        <v>28694</v>
      </c>
      <c r="H939" s="41">
        <v>-3.6999999999999998E-2</v>
      </c>
      <c r="I939" s="42">
        <v>8056</v>
      </c>
      <c r="J939" s="43">
        <v>0.121</v>
      </c>
      <c r="K939" s="44">
        <v>44815</v>
      </c>
      <c r="L939" s="45">
        <v>138302.39999999999</v>
      </c>
    </row>
    <row r="940" spans="1:12" x14ac:dyDescent="0.25">
      <c r="A940" s="36">
        <v>138</v>
      </c>
      <c r="B940" s="37" t="s">
        <v>171</v>
      </c>
      <c r="C940" s="37" t="str">
        <f>_xlfn.XLOOKUP(B940,'2020'!B$3:B$1002,'2020'!C$3:C$1002,"NULL")</f>
        <v>Tobacco Company</v>
      </c>
      <c r="D940" s="37" t="str">
        <f>B940&amp;"_"&amp; C940</f>
        <v>Altria Group_Tobacco Company</v>
      </c>
      <c r="E940" s="38">
        <v>7100</v>
      </c>
      <c r="F940" s="39">
        <v>29</v>
      </c>
      <c r="G940" s="40">
        <v>20841</v>
      </c>
      <c r="H940" s="41">
        <v>5.2999999999999999E-2</v>
      </c>
      <c r="I940" s="42">
        <v>4467</v>
      </c>
      <c r="J940" s="43" t="s">
        <v>13</v>
      </c>
      <c r="K940" s="44">
        <v>47414</v>
      </c>
      <c r="L940" s="45">
        <v>95090.6</v>
      </c>
    </row>
    <row r="941" spans="1:12" x14ac:dyDescent="0.25">
      <c r="A941" s="36">
        <v>494</v>
      </c>
      <c r="B941" s="37" t="s">
        <v>573</v>
      </c>
      <c r="C941" s="37" t="str">
        <f>_xlfn.XLOOKUP(B941,'2020'!B$3:B$1002,'2020'!C$3:C$1002,"NULL")</f>
        <v>Toy Company</v>
      </c>
      <c r="D941" s="37" t="str">
        <f>B941&amp;"_"&amp; C941</f>
        <v>Hasbro_Toy Company</v>
      </c>
      <c r="E941" s="38">
        <v>6822</v>
      </c>
      <c r="F941" s="39">
        <v>80</v>
      </c>
      <c r="G941" s="40">
        <v>5465.4</v>
      </c>
      <c r="H941" s="41">
        <v>0.158</v>
      </c>
      <c r="I941" s="42">
        <v>222.5</v>
      </c>
      <c r="J941" s="43">
        <v>-0.57199999999999995</v>
      </c>
      <c r="K941" s="44">
        <v>10818.4</v>
      </c>
      <c r="L941" s="45">
        <v>13202.2</v>
      </c>
    </row>
    <row r="942" spans="1:12" x14ac:dyDescent="0.25">
      <c r="A942" s="36">
        <v>563</v>
      </c>
      <c r="B942" s="37" t="s">
        <v>592</v>
      </c>
      <c r="C942" s="37" t="str">
        <f>_xlfn.XLOOKUP(B942,'2020'!B$3:B$1002,'2020'!C$3:C$1002,"NULL")</f>
        <v>Toy Company</v>
      </c>
      <c r="D942" s="37" t="str">
        <f>B942&amp;"_"&amp; C942</f>
        <v>Mattel_Toy Company</v>
      </c>
      <c r="E942" s="38">
        <v>32100</v>
      </c>
      <c r="F942" s="39">
        <v>30</v>
      </c>
      <c r="G942" s="40">
        <v>4583.7</v>
      </c>
      <c r="H942" s="41">
        <v>1.7999999999999999E-2</v>
      </c>
      <c r="I942" s="42">
        <v>126.6</v>
      </c>
      <c r="J942" s="43" t="s">
        <v>13</v>
      </c>
      <c r="K942" s="44">
        <v>5521.1</v>
      </c>
      <c r="L942" s="45">
        <v>6935.5</v>
      </c>
    </row>
    <row r="943" spans="1:12" x14ac:dyDescent="0.25">
      <c r="A943" s="36">
        <v>153</v>
      </c>
      <c r="B943" s="37" t="s">
        <v>155</v>
      </c>
      <c r="C943" s="37" t="str">
        <f>_xlfn.XLOOKUP(B943,'2020'!B$3:B$1002,'2020'!C$3:C$1002,"NULL")</f>
        <v>Transport Company</v>
      </c>
      <c r="D943" s="37" t="str">
        <f>B943&amp;"_"&amp; C943</f>
        <v>Union Pacific_Transport Company</v>
      </c>
      <c r="E943" s="38">
        <v>30960</v>
      </c>
      <c r="F943" s="39">
        <v>-4</v>
      </c>
      <c r="G943" s="40">
        <v>19533</v>
      </c>
      <c r="H943" s="41">
        <v>-0.1</v>
      </c>
      <c r="I943" s="42">
        <v>5349</v>
      </c>
      <c r="J943" s="43">
        <v>-9.6000000000000002E-2</v>
      </c>
      <c r="K943" s="44">
        <v>62398</v>
      </c>
      <c r="L943" s="45">
        <v>146948.29999999999</v>
      </c>
    </row>
    <row r="944" spans="1:12" x14ac:dyDescent="0.25">
      <c r="A944" s="36">
        <v>191</v>
      </c>
      <c r="B944" s="37" t="s">
        <v>211</v>
      </c>
      <c r="C944" s="37" t="str">
        <f>_xlfn.XLOOKUP(B944,'2020'!B$3:B$1002,'2020'!C$3:C$1002,"NULL")</f>
        <v>Transport Company</v>
      </c>
      <c r="D944" s="37" t="str">
        <f>B944&amp;"_"&amp; C944</f>
        <v>C.H. Robinson Worldwide_Transport Company</v>
      </c>
      <c r="E944" s="38">
        <v>14888</v>
      </c>
      <c r="F944" s="39">
        <v>17</v>
      </c>
      <c r="G944" s="40">
        <v>16207.1</v>
      </c>
      <c r="H944" s="41">
        <v>5.8999999999999997E-2</v>
      </c>
      <c r="I944" s="42">
        <v>506.4</v>
      </c>
      <c r="J944" s="43">
        <v>-0.122</v>
      </c>
      <c r="K944" s="44">
        <v>5144.3</v>
      </c>
      <c r="L944" s="45">
        <v>12514.9</v>
      </c>
    </row>
    <row r="945" spans="1:12" x14ac:dyDescent="0.25">
      <c r="A945" s="36">
        <v>307</v>
      </c>
      <c r="B945" s="37" t="s">
        <v>285</v>
      </c>
      <c r="C945" s="37" t="str">
        <f>_xlfn.XLOOKUP(B945,'2020'!B$3:B$1002,'2020'!C$3:C$1002,"NULL")</f>
        <v>Transport Company</v>
      </c>
      <c r="D945" s="37" t="str">
        <f>B945&amp;"_"&amp; C945</f>
        <v>Norfolk Southern_Transport Company</v>
      </c>
      <c r="E945" s="38">
        <v>20156</v>
      </c>
      <c r="F945" s="39">
        <v>-24</v>
      </c>
      <c r="G945" s="40">
        <v>9789</v>
      </c>
      <c r="H945" s="41">
        <v>-0.13300000000000001</v>
      </c>
      <c r="I945" s="42">
        <v>2013</v>
      </c>
      <c r="J945" s="43">
        <v>-0.26</v>
      </c>
      <c r="K945" s="44">
        <v>37962</v>
      </c>
      <c r="L945" s="45">
        <v>67418</v>
      </c>
    </row>
    <row r="946" spans="1:12" x14ac:dyDescent="0.25">
      <c r="A946" s="36">
        <v>357</v>
      </c>
      <c r="B946" s="37" t="s">
        <v>355</v>
      </c>
      <c r="C946" s="37" t="str">
        <f>_xlfn.XLOOKUP(B946,'2020'!B$3:B$1002,'2020'!C$3:C$1002,"NULL")</f>
        <v>Transport Company</v>
      </c>
      <c r="D946" s="37" t="str">
        <f>B946&amp;"_"&amp; C946</f>
        <v>Ryder System_Transport Company</v>
      </c>
      <c r="E946" s="38">
        <v>39000</v>
      </c>
      <c r="F946" s="39">
        <v>-3</v>
      </c>
      <c r="G946" s="40">
        <v>8420.1</v>
      </c>
      <c r="H946" s="41">
        <v>-5.7000000000000002E-2</v>
      </c>
      <c r="I946" s="42">
        <v>-122.3</v>
      </c>
      <c r="J946" s="43" t="s">
        <v>13</v>
      </c>
      <c r="K946" s="44">
        <v>12932</v>
      </c>
      <c r="L946" s="45">
        <v>4072</v>
      </c>
    </row>
    <row r="947" spans="1:12" x14ac:dyDescent="0.25">
      <c r="A947" s="36">
        <v>606</v>
      </c>
      <c r="B947" s="37" t="s">
        <v>634</v>
      </c>
      <c r="C947" s="37" t="str">
        <f>_xlfn.XLOOKUP(B947,'2020'!B$3:B$1002,'2020'!C$3:C$1002,"NULL")</f>
        <v>Transport Company</v>
      </c>
      <c r="D947" s="37" t="str">
        <f>B947&amp;"_"&amp; C947</f>
        <v>Landstar System_Transport Company</v>
      </c>
      <c r="E947" s="38">
        <v>1320</v>
      </c>
      <c r="F947" s="39">
        <v>29</v>
      </c>
      <c r="G947" s="40">
        <v>4136.3999999999996</v>
      </c>
      <c r="H947" s="41">
        <v>1.0999999999999999E-2</v>
      </c>
      <c r="I947" s="42">
        <v>192.1</v>
      </c>
      <c r="J947" s="43">
        <v>-0.156</v>
      </c>
      <c r="K947" s="44">
        <v>1653.8</v>
      </c>
      <c r="L947" s="45">
        <v>6339.7</v>
      </c>
    </row>
    <row r="948" spans="1:12" x14ac:dyDescent="0.25">
      <c r="A948" s="36">
        <v>619</v>
      </c>
      <c r="B948" s="37" t="s">
        <v>633</v>
      </c>
      <c r="C948" s="37" t="str">
        <f>_xlfn.XLOOKUP(B948,'2020'!B$3:B$1002,'2020'!C$3:C$1002,"NULL")</f>
        <v>Transport Company</v>
      </c>
      <c r="D948" s="37" t="str">
        <f>B948&amp;"_"&amp; C948</f>
        <v>Old Dominion Freight Line_Transport Company</v>
      </c>
      <c r="E948" s="38">
        <v>19779</v>
      </c>
      <c r="F948" s="39">
        <v>15</v>
      </c>
      <c r="G948" s="40">
        <v>4015.1</v>
      </c>
      <c r="H948" s="41">
        <v>-2.3E-2</v>
      </c>
      <c r="I948" s="42">
        <v>672.7</v>
      </c>
      <c r="J948" s="43">
        <v>9.2999999999999999E-2</v>
      </c>
      <c r="K948" s="44">
        <v>4369.3999999999996</v>
      </c>
      <c r="L948" s="45">
        <v>28112.9</v>
      </c>
    </row>
    <row r="949" spans="1:12" x14ac:dyDescent="0.25">
      <c r="A949" s="36">
        <v>315</v>
      </c>
      <c r="B949" s="37" t="s">
        <v>348</v>
      </c>
      <c r="C949" s="37" t="str">
        <f>_xlfn.XLOOKUP(B949,'2020'!B$3:B$1002,'2020'!C$3:C$1002,"NULL")</f>
        <v>Transport Services</v>
      </c>
      <c r="D949" s="37" t="str">
        <f>B949&amp;"_"&amp; C949</f>
        <v>J.B. Hunt Transport Services_Transport Services</v>
      </c>
      <c r="E949" s="38">
        <v>30309</v>
      </c>
      <c r="F949" s="39">
        <v>31</v>
      </c>
      <c r="G949" s="40">
        <v>9636.6</v>
      </c>
      <c r="H949" s="41">
        <v>5.0999999999999997E-2</v>
      </c>
      <c r="I949" s="42">
        <v>506</v>
      </c>
      <c r="J949" s="43">
        <v>-0.02</v>
      </c>
      <c r="K949" s="44">
        <v>5928.3</v>
      </c>
      <c r="L949" s="45">
        <v>17765.8</v>
      </c>
    </row>
    <row r="950" spans="1:12" x14ac:dyDescent="0.25">
      <c r="A950" s="36">
        <v>190</v>
      </c>
      <c r="B950" s="37" t="s">
        <v>199</v>
      </c>
      <c r="C950" s="37" t="str">
        <f>_xlfn.XLOOKUP(B950,'2020'!B$3:B$1002,'2020'!C$3:C$1002,"NULL")</f>
        <v xml:space="preserve">Transportation &amp; Logistics </v>
      </c>
      <c r="D950" s="37" t="str">
        <f>B950&amp;"_"&amp; C950</f>
        <v xml:space="preserve">XPO Logistics_Transportation &amp; Logistics </v>
      </c>
      <c r="E950" s="38">
        <v>119750</v>
      </c>
      <c r="F950" s="39">
        <v>6</v>
      </c>
      <c r="G950" s="40">
        <v>16252</v>
      </c>
      <c r="H950" s="41">
        <v>-2.4E-2</v>
      </c>
      <c r="I950" s="42">
        <v>110</v>
      </c>
      <c r="J950" s="43">
        <v>-0.73699999999999999</v>
      </c>
      <c r="K950" s="44">
        <v>16169</v>
      </c>
      <c r="L950" s="45">
        <v>12601.7</v>
      </c>
    </row>
    <row r="951" spans="1:12" x14ac:dyDescent="0.25">
      <c r="A951" s="36">
        <v>866</v>
      </c>
      <c r="B951" s="37" t="s">
        <v>943</v>
      </c>
      <c r="C951" s="37" t="str">
        <f>_xlfn.XLOOKUP(B951,'2020'!B$3:B$1002,'2020'!C$3:C$1002,"NULL")</f>
        <v>Transportation / trucking / railroad</v>
      </c>
      <c r="D951" s="37" t="str">
        <f>B951&amp;"_"&amp; C951</f>
        <v>Matson_Transportation / trucking / railroad</v>
      </c>
      <c r="E951" s="38">
        <v>4149</v>
      </c>
      <c r="F951" s="39">
        <v>81</v>
      </c>
      <c r="G951" s="40">
        <v>2383.3000000000002</v>
      </c>
      <c r="H951" s="41">
        <v>8.2000000000000003E-2</v>
      </c>
      <c r="I951" s="42">
        <v>193.1</v>
      </c>
      <c r="J951" s="43">
        <v>1.335</v>
      </c>
      <c r="K951" s="44">
        <v>2900.6</v>
      </c>
      <c r="L951" s="45">
        <v>2897.1</v>
      </c>
    </row>
    <row r="952" spans="1:12" x14ac:dyDescent="0.25">
      <c r="A952" s="36">
        <v>573</v>
      </c>
      <c r="B952" s="37" t="s">
        <v>1276</v>
      </c>
      <c r="C952" s="37" t="s">
        <v>1248</v>
      </c>
      <c r="D952" s="37" t="str">
        <f>B952&amp;"_"&amp; C952</f>
        <v>Yellow_Transportation Company</v>
      </c>
      <c r="E952" s="38">
        <v>30000</v>
      </c>
      <c r="F952" s="39">
        <v>-16</v>
      </c>
      <c r="G952" s="40">
        <v>4513.7</v>
      </c>
      <c r="H952" s="41">
        <v>-7.2999999999999995E-2</v>
      </c>
      <c r="I952" s="42">
        <v>-53.5</v>
      </c>
      <c r="J952" s="43" t="s">
        <v>13</v>
      </c>
      <c r="K952" s="44">
        <v>2185.8000000000002</v>
      </c>
      <c r="L952" s="45">
        <v>449.9</v>
      </c>
    </row>
    <row r="953" spans="1:12" x14ac:dyDescent="0.25">
      <c r="A953" s="36">
        <v>871</v>
      </c>
      <c r="B953" s="37" t="s">
        <v>876</v>
      </c>
      <c r="C953" s="37" t="str">
        <f>_xlfn.XLOOKUP(B953,'2020'!B$3:B$1002,'2020'!C$3:C$1002,"NULL")</f>
        <v>Transportation Company</v>
      </c>
      <c r="D953" s="37" t="str">
        <f>B953&amp;"_"&amp; C953</f>
        <v>Werner Enterprises_Transportation Company</v>
      </c>
      <c r="E953" s="38">
        <v>12292</v>
      </c>
      <c r="F953" s="39">
        <v>9</v>
      </c>
      <c r="G953" s="40">
        <v>2372.1999999999998</v>
      </c>
      <c r="H953" s="41">
        <v>-3.6999999999999998E-2</v>
      </c>
      <c r="I953" s="42">
        <v>169.1</v>
      </c>
      <c r="J953" s="43">
        <v>1.2999999999999999E-2</v>
      </c>
      <c r="K953" s="44">
        <v>2156.6999999999998</v>
      </c>
      <c r="L953" s="45">
        <v>3208</v>
      </c>
    </row>
    <row r="954" spans="1:12" x14ac:dyDescent="0.25">
      <c r="A954" s="36">
        <v>551</v>
      </c>
      <c r="B954" s="37" t="s">
        <v>559</v>
      </c>
      <c r="C954" s="37" t="str">
        <f>_xlfn.XLOOKUP(B954,'2020'!B$3:B$1002,'2020'!C$3:C$1002,"NULL")</f>
        <v>Transportation Holdings</v>
      </c>
      <c r="D954" s="37" t="str">
        <f>B954&amp;"_"&amp; C954</f>
        <v>Knight-Swift Transportation Holdings_Transportation Holdings</v>
      </c>
      <c r="E954" s="38">
        <v>22800</v>
      </c>
      <c r="F954" s="39">
        <v>9</v>
      </c>
      <c r="G954" s="40">
        <v>4673.8999999999996</v>
      </c>
      <c r="H954" s="41">
        <v>-3.5000000000000003E-2</v>
      </c>
      <c r="I954" s="42">
        <v>410</v>
      </c>
      <c r="J954" s="43">
        <v>0.32600000000000001</v>
      </c>
      <c r="K954" s="44">
        <v>8468</v>
      </c>
      <c r="L954" s="45">
        <v>7966.1</v>
      </c>
    </row>
    <row r="955" spans="1:12" x14ac:dyDescent="0.25">
      <c r="A955" s="36">
        <v>515</v>
      </c>
      <c r="B955" s="37" t="s">
        <v>265</v>
      </c>
      <c r="C955" s="37" t="str">
        <f>_xlfn.XLOOKUP(B955,'2020'!B$3:B$1002,'2020'!C$3:C$1002,"NULL")</f>
        <v>Travel Company</v>
      </c>
      <c r="D955" s="37" t="str">
        <f>B955&amp;"_"&amp; C955</f>
        <v>Expedia Group_Travel Company</v>
      </c>
      <c r="E955" s="38">
        <v>19100</v>
      </c>
      <c r="F955" s="39">
        <v>-252</v>
      </c>
      <c r="G955" s="40">
        <v>5199</v>
      </c>
      <c r="H955" s="41">
        <v>-0.56899999999999995</v>
      </c>
      <c r="I955" s="42">
        <v>-2612</v>
      </c>
      <c r="J955" s="43">
        <v>-5.6230000000000002</v>
      </c>
      <c r="K955" s="44">
        <v>18690</v>
      </c>
      <c r="L955" s="45">
        <v>24762</v>
      </c>
    </row>
    <row r="956" spans="1:12" x14ac:dyDescent="0.25">
      <c r="A956" s="36">
        <v>922</v>
      </c>
      <c r="B956" s="37" t="s">
        <v>1317</v>
      </c>
      <c r="C956" s="37" t="s">
        <v>1661</v>
      </c>
      <c r="D956" s="37" t="str">
        <f>B956&amp;"_"&amp; C956</f>
        <v>Travel + Leisure_Travel Timeshare Company</v>
      </c>
      <c r="E956" s="38">
        <v>15500</v>
      </c>
      <c r="F956" s="39">
        <v>-282</v>
      </c>
      <c r="G956" s="40">
        <v>2160</v>
      </c>
      <c r="H956" s="41">
        <v>-0.46600000000000003</v>
      </c>
      <c r="I956" s="42">
        <v>-255</v>
      </c>
      <c r="J956" s="43">
        <v>-1.5029999999999999</v>
      </c>
      <c r="K956" s="44">
        <v>7613</v>
      </c>
      <c r="L956" s="45">
        <v>5255.6</v>
      </c>
    </row>
    <row r="957" spans="1:12" x14ac:dyDescent="0.25">
      <c r="A957" s="36">
        <v>910</v>
      </c>
      <c r="B957" s="37" t="s">
        <v>980</v>
      </c>
      <c r="C957" s="37" t="str">
        <f>_xlfn.XLOOKUP(B957,'2020'!B$3:B$1002,'2020'!C$3:C$1002,"NULL")</f>
        <v>Used Car Dealers</v>
      </c>
      <c r="D957" s="37" t="str">
        <f>B957&amp;"_"&amp; C957</f>
        <v>Copart_Used Car Dealers</v>
      </c>
      <c r="E957" s="38">
        <v>7600</v>
      </c>
      <c r="F957" s="39">
        <v>74</v>
      </c>
      <c r="G957" s="40">
        <v>2205.6</v>
      </c>
      <c r="H957" s="41">
        <v>0.08</v>
      </c>
      <c r="I957" s="42">
        <v>699.9</v>
      </c>
      <c r="J957" s="43">
        <v>0.183</v>
      </c>
      <c r="K957" s="44">
        <v>3455.3</v>
      </c>
      <c r="L957" s="45">
        <v>25666.400000000001</v>
      </c>
    </row>
    <row r="958" spans="1:12" x14ac:dyDescent="0.25">
      <c r="A958" s="36">
        <v>160</v>
      </c>
      <c r="B958" s="37" t="s">
        <v>193</v>
      </c>
      <c r="C958" s="37" t="str">
        <f>_xlfn.XLOOKUP(B958,'2020'!B$3:B$1002,'2020'!C$3:C$1002,"NULL")</f>
        <v>Utilities Company</v>
      </c>
      <c r="D958" s="37" t="str">
        <f>B958&amp;"_"&amp; C958</f>
        <v>PG&amp;E_Utilities Company</v>
      </c>
      <c r="E958" s="38">
        <v>24000</v>
      </c>
      <c r="F958" s="39">
        <v>29</v>
      </c>
      <c r="G958" s="40">
        <v>18469</v>
      </c>
      <c r="H958" s="41">
        <v>7.8E-2</v>
      </c>
      <c r="I958" s="42">
        <v>-1318</v>
      </c>
      <c r="J958" s="43" t="s">
        <v>13</v>
      </c>
      <c r="K958" s="44">
        <v>97856</v>
      </c>
      <c r="L958" s="45">
        <v>23240.6</v>
      </c>
    </row>
    <row r="959" spans="1:12" x14ac:dyDescent="0.25">
      <c r="A959" s="36">
        <v>166</v>
      </c>
      <c r="B959" s="37" t="s">
        <v>176</v>
      </c>
      <c r="C959" s="37" t="str">
        <f>_xlfn.XLOOKUP(B959,'2020'!B$3:B$1002,'2020'!C$3:C$1002,"NULL")</f>
        <v>Utilities Company</v>
      </c>
      <c r="D959" s="37" t="str">
        <f>B959&amp;"_"&amp; C959</f>
        <v>NextEra Energy_Utilities Company</v>
      </c>
      <c r="E959" s="38">
        <v>14900</v>
      </c>
      <c r="F959" s="39">
        <v>6</v>
      </c>
      <c r="G959" s="40">
        <v>17997</v>
      </c>
      <c r="H959" s="41">
        <v>-6.3E-2</v>
      </c>
      <c r="I959" s="42">
        <v>2919</v>
      </c>
      <c r="J959" s="43">
        <v>-0.22600000000000001</v>
      </c>
      <c r="K959" s="44">
        <v>127684</v>
      </c>
      <c r="L959" s="45">
        <v>148304.9</v>
      </c>
    </row>
    <row r="960" spans="1:12" x14ac:dyDescent="0.25">
      <c r="A960" s="36">
        <v>204</v>
      </c>
      <c r="B960" s="37" t="s">
        <v>207</v>
      </c>
      <c r="C960" s="37" t="str">
        <f>_xlfn.XLOOKUP(B960,'2020'!B$3:B$1002,'2020'!C$3:C$1002,"NULL")</f>
        <v>Utilities Company</v>
      </c>
      <c r="D960" s="37" t="str">
        <f>B960&amp;"_"&amp; C960</f>
        <v>American Electric Power_Utilities Company</v>
      </c>
      <c r="E960" s="38">
        <v>16787</v>
      </c>
      <c r="F960" s="39" t="s">
        <v>13</v>
      </c>
      <c r="G960" s="40">
        <v>14918.5</v>
      </c>
      <c r="H960" s="41">
        <v>-4.1000000000000002E-2</v>
      </c>
      <c r="I960" s="42">
        <v>2200.1</v>
      </c>
      <c r="J960" s="43">
        <v>0.14499999999999999</v>
      </c>
      <c r="K960" s="44">
        <v>80757.2</v>
      </c>
      <c r="L960" s="45">
        <v>42067.3</v>
      </c>
    </row>
    <row r="961" spans="1:12" x14ac:dyDescent="0.25">
      <c r="A961" s="36">
        <v>226</v>
      </c>
      <c r="B961" s="37" t="s">
        <v>261</v>
      </c>
      <c r="C961" s="37" t="str">
        <f>_xlfn.XLOOKUP(B961,'2020'!B$3:B$1002,'2020'!C$3:C$1002,"NULL")</f>
        <v>Utilities Company</v>
      </c>
      <c r="D961" s="37" t="str">
        <f>B961&amp;"_"&amp; C961</f>
        <v>Edison International_Utilities Company</v>
      </c>
      <c r="E961" s="38">
        <v>13209</v>
      </c>
      <c r="F961" s="39">
        <v>33</v>
      </c>
      <c r="G961" s="40">
        <v>13578</v>
      </c>
      <c r="H961" s="41">
        <v>0.1</v>
      </c>
      <c r="I961" s="42">
        <v>739</v>
      </c>
      <c r="J961" s="43">
        <v>-0.42399999999999999</v>
      </c>
      <c r="K961" s="44">
        <v>69372</v>
      </c>
      <c r="L961" s="45">
        <v>22229.3</v>
      </c>
    </row>
    <row r="962" spans="1:12" x14ac:dyDescent="0.25">
      <c r="A962" s="36">
        <v>249</v>
      </c>
      <c r="B962" s="37" t="s">
        <v>258</v>
      </c>
      <c r="C962" s="37" t="str">
        <f>_xlfn.XLOOKUP(B962,'2020'!B$3:B$1002,'2020'!C$3:C$1002,"NULL")</f>
        <v>Utilities Company</v>
      </c>
      <c r="D962" s="37" t="str">
        <f>B962&amp;"_"&amp; C962</f>
        <v>Consolidated Edison_Utilities Company</v>
      </c>
      <c r="E962" s="38">
        <v>14071</v>
      </c>
      <c r="F962" s="39">
        <v>7</v>
      </c>
      <c r="G962" s="40">
        <v>12246</v>
      </c>
      <c r="H962" s="41">
        <v>-2.5999999999999999E-2</v>
      </c>
      <c r="I962" s="42">
        <v>1101</v>
      </c>
      <c r="J962" s="43">
        <v>-0.18</v>
      </c>
      <c r="K962" s="44">
        <v>62895</v>
      </c>
      <c r="L962" s="45">
        <v>25613</v>
      </c>
    </row>
    <row r="963" spans="1:12" x14ac:dyDescent="0.25">
      <c r="A963" s="36">
        <v>250</v>
      </c>
      <c r="B963" s="37" t="s">
        <v>255</v>
      </c>
      <c r="C963" s="37" t="str">
        <f>_xlfn.XLOOKUP(B963,'2020'!B$3:B$1002,'2020'!C$3:C$1002,"NULL")</f>
        <v>Utilities Company</v>
      </c>
      <c r="D963" s="37" t="str">
        <f>B963&amp;"_"&amp; C963</f>
        <v>DTE Energy_Utilities Company</v>
      </c>
      <c r="E963" s="38">
        <v>10600</v>
      </c>
      <c r="F963" s="39">
        <v>3</v>
      </c>
      <c r="G963" s="40">
        <v>12177</v>
      </c>
      <c r="H963" s="41">
        <v>-3.9E-2</v>
      </c>
      <c r="I963" s="42">
        <v>1368</v>
      </c>
      <c r="J963" s="43">
        <v>0.17</v>
      </c>
      <c r="K963" s="44">
        <v>45496</v>
      </c>
      <c r="L963" s="45">
        <v>25792.799999999999</v>
      </c>
    </row>
    <row r="964" spans="1:12" x14ac:dyDescent="0.25">
      <c r="A964" s="36">
        <v>255</v>
      </c>
      <c r="B964" s="37" t="s">
        <v>260</v>
      </c>
      <c r="C964" s="37" t="str">
        <f>_xlfn.XLOOKUP(B964,'2020'!B$3:B$1002,'2020'!C$3:C$1002,"NULL")</f>
        <v>Utilities Company</v>
      </c>
      <c r="D964" s="37" t="str">
        <f>B964&amp;"_"&amp; C964</f>
        <v>Sempra Energy_Utilities Company</v>
      </c>
      <c r="E964" s="38">
        <v>14706</v>
      </c>
      <c r="F964" s="39">
        <v>3</v>
      </c>
      <c r="G964" s="40">
        <v>11940</v>
      </c>
      <c r="H964" s="41">
        <v>-0.04</v>
      </c>
      <c r="I964" s="42">
        <v>3932</v>
      </c>
      <c r="J964" s="43">
        <v>0.79</v>
      </c>
      <c r="K964" s="44">
        <v>66623</v>
      </c>
      <c r="L964" s="45">
        <v>40132.800000000003</v>
      </c>
    </row>
    <row r="965" spans="1:12" x14ac:dyDescent="0.25">
      <c r="A965" s="36">
        <v>272</v>
      </c>
      <c r="B965" s="37" t="s">
        <v>278</v>
      </c>
      <c r="C965" s="37" t="str">
        <f>_xlfn.XLOOKUP(B965,'2020'!B$3:B$1002,'2020'!C$3:C$1002,"NULL")</f>
        <v>Utilities Company</v>
      </c>
      <c r="D965" s="37" t="str">
        <f>B965&amp;"_"&amp; C965</f>
        <v>Xcel Energy_Utilities Company</v>
      </c>
      <c r="E965" s="38">
        <v>11367</v>
      </c>
      <c r="F965" s="39">
        <v>4</v>
      </c>
      <c r="G965" s="40">
        <v>11526</v>
      </c>
      <c r="H965" s="41" t="s">
        <v>13</v>
      </c>
      <c r="I965" s="42">
        <v>1473</v>
      </c>
      <c r="J965" s="43">
        <v>7.3999999999999996E-2</v>
      </c>
      <c r="K965" s="44">
        <v>53957</v>
      </c>
      <c r="L965" s="45">
        <v>35759</v>
      </c>
    </row>
    <row r="966" spans="1:12" x14ac:dyDescent="0.25">
      <c r="A966" s="36">
        <v>294</v>
      </c>
      <c r="B966" s="37" t="s">
        <v>296</v>
      </c>
      <c r="C966" s="37" t="str">
        <f>_xlfn.XLOOKUP(B966,'2020'!B$3:B$1002,'2020'!C$3:C$1002,"NULL")</f>
        <v>Utilities Company</v>
      </c>
      <c r="D966" s="37" t="str">
        <f>B966&amp;"_"&amp; C966</f>
        <v>FirstEnergy_Utilities Company</v>
      </c>
      <c r="E966" s="38">
        <v>12153</v>
      </c>
      <c r="F966" s="39" t="s">
        <v>13</v>
      </c>
      <c r="G966" s="40">
        <v>10435</v>
      </c>
      <c r="H966" s="41">
        <v>-3.7999999999999999E-2</v>
      </c>
      <c r="I966" s="42">
        <v>1079</v>
      </c>
      <c r="J966" s="43">
        <v>0.183</v>
      </c>
      <c r="K966" s="44">
        <v>44464</v>
      </c>
      <c r="L966" s="45">
        <v>18871.599999999999</v>
      </c>
    </row>
    <row r="967" spans="1:12" x14ac:dyDescent="0.25">
      <c r="A967" s="36">
        <v>318</v>
      </c>
      <c r="B967" s="37" t="s">
        <v>319</v>
      </c>
      <c r="C967" s="37" t="str">
        <f>_xlfn.XLOOKUP(B967,'2020'!B$3:B$1002,'2020'!C$3:C$1002,"NULL")</f>
        <v>Utilities Company</v>
      </c>
      <c r="D967" s="37" t="str">
        <f>B967&amp;"_"&amp; C967</f>
        <v>Public Service Enterprise Group_Utilities Company</v>
      </c>
      <c r="E967" s="38">
        <v>12788</v>
      </c>
      <c r="F967" s="39">
        <v>-1</v>
      </c>
      <c r="G967" s="40">
        <v>9603</v>
      </c>
      <c r="H967" s="41">
        <v>-4.7E-2</v>
      </c>
      <c r="I967" s="42">
        <v>1905</v>
      </c>
      <c r="J967" s="43">
        <v>0.125</v>
      </c>
      <c r="K967" s="44">
        <v>50050</v>
      </c>
      <c r="L967" s="45">
        <v>30411.7</v>
      </c>
    </row>
    <row r="968" spans="1:12" x14ac:dyDescent="0.25">
      <c r="A968" s="36">
        <v>338</v>
      </c>
      <c r="B968" s="37" t="s">
        <v>372</v>
      </c>
      <c r="C968" s="37" t="str">
        <f>_xlfn.XLOOKUP(B968,'2020'!B$3:B$1002,'2020'!C$3:C$1002,"NULL")</f>
        <v>Utilities Company</v>
      </c>
      <c r="D968" s="37" t="str">
        <f>B968&amp;"_"&amp; C968</f>
        <v>Eversource Energy_Utilities Company</v>
      </c>
      <c r="E968" s="38">
        <v>9299</v>
      </c>
      <c r="F968" s="39">
        <v>33</v>
      </c>
      <c r="G968" s="40">
        <v>8904.4</v>
      </c>
      <c r="H968" s="41">
        <v>4.3999999999999997E-2</v>
      </c>
      <c r="I968" s="42">
        <v>1205.2</v>
      </c>
      <c r="J968" s="43">
        <v>0.32600000000000001</v>
      </c>
      <c r="K968" s="44">
        <v>46099.6</v>
      </c>
      <c r="L968" s="45">
        <v>29728.2</v>
      </c>
    </row>
    <row r="969" spans="1:12" x14ac:dyDescent="0.25">
      <c r="A969" s="36">
        <v>342</v>
      </c>
      <c r="B969" s="37" t="s">
        <v>262</v>
      </c>
      <c r="C969" s="37" t="str">
        <f>_xlfn.XLOOKUP(B969,'2020'!B$3:B$1002,'2020'!C$3:C$1002,"NULL")</f>
        <v>Utilities Company</v>
      </c>
      <c r="D969" s="37" t="str">
        <f>B969&amp;"_"&amp; C969</f>
        <v>CenterPoint Energy_Utilities Company</v>
      </c>
      <c r="E969" s="38">
        <v>9541</v>
      </c>
      <c r="F969" s="39">
        <v>-82</v>
      </c>
      <c r="G969" s="40">
        <v>8835</v>
      </c>
      <c r="H969" s="41">
        <v>-0.28199999999999997</v>
      </c>
      <c r="I969" s="42">
        <v>-773</v>
      </c>
      <c r="J969" s="43">
        <v>-1.9770000000000001</v>
      </c>
      <c r="K969" s="44">
        <v>33471</v>
      </c>
      <c r="L969" s="45">
        <v>12493.3</v>
      </c>
    </row>
    <row r="970" spans="1:12" x14ac:dyDescent="0.25">
      <c r="A970" s="36">
        <v>400</v>
      </c>
      <c r="B970" s="37" t="s">
        <v>416</v>
      </c>
      <c r="C970" s="37" t="str">
        <f>_xlfn.XLOOKUP(B970,'2020'!B$3:B$1002,'2020'!C$3:C$1002,"NULL")</f>
        <v>Utilities Company</v>
      </c>
      <c r="D970" s="37" t="str">
        <f>B970&amp;"_"&amp; C970</f>
        <v>WEC Energy Group_Utilities Company</v>
      </c>
      <c r="E970" s="38">
        <v>7273</v>
      </c>
      <c r="F970" s="39">
        <v>16</v>
      </c>
      <c r="G970" s="40">
        <v>7241.7</v>
      </c>
      <c r="H970" s="41">
        <v>-3.6999999999999998E-2</v>
      </c>
      <c r="I970" s="42">
        <v>1199.9000000000001</v>
      </c>
      <c r="J970" s="43">
        <v>5.8000000000000003E-2</v>
      </c>
      <c r="K970" s="44">
        <v>37028.1</v>
      </c>
      <c r="L970" s="45">
        <v>29521.5</v>
      </c>
    </row>
    <row r="971" spans="1:12" x14ac:dyDescent="0.25">
      <c r="A971" s="36">
        <v>469</v>
      </c>
      <c r="B971" s="37" t="s">
        <v>487</v>
      </c>
      <c r="C971" s="37" t="str">
        <f>_xlfn.XLOOKUP(B971,'2020'!B$3:B$1002,'2020'!C$3:C$1002,"NULL")</f>
        <v>Utilities Company</v>
      </c>
      <c r="D971" s="37" t="str">
        <f>B971&amp;"_"&amp; C971</f>
        <v>Ameren_Utilities Company</v>
      </c>
      <c r="E971" s="38">
        <v>9183</v>
      </c>
      <c r="F971" s="39">
        <v>19</v>
      </c>
      <c r="G971" s="40">
        <v>5794</v>
      </c>
      <c r="H971" s="41">
        <v>-0.02</v>
      </c>
      <c r="I971" s="42">
        <v>871</v>
      </c>
      <c r="J971" s="43">
        <v>5.1999999999999998E-2</v>
      </c>
      <c r="K971" s="44">
        <v>32030</v>
      </c>
      <c r="L971" s="45">
        <v>20780.2</v>
      </c>
    </row>
    <row r="972" spans="1:12" x14ac:dyDescent="0.25">
      <c r="A972" s="36">
        <v>532</v>
      </c>
      <c r="B972" s="37" t="s">
        <v>538</v>
      </c>
      <c r="C972" s="37" t="str">
        <f>_xlfn.XLOOKUP(B972,'2020'!B$3:B$1002,'2020'!C$3:C$1002,"NULL")</f>
        <v>Utilities Company</v>
      </c>
      <c r="D972" s="37" t="str">
        <f>B972&amp;"_"&amp; C972</f>
        <v>Evergy_Utilities Company</v>
      </c>
      <c r="E972" s="38">
        <v>5133</v>
      </c>
      <c r="F972" s="39">
        <v>7</v>
      </c>
      <c r="G972" s="40">
        <v>4913.3999999999996</v>
      </c>
      <c r="H972" s="41">
        <v>-4.5999999999999999E-2</v>
      </c>
      <c r="I972" s="42">
        <v>618.29999999999995</v>
      </c>
      <c r="J972" s="43">
        <v>-7.6999999999999999E-2</v>
      </c>
      <c r="K972" s="44">
        <v>27114.799999999999</v>
      </c>
      <c r="L972" s="45">
        <v>13512.9</v>
      </c>
    </row>
    <row r="973" spans="1:12" x14ac:dyDescent="0.25">
      <c r="A973" s="36">
        <v>549</v>
      </c>
      <c r="B973" s="37" t="s">
        <v>532</v>
      </c>
      <c r="C973" s="37" t="str">
        <f>_xlfn.XLOOKUP(B973,'2020'!B$3:B$1002,'2020'!C$3:C$1002,"NULL")</f>
        <v>Utilities Company</v>
      </c>
      <c r="D973" s="37" t="str">
        <f>B973&amp;"_"&amp; C973</f>
        <v>NiSource_Utilities Company</v>
      </c>
      <c r="E973" s="38">
        <v>7345</v>
      </c>
      <c r="F973" s="39">
        <v>-16</v>
      </c>
      <c r="G973" s="40">
        <v>4681.7</v>
      </c>
      <c r="H973" s="41">
        <v>-0.10100000000000001</v>
      </c>
      <c r="I973" s="42">
        <v>-17.600000000000001</v>
      </c>
      <c r="J973" s="43">
        <v>-1.046</v>
      </c>
      <c r="K973" s="44">
        <v>22040.5</v>
      </c>
      <c r="L973" s="45">
        <v>9447.7000000000007</v>
      </c>
    </row>
    <row r="974" spans="1:12" x14ac:dyDescent="0.25">
      <c r="A974" s="36">
        <v>640</v>
      </c>
      <c r="B974" s="37" t="s">
        <v>681</v>
      </c>
      <c r="C974" s="37" t="str">
        <f>_xlfn.XLOOKUP(B974,'2020'!B$3:B$1002,'2020'!C$3:C$1002,"NULL")</f>
        <v>Utilities Company</v>
      </c>
      <c r="D974" s="37" t="str">
        <f>B974&amp;"_"&amp; C974</f>
        <v>American Water Works_Utilities Company</v>
      </c>
      <c r="E974" s="38">
        <v>7000</v>
      </c>
      <c r="F974" s="39">
        <v>42</v>
      </c>
      <c r="G974" s="40">
        <v>3777</v>
      </c>
      <c r="H974" s="41">
        <v>4.5999999999999999E-2</v>
      </c>
      <c r="I974" s="42">
        <v>709</v>
      </c>
      <c r="J974" s="43">
        <v>0.14199999999999999</v>
      </c>
      <c r="K974" s="44">
        <v>24766</v>
      </c>
      <c r="L974" s="45">
        <v>27205.599999999999</v>
      </c>
    </row>
    <row r="975" spans="1:12" x14ac:dyDescent="0.25">
      <c r="A975" s="36">
        <v>657</v>
      </c>
      <c r="B975" s="37" t="s">
        <v>700</v>
      </c>
      <c r="C975" s="37" t="str">
        <f>_xlfn.XLOOKUP(B975,'2020'!B$3:B$1002,'2020'!C$3:C$1002,"NULL")</f>
        <v>Utilities Company</v>
      </c>
      <c r="D975" s="37" t="str">
        <f>B975&amp;"_"&amp; C975</f>
        <v>Pinnacle West Capital_Utilities Company</v>
      </c>
      <c r="E975" s="38">
        <v>6026</v>
      </c>
      <c r="F975" s="39">
        <v>44</v>
      </c>
      <c r="G975" s="40">
        <v>3587</v>
      </c>
      <c r="H975" s="41">
        <v>3.3000000000000002E-2</v>
      </c>
      <c r="I975" s="42">
        <v>550.6</v>
      </c>
      <c r="J975" s="43">
        <v>2.3E-2</v>
      </c>
      <c r="K975" s="44">
        <v>20020.400000000001</v>
      </c>
      <c r="L975" s="45">
        <v>9167.5</v>
      </c>
    </row>
    <row r="976" spans="1:12" x14ac:dyDescent="0.25">
      <c r="A976" s="36">
        <v>680</v>
      </c>
      <c r="B976" s="37" t="s">
        <v>674</v>
      </c>
      <c r="C976" s="37" t="str">
        <f>_xlfn.XLOOKUP(B976,'2020'!B$3:B$1002,'2020'!C$3:C$1002,"NULL")</f>
        <v>Utilities Company</v>
      </c>
      <c r="D976" s="37" t="str">
        <f>B976&amp;"_"&amp; C976</f>
        <v>Alliant Energy_Utilities Company</v>
      </c>
      <c r="E976" s="38">
        <v>3375</v>
      </c>
      <c r="F976" s="39">
        <v>-5</v>
      </c>
      <c r="G976" s="40">
        <v>3416</v>
      </c>
      <c r="H976" s="41">
        <v>-6.4000000000000001E-2</v>
      </c>
      <c r="I976" s="42">
        <v>614</v>
      </c>
      <c r="J976" s="43">
        <v>0.10199999999999999</v>
      </c>
      <c r="K976" s="44">
        <v>17710</v>
      </c>
      <c r="L976" s="45">
        <v>13533.6</v>
      </c>
    </row>
    <row r="977" spans="1:12" x14ac:dyDescent="0.25">
      <c r="A977" s="36">
        <v>695</v>
      </c>
      <c r="B977" s="37" t="s">
        <v>709</v>
      </c>
      <c r="C977" s="37" t="str">
        <f>_xlfn.XLOOKUP(B977,'2020'!B$3:B$1002,'2020'!C$3:C$1002,"NULL")</f>
        <v>Utilities Company</v>
      </c>
      <c r="D977" s="37" t="str">
        <f>B977&amp;"_"&amp; C977</f>
        <v>Puget Energy_Utilities Company</v>
      </c>
      <c r="E977" s="38">
        <v>3150</v>
      </c>
      <c r="F977" s="39">
        <v>15</v>
      </c>
      <c r="G977" s="40">
        <v>3326.5</v>
      </c>
      <c r="H977" s="41">
        <v>-2.1999999999999999E-2</v>
      </c>
      <c r="I977" s="42">
        <v>182.7</v>
      </c>
      <c r="J977" s="43">
        <v>-0.13300000000000001</v>
      </c>
      <c r="K977" s="44">
        <v>15043</v>
      </c>
      <c r="L977" s="45" t="s">
        <v>13</v>
      </c>
    </row>
    <row r="978" spans="1:12" x14ac:dyDescent="0.25">
      <c r="A978" s="36">
        <v>812</v>
      </c>
      <c r="B978" s="37" t="s">
        <v>809</v>
      </c>
      <c r="C978" s="37" t="str">
        <f>_xlfn.XLOOKUP(B978,'2020'!B$3:B$1002,'2020'!C$3:C$1002,"NULL")</f>
        <v>Utilities Company</v>
      </c>
      <c r="D978" s="37" t="str">
        <f>B978&amp;"_"&amp; C978</f>
        <v>Kansas City Southern_Utilities Company</v>
      </c>
      <c r="E978" s="38">
        <v>6522</v>
      </c>
      <c r="F978" s="39">
        <v>-1</v>
      </c>
      <c r="G978" s="40">
        <v>2632.6</v>
      </c>
      <c r="H978" s="41">
        <v>-8.1000000000000003E-2</v>
      </c>
      <c r="I978" s="42">
        <v>617</v>
      </c>
      <c r="J978" s="43">
        <v>0.14499999999999999</v>
      </c>
      <c r="K978" s="44">
        <v>9964</v>
      </c>
      <c r="L978" s="45">
        <v>24000</v>
      </c>
    </row>
    <row r="979" spans="1:12" x14ac:dyDescent="0.25">
      <c r="A979" s="36">
        <v>926</v>
      </c>
      <c r="B979" s="37" t="s">
        <v>957</v>
      </c>
      <c r="C979" s="37" t="str">
        <f>_xlfn.XLOOKUP(B979,'2020'!B$3:B$1002,'2020'!C$3:C$1002,"NULL")</f>
        <v>Utilities Company</v>
      </c>
      <c r="D979" s="37" t="str">
        <f>B979&amp;"_"&amp; C979</f>
        <v>Portland General Electric_Utilities Company</v>
      </c>
      <c r="E979" s="38">
        <v>3639</v>
      </c>
      <c r="F979" s="39">
        <v>35</v>
      </c>
      <c r="G979" s="40">
        <v>2145</v>
      </c>
      <c r="H979" s="41">
        <v>0.01</v>
      </c>
      <c r="I979" s="42">
        <v>155</v>
      </c>
      <c r="J979" s="43">
        <v>-0.27600000000000002</v>
      </c>
      <c r="K979" s="44">
        <v>9069</v>
      </c>
      <c r="L979" s="45">
        <v>4252.2</v>
      </c>
    </row>
    <row r="980" spans="1:12" x14ac:dyDescent="0.25">
      <c r="A980" s="36">
        <v>933</v>
      </c>
      <c r="B980" s="37" t="s">
        <v>930</v>
      </c>
      <c r="C980" s="37" t="str">
        <f>_xlfn.XLOOKUP(B980,'2020'!B$3:B$1002,'2020'!C$3:C$1002,"NULL")</f>
        <v>Utilities Company</v>
      </c>
      <c r="D980" s="37" t="str">
        <f>B980&amp;"_"&amp; C980</f>
        <v>OGE Energy_Utilities Company</v>
      </c>
      <c r="E980" s="38">
        <v>2360</v>
      </c>
      <c r="F980" s="39">
        <v>1</v>
      </c>
      <c r="G980" s="40">
        <v>2122.3000000000002</v>
      </c>
      <c r="H980" s="41">
        <v>-4.9000000000000002E-2</v>
      </c>
      <c r="I980" s="42">
        <v>-173.7</v>
      </c>
      <c r="J980" s="43">
        <v>-1.401</v>
      </c>
      <c r="K980" s="44">
        <v>10718.8</v>
      </c>
      <c r="L980" s="45">
        <v>6472.7</v>
      </c>
    </row>
    <row r="981" spans="1:12" x14ac:dyDescent="0.25">
      <c r="A981" s="36">
        <v>999</v>
      </c>
      <c r="B981" s="37" t="s">
        <v>1349</v>
      </c>
      <c r="C981" s="37" t="s">
        <v>1081</v>
      </c>
      <c r="D981" s="37" t="str">
        <f>B981&amp;"_"&amp; C981</f>
        <v>Spire_Utilities Company</v>
      </c>
      <c r="E981" s="38">
        <v>3583</v>
      </c>
      <c r="F981" s="39" t="s">
        <v>13</v>
      </c>
      <c r="G981" s="40">
        <v>1855.4</v>
      </c>
      <c r="H981" s="41">
        <v>-0.05</v>
      </c>
      <c r="I981" s="42">
        <v>88.6</v>
      </c>
      <c r="J981" s="43">
        <v>-0.52</v>
      </c>
      <c r="K981" s="44">
        <v>8241.2000000000007</v>
      </c>
      <c r="L981" s="45">
        <v>3817.5</v>
      </c>
    </row>
    <row r="982" spans="1:12" x14ac:dyDescent="0.25">
      <c r="A982" s="36">
        <v>274</v>
      </c>
      <c r="B982" s="37" t="s">
        <v>272</v>
      </c>
      <c r="C982" s="37" t="str">
        <f>_xlfn.XLOOKUP(B982,'2020'!B$3:B$1002,'2020'!C$3:C$1002,"NULL")</f>
        <v>Utilities Company Electricity Retailer</v>
      </c>
      <c r="D982" s="37" t="str">
        <f>B982&amp;"_"&amp; C982</f>
        <v>Vistra Energy_Utilities Company Electricity Retailer</v>
      </c>
      <c r="E982" s="38">
        <v>5365</v>
      </c>
      <c r="F982" s="39">
        <v>-4</v>
      </c>
      <c r="G982" s="40">
        <v>11443</v>
      </c>
      <c r="H982" s="41">
        <v>-3.1E-2</v>
      </c>
      <c r="I982" s="42">
        <v>636</v>
      </c>
      <c r="J982" s="43">
        <v>-0.315</v>
      </c>
      <c r="K982" s="44">
        <v>25208</v>
      </c>
      <c r="L982" s="45">
        <v>8512</v>
      </c>
    </row>
    <row r="983" spans="1:12" x14ac:dyDescent="0.25">
      <c r="A983" s="36">
        <v>92</v>
      </c>
      <c r="B983" s="37" t="s">
        <v>102</v>
      </c>
      <c r="C983" s="37" t="str">
        <f>_xlfn.XLOOKUP(B983,'2020'!B$3:B$1002,'2020'!C$3:C$1002,"NULL")</f>
        <v>Utilities Company Nuclear Electric Power Generation Company</v>
      </c>
      <c r="D983" s="37" t="str">
        <f>B983&amp;"_"&amp; C983</f>
        <v>Exelon_Utilities Company Nuclear Electric Power Generation Company</v>
      </c>
      <c r="E983" s="38">
        <v>32340</v>
      </c>
      <c r="F983" s="39">
        <v>3</v>
      </c>
      <c r="G983" s="40">
        <v>33039</v>
      </c>
      <c r="H983" s="41">
        <v>-4.1000000000000002E-2</v>
      </c>
      <c r="I983" s="42">
        <v>1963</v>
      </c>
      <c r="J983" s="43">
        <v>-0.33100000000000002</v>
      </c>
      <c r="K983" s="44">
        <v>129317</v>
      </c>
      <c r="L983" s="45">
        <v>42723.5</v>
      </c>
    </row>
    <row r="984" spans="1:12" x14ac:dyDescent="0.25">
      <c r="A984" s="36">
        <v>333</v>
      </c>
      <c r="B984" s="37" t="s">
        <v>326</v>
      </c>
      <c r="C984" s="37" t="str">
        <f>_xlfn.XLOOKUP(B984,'2020'!B$3:B$1002,'2020'!C$3:C$1002,"NULL")</f>
        <v>Utilities Company Nuclear Electric Power Generation Company</v>
      </c>
      <c r="D984" s="37" t="str">
        <f>B984&amp;"_"&amp; C984</f>
        <v>NRG Energy_Utilities Company Nuclear Electric Power Generation Company</v>
      </c>
      <c r="E984" s="38">
        <v>4104</v>
      </c>
      <c r="F984" s="39">
        <v>-9</v>
      </c>
      <c r="G984" s="40">
        <v>9093</v>
      </c>
      <c r="H984" s="41">
        <v>-7.9000000000000001E-2</v>
      </c>
      <c r="I984" s="42">
        <v>510</v>
      </c>
      <c r="J984" s="43">
        <v>-0.88500000000000001</v>
      </c>
      <c r="K984" s="44">
        <v>14902</v>
      </c>
      <c r="L984" s="45">
        <v>9232.1</v>
      </c>
    </row>
    <row r="985" spans="1:12" x14ac:dyDescent="0.25">
      <c r="A985" s="36">
        <v>373</v>
      </c>
      <c r="B985" s="37" t="s">
        <v>462</v>
      </c>
      <c r="C985" s="37" t="str">
        <f>_xlfn.XLOOKUP(B985,'2020'!B$3:B$1002,'2020'!C$3:C$1002,"NULL")</f>
        <v>Video Game Company</v>
      </c>
      <c r="D985" s="37" t="str">
        <f>B985&amp;"_"&amp; C985</f>
        <v>Activision Blizzard_Video Game Company</v>
      </c>
      <c r="E985" s="38">
        <v>9500</v>
      </c>
      <c r="F985" s="39">
        <v>90</v>
      </c>
      <c r="G985" s="40">
        <v>8086</v>
      </c>
      <c r="H985" s="41">
        <v>0.246</v>
      </c>
      <c r="I985" s="42">
        <v>2197</v>
      </c>
      <c r="J985" s="43">
        <v>0.46200000000000002</v>
      </c>
      <c r="K985" s="44">
        <v>23109</v>
      </c>
      <c r="L985" s="45">
        <v>72052.100000000006</v>
      </c>
    </row>
    <row r="986" spans="1:12" x14ac:dyDescent="0.25">
      <c r="A986" s="36">
        <v>485</v>
      </c>
      <c r="B986" s="37" t="s">
        <v>549</v>
      </c>
      <c r="C986" s="37" t="str">
        <f>_xlfn.XLOOKUP(B986,'2020'!B$3:B$1002,'2020'!C$3:C$1002,"NULL")</f>
        <v>Video Game Company</v>
      </c>
      <c r="D986" s="37" t="str">
        <f>B986&amp;"_"&amp; C986</f>
        <v>Electronic Arts_Video Game Company</v>
      </c>
      <c r="E986" s="38">
        <v>9800</v>
      </c>
      <c r="F986" s="39">
        <v>65</v>
      </c>
      <c r="G986" s="40">
        <v>5537</v>
      </c>
      <c r="H986" s="41">
        <v>0.11899999999999999</v>
      </c>
      <c r="I986" s="42">
        <v>3039</v>
      </c>
      <c r="J986" s="43">
        <v>1.982</v>
      </c>
      <c r="K986" s="44">
        <v>11112</v>
      </c>
      <c r="L986" s="45">
        <v>38935.9</v>
      </c>
    </row>
    <row r="987" spans="1:12" x14ac:dyDescent="0.25">
      <c r="A987" s="36">
        <v>730</v>
      </c>
      <c r="B987" s="37" t="s">
        <v>842</v>
      </c>
      <c r="C987" s="37" t="str">
        <f>_xlfn.XLOOKUP(B987,'2020'!B$3:B$1002,'2020'!C$3:C$1002,"NULL")</f>
        <v>Video Game Company</v>
      </c>
      <c r="D987" s="37" t="str">
        <f>B987&amp;"_"&amp; C987</f>
        <v>Take-Two Interactive Software_Video Game Company</v>
      </c>
      <c r="E987" s="38">
        <v>5800</v>
      </c>
      <c r="F987" s="39">
        <v>115</v>
      </c>
      <c r="G987" s="40">
        <v>3089</v>
      </c>
      <c r="H987" s="41">
        <v>0.158</v>
      </c>
      <c r="I987" s="42">
        <v>404.5</v>
      </c>
      <c r="J987" s="43">
        <v>0.21199999999999999</v>
      </c>
      <c r="K987" s="44">
        <v>4948.8</v>
      </c>
      <c r="L987" s="45">
        <v>20351.900000000001</v>
      </c>
    </row>
    <row r="988" spans="1:12" x14ac:dyDescent="0.25">
      <c r="A988" s="36">
        <v>920</v>
      </c>
      <c r="B988" s="37" t="s">
        <v>816</v>
      </c>
      <c r="C988" s="37" t="str">
        <f>_xlfn.XLOOKUP(B988,'2020'!B$3:B$1002,'2020'!C$3:C$1002,"NULL")</f>
        <v>Video Game Series</v>
      </c>
      <c r="D988" s="37" t="str">
        <f>B988&amp;"_"&amp; C988</f>
        <v>Kirby_Video Game Series</v>
      </c>
      <c r="E988" s="38">
        <v>5400</v>
      </c>
      <c r="F988" s="39">
        <v>-102</v>
      </c>
      <c r="G988" s="40">
        <v>2171.4</v>
      </c>
      <c r="H988" s="41">
        <v>-0.23499999999999999</v>
      </c>
      <c r="I988" s="42">
        <v>-272.5</v>
      </c>
      <c r="J988" s="43">
        <v>-2.915</v>
      </c>
      <c r="K988" s="44">
        <v>5924.2</v>
      </c>
      <c r="L988" s="45">
        <v>3622</v>
      </c>
    </row>
    <row r="989" spans="1:12" x14ac:dyDescent="0.25">
      <c r="A989" s="36">
        <v>963</v>
      </c>
      <c r="B989" s="56" t="s">
        <v>1330</v>
      </c>
      <c r="C989" s="37" t="s">
        <v>1570</v>
      </c>
      <c r="D989" s="37" t="str">
        <f>B989&amp;"_"&amp; C989</f>
        <v>Zynga_Video Games Company</v>
      </c>
      <c r="E989" s="57">
        <v>2245</v>
      </c>
      <c r="F989" s="39" t="s">
        <v>13</v>
      </c>
      <c r="G989" s="40">
        <v>1974.8</v>
      </c>
      <c r="H989" s="58">
        <v>0.49399999999999999</v>
      </c>
      <c r="I989" s="59">
        <v>-429.4</v>
      </c>
      <c r="J989" s="60">
        <v>-11.242000000000001</v>
      </c>
      <c r="K989" s="61">
        <v>6206.5</v>
      </c>
      <c r="L989" s="45">
        <v>11057.4</v>
      </c>
    </row>
    <row r="990" spans="1:12" x14ac:dyDescent="0.25">
      <c r="A990" s="36">
        <v>202</v>
      </c>
      <c r="B990" s="37" t="s">
        <v>210</v>
      </c>
      <c r="C990" s="37" t="str">
        <f>_xlfn.XLOOKUP(B990,'2020'!B$3:B$1002,'2020'!C$3:C$1002,"NULL")</f>
        <v>Waste Management Company</v>
      </c>
      <c r="D990" s="37" t="str">
        <f>B990&amp;"_"&amp; C990</f>
        <v>Waste Management_Waste Management Company</v>
      </c>
      <c r="E990" s="38">
        <v>48250</v>
      </c>
      <c r="F990" s="39">
        <v>5</v>
      </c>
      <c r="G990" s="40">
        <v>15218</v>
      </c>
      <c r="H990" s="41">
        <v>-1.4999999999999999E-2</v>
      </c>
      <c r="I990" s="42">
        <v>1496</v>
      </c>
      <c r="J990" s="43">
        <v>-0.104</v>
      </c>
      <c r="K990" s="44">
        <v>29345</v>
      </c>
      <c r="L990" s="45">
        <v>54451.7</v>
      </c>
    </row>
    <row r="991" spans="1:12" x14ac:dyDescent="0.25">
      <c r="A991" s="36">
        <v>297</v>
      </c>
      <c r="B991" s="37" t="s">
        <v>307</v>
      </c>
      <c r="C991" s="37" t="str">
        <f>_xlfn.XLOOKUP(B991,'2020'!B$3:B$1002,'2020'!C$3:C$1002,"NULL")</f>
        <v>Waste Management Company</v>
      </c>
      <c r="D991" s="37" t="str">
        <f>B991&amp;"_"&amp; C991</f>
        <v>Republic Services_Waste Management Company</v>
      </c>
      <c r="E991" s="38">
        <v>35000</v>
      </c>
      <c r="F991" s="39">
        <v>8</v>
      </c>
      <c r="G991" s="40">
        <v>10153.6</v>
      </c>
      <c r="H991" s="41">
        <v>-1.4E-2</v>
      </c>
      <c r="I991" s="42">
        <v>967.2</v>
      </c>
      <c r="J991" s="43">
        <v>-9.9000000000000005E-2</v>
      </c>
      <c r="K991" s="44">
        <v>23434</v>
      </c>
      <c r="L991" s="45">
        <v>31682.5</v>
      </c>
    </row>
    <row r="992" spans="1:12" x14ac:dyDescent="0.25">
      <c r="A992" s="36">
        <v>721</v>
      </c>
      <c r="B992" s="37" t="s">
        <v>708</v>
      </c>
      <c r="C992" s="37" t="str">
        <f>_xlfn.XLOOKUP(B992,'2020'!B$3:B$1002,'2020'!C$3:C$1002,"NULL")</f>
        <v>Waste Management Company</v>
      </c>
      <c r="D992" s="37" t="str">
        <f>B992&amp;"_"&amp; C992</f>
        <v>Clean Harbors_Waste Management Company</v>
      </c>
      <c r="E992" s="38">
        <v>13500</v>
      </c>
      <c r="F992" s="39">
        <v>-12</v>
      </c>
      <c r="G992" s="40">
        <v>3144.1</v>
      </c>
      <c r="H992" s="41">
        <v>-7.9000000000000001E-2</v>
      </c>
      <c r="I992" s="42">
        <v>134.80000000000001</v>
      </c>
      <c r="J992" s="43">
        <v>0.38</v>
      </c>
      <c r="K992" s="44">
        <v>4131.5</v>
      </c>
      <c r="L992" s="45">
        <v>4606.2</v>
      </c>
    </row>
    <row r="993" spans="1:12" x14ac:dyDescent="0.25">
      <c r="A993" s="36">
        <v>806</v>
      </c>
      <c r="B993" s="37" t="s">
        <v>730</v>
      </c>
      <c r="C993" s="37" t="str">
        <f>_xlfn.XLOOKUP(B993,'2020'!B$3:B$1002,'2020'!C$3:C$1002,"NULL")</f>
        <v>Waste Management Company</v>
      </c>
      <c r="D993" s="37" t="str">
        <f>B993&amp;"_"&amp; C993</f>
        <v>Stericycle_Waste Management Company</v>
      </c>
      <c r="E993" s="38">
        <v>15290</v>
      </c>
      <c r="F993" s="39">
        <v>-75</v>
      </c>
      <c r="G993" s="40">
        <v>2675.5</v>
      </c>
      <c r="H993" s="41">
        <v>-0.191</v>
      </c>
      <c r="I993" s="42">
        <v>-57.3</v>
      </c>
      <c r="J993" s="43" t="s">
        <v>13</v>
      </c>
      <c r="K993" s="44">
        <v>5581.9</v>
      </c>
      <c r="L993" s="45">
        <v>6184.5</v>
      </c>
    </row>
    <row r="994" spans="1:12" x14ac:dyDescent="0.25">
      <c r="A994" s="36">
        <v>985</v>
      </c>
      <c r="B994" s="37" t="s">
        <v>1589</v>
      </c>
      <c r="C994" s="37" t="s">
        <v>1088</v>
      </c>
      <c r="D994" s="37" t="str">
        <f>B994&amp;"_"&amp; C994</f>
        <v>Covanta_Waste Management Company</v>
      </c>
      <c r="E994" s="38">
        <v>4000</v>
      </c>
      <c r="F994" s="39" t="s">
        <v>13</v>
      </c>
      <c r="G994" s="40">
        <v>1904</v>
      </c>
      <c r="H994" s="41">
        <v>1.7999999999999999E-2</v>
      </c>
      <c r="I994" s="42">
        <v>-28</v>
      </c>
      <c r="J994" s="43">
        <v>-3.8</v>
      </c>
      <c r="K994" s="44">
        <v>3706</v>
      </c>
      <c r="L994" s="45">
        <v>1829.3</v>
      </c>
    </row>
    <row r="995" spans="1:12" x14ac:dyDescent="0.25">
      <c r="A995" s="36">
        <v>60</v>
      </c>
      <c r="B995" s="37" t="s">
        <v>64</v>
      </c>
      <c r="C995" s="37" t="str">
        <f>_xlfn.XLOOKUP(B995,'2020'!B$3:B$1002,'2020'!C$3:C$1002,"NULL")</f>
        <v>Wholesale Company</v>
      </c>
      <c r="D995" s="37" t="str">
        <f>B995&amp;"_"&amp; C995</f>
        <v>Sysco_Wholesale Company</v>
      </c>
      <c r="E995" s="38">
        <v>57000</v>
      </c>
      <c r="F995" s="39">
        <v>-4</v>
      </c>
      <c r="G995" s="40">
        <v>52893.3</v>
      </c>
      <c r="H995" s="41">
        <v>-0.12</v>
      </c>
      <c r="I995" s="42">
        <v>215.5</v>
      </c>
      <c r="J995" s="43">
        <v>-0.871</v>
      </c>
      <c r="K995" s="44">
        <v>22628.3</v>
      </c>
      <c r="L995" s="45">
        <v>40189.800000000003</v>
      </c>
    </row>
    <row r="996" spans="1:12" x14ac:dyDescent="0.25">
      <c r="A996" s="36">
        <v>107</v>
      </c>
      <c r="B996" s="37" t="s">
        <v>139</v>
      </c>
      <c r="C996" s="37" t="str">
        <f>_xlfn.XLOOKUP(B996,'2020'!B$3:B$1002,'2020'!C$3:C$1002,"NULL")</f>
        <v>Wholesale Company</v>
      </c>
      <c r="D996" s="37" t="str">
        <f>B996&amp;"_"&amp; C996</f>
        <v>United Natural Foods_Wholesale Company</v>
      </c>
      <c r="E996" s="38">
        <v>28300</v>
      </c>
      <c r="F996" s="39">
        <v>26</v>
      </c>
      <c r="G996" s="40">
        <v>26742.799999999999</v>
      </c>
      <c r="H996" s="41">
        <v>0.13900000000000001</v>
      </c>
      <c r="I996" s="42">
        <v>-274.10000000000002</v>
      </c>
      <c r="J996" s="43" t="s">
        <v>13</v>
      </c>
      <c r="K996" s="44">
        <v>7587</v>
      </c>
      <c r="L996" s="45">
        <v>1854.4</v>
      </c>
    </row>
    <row r="997" spans="1:12" x14ac:dyDescent="0.25">
      <c r="A997" s="36">
        <v>224</v>
      </c>
      <c r="B997" s="37" t="s">
        <v>242</v>
      </c>
      <c r="C997" s="37" t="str">
        <f>_xlfn.XLOOKUP(B997,'2020'!B$3:B$1002,'2020'!C$3:C$1002,"NULL")</f>
        <v>Wholesale Company</v>
      </c>
      <c r="D997" s="37" t="str">
        <f>B997&amp;"_"&amp; C997</f>
        <v>Core-Mark Holding_Wholesale Company</v>
      </c>
      <c r="E997" s="38">
        <v>7534</v>
      </c>
      <c r="F997" s="39">
        <v>16</v>
      </c>
      <c r="G997" s="40">
        <v>13617.1</v>
      </c>
      <c r="H997" s="41">
        <v>2.1999999999999999E-2</v>
      </c>
      <c r="I997" s="42">
        <v>63.2</v>
      </c>
      <c r="J997" s="43">
        <v>9.5000000000000001E-2</v>
      </c>
      <c r="K997" s="44">
        <v>1954.7</v>
      </c>
      <c r="L997" s="45">
        <v>1747.3</v>
      </c>
    </row>
    <row r="998" spans="1:12" x14ac:dyDescent="0.25">
      <c r="A998" s="36">
        <v>624</v>
      </c>
      <c r="B998" s="37" t="s">
        <v>746</v>
      </c>
      <c r="C998" s="37" t="str">
        <f>_xlfn.XLOOKUP(B998,'2020'!B$3:B$1002,'2020'!C$3:C$1002,"NULL")</f>
        <v>Wholesale Company</v>
      </c>
      <c r="D998" s="37" t="str">
        <f>B998&amp;"_"&amp; C998</f>
        <v>Pool_Wholesale Company</v>
      </c>
      <c r="E998" s="38">
        <v>4750</v>
      </c>
      <c r="F998" s="39">
        <v>123</v>
      </c>
      <c r="G998" s="40">
        <v>3936.6</v>
      </c>
      <c r="H998" s="41">
        <v>0.23</v>
      </c>
      <c r="I998" s="42">
        <v>366.7</v>
      </c>
      <c r="J998" s="43">
        <v>0.40200000000000002</v>
      </c>
      <c r="K998" s="44">
        <v>1739.7</v>
      </c>
      <c r="L998" s="45">
        <v>13863.5</v>
      </c>
    </row>
    <row r="999" spans="1:12" x14ac:dyDescent="0.25">
      <c r="A999" s="36">
        <v>727</v>
      </c>
      <c r="B999" s="37" t="s">
        <v>849</v>
      </c>
      <c r="C999" s="37" t="str">
        <f>_xlfn.XLOOKUP(B999,'2020'!B$3:B$1002,'2020'!C$3:C$1002,"NULL")</f>
        <v>Wholesale Company</v>
      </c>
      <c r="D999" s="37" t="str">
        <f>B999&amp;"_"&amp; C999</f>
        <v>BlueLinx Holdings_Wholesale Company</v>
      </c>
      <c r="E999" s="38">
        <v>2100</v>
      </c>
      <c r="F999" s="39">
        <v>125</v>
      </c>
      <c r="G999" s="40">
        <v>3097.3</v>
      </c>
      <c r="H999" s="41">
        <v>0.17399999999999999</v>
      </c>
      <c r="I999" s="42">
        <v>80.900000000000006</v>
      </c>
      <c r="J999" s="43" t="s">
        <v>13</v>
      </c>
      <c r="K999" s="44">
        <v>1048.0999999999999</v>
      </c>
      <c r="L999" s="45">
        <v>371.1</v>
      </c>
    </row>
    <row r="1000" spans="1:12" x14ac:dyDescent="0.25">
      <c r="A1000" s="36">
        <v>703</v>
      </c>
      <c r="B1000" s="37" t="s">
        <v>757</v>
      </c>
      <c r="C1000" s="37" t="str">
        <f>_xlfn.XLOOKUP(B1000,'2020'!B$3:B$1002,'2020'!C$3:C$1002,"NULL")</f>
        <v>Wholesalers: Diversified</v>
      </c>
      <c r="D1000" s="37" t="str">
        <f>B1000&amp;"_"&amp; C1000</f>
        <v>GMS_Wholesalers: Diversified</v>
      </c>
      <c r="E1000" s="38">
        <v>5611</v>
      </c>
      <c r="F1000" s="39">
        <v>55</v>
      </c>
      <c r="G1000" s="40">
        <v>3241.3</v>
      </c>
      <c r="H1000" s="41">
        <v>0.04</v>
      </c>
      <c r="I1000" s="42">
        <v>23.4</v>
      </c>
      <c r="J1000" s="43">
        <v>-0.58199999999999996</v>
      </c>
      <c r="K1000" s="44">
        <v>2288.8000000000002</v>
      </c>
      <c r="L1000" s="45">
        <v>1788.8</v>
      </c>
    </row>
    <row r="1001" spans="1:12" x14ac:dyDescent="0.25">
      <c r="A1001" s="36">
        <v>705</v>
      </c>
      <c r="B1001" s="56" t="s">
        <v>764</v>
      </c>
      <c r="C1001" s="37" t="str">
        <f>_xlfn.XLOOKUP(B1001,'2020'!B$3:B$1002,'2020'!C$3:C$1002,"NULL")</f>
        <v>Wireless Handsets</v>
      </c>
      <c r="D1001" s="37" t="str">
        <f>B1001&amp;"_"&amp; C1001</f>
        <v>Qorvo_Wireless Handsets</v>
      </c>
      <c r="E1001" s="57">
        <v>7900</v>
      </c>
      <c r="F1001" s="39">
        <v>60</v>
      </c>
      <c r="G1001" s="40">
        <v>3239.1</v>
      </c>
      <c r="H1001" s="58">
        <v>4.8000000000000001E-2</v>
      </c>
      <c r="I1001" s="59">
        <v>334.3</v>
      </c>
      <c r="J1001" s="60">
        <v>1.5109999999999999</v>
      </c>
      <c r="K1001" s="61">
        <v>6560.7</v>
      </c>
      <c r="L1001" s="45">
        <v>20693.099999999999</v>
      </c>
    </row>
    <row r="1002" spans="1:12" x14ac:dyDescent="0.25">
      <c r="A1002" s="46">
        <v>865</v>
      </c>
      <c r="B1002" s="47" t="s">
        <v>1306</v>
      </c>
      <c r="C1002" s="37" t="str">
        <f>_xlfn.XLOOKUP(B1002,'2020'!B$3:B$1002,'2020'!C$3:C$1002,"NULL")</f>
        <v>Workforce Payment Products</v>
      </c>
      <c r="D1002" s="37" t="str">
        <f>B1002&amp;"_"&amp; C1002</f>
        <v>Fleetcor Technologies_Workforce Payment Products</v>
      </c>
      <c r="E1002" s="48">
        <v>8400</v>
      </c>
      <c r="F1002" s="49">
        <v>-16</v>
      </c>
      <c r="G1002" s="50">
        <v>2388.9</v>
      </c>
      <c r="H1002" s="51">
        <v>-9.8000000000000004E-2</v>
      </c>
      <c r="I1002" s="52">
        <v>704.2</v>
      </c>
      <c r="J1002" s="53">
        <v>-0.21299999999999999</v>
      </c>
      <c r="K1002" s="54">
        <v>11194.6</v>
      </c>
      <c r="L1002" s="55">
        <v>22408.1</v>
      </c>
    </row>
    <row r="1004" spans="1:12" x14ac:dyDescent="0.25">
      <c r="C1004">
        <f>COUNTIF(C3:C1002,"NULL")</f>
        <v>0</v>
      </c>
      <c r="D1004">
        <f>COUNTIF(D3:D1002,"NULL")</f>
        <v>0</v>
      </c>
    </row>
    <row r="1006" spans="1:12" x14ac:dyDescent="0.25">
      <c r="A1006" s="97">
        <f>_xlfn.XLOOKUP(B1006,B5:B1004,A5:A1004)</f>
        <v>692</v>
      </c>
      <c r="B1006" s="98" t="s">
        <v>1591</v>
      </c>
      <c r="C1006" s="99" t="str" cm="1">
        <f t="array" ref="C1006">_xlfn.XLOOKUP(B1006,B5:B1004,C5:C1004,NULL)</f>
        <v>Technology Real Estate Company</v>
      </c>
    </row>
  </sheetData>
  <autoFilter ref="A2:L1002" xr:uid="{21B9291A-3460-4976-8A64-8901DEBAE230}">
    <sortState xmlns:xlrd2="http://schemas.microsoft.com/office/spreadsheetml/2017/richdata2" ref="A3:L1002">
      <sortCondition ref="C2:C10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0C28-C96A-4C75-9689-FA40B416C1EA}">
  <dimension ref="A1:AA1006"/>
  <sheetViews>
    <sheetView zoomScale="85" zoomScaleNormal="85" workbookViewId="0">
      <selection activeCell="B8" sqref="B8"/>
    </sheetView>
  </sheetViews>
  <sheetFormatPr defaultColWidth="9.140625" defaultRowHeight="15" x14ac:dyDescent="0.25"/>
  <cols>
    <col min="1" max="1" width="5.28515625" style="20" bestFit="1" customWidth="1"/>
    <col min="2" max="2" width="33.42578125" style="20" bestFit="1" customWidth="1"/>
    <col min="3" max="3" width="44.140625" style="20" bestFit="1" customWidth="1"/>
    <col min="4" max="4" width="66.7109375" style="20" bestFit="1" customWidth="1"/>
    <col min="5" max="5" width="13.5703125" style="20" customWidth="1"/>
    <col min="6" max="6" width="11.85546875" style="20" customWidth="1"/>
    <col min="7" max="7" width="15" style="20" customWidth="1"/>
    <col min="8" max="8" width="8.85546875" style="20" bestFit="1" customWidth="1"/>
    <col min="9" max="9" width="9.7109375" style="20" customWidth="1"/>
    <col min="10" max="10" width="9.28515625" style="20" bestFit="1" customWidth="1"/>
    <col min="11" max="11" width="11" style="20" customWidth="1"/>
    <col min="12" max="12" width="15.85546875" style="20" customWidth="1"/>
    <col min="13" max="13" width="16.28515625" style="20" bestFit="1" customWidth="1"/>
    <col min="14" max="15" width="9.140625" style="20"/>
    <col min="16" max="16" width="27.28515625" style="20" bestFit="1" customWidth="1"/>
    <col min="17" max="16384" width="9.140625" style="20"/>
  </cols>
  <sheetData>
    <row r="1" spans="1:25" x14ac:dyDescent="0.25">
      <c r="A1" s="17"/>
      <c r="B1" s="17" t="s">
        <v>997</v>
      </c>
      <c r="C1" s="17"/>
      <c r="D1" s="17"/>
      <c r="E1" s="21" t="s">
        <v>0</v>
      </c>
      <c r="F1" s="22"/>
      <c r="G1" s="23" t="s">
        <v>1</v>
      </c>
      <c r="H1" s="24"/>
      <c r="I1" s="24"/>
      <c r="J1" s="25"/>
      <c r="K1" s="25"/>
      <c r="L1" s="25"/>
    </row>
    <row r="2" spans="1:25" ht="51.75" customHeight="1" x14ac:dyDescent="0.25">
      <c r="A2" s="26" t="s">
        <v>2</v>
      </c>
      <c r="B2" s="27" t="s">
        <v>3</v>
      </c>
      <c r="C2" s="27" t="s">
        <v>998</v>
      </c>
      <c r="D2" s="27" t="s">
        <v>1259</v>
      </c>
      <c r="E2" s="27" t="s">
        <v>4</v>
      </c>
      <c r="F2" s="28" t="s">
        <v>5</v>
      </c>
      <c r="G2" s="29" t="s">
        <v>6</v>
      </c>
      <c r="H2" s="30" t="s">
        <v>7</v>
      </c>
      <c r="I2" s="31" t="s">
        <v>8</v>
      </c>
      <c r="J2" s="30" t="s">
        <v>9</v>
      </c>
      <c r="K2" s="31" t="s">
        <v>10</v>
      </c>
      <c r="L2" s="32" t="s">
        <v>11</v>
      </c>
    </row>
    <row r="3" spans="1:25" x14ac:dyDescent="0.25">
      <c r="A3" s="8">
        <v>39</v>
      </c>
      <c r="B3" s="9" t="s">
        <v>49</v>
      </c>
      <c r="C3" s="9" t="s">
        <v>1136</v>
      </c>
      <c r="D3" s="9" t="str">
        <f>B3&amp;"_"&amp; C3</f>
        <v>Raytheon Technologies_Aerospace And Defense Company</v>
      </c>
      <c r="E3" s="10">
        <v>243200</v>
      </c>
      <c r="F3" s="1">
        <v>7</v>
      </c>
      <c r="G3" s="2">
        <v>77046</v>
      </c>
      <c r="H3" s="3">
        <v>0.159</v>
      </c>
      <c r="I3" s="4">
        <v>5537</v>
      </c>
      <c r="J3" s="5">
        <v>5.0999999999999997E-2</v>
      </c>
      <c r="K3" s="6">
        <v>139716</v>
      </c>
      <c r="L3" s="7">
        <v>81705.3</v>
      </c>
    </row>
    <row r="4" spans="1:25" x14ac:dyDescent="0.25">
      <c r="A4" s="8">
        <v>57</v>
      </c>
      <c r="B4" s="9" t="s">
        <v>65</v>
      </c>
      <c r="C4" s="9" t="s">
        <v>1136</v>
      </c>
      <c r="D4" s="9" t="str">
        <f>B4&amp;"_"&amp; C4</f>
        <v>Lockheed Martin_Aerospace And Defense Company</v>
      </c>
      <c r="E4" s="10">
        <v>110000</v>
      </c>
      <c r="F4" s="1">
        <v>3</v>
      </c>
      <c r="G4" s="11">
        <v>59812</v>
      </c>
      <c r="H4" s="12">
        <v>0.113</v>
      </c>
      <c r="I4" s="13">
        <v>6230</v>
      </c>
      <c r="J4" s="14">
        <v>0.23499999999999999</v>
      </c>
      <c r="K4" s="15">
        <v>47528</v>
      </c>
      <c r="L4" s="16">
        <v>95539.3</v>
      </c>
    </row>
    <row r="5" spans="1:25" x14ac:dyDescent="0.25">
      <c r="A5" s="8">
        <v>83</v>
      </c>
      <c r="B5" s="9" t="s">
        <v>91</v>
      </c>
      <c r="C5" s="9" t="s">
        <v>1136</v>
      </c>
      <c r="D5" s="9" t="str">
        <f>B5&amp;"_"&amp; C5</f>
        <v>General Dynamics_Aerospace And Defense Company</v>
      </c>
      <c r="E5" s="10">
        <v>102900</v>
      </c>
      <c r="F5" s="1">
        <v>9</v>
      </c>
      <c r="G5" s="11">
        <v>39350</v>
      </c>
      <c r="H5" s="12">
        <v>8.6999999999999994E-2</v>
      </c>
      <c r="I5" s="13">
        <v>3484</v>
      </c>
      <c r="J5" s="14">
        <v>4.2000000000000003E-2</v>
      </c>
      <c r="K5" s="15">
        <v>48841</v>
      </c>
      <c r="L5" s="16">
        <v>38398.1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x14ac:dyDescent="0.25">
      <c r="A6" s="8">
        <v>96</v>
      </c>
      <c r="B6" s="9" t="s">
        <v>103</v>
      </c>
      <c r="C6" s="9" t="s">
        <v>1136</v>
      </c>
      <c r="D6" s="9" t="str">
        <f>B6&amp;"_"&amp; C6</f>
        <v>Northrop Grumman_Aerospace And Defense Company</v>
      </c>
      <c r="E6" s="10">
        <v>90000</v>
      </c>
      <c r="F6" s="1">
        <v>12</v>
      </c>
      <c r="G6" s="11">
        <v>33841</v>
      </c>
      <c r="H6" s="12">
        <v>0.124</v>
      </c>
      <c r="I6" s="13">
        <v>2248</v>
      </c>
      <c r="J6" s="14">
        <v>-0.30399999999999999</v>
      </c>
      <c r="K6" s="15">
        <v>41089</v>
      </c>
      <c r="L6" s="16">
        <v>50718.6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x14ac:dyDescent="0.25">
      <c r="A7" s="8">
        <v>108</v>
      </c>
      <c r="B7" s="9" t="s">
        <v>1352</v>
      </c>
      <c r="C7" s="9" t="s">
        <v>1136</v>
      </c>
      <c r="D7" s="9" t="str">
        <f>B7&amp;"_"&amp; C7</f>
        <v>United Technologies_Aerospace And Defense Company</v>
      </c>
      <c r="E7" s="10">
        <v>70000</v>
      </c>
      <c r="F7" s="1">
        <v>6</v>
      </c>
      <c r="G7" s="11">
        <v>29176</v>
      </c>
      <c r="H7" s="12">
        <v>7.8E-2</v>
      </c>
      <c r="I7" s="13">
        <v>3343</v>
      </c>
      <c r="J7" s="14">
        <v>0.14899999999999999</v>
      </c>
      <c r="K7" s="15">
        <v>34566</v>
      </c>
      <c r="L7" s="16">
        <v>36517.5</v>
      </c>
      <c r="N7" s="33"/>
      <c r="O7" s="34"/>
      <c r="P7" s="18"/>
      <c r="Q7" s="19"/>
      <c r="R7" s="35"/>
      <c r="S7" s="15"/>
      <c r="T7" s="12"/>
      <c r="U7" s="13"/>
      <c r="V7" s="14"/>
      <c r="W7" s="15"/>
      <c r="X7" s="15"/>
      <c r="Y7" s="33"/>
    </row>
    <row r="8" spans="1:25" x14ac:dyDescent="0.25">
      <c r="A8" s="8">
        <v>250</v>
      </c>
      <c r="B8" s="9" t="s">
        <v>252</v>
      </c>
      <c r="C8" s="9" t="s">
        <v>1136</v>
      </c>
      <c r="D8" s="9" t="str">
        <f>B8&amp;"_"&amp; C8</f>
        <v>L3Harris Technologies_Aerospace And Defense Company</v>
      </c>
      <c r="E8" s="10">
        <v>50000</v>
      </c>
      <c r="F8" s="1">
        <v>224</v>
      </c>
      <c r="G8" s="11">
        <v>12856</v>
      </c>
      <c r="H8" s="12">
        <v>1.08</v>
      </c>
      <c r="I8" s="13">
        <v>1333</v>
      </c>
      <c r="J8" s="14">
        <v>0.85699999999999998</v>
      </c>
      <c r="K8" s="15">
        <v>38336</v>
      </c>
      <c r="L8" s="16">
        <v>39067.300000000003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x14ac:dyDescent="0.25">
      <c r="A9" s="8">
        <v>800</v>
      </c>
      <c r="B9" s="9" t="s">
        <v>798</v>
      </c>
      <c r="C9" s="9" t="s">
        <v>1136</v>
      </c>
      <c r="D9" s="9" t="str">
        <f>B9&amp;"_"&amp; C9</f>
        <v>Moog_Aerospace And Defense Company</v>
      </c>
      <c r="E9" s="10">
        <v>12809</v>
      </c>
      <c r="F9" s="1">
        <v>18</v>
      </c>
      <c r="G9" s="11">
        <v>2904.7</v>
      </c>
      <c r="H9" s="12">
        <v>7.1999999999999995E-2</v>
      </c>
      <c r="I9" s="13">
        <v>179.7</v>
      </c>
      <c r="J9" s="14">
        <v>0.86299999999999999</v>
      </c>
      <c r="K9" s="15">
        <v>3114.2</v>
      </c>
      <c r="L9" s="16">
        <v>1713.1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8">
        <v>875</v>
      </c>
      <c r="B10" s="9" t="s">
        <v>871</v>
      </c>
      <c r="C10" s="9" t="s">
        <v>1136</v>
      </c>
      <c r="D10" s="9" t="str">
        <f>B10&amp;"_"&amp; C10</f>
        <v>Curtiss-Wright_Aerospace And Defense Company</v>
      </c>
      <c r="E10" s="10">
        <v>9100</v>
      </c>
      <c r="F10" s="1">
        <v>1</v>
      </c>
      <c r="G10" s="11">
        <v>2488</v>
      </c>
      <c r="H10" s="12">
        <v>3.2000000000000001E-2</v>
      </c>
      <c r="I10" s="13">
        <v>307.60000000000002</v>
      </c>
      <c r="J10" s="14">
        <v>0.115</v>
      </c>
      <c r="K10" s="15">
        <v>3764.3</v>
      </c>
      <c r="L10" s="16">
        <v>3929.4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x14ac:dyDescent="0.25">
      <c r="A11" s="8">
        <v>956</v>
      </c>
      <c r="B11" s="9" t="s">
        <v>952</v>
      </c>
      <c r="C11" s="9" t="s">
        <v>1136</v>
      </c>
      <c r="D11" s="9" t="str">
        <f>B11&amp;"_"&amp; C11</f>
        <v>AAR_Aerospace And Defense Company</v>
      </c>
      <c r="E11" s="10">
        <v>5650</v>
      </c>
      <c r="F11" s="1" t="s">
        <v>13</v>
      </c>
      <c r="G11" s="11">
        <v>2147.6</v>
      </c>
      <c r="H11" s="12">
        <v>0.16400000000000001</v>
      </c>
      <c r="I11" s="13">
        <v>7.5</v>
      </c>
      <c r="J11" s="14">
        <v>-0.51900000000000002</v>
      </c>
      <c r="K11" s="15">
        <v>1517.2</v>
      </c>
      <c r="L11" s="16">
        <v>623.4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x14ac:dyDescent="0.25">
      <c r="A12" s="8">
        <v>40</v>
      </c>
      <c r="B12" s="9" t="s">
        <v>50</v>
      </c>
      <c r="C12" s="9" t="s">
        <v>1053</v>
      </c>
      <c r="D12" s="9" t="str">
        <f>B12&amp;"_"&amp; C12</f>
        <v>Boeing_Aerospace Company</v>
      </c>
      <c r="E12" s="10">
        <v>161100</v>
      </c>
      <c r="F12" s="1">
        <v>-12</v>
      </c>
      <c r="G12" s="11">
        <v>76559</v>
      </c>
      <c r="H12" s="12">
        <v>-0.24299999999999999</v>
      </c>
      <c r="I12" s="13">
        <v>-636</v>
      </c>
      <c r="J12" s="14">
        <v>-1.0609999999999999</v>
      </c>
      <c r="K12" s="15">
        <v>133625</v>
      </c>
      <c r="L12" s="16">
        <v>84148.6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A13" s="8">
        <v>226</v>
      </c>
      <c r="B13" s="9" t="s">
        <v>229</v>
      </c>
      <c r="C13" s="9" t="s">
        <v>1053</v>
      </c>
      <c r="D13" s="9" t="str">
        <f>B13&amp;"_"&amp; C13</f>
        <v>Howmet Aerospace_Aerospace Company</v>
      </c>
      <c r="E13" s="10">
        <v>41700</v>
      </c>
      <c r="F13" s="1">
        <v>1</v>
      </c>
      <c r="G13" s="11">
        <v>14192</v>
      </c>
      <c r="H13" s="12">
        <v>1.2999999999999999E-2</v>
      </c>
      <c r="I13" s="13">
        <v>470</v>
      </c>
      <c r="J13" s="14">
        <v>-0.26800000000000002</v>
      </c>
      <c r="K13" s="15">
        <v>17578</v>
      </c>
      <c r="L13" s="16">
        <v>7000.9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A14" s="8">
        <v>236</v>
      </c>
      <c r="B14" s="9" t="s">
        <v>238</v>
      </c>
      <c r="C14" s="9" t="s">
        <v>1053</v>
      </c>
      <c r="D14" s="9" t="str">
        <f>B14&amp;"_"&amp; C14</f>
        <v>Textron_Aerospace Company</v>
      </c>
      <c r="E14" s="10">
        <v>35000</v>
      </c>
      <c r="F14" s="1">
        <v>-7</v>
      </c>
      <c r="G14" s="11">
        <v>13630</v>
      </c>
      <c r="H14" s="12">
        <v>-2.4E-2</v>
      </c>
      <c r="I14" s="13">
        <v>815</v>
      </c>
      <c r="J14" s="14">
        <v>-0.33300000000000002</v>
      </c>
      <c r="K14" s="15">
        <v>15018</v>
      </c>
      <c r="L14" s="16">
        <v>6071.3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A15" s="8">
        <v>279</v>
      </c>
      <c r="B15" s="9" t="s">
        <v>281</v>
      </c>
      <c r="C15" s="9" t="s">
        <v>1053</v>
      </c>
      <c r="D15" s="9" t="str">
        <f>B15&amp;"_"&amp; C15</f>
        <v>Ball_Aerospace Company</v>
      </c>
      <c r="E15" s="10">
        <v>18300</v>
      </c>
      <c r="F15" s="1">
        <v>-8</v>
      </c>
      <c r="G15" s="11">
        <v>11474</v>
      </c>
      <c r="H15" s="12">
        <v>-1.4E-2</v>
      </c>
      <c r="I15" s="13">
        <v>566</v>
      </c>
      <c r="J15" s="14">
        <v>0.247</v>
      </c>
      <c r="K15" s="15">
        <v>17360</v>
      </c>
      <c r="L15" s="16">
        <v>21065.3</v>
      </c>
    </row>
    <row r="16" spans="1:25" x14ac:dyDescent="0.25">
      <c r="A16" s="8">
        <v>719</v>
      </c>
      <c r="B16" s="9" t="s">
        <v>718</v>
      </c>
      <c r="C16" s="9" t="s">
        <v>1053</v>
      </c>
      <c r="D16" s="9" t="str">
        <f>B16&amp;"_"&amp; C16</f>
        <v>Triumph Group_Aerospace Company</v>
      </c>
      <c r="E16" s="10">
        <v>10776</v>
      </c>
      <c r="F16" s="1">
        <v>9</v>
      </c>
      <c r="G16" s="11">
        <v>3364.9</v>
      </c>
      <c r="H16" s="12">
        <v>5.1999999999999998E-2</v>
      </c>
      <c r="I16" s="13">
        <v>-321.8</v>
      </c>
      <c r="J16" s="14" t="s">
        <v>13</v>
      </c>
      <c r="K16" s="15">
        <v>2854.6</v>
      </c>
      <c r="L16" s="16">
        <v>350.5</v>
      </c>
    </row>
    <row r="17" spans="1:25" x14ac:dyDescent="0.25">
      <c r="A17" s="8">
        <v>977</v>
      </c>
      <c r="B17" s="9" t="s">
        <v>973</v>
      </c>
      <c r="C17" s="9" t="s">
        <v>1484</v>
      </c>
      <c r="D17" s="9" t="str">
        <f>B17&amp;"_"&amp; C17</f>
        <v xml:space="preserve">HEICO_Aerospace Company </v>
      </c>
      <c r="E17" s="10">
        <v>5900</v>
      </c>
      <c r="F17" s="1" t="s">
        <v>13</v>
      </c>
      <c r="G17" s="11">
        <v>2055.6</v>
      </c>
      <c r="H17" s="12">
        <v>0.156</v>
      </c>
      <c r="I17" s="13">
        <v>327.9</v>
      </c>
      <c r="J17" s="14">
        <v>0.26500000000000001</v>
      </c>
      <c r="K17" s="15">
        <v>2969.2</v>
      </c>
      <c r="L17" s="16">
        <v>9184.7000000000007</v>
      </c>
    </row>
    <row r="18" spans="1:25" x14ac:dyDescent="0.25">
      <c r="A18" s="8">
        <v>350</v>
      </c>
      <c r="B18" s="9" t="s">
        <v>351</v>
      </c>
      <c r="C18" s="9" t="s">
        <v>1012</v>
      </c>
      <c r="D18" s="9" t="str">
        <f>B18&amp;"_"&amp; C18</f>
        <v>AGCO_Agricultural Machinery Company</v>
      </c>
      <c r="E18" s="10">
        <v>20961</v>
      </c>
      <c r="F18" s="1">
        <v>-15</v>
      </c>
      <c r="G18" s="11">
        <v>9041.4</v>
      </c>
      <c r="H18" s="12">
        <v>-3.3000000000000002E-2</v>
      </c>
      <c r="I18" s="13">
        <v>125.2</v>
      </c>
      <c r="J18" s="14">
        <v>-0.56100000000000005</v>
      </c>
      <c r="K18" s="15">
        <v>7759.7</v>
      </c>
      <c r="L18" s="16">
        <v>3546.3</v>
      </c>
    </row>
    <row r="19" spans="1:25" x14ac:dyDescent="0.25">
      <c r="A19" s="8">
        <v>444</v>
      </c>
      <c r="B19" s="9" t="s">
        <v>444</v>
      </c>
      <c r="C19" s="9" t="s">
        <v>1220</v>
      </c>
      <c r="D19" s="9" t="str">
        <f>B19&amp;"_"&amp; C19</f>
        <v>Seaboard_Agriculture And Shipping</v>
      </c>
      <c r="E19" s="10">
        <v>13100</v>
      </c>
      <c r="F19" s="1">
        <v>11</v>
      </c>
      <c r="G19" s="11">
        <v>6840</v>
      </c>
      <c r="H19" s="12">
        <v>3.9E-2</v>
      </c>
      <c r="I19" s="13">
        <v>283</v>
      </c>
      <c r="J19" s="14" t="s">
        <v>13</v>
      </c>
      <c r="K19" s="15">
        <v>6285</v>
      </c>
      <c r="L19" s="16">
        <v>3273.8</v>
      </c>
    </row>
    <row r="20" spans="1:25" x14ac:dyDescent="0.25">
      <c r="A20" s="8">
        <v>992</v>
      </c>
      <c r="B20" s="9" t="s">
        <v>988</v>
      </c>
      <c r="C20" s="9" t="s">
        <v>1015</v>
      </c>
      <c r="D20" s="9" t="str">
        <f>B20&amp;"_"&amp; C20</f>
        <v>Air Lease_Aircraft Leasing</v>
      </c>
      <c r="E20" s="10">
        <v>117</v>
      </c>
      <c r="F20" s="1" t="s">
        <v>13</v>
      </c>
      <c r="G20" s="11">
        <v>2016.9</v>
      </c>
      <c r="H20" s="12">
        <v>0.20100000000000001</v>
      </c>
      <c r="I20" s="13">
        <v>587.1</v>
      </c>
      <c r="J20" s="14">
        <v>0.14899999999999999</v>
      </c>
      <c r="K20" s="15">
        <v>21709.200000000001</v>
      </c>
      <c r="L20" s="16">
        <v>2515.9</v>
      </c>
    </row>
    <row r="21" spans="1:25" x14ac:dyDescent="0.25">
      <c r="A21" s="8">
        <v>406</v>
      </c>
      <c r="B21" s="9" t="s">
        <v>406</v>
      </c>
      <c r="C21" s="9" t="s">
        <v>1227</v>
      </c>
      <c r="D21" s="9" t="str">
        <f>B21&amp;"_"&amp; C21</f>
        <v>Spirit AeroSystems Holdings_Aircraft Manufacturing</v>
      </c>
      <c r="E21" s="10">
        <v>18200</v>
      </c>
      <c r="F21" s="1">
        <v>14</v>
      </c>
      <c r="G21" s="11">
        <v>7863.1</v>
      </c>
      <c r="H21" s="12">
        <v>8.8999999999999996E-2</v>
      </c>
      <c r="I21" s="13">
        <v>530.1</v>
      </c>
      <c r="J21" s="14">
        <v>-0.14099999999999999</v>
      </c>
      <c r="K21" s="15">
        <v>7606</v>
      </c>
      <c r="L21" s="16">
        <v>2506.5</v>
      </c>
    </row>
    <row r="22" spans="1:25" x14ac:dyDescent="0.25">
      <c r="A22" s="8">
        <v>68</v>
      </c>
      <c r="B22" s="9" t="s">
        <v>76</v>
      </c>
      <c r="C22" s="9" t="s">
        <v>1049</v>
      </c>
      <c r="D22" s="9" t="str">
        <f>B22&amp;"_"&amp; C22</f>
        <v>Delta Air Lines_Airlines</v>
      </c>
      <c r="E22" s="10">
        <v>91224</v>
      </c>
      <c r="F22" s="1">
        <v>1</v>
      </c>
      <c r="G22" s="11">
        <v>47007</v>
      </c>
      <c r="H22" s="12">
        <v>5.8000000000000003E-2</v>
      </c>
      <c r="I22" s="13">
        <v>4767</v>
      </c>
      <c r="J22" s="14">
        <v>0.21099999999999999</v>
      </c>
      <c r="K22" s="15">
        <v>64532</v>
      </c>
      <c r="L22" s="16">
        <v>18261.900000000001</v>
      </c>
    </row>
    <row r="23" spans="1:25" x14ac:dyDescent="0.25">
      <c r="A23" s="8">
        <v>70</v>
      </c>
      <c r="B23" s="9" t="s">
        <v>78</v>
      </c>
      <c r="C23" s="9" t="s">
        <v>1049</v>
      </c>
      <c r="D23" s="9" t="str">
        <f>B23&amp;"_"&amp; C23</f>
        <v>American Airlines Group_Airlines</v>
      </c>
      <c r="E23" s="10">
        <v>133700</v>
      </c>
      <c r="F23" s="1">
        <v>-2</v>
      </c>
      <c r="G23" s="11">
        <v>45768</v>
      </c>
      <c r="H23" s="12">
        <v>2.8000000000000001E-2</v>
      </c>
      <c r="I23" s="13">
        <v>1686</v>
      </c>
      <c r="J23" s="14">
        <v>0.19400000000000001</v>
      </c>
      <c r="K23" s="15">
        <v>59995</v>
      </c>
      <c r="L23" s="16">
        <v>5193.7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x14ac:dyDescent="0.25">
      <c r="A24" s="8">
        <v>76</v>
      </c>
      <c r="B24" s="9" t="s">
        <v>84</v>
      </c>
      <c r="C24" s="9" t="s">
        <v>1049</v>
      </c>
      <c r="D24" s="9" t="str">
        <f>B24&amp;"_"&amp; C24</f>
        <v>United Airlines Holdings_Airlines</v>
      </c>
      <c r="E24" s="10">
        <v>96000</v>
      </c>
      <c r="F24" s="1">
        <v>2</v>
      </c>
      <c r="G24" s="11">
        <v>43259</v>
      </c>
      <c r="H24" s="12">
        <v>4.7E-2</v>
      </c>
      <c r="I24" s="13">
        <v>3009</v>
      </c>
      <c r="J24" s="14">
        <v>0.41299999999999998</v>
      </c>
      <c r="K24" s="15">
        <v>52611</v>
      </c>
      <c r="L24" s="16">
        <v>7822.9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x14ac:dyDescent="0.25">
      <c r="A25" s="8">
        <v>141</v>
      </c>
      <c r="B25" s="9" t="s">
        <v>147</v>
      </c>
      <c r="C25" s="9" t="s">
        <v>1049</v>
      </c>
      <c r="D25" s="9" t="str">
        <f>B25&amp;"_"&amp; C25</f>
        <v>Southwest Airlines_Airlines</v>
      </c>
      <c r="E25" s="10">
        <v>60767</v>
      </c>
      <c r="F25" s="1">
        <v>1</v>
      </c>
      <c r="G25" s="11">
        <v>22428</v>
      </c>
      <c r="H25" s="12">
        <v>2.1000000000000001E-2</v>
      </c>
      <c r="I25" s="13">
        <v>2300</v>
      </c>
      <c r="J25" s="14">
        <v>-6.7000000000000004E-2</v>
      </c>
      <c r="K25" s="15">
        <v>25895</v>
      </c>
      <c r="L25" s="16">
        <v>18420.900000000001</v>
      </c>
      <c r="N25" s="33"/>
      <c r="O25" s="34"/>
      <c r="P25" s="18"/>
      <c r="Q25" s="19"/>
      <c r="R25" s="35"/>
      <c r="S25" s="15"/>
      <c r="T25" s="12"/>
      <c r="U25" s="13"/>
      <c r="V25" s="14"/>
      <c r="W25" s="15"/>
      <c r="X25" s="15"/>
      <c r="Y25" s="33"/>
    </row>
    <row r="26" spans="1:25" x14ac:dyDescent="0.25">
      <c r="A26" s="8">
        <v>360</v>
      </c>
      <c r="B26" s="9" t="s">
        <v>361</v>
      </c>
      <c r="C26" s="9" t="s">
        <v>1049</v>
      </c>
      <c r="D26" s="9" t="str">
        <f>B26&amp;"_"&amp; C26</f>
        <v>Alaska Air Group_Airlines</v>
      </c>
      <c r="E26" s="10">
        <v>24134</v>
      </c>
      <c r="F26" s="1">
        <v>8</v>
      </c>
      <c r="G26" s="11">
        <v>8781</v>
      </c>
      <c r="H26" s="12">
        <v>6.3E-2</v>
      </c>
      <c r="I26" s="13">
        <v>769</v>
      </c>
      <c r="J26" s="14">
        <v>0.76</v>
      </c>
      <c r="K26" s="15">
        <v>12993</v>
      </c>
      <c r="L26" s="16">
        <v>3490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A27" s="8">
        <v>394</v>
      </c>
      <c r="B27" s="9" t="s">
        <v>395</v>
      </c>
      <c r="C27" s="9" t="s">
        <v>1049</v>
      </c>
      <c r="D27" s="9" t="str">
        <f>B27&amp;"_"&amp; C27</f>
        <v>JetBlue Airways_Airlines</v>
      </c>
      <c r="E27" s="10">
        <v>19032</v>
      </c>
      <c r="F27" s="1">
        <v>5</v>
      </c>
      <c r="G27" s="11">
        <v>8094</v>
      </c>
      <c r="H27" s="12">
        <v>5.7000000000000002E-2</v>
      </c>
      <c r="I27" s="13">
        <v>569</v>
      </c>
      <c r="J27" s="14">
        <v>2.0270000000000001</v>
      </c>
      <c r="K27" s="15">
        <v>11918</v>
      </c>
      <c r="L27" s="16">
        <v>2525.6999999999998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A28" s="8">
        <v>658</v>
      </c>
      <c r="B28" s="9" t="s">
        <v>657</v>
      </c>
      <c r="C28" s="9" t="s">
        <v>1049</v>
      </c>
      <c r="D28" s="9" t="str">
        <f>B28&amp;"_"&amp; C28</f>
        <v>Spirit Airlines_Airlines</v>
      </c>
      <c r="E28" s="10">
        <v>8938</v>
      </c>
      <c r="F28" s="1">
        <v>53</v>
      </c>
      <c r="G28" s="11">
        <v>3830.5</v>
      </c>
      <c r="H28" s="12">
        <v>0.153</v>
      </c>
      <c r="I28" s="13">
        <v>335.3</v>
      </c>
      <c r="J28" s="14">
        <v>1.153</v>
      </c>
      <c r="K28" s="15">
        <v>7043.4</v>
      </c>
      <c r="L28" s="16">
        <v>882.4</v>
      </c>
    </row>
    <row r="29" spans="1:25" x14ac:dyDescent="0.25">
      <c r="A29" s="8">
        <v>788</v>
      </c>
      <c r="B29" s="9" t="s">
        <v>786</v>
      </c>
      <c r="C29" s="9" t="s">
        <v>1049</v>
      </c>
      <c r="D29" s="9" t="str">
        <f>B29&amp;"_"&amp; C29</f>
        <v>SkyWest_Airlines</v>
      </c>
      <c r="E29" s="10">
        <v>13700</v>
      </c>
      <c r="F29" s="1">
        <v>-63</v>
      </c>
      <c r="G29" s="11">
        <v>2972</v>
      </c>
      <c r="H29" s="12">
        <v>-7.8E-2</v>
      </c>
      <c r="I29" s="13">
        <v>340.1</v>
      </c>
      <c r="J29" s="14">
        <v>0.21299999999999999</v>
      </c>
      <c r="K29" s="15">
        <v>6657.1</v>
      </c>
      <c r="L29" s="16">
        <v>1316.2</v>
      </c>
    </row>
    <row r="30" spans="1:25" x14ac:dyDescent="0.25">
      <c r="A30" s="8">
        <v>833</v>
      </c>
      <c r="B30" s="9" t="s">
        <v>830</v>
      </c>
      <c r="C30" s="9" t="s">
        <v>1049</v>
      </c>
      <c r="D30" s="9" t="str">
        <f>B30&amp;"_"&amp; C30</f>
        <v>Atlas Air Worldwide Holdings_Airlines</v>
      </c>
      <c r="E30" s="10">
        <v>3587</v>
      </c>
      <c r="F30" s="1">
        <v>-7</v>
      </c>
      <c r="G30" s="11">
        <v>2739.2</v>
      </c>
      <c r="H30" s="12">
        <v>2.3E-2</v>
      </c>
      <c r="I30" s="13">
        <v>-293.10000000000002</v>
      </c>
      <c r="J30" s="14">
        <v>-2.0830000000000002</v>
      </c>
      <c r="K30" s="15">
        <v>5385.6</v>
      </c>
      <c r="L30" s="16">
        <v>666.3</v>
      </c>
    </row>
    <row r="31" spans="1:25" x14ac:dyDescent="0.25">
      <c r="A31" s="8">
        <v>12</v>
      </c>
      <c r="B31" s="9" t="s">
        <v>23</v>
      </c>
      <c r="C31" s="9" t="s">
        <v>1131</v>
      </c>
      <c r="D31" s="9" t="str">
        <f>B31&amp;"_"&amp; C31</f>
        <v>Ford Motor_Automaker Company</v>
      </c>
      <c r="E31" s="10">
        <v>190000</v>
      </c>
      <c r="F31" s="1" t="s">
        <v>13</v>
      </c>
      <c r="G31" s="11">
        <v>155900</v>
      </c>
      <c r="H31" s="12">
        <v>-2.8000000000000001E-2</v>
      </c>
      <c r="I31" s="13">
        <v>47</v>
      </c>
      <c r="J31" s="14">
        <v>-0.98699999999999999</v>
      </c>
      <c r="K31" s="15">
        <v>258537</v>
      </c>
      <c r="L31" s="16">
        <v>19150.599999999999</v>
      </c>
    </row>
    <row r="32" spans="1:25" x14ac:dyDescent="0.25">
      <c r="A32" s="8">
        <v>18</v>
      </c>
      <c r="B32" s="9" t="s">
        <v>29</v>
      </c>
      <c r="C32" s="9" t="s">
        <v>1131</v>
      </c>
      <c r="D32" s="9" t="str">
        <f>B32&amp;"_"&amp; C32</f>
        <v>General Motors_Automaker Company</v>
      </c>
      <c r="E32" s="10">
        <v>164000</v>
      </c>
      <c r="F32" s="1">
        <v>-5</v>
      </c>
      <c r="G32" s="11">
        <v>137237</v>
      </c>
      <c r="H32" s="12">
        <v>-6.7000000000000004E-2</v>
      </c>
      <c r="I32" s="13">
        <v>6732</v>
      </c>
      <c r="J32" s="14">
        <v>-0.16</v>
      </c>
      <c r="K32" s="15">
        <v>228037</v>
      </c>
      <c r="L32" s="16">
        <v>29694.7</v>
      </c>
    </row>
    <row r="33" spans="1:12" x14ac:dyDescent="0.25">
      <c r="A33" s="8">
        <v>124</v>
      </c>
      <c r="B33" s="9" t="s">
        <v>130</v>
      </c>
      <c r="C33" s="9" t="s">
        <v>1131</v>
      </c>
      <c r="D33" s="9" t="str">
        <f>B33&amp;"_"&amp; C33</f>
        <v>Tesla_Automaker Company</v>
      </c>
      <c r="E33" s="10">
        <v>48016</v>
      </c>
      <c r="F33" s="1">
        <v>20</v>
      </c>
      <c r="G33" s="11">
        <v>24578</v>
      </c>
      <c r="H33" s="12">
        <v>0.14499999999999999</v>
      </c>
      <c r="I33" s="13">
        <v>-862</v>
      </c>
      <c r="J33" s="14" t="s">
        <v>13</v>
      </c>
      <c r="K33" s="15">
        <v>34309</v>
      </c>
      <c r="L33" s="16">
        <v>96473.4</v>
      </c>
    </row>
    <row r="34" spans="1:12" x14ac:dyDescent="0.25">
      <c r="A34" s="8">
        <v>404</v>
      </c>
      <c r="B34" s="9" t="s">
        <v>404</v>
      </c>
      <c r="C34" s="9" t="s">
        <v>1131</v>
      </c>
      <c r="D34" s="9" t="str">
        <f>B34&amp;"_"&amp; C34</f>
        <v>Thor Industries_Automaker Company</v>
      </c>
      <c r="E34" s="10">
        <v>21750</v>
      </c>
      <c r="F34" s="1">
        <v>-37</v>
      </c>
      <c r="G34" s="11">
        <v>7864.8</v>
      </c>
      <c r="H34" s="12">
        <v>-5.6000000000000001E-2</v>
      </c>
      <c r="I34" s="13">
        <v>133.30000000000001</v>
      </c>
      <c r="J34" s="14">
        <v>-0.69</v>
      </c>
      <c r="K34" s="15">
        <v>5660.4</v>
      </c>
      <c r="L34" s="16">
        <v>2328.3000000000002</v>
      </c>
    </row>
    <row r="35" spans="1:12" x14ac:dyDescent="0.25">
      <c r="A35" s="8">
        <v>442</v>
      </c>
      <c r="B35" s="9" t="s">
        <v>442</v>
      </c>
      <c r="C35" s="9" t="s">
        <v>1131</v>
      </c>
      <c r="D35" s="9" t="str">
        <f>B35&amp;"_"&amp; C35</f>
        <v>Polaris_Automaker Company</v>
      </c>
      <c r="E35" s="10">
        <v>14000</v>
      </c>
      <c r="F35" s="1">
        <v>34</v>
      </c>
      <c r="G35" s="11">
        <v>6863.4</v>
      </c>
      <c r="H35" s="12">
        <v>0.113</v>
      </c>
      <c r="I35" s="13">
        <v>324</v>
      </c>
      <c r="J35" s="14">
        <v>-3.4000000000000002E-2</v>
      </c>
      <c r="K35" s="15">
        <v>4430.5</v>
      </c>
      <c r="L35" s="16">
        <v>2959</v>
      </c>
    </row>
    <row r="36" spans="1:12" x14ac:dyDescent="0.25">
      <c r="A36" s="8">
        <v>136</v>
      </c>
      <c r="B36" s="9" t="s">
        <v>142</v>
      </c>
      <c r="C36" s="9" t="s">
        <v>1183</v>
      </c>
      <c r="D36" s="9" t="str">
        <f>B36&amp;"_"&amp; C36</f>
        <v>Penske Automotive Group_Automobile Components</v>
      </c>
      <c r="E36" s="10">
        <v>26980</v>
      </c>
      <c r="F36" s="1" t="s">
        <v>13</v>
      </c>
      <c r="G36" s="11">
        <v>23179.4</v>
      </c>
      <c r="H36" s="12">
        <v>1.7000000000000001E-2</v>
      </c>
      <c r="I36" s="13">
        <v>435.8</v>
      </c>
      <c r="J36" s="14">
        <v>-7.4999999999999997E-2</v>
      </c>
      <c r="K36" s="15">
        <v>13942.7</v>
      </c>
      <c r="L36" s="16">
        <v>2264.9</v>
      </c>
    </row>
    <row r="37" spans="1:12" x14ac:dyDescent="0.25">
      <c r="A37" s="8">
        <v>171</v>
      </c>
      <c r="B37" s="9" t="s">
        <v>175</v>
      </c>
      <c r="C37" s="9" t="s">
        <v>1183</v>
      </c>
      <c r="D37" s="9" t="str">
        <f>B37&amp;"_"&amp; C37</f>
        <v>Genuine Parts_Automobile Components</v>
      </c>
      <c r="E37" s="10">
        <v>55000</v>
      </c>
      <c r="F37" s="1">
        <v>-2</v>
      </c>
      <c r="G37" s="11">
        <v>19392.3</v>
      </c>
      <c r="H37" s="12">
        <v>3.5000000000000003E-2</v>
      </c>
      <c r="I37" s="13">
        <v>621.1</v>
      </c>
      <c r="J37" s="14">
        <v>-0.23400000000000001</v>
      </c>
      <c r="K37" s="15">
        <v>14645.6</v>
      </c>
      <c r="L37" s="16">
        <v>9788.5</v>
      </c>
    </row>
    <row r="38" spans="1:12" x14ac:dyDescent="0.25">
      <c r="A38" s="8">
        <v>185</v>
      </c>
      <c r="B38" s="9" t="s">
        <v>189</v>
      </c>
      <c r="C38" s="9" t="s">
        <v>1183</v>
      </c>
      <c r="D38" s="9" t="str">
        <f>B38&amp;"_"&amp; C38</f>
        <v>Tenneco_Automobile Components</v>
      </c>
      <c r="E38" s="10">
        <v>78000</v>
      </c>
      <c r="F38" s="1">
        <v>82</v>
      </c>
      <c r="G38" s="11">
        <v>17450</v>
      </c>
      <c r="H38" s="12">
        <v>0.48299999999999998</v>
      </c>
      <c r="I38" s="13">
        <v>-334</v>
      </c>
      <c r="J38" s="14">
        <v>-7.0730000000000004</v>
      </c>
      <c r="K38" s="15">
        <v>13226</v>
      </c>
      <c r="L38" s="16">
        <v>292.3</v>
      </c>
    </row>
    <row r="39" spans="1:12" x14ac:dyDescent="0.25">
      <c r="A39" s="8">
        <v>216</v>
      </c>
      <c r="B39" s="9" t="s">
        <v>219</v>
      </c>
      <c r="C39" s="9" t="s">
        <v>1183</v>
      </c>
      <c r="D39" s="9" t="str">
        <f>B39&amp;"_"&amp; C39</f>
        <v>Goodyear Tire &amp; Rubber_Automobile Components</v>
      </c>
      <c r="E39" s="10">
        <v>63000</v>
      </c>
      <c r="F39" s="1">
        <v>-13</v>
      </c>
      <c r="G39" s="11">
        <v>14745</v>
      </c>
      <c r="H39" s="12">
        <v>-4.7E-2</v>
      </c>
      <c r="I39" s="13">
        <v>-311</v>
      </c>
      <c r="J39" s="14">
        <v>-1.4490000000000001</v>
      </c>
      <c r="K39" s="15">
        <v>17185</v>
      </c>
      <c r="L39" s="16">
        <v>1354.2</v>
      </c>
    </row>
    <row r="40" spans="1:12" x14ac:dyDescent="0.25">
      <c r="A40" s="8">
        <v>301</v>
      </c>
      <c r="B40" s="9" t="s">
        <v>303</v>
      </c>
      <c r="C40" s="9" t="s">
        <v>1183</v>
      </c>
      <c r="D40" s="9" t="str">
        <f>B40&amp;"_"&amp; C40</f>
        <v>Sonic Automotive_Automobile Components</v>
      </c>
      <c r="E40" s="10">
        <v>9300</v>
      </c>
      <c r="F40" s="1">
        <v>15</v>
      </c>
      <c r="G40" s="11">
        <v>10454.299999999999</v>
      </c>
      <c r="H40" s="12">
        <v>5.0999999999999997E-2</v>
      </c>
      <c r="I40" s="13">
        <v>144.1</v>
      </c>
      <c r="J40" s="14">
        <v>1.7909999999999999</v>
      </c>
      <c r="K40" s="15">
        <v>4071</v>
      </c>
      <c r="L40" s="16">
        <v>567.1</v>
      </c>
    </row>
    <row r="41" spans="1:12" x14ac:dyDescent="0.25">
      <c r="A41" s="8">
        <v>312</v>
      </c>
      <c r="B41" s="9" t="s">
        <v>314</v>
      </c>
      <c r="C41" s="9" t="s">
        <v>1183</v>
      </c>
      <c r="D41" s="9" t="str">
        <f>B41&amp;"_"&amp; C41</f>
        <v>BorgWarner_Automobile Components</v>
      </c>
      <c r="E41" s="10">
        <v>29000</v>
      </c>
      <c r="F41" s="1">
        <v>-11</v>
      </c>
      <c r="G41" s="11">
        <v>10168</v>
      </c>
      <c r="H41" s="12">
        <v>-3.4000000000000002E-2</v>
      </c>
      <c r="I41" s="13">
        <v>746</v>
      </c>
      <c r="J41" s="14">
        <v>-0.19800000000000001</v>
      </c>
      <c r="K41" s="15">
        <v>9702</v>
      </c>
      <c r="L41" s="16">
        <v>5037.3999999999996</v>
      </c>
    </row>
    <row r="42" spans="1:12" x14ac:dyDescent="0.25">
      <c r="A42" s="8">
        <v>330</v>
      </c>
      <c r="B42" s="9" t="s">
        <v>332</v>
      </c>
      <c r="C42" s="9" t="s">
        <v>1183</v>
      </c>
      <c r="D42" s="9" t="str">
        <f>B42&amp;"_"&amp; C42</f>
        <v>Advance Auto Parts_Automobile Components</v>
      </c>
      <c r="E42" s="10">
        <v>53000</v>
      </c>
      <c r="F42" s="1">
        <v>-4</v>
      </c>
      <c r="G42" s="11">
        <v>9709</v>
      </c>
      <c r="H42" s="12">
        <v>1.2999999999999999E-2</v>
      </c>
      <c r="I42" s="13">
        <v>486.9</v>
      </c>
      <c r="J42" s="14">
        <v>0.14899999999999999</v>
      </c>
      <c r="K42" s="15">
        <v>11248.5</v>
      </c>
      <c r="L42" s="16">
        <v>6461.3</v>
      </c>
    </row>
    <row r="43" spans="1:12" x14ac:dyDescent="0.25">
      <c r="A43" s="8">
        <v>367</v>
      </c>
      <c r="B43" s="9" t="s">
        <v>368</v>
      </c>
      <c r="C43" s="9" t="s">
        <v>1183</v>
      </c>
      <c r="D43" s="9" t="str">
        <f>B43&amp;"_"&amp; C43</f>
        <v>Dana_Automobile Components</v>
      </c>
      <c r="E43" s="10">
        <v>36300</v>
      </c>
      <c r="F43" s="1">
        <v>6</v>
      </c>
      <c r="G43" s="11">
        <v>8620</v>
      </c>
      <c r="H43" s="12">
        <v>5.8999999999999997E-2</v>
      </c>
      <c r="I43" s="13">
        <v>226</v>
      </c>
      <c r="J43" s="14">
        <v>-0.47099999999999997</v>
      </c>
      <c r="K43" s="15">
        <v>7220</v>
      </c>
      <c r="L43" s="16">
        <v>1128.2</v>
      </c>
    </row>
    <row r="44" spans="1:12" x14ac:dyDescent="0.25">
      <c r="A44" s="8">
        <v>369</v>
      </c>
      <c r="B44" s="9" t="s">
        <v>370</v>
      </c>
      <c r="C44" s="9" t="s">
        <v>1183</v>
      </c>
      <c r="D44" s="9" t="str">
        <f>B44&amp;"_"&amp; C44</f>
        <v>Autoliv_Automobile Components</v>
      </c>
      <c r="E44" s="10">
        <v>61957</v>
      </c>
      <c r="F44" s="1">
        <v>-48</v>
      </c>
      <c r="G44" s="11">
        <v>8547.6</v>
      </c>
      <c r="H44" s="12">
        <v>-0.128</v>
      </c>
      <c r="I44" s="13">
        <v>461.5</v>
      </c>
      <c r="J44" s="14">
        <v>1.4239999999999999</v>
      </c>
      <c r="K44" s="15">
        <v>6771.2</v>
      </c>
      <c r="L44" s="16">
        <v>4017.4</v>
      </c>
    </row>
    <row r="45" spans="1:12" x14ac:dyDescent="0.25">
      <c r="A45" s="8">
        <v>609</v>
      </c>
      <c r="B45" s="9" t="s">
        <v>608</v>
      </c>
      <c r="C45" s="9" t="s">
        <v>1183</v>
      </c>
      <c r="D45" s="9" t="str">
        <f>B45&amp;"_"&amp; C45</f>
        <v>Meritor_Automobile Components</v>
      </c>
      <c r="E45" s="10">
        <v>9100</v>
      </c>
      <c r="F45" s="1" t="s">
        <v>13</v>
      </c>
      <c r="G45" s="11">
        <v>4388</v>
      </c>
      <c r="H45" s="12">
        <v>0.05</v>
      </c>
      <c r="I45" s="13">
        <v>291</v>
      </c>
      <c r="J45" s="14">
        <v>1.4870000000000001</v>
      </c>
      <c r="K45" s="15">
        <v>2815</v>
      </c>
      <c r="L45" s="16">
        <v>979.3</v>
      </c>
    </row>
    <row r="46" spans="1:12" x14ac:dyDescent="0.25">
      <c r="A46" s="8">
        <v>693</v>
      </c>
      <c r="B46" s="9" t="s">
        <v>692</v>
      </c>
      <c r="C46" s="9" t="s">
        <v>1183</v>
      </c>
      <c r="D46" s="9" t="str">
        <f>B46&amp;"_"&amp; C46</f>
        <v>Kar Auction Services_Automobile Components</v>
      </c>
      <c r="E46" s="10">
        <v>13311</v>
      </c>
      <c r="F46" s="1">
        <v>-38</v>
      </c>
      <c r="G46" s="11">
        <v>3505.5</v>
      </c>
      <c r="H46" s="12">
        <v>-7.0000000000000007E-2</v>
      </c>
      <c r="I46" s="13">
        <v>188.5</v>
      </c>
      <c r="J46" s="14">
        <v>-0.42499999999999999</v>
      </c>
      <c r="K46" s="15">
        <v>6581.2</v>
      </c>
      <c r="L46" s="16">
        <v>1546.4</v>
      </c>
    </row>
    <row r="47" spans="1:12" x14ac:dyDescent="0.25">
      <c r="A47" s="8">
        <v>708</v>
      </c>
      <c r="B47" s="9" t="s">
        <v>707</v>
      </c>
      <c r="C47" s="9" t="s">
        <v>1183</v>
      </c>
      <c r="D47" s="9" t="str">
        <f>B47&amp;"_"&amp; C47</f>
        <v>WABCO Holdings_Automobile Components</v>
      </c>
      <c r="E47" s="10">
        <v>13911</v>
      </c>
      <c r="F47" s="1">
        <v>-62</v>
      </c>
      <c r="G47" s="11">
        <v>3421.4</v>
      </c>
      <c r="H47" s="12">
        <v>-0.107</v>
      </c>
      <c r="I47" s="13">
        <v>245.8</v>
      </c>
      <c r="J47" s="14">
        <v>-0.376</v>
      </c>
      <c r="K47" s="15">
        <v>4037.1</v>
      </c>
      <c r="L47" s="16">
        <v>6924.1</v>
      </c>
    </row>
    <row r="48" spans="1:12" x14ac:dyDescent="0.25">
      <c r="A48" s="8">
        <v>739</v>
      </c>
      <c r="B48" s="9" t="s">
        <v>738</v>
      </c>
      <c r="C48" s="9" t="s">
        <v>1183</v>
      </c>
      <c r="D48" s="9" t="str">
        <f>B48&amp;"_"&amp; C48</f>
        <v>Garrett Motion_Automobile Components</v>
      </c>
      <c r="E48" s="10">
        <v>7400</v>
      </c>
      <c r="F48" s="1" t="s">
        <v>13</v>
      </c>
      <c r="G48" s="11">
        <v>3248</v>
      </c>
      <c r="H48" s="12" t="s">
        <v>13</v>
      </c>
      <c r="I48" s="13">
        <v>313</v>
      </c>
      <c r="J48" s="14" t="s">
        <v>13</v>
      </c>
      <c r="K48" s="15">
        <v>2275</v>
      </c>
      <c r="L48" s="16">
        <v>214</v>
      </c>
    </row>
    <row r="49" spans="1:12" x14ac:dyDescent="0.25">
      <c r="A49" s="8">
        <v>759</v>
      </c>
      <c r="B49" s="9" t="s">
        <v>758</v>
      </c>
      <c r="C49" s="9" t="s">
        <v>1183</v>
      </c>
      <c r="D49" s="9" t="str">
        <f>B49&amp;"_"&amp; C49</f>
        <v>Cooper-Standard Holdings_Automobile Components</v>
      </c>
      <c r="E49" s="10">
        <v>28000</v>
      </c>
      <c r="F49" s="1">
        <v>-87</v>
      </c>
      <c r="G49" s="11">
        <v>3108.4</v>
      </c>
      <c r="H49" s="12">
        <v>-0.14199999999999999</v>
      </c>
      <c r="I49" s="13">
        <v>67.5</v>
      </c>
      <c r="J49" s="14">
        <v>-0.34799999999999998</v>
      </c>
      <c r="K49" s="15">
        <v>2635.6</v>
      </c>
      <c r="L49" s="16">
        <v>173</v>
      </c>
    </row>
    <row r="50" spans="1:12" x14ac:dyDescent="0.25">
      <c r="A50" s="8">
        <v>794</v>
      </c>
      <c r="B50" s="9" t="s">
        <v>792</v>
      </c>
      <c r="C50" s="9" t="s">
        <v>1183</v>
      </c>
      <c r="D50" s="9" t="str">
        <f>B50&amp;"_"&amp; C50</f>
        <v>Visteon_Automobile Components</v>
      </c>
      <c r="E50" s="10">
        <v>11000</v>
      </c>
      <c r="F50" s="1">
        <v>-28</v>
      </c>
      <c r="G50" s="11">
        <v>2945</v>
      </c>
      <c r="H50" s="12">
        <v>-1.2999999999999999E-2</v>
      </c>
      <c r="I50" s="13">
        <v>70</v>
      </c>
      <c r="J50" s="14">
        <v>-0.57299999999999995</v>
      </c>
      <c r="K50" s="15">
        <v>2271</v>
      </c>
      <c r="L50" s="16">
        <v>1344.4</v>
      </c>
    </row>
    <row r="51" spans="1:12" x14ac:dyDescent="0.25">
      <c r="A51" s="8">
        <v>830</v>
      </c>
      <c r="B51" s="9" t="s">
        <v>828</v>
      </c>
      <c r="C51" s="9" t="s">
        <v>1183</v>
      </c>
      <c r="D51" s="9" t="str">
        <f>B51&amp;"_"&amp; C51</f>
        <v>Cooper Tire &amp; Rubber_Automobile Components</v>
      </c>
      <c r="E51" s="10">
        <v>8720</v>
      </c>
      <c r="F51" s="1">
        <v>-32</v>
      </c>
      <c r="G51" s="11">
        <v>2752.6</v>
      </c>
      <c r="H51" s="12">
        <v>-0.02</v>
      </c>
      <c r="I51" s="13">
        <v>96.4</v>
      </c>
      <c r="J51" s="14">
        <v>0.25900000000000001</v>
      </c>
      <c r="K51" s="15">
        <v>2802.3</v>
      </c>
      <c r="L51" s="16">
        <v>819.3</v>
      </c>
    </row>
    <row r="52" spans="1:12" x14ac:dyDescent="0.25">
      <c r="A52" s="8">
        <v>839</v>
      </c>
      <c r="B52" s="9" t="s">
        <v>836</v>
      </c>
      <c r="C52" s="9" t="s">
        <v>1183</v>
      </c>
      <c r="D52" s="9" t="str">
        <f>B52&amp;"_"&amp; C52</f>
        <v>Allison Transmission Holdings_Automobile Components</v>
      </c>
      <c r="E52" s="10">
        <v>3700</v>
      </c>
      <c r="F52" s="1">
        <v>-22</v>
      </c>
      <c r="G52" s="11">
        <v>2698</v>
      </c>
      <c r="H52" s="12">
        <v>-6.0000000000000001E-3</v>
      </c>
      <c r="I52" s="13">
        <v>604</v>
      </c>
      <c r="J52" s="14">
        <v>-5.5E-2</v>
      </c>
      <c r="K52" s="15">
        <v>4450</v>
      </c>
      <c r="L52" s="16">
        <v>3818.5</v>
      </c>
    </row>
    <row r="53" spans="1:12" x14ac:dyDescent="0.25">
      <c r="A53" s="8">
        <v>428</v>
      </c>
      <c r="B53" s="9" t="s">
        <v>428</v>
      </c>
      <c r="C53" s="9" t="s">
        <v>1505</v>
      </c>
      <c r="D53" s="9" t="str">
        <f>B53&amp;"_"&amp; C53</f>
        <v>Asbury Automotive Group_Automobile Dealership</v>
      </c>
      <c r="E53" s="10">
        <v>8500</v>
      </c>
      <c r="F53" s="1">
        <v>11</v>
      </c>
      <c r="G53" s="11">
        <v>7210.3</v>
      </c>
      <c r="H53" s="12">
        <v>4.9000000000000002E-2</v>
      </c>
      <c r="I53" s="13">
        <v>184.4</v>
      </c>
      <c r="J53" s="14">
        <v>9.8000000000000004E-2</v>
      </c>
      <c r="K53" s="15">
        <v>2911.3</v>
      </c>
      <c r="L53" s="16">
        <v>1064.8</v>
      </c>
    </row>
    <row r="54" spans="1:12" x14ac:dyDescent="0.25">
      <c r="A54" s="8">
        <v>264</v>
      </c>
      <c r="B54" s="9" t="s">
        <v>266</v>
      </c>
      <c r="C54" s="9" t="s">
        <v>1523</v>
      </c>
      <c r="D54" s="9" t="str">
        <f>B54&amp;"_"&amp; C54</f>
        <v>Group 1 Automotive_Automobile Dealership Company</v>
      </c>
      <c r="E54" s="10">
        <v>15296</v>
      </c>
      <c r="F54" s="1">
        <v>8</v>
      </c>
      <c r="G54" s="11">
        <v>12043.8</v>
      </c>
      <c r="H54" s="12">
        <v>3.7999999999999999E-2</v>
      </c>
      <c r="I54" s="13">
        <v>174</v>
      </c>
      <c r="J54" s="14">
        <v>0.10299999999999999</v>
      </c>
      <c r="K54" s="15">
        <v>5570.2</v>
      </c>
      <c r="L54" s="16">
        <v>813.2</v>
      </c>
    </row>
    <row r="55" spans="1:12" x14ac:dyDescent="0.25">
      <c r="A55" s="8">
        <v>326</v>
      </c>
      <c r="B55" s="9" t="s">
        <v>328</v>
      </c>
      <c r="C55" s="9" t="s">
        <v>1524</v>
      </c>
      <c r="D55" s="9" t="str">
        <f>B55&amp;"_"&amp; C55</f>
        <v>Hertz Global Holdings_Automobile Rental Company</v>
      </c>
      <c r="E55" s="10">
        <v>38000</v>
      </c>
      <c r="F55" s="1">
        <v>5</v>
      </c>
      <c r="G55" s="11">
        <v>9779</v>
      </c>
      <c r="H55" s="12">
        <v>2.9000000000000001E-2</v>
      </c>
      <c r="I55" s="13">
        <v>-58</v>
      </c>
      <c r="J55" s="14" t="s">
        <v>13</v>
      </c>
      <c r="K55" s="15">
        <v>24627</v>
      </c>
      <c r="L55" s="16">
        <v>878</v>
      </c>
    </row>
    <row r="56" spans="1:12" x14ac:dyDescent="0.25">
      <c r="A56" s="8">
        <v>345</v>
      </c>
      <c r="B56" s="9" t="s">
        <v>347</v>
      </c>
      <c r="C56" s="9" t="s">
        <v>1524</v>
      </c>
      <c r="D56" s="9" t="str">
        <f>B56&amp;"_"&amp; C56</f>
        <v>Avis Budget Group_Automobile Rental Company</v>
      </c>
      <c r="E56" s="10">
        <v>25600</v>
      </c>
      <c r="F56" s="1">
        <v>-7</v>
      </c>
      <c r="G56" s="11">
        <v>9172</v>
      </c>
      <c r="H56" s="12">
        <v>5.0000000000000001E-3</v>
      </c>
      <c r="I56" s="13">
        <v>302</v>
      </c>
      <c r="J56" s="14">
        <v>0.83</v>
      </c>
      <c r="K56" s="15">
        <v>23126</v>
      </c>
      <c r="L56" s="16">
        <v>966.6</v>
      </c>
    </row>
    <row r="57" spans="1:12" x14ac:dyDescent="0.25">
      <c r="A57" s="8">
        <v>154</v>
      </c>
      <c r="B57" s="9" t="s">
        <v>159</v>
      </c>
      <c r="C57" s="9" t="s">
        <v>1506</v>
      </c>
      <c r="D57" s="9" t="str">
        <f>B57&amp;"_"&amp; C57</f>
        <v>AutoNation_Automobile Retailer</v>
      </c>
      <c r="E57" s="10">
        <v>25000</v>
      </c>
      <c r="F57" s="1">
        <v>-9</v>
      </c>
      <c r="G57" s="11">
        <v>21335.7</v>
      </c>
      <c r="H57" s="12">
        <v>-4.0000000000000001E-3</v>
      </c>
      <c r="I57" s="13">
        <v>450</v>
      </c>
      <c r="J57" s="14">
        <v>0.13600000000000001</v>
      </c>
      <c r="K57" s="15">
        <v>10543.3</v>
      </c>
      <c r="L57" s="16">
        <v>2510.6999999999998</v>
      </c>
    </row>
    <row r="58" spans="1:12" x14ac:dyDescent="0.25">
      <c r="A58" s="8">
        <v>173</v>
      </c>
      <c r="B58" s="9" t="s">
        <v>177</v>
      </c>
      <c r="C58" s="9" t="s">
        <v>1506</v>
      </c>
      <c r="D58" s="9" t="str">
        <f>B58&amp;"_"&amp; C58</f>
        <v>CarMax_Automobile Retailer</v>
      </c>
      <c r="E58" s="10">
        <v>25946</v>
      </c>
      <c r="F58" s="1">
        <v>1</v>
      </c>
      <c r="G58" s="11">
        <v>19146</v>
      </c>
      <c r="H58" s="12">
        <v>6.5000000000000002E-2</v>
      </c>
      <c r="I58" s="13">
        <v>842.4</v>
      </c>
      <c r="J58" s="14">
        <v>0.26800000000000002</v>
      </c>
      <c r="K58" s="15">
        <v>18717.900000000001</v>
      </c>
      <c r="L58" s="16">
        <v>8795</v>
      </c>
    </row>
    <row r="59" spans="1:12" x14ac:dyDescent="0.25">
      <c r="A59" s="8">
        <v>492</v>
      </c>
      <c r="B59" s="9" t="s">
        <v>491</v>
      </c>
      <c r="C59" s="9" t="s">
        <v>1526</v>
      </c>
      <c r="D59" s="9" t="str">
        <f>B59&amp;"_"&amp; C59</f>
        <v>Rush Enterprises_Automobiles Retailer International</v>
      </c>
      <c r="E59" s="10">
        <v>7244</v>
      </c>
      <c r="F59" s="1">
        <v>12</v>
      </c>
      <c r="G59" s="11">
        <v>5809.8</v>
      </c>
      <c r="H59" s="12">
        <v>5.5E-2</v>
      </c>
      <c r="I59" s="13">
        <v>141.6</v>
      </c>
      <c r="J59" s="14">
        <v>1.7999999999999999E-2</v>
      </c>
      <c r="K59" s="15">
        <v>3407.3</v>
      </c>
      <c r="L59" s="16">
        <v>1145.5999999999999</v>
      </c>
    </row>
    <row r="60" spans="1:12" x14ac:dyDescent="0.25">
      <c r="A60" s="8">
        <v>631</v>
      </c>
      <c r="B60" s="9" t="s">
        <v>630</v>
      </c>
      <c r="C60" s="9" t="s">
        <v>1129</v>
      </c>
      <c r="D60" s="9" t="str">
        <f>B60&amp;"_"&amp; C60</f>
        <v>Flowers Foods_Bakery Company</v>
      </c>
      <c r="E60" s="10">
        <v>9700</v>
      </c>
      <c r="F60" s="1">
        <v>2</v>
      </c>
      <c r="G60" s="11">
        <v>4124</v>
      </c>
      <c r="H60" s="12">
        <v>4.3999999999999997E-2</v>
      </c>
      <c r="I60" s="13">
        <v>164.5</v>
      </c>
      <c r="J60" s="14">
        <v>4.7E-2</v>
      </c>
      <c r="K60" s="15">
        <v>3177.8</v>
      </c>
      <c r="L60" s="16">
        <v>4341.3</v>
      </c>
    </row>
    <row r="61" spans="1:12" x14ac:dyDescent="0.25">
      <c r="A61" s="8">
        <v>97</v>
      </c>
      <c r="B61" s="9" t="s">
        <v>104</v>
      </c>
      <c r="C61" s="9" t="s">
        <v>1077</v>
      </c>
      <c r="D61" s="9" t="str">
        <f>B61&amp;"_"&amp; C61</f>
        <v>Capital One Financial_Bank Holding Company</v>
      </c>
      <c r="E61" s="10">
        <v>51900</v>
      </c>
      <c r="F61" s="1">
        <v>1</v>
      </c>
      <c r="G61" s="11">
        <v>33766</v>
      </c>
      <c r="H61" s="12">
        <v>4.2999999999999997E-2</v>
      </c>
      <c r="I61" s="13">
        <v>5546</v>
      </c>
      <c r="J61" s="14">
        <v>-7.8E-2</v>
      </c>
      <c r="K61" s="15">
        <v>390365</v>
      </c>
      <c r="L61" s="16">
        <v>23063.200000000001</v>
      </c>
    </row>
    <row r="62" spans="1:12" x14ac:dyDescent="0.25">
      <c r="A62" s="8">
        <v>113</v>
      </c>
      <c r="B62" s="9" t="s">
        <v>119</v>
      </c>
      <c r="C62" s="9" t="s">
        <v>1077</v>
      </c>
      <c r="D62" s="9" t="str">
        <f>B62&amp;"_"&amp; C62</f>
        <v>U.S. Bancorp_Bank Holding Company</v>
      </c>
      <c r="E62" s="10">
        <v>69651</v>
      </c>
      <c r="F62" s="1">
        <v>4</v>
      </c>
      <c r="G62" s="11">
        <v>27325</v>
      </c>
      <c r="H62" s="12">
        <v>0.06</v>
      </c>
      <c r="I62" s="13">
        <v>6914</v>
      </c>
      <c r="J62" s="14">
        <v>-2.5999999999999999E-2</v>
      </c>
      <c r="K62" s="15">
        <v>495426</v>
      </c>
      <c r="L62" s="16">
        <v>52407.5</v>
      </c>
    </row>
    <row r="63" spans="1:12" x14ac:dyDescent="0.25">
      <c r="A63" s="8">
        <v>151</v>
      </c>
      <c r="B63" s="9" t="s">
        <v>1355</v>
      </c>
      <c r="C63" s="9" t="s">
        <v>1077</v>
      </c>
      <c r="D63" s="9" t="str">
        <f>B63&amp;"_"&amp; C63</f>
        <v>PNC Financial Services_Bank Holding Company</v>
      </c>
      <c r="E63" s="10">
        <v>50968</v>
      </c>
      <c r="F63" s="1">
        <v>8</v>
      </c>
      <c r="G63" s="11">
        <v>21624</v>
      </c>
      <c r="H63" s="12">
        <v>8.2000000000000003E-2</v>
      </c>
      <c r="I63" s="13">
        <v>5369</v>
      </c>
      <c r="J63" s="14">
        <v>1.2999999999999999E-2</v>
      </c>
      <c r="K63" s="15">
        <v>410295</v>
      </c>
      <c r="L63" s="16">
        <v>41037.699999999997</v>
      </c>
    </row>
    <row r="64" spans="1:12" x14ac:dyDescent="0.25">
      <c r="A64" s="8">
        <v>217</v>
      </c>
      <c r="B64" s="9" t="s">
        <v>220</v>
      </c>
      <c r="C64" s="9" t="s">
        <v>1077</v>
      </c>
      <c r="D64" s="9" t="str">
        <f>B64&amp;"_"&amp; C64</f>
        <v>Truist Financial_Bank Holding Company</v>
      </c>
      <c r="E64" s="10">
        <v>59000</v>
      </c>
      <c r="F64" s="1">
        <v>29</v>
      </c>
      <c r="G64" s="11">
        <v>14664</v>
      </c>
      <c r="H64" s="12">
        <v>0.128</v>
      </c>
      <c r="I64" s="13">
        <v>3224</v>
      </c>
      <c r="J64" s="14">
        <v>-4.0000000000000001E-3</v>
      </c>
      <c r="K64" s="15">
        <v>473078</v>
      </c>
      <c r="L64" s="16">
        <v>41479.800000000003</v>
      </c>
    </row>
    <row r="65" spans="1:27" x14ac:dyDescent="0.25">
      <c r="A65" s="8">
        <v>438</v>
      </c>
      <c r="B65" s="9" t="s">
        <v>438</v>
      </c>
      <c r="C65" s="9" t="s">
        <v>1077</v>
      </c>
      <c r="D65" s="9" t="str">
        <f>B65&amp;"_"&amp; C65</f>
        <v>M&amp;T Bank_Bank Holding Company</v>
      </c>
      <c r="E65" s="10">
        <v>17386</v>
      </c>
      <c r="F65" s="1">
        <v>24</v>
      </c>
      <c r="G65" s="11">
        <v>6941.3</v>
      </c>
      <c r="H65" s="12">
        <v>7.4999999999999997E-2</v>
      </c>
      <c r="I65" s="13">
        <v>1929.1</v>
      </c>
      <c r="J65" s="14">
        <v>6.0000000000000001E-3</v>
      </c>
      <c r="K65" s="15">
        <v>119872.8</v>
      </c>
      <c r="L65" s="16">
        <v>13440.8</v>
      </c>
    </row>
    <row r="66" spans="1:27" x14ac:dyDescent="0.25">
      <c r="A66" s="8">
        <v>446</v>
      </c>
      <c r="B66" s="9" t="s">
        <v>446</v>
      </c>
      <c r="C66" s="9" t="s">
        <v>1077</v>
      </c>
      <c r="D66" s="9" t="str">
        <f>B66&amp;"_"&amp; C66</f>
        <v>Regions Financial_Bank Holding Company</v>
      </c>
      <c r="E66" s="10">
        <v>19564</v>
      </c>
      <c r="F66" s="1">
        <v>1</v>
      </c>
      <c r="G66" s="11">
        <v>6755</v>
      </c>
      <c r="H66" s="12">
        <v>-1E-3</v>
      </c>
      <c r="I66" s="13">
        <v>1582</v>
      </c>
      <c r="J66" s="14">
        <v>-0.10100000000000001</v>
      </c>
      <c r="K66" s="15">
        <v>126240</v>
      </c>
      <c r="L66" s="16">
        <v>8587.7999999999993</v>
      </c>
    </row>
    <row r="67" spans="1:27" x14ac:dyDescent="0.25">
      <c r="A67" s="8">
        <v>500</v>
      </c>
      <c r="B67" s="9" t="s">
        <v>499</v>
      </c>
      <c r="C67" s="9" t="s">
        <v>1077</v>
      </c>
      <c r="D67" s="9" t="str">
        <f>B67&amp;"_"&amp; C67</f>
        <v>Huntington Bancshares_Bank Holding Company</v>
      </c>
      <c r="E67" s="10">
        <v>15664</v>
      </c>
      <c r="F67" s="1">
        <v>24</v>
      </c>
      <c r="G67" s="11">
        <v>5655</v>
      </c>
      <c r="H67" s="12">
        <v>7.2999999999999995E-2</v>
      </c>
      <c r="I67" s="13">
        <v>1411</v>
      </c>
      <c r="J67" s="14">
        <v>1.2999999999999999E-2</v>
      </c>
      <c r="K67" s="15">
        <v>109002</v>
      </c>
      <c r="L67" s="16">
        <v>8398.6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 s="8">
        <v>732</v>
      </c>
      <c r="B68" s="9" t="s">
        <v>731</v>
      </c>
      <c r="C68" s="9" t="s">
        <v>1077</v>
      </c>
      <c r="D68" s="9" t="str">
        <f>B68&amp;"_"&amp; C68</f>
        <v>CIT Group_Bank Holding Company</v>
      </c>
      <c r="E68" s="10">
        <v>3609</v>
      </c>
      <c r="F68" s="1">
        <v>-19</v>
      </c>
      <c r="G68" s="11">
        <v>3296.1</v>
      </c>
      <c r="H68" s="12">
        <v>-4.0000000000000001E-3</v>
      </c>
      <c r="I68" s="13">
        <v>529.9</v>
      </c>
      <c r="J68" s="14">
        <v>0.185</v>
      </c>
      <c r="K68" s="15">
        <v>50832.800000000003</v>
      </c>
      <c r="L68" s="16">
        <v>1692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 s="8">
        <v>916</v>
      </c>
      <c r="B69" s="9" t="s">
        <v>912</v>
      </c>
      <c r="C69" s="9" t="s">
        <v>1077</v>
      </c>
      <c r="D69" s="9" t="str">
        <f>B69&amp;"_"&amp; C69</f>
        <v>People's United Financial_Bank Holding Company</v>
      </c>
      <c r="E69" s="10">
        <v>6305</v>
      </c>
      <c r="F69" s="1" t="s">
        <v>13</v>
      </c>
      <c r="G69" s="11">
        <v>2312.1999999999998</v>
      </c>
      <c r="H69" s="12">
        <v>0.20300000000000001</v>
      </c>
      <c r="I69" s="13">
        <v>520.4</v>
      </c>
      <c r="J69" s="14">
        <v>0.112</v>
      </c>
      <c r="K69" s="15">
        <v>58589.8</v>
      </c>
      <c r="L69" s="16">
        <v>4792.8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 s="8">
        <v>927</v>
      </c>
      <c r="B70" s="9" t="s">
        <v>923</v>
      </c>
      <c r="C70" s="9" t="s">
        <v>1077</v>
      </c>
      <c r="D70" s="9" t="str">
        <f>B70&amp;"_"&amp; C70</f>
        <v>First Horizon National_Bank Holding Company</v>
      </c>
      <c r="E70" s="10">
        <v>4994</v>
      </c>
      <c r="F70" s="1">
        <v>-13</v>
      </c>
      <c r="G70" s="11">
        <v>2278.4</v>
      </c>
      <c r="H70" s="12">
        <v>4.0000000000000001E-3</v>
      </c>
      <c r="I70" s="13">
        <v>440.9</v>
      </c>
      <c r="J70" s="14">
        <v>-0.191</v>
      </c>
      <c r="K70" s="15">
        <v>43310.9</v>
      </c>
      <c r="L70" s="16">
        <v>2513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5">
      <c r="A71" s="8">
        <v>325</v>
      </c>
      <c r="B71" s="9" t="s">
        <v>327</v>
      </c>
      <c r="C71" s="9" t="s">
        <v>1127</v>
      </c>
      <c r="D71" s="9" t="str">
        <f>B71&amp;"_"&amp; C71</f>
        <v>Fifth Third Bancorp_Banking Company</v>
      </c>
      <c r="E71" s="10">
        <v>19869</v>
      </c>
      <c r="F71" s="1">
        <v>59</v>
      </c>
      <c r="G71" s="11">
        <v>9790</v>
      </c>
      <c r="H71" s="12">
        <v>0.22800000000000001</v>
      </c>
      <c r="I71" s="13">
        <v>2512</v>
      </c>
      <c r="J71" s="14">
        <v>0.14499999999999999</v>
      </c>
      <c r="K71" s="15">
        <v>169369</v>
      </c>
      <c r="L71" s="16">
        <v>10560.3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5">
      <c r="A72" s="8">
        <v>820</v>
      </c>
      <c r="B72" s="9" t="s">
        <v>818</v>
      </c>
      <c r="C72" s="9" t="s">
        <v>1127</v>
      </c>
      <c r="D72" s="9" t="str">
        <f>B72&amp;"_"&amp; C72</f>
        <v>Popular_Banking Company</v>
      </c>
      <c r="E72" s="10">
        <v>8560</v>
      </c>
      <c r="F72" s="1">
        <v>7</v>
      </c>
      <c r="G72" s="11">
        <v>2830.7</v>
      </c>
      <c r="H72" s="12">
        <v>5.8000000000000003E-2</v>
      </c>
      <c r="I72" s="13">
        <v>671.1</v>
      </c>
      <c r="J72" s="14">
        <v>8.5999999999999993E-2</v>
      </c>
      <c r="K72" s="15">
        <v>52115.3</v>
      </c>
      <c r="L72" s="16">
        <v>3103.3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5">
      <c r="A73" s="8">
        <v>688</v>
      </c>
      <c r="B73" s="9" t="s">
        <v>687</v>
      </c>
      <c r="C73" s="9" t="s">
        <v>1540</v>
      </c>
      <c r="D73" s="9" t="str">
        <f>B73&amp;"_"&amp; C73</f>
        <v>SVB Financial Group_Banking Company Commercial Banking</v>
      </c>
      <c r="E73" s="10">
        <v>3564</v>
      </c>
      <c r="F73" s="1">
        <v>126</v>
      </c>
      <c r="G73" s="11">
        <v>3530.9</v>
      </c>
      <c r="H73" s="12">
        <v>0.30099999999999999</v>
      </c>
      <c r="I73" s="13">
        <v>1136.9000000000001</v>
      </c>
      <c r="J73" s="14">
        <v>0.16700000000000001</v>
      </c>
      <c r="K73" s="15">
        <v>71004.899999999994</v>
      </c>
      <c r="L73" s="16">
        <v>7787.7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5">
      <c r="A74" s="8">
        <v>215</v>
      </c>
      <c r="B74" s="9" t="s">
        <v>218</v>
      </c>
      <c r="C74" s="9" t="s">
        <v>1100</v>
      </c>
      <c r="D74" s="9" t="str">
        <f>B74&amp;"_"&amp; C74</f>
        <v>Estee Lauder_Beauty</v>
      </c>
      <c r="E74" s="10">
        <v>48000</v>
      </c>
      <c r="F74" s="1">
        <v>16</v>
      </c>
      <c r="G74" s="11">
        <v>14863</v>
      </c>
      <c r="H74" s="12">
        <v>8.5999999999999993E-2</v>
      </c>
      <c r="I74" s="13">
        <v>1785</v>
      </c>
      <c r="J74" s="14">
        <v>0.61099999999999999</v>
      </c>
      <c r="K74" s="15">
        <v>13156</v>
      </c>
      <c r="L74" s="16">
        <v>57289.1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5">
      <c r="A75" s="8">
        <v>366</v>
      </c>
      <c r="B75" s="9" t="s">
        <v>367</v>
      </c>
      <c r="C75" s="9" t="s">
        <v>1100</v>
      </c>
      <c r="D75" s="9" t="str">
        <f>B75&amp;"_"&amp; C75</f>
        <v>Coty_Beauty</v>
      </c>
      <c r="E75" s="10">
        <v>19000</v>
      </c>
      <c r="F75" s="1">
        <v>-32</v>
      </c>
      <c r="G75" s="11">
        <v>8648.5</v>
      </c>
      <c r="H75" s="12">
        <v>-0.08</v>
      </c>
      <c r="I75" s="13">
        <v>-3784.2</v>
      </c>
      <c r="J75" s="14" t="s">
        <v>13</v>
      </c>
      <c r="K75" s="15">
        <v>17665.400000000001</v>
      </c>
      <c r="L75" s="16">
        <v>3924.4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5">
      <c r="A76" s="8">
        <v>653</v>
      </c>
      <c r="B76" s="9" t="s">
        <v>652</v>
      </c>
      <c r="C76" s="9" t="s">
        <v>1100</v>
      </c>
      <c r="D76" s="9" t="str">
        <f>B76&amp;"_"&amp; C76</f>
        <v>Sally Beauty Holdings_Beauty</v>
      </c>
      <c r="E76" s="10">
        <v>30050</v>
      </c>
      <c r="F76" s="1">
        <v>-18</v>
      </c>
      <c r="G76" s="11">
        <v>3876.4</v>
      </c>
      <c r="H76" s="12">
        <v>-1.4E-2</v>
      </c>
      <c r="I76" s="13">
        <v>271.60000000000002</v>
      </c>
      <c r="J76" s="14">
        <v>5.2999999999999999E-2</v>
      </c>
      <c r="K76" s="15">
        <v>2098.4</v>
      </c>
      <c r="L76" s="16">
        <v>943.6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5">
      <c r="A77" s="8">
        <v>418</v>
      </c>
      <c r="B77" s="9" t="s">
        <v>418</v>
      </c>
      <c r="C77" s="9" t="s">
        <v>1240</v>
      </c>
      <c r="D77" s="9" t="str">
        <f>B77&amp;"_"&amp; C77</f>
        <v>Ulta Beauty_Beauty Salon</v>
      </c>
      <c r="E77" s="10">
        <v>31000</v>
      </c>
      <c r="F77" s="1">
        <v>31</v>
      </c>
      <c r="G77" s="11">
        <v>7398.1</v>
      </c>
      <c r="H77" s="12">
        <v>0.10100000000000001</v>
      </c>
      <c r="I77" s="13">
        <v>705.9</v>
      </c>
      <c r="J77" s="14">
        <v>7.1999999999999995E-2</v>
      </c>
      <c r="K77" s="15">
        <v>4863.8999999999996</v>
      </c>
      <c r="L77" s="16">
        <v>9893.6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5">
      <c r="A78" s="8">
        <v>51</v>
      </c>
      <c r="B78" s="9" t="s">
        <v>59</v>
      </c>
      <c r="C78" s="9" t="s">
        <v>1090</v>
      </c>
      <c r="D78" s="9" t="str">
        <f>B78&amp;"_"&amp; C78</f>
        <v>PepsiCo_Beverage Company</v>
      </c>
      <c r="E78" s="10">
        <v>267000</v>
      </c>
      <c r="F78" s="1">
        <v>-3</v>
      </c>
      <c r="G78" s="11">
        <v>67161</v>
      </c>
      <c r="H78" s="12">
        <v>3.9E-2</v>
      </c>
      <c r="I78" s="13">
        <v>7314</v>
      </c>
      <c r="J78" s="14">
        <v>-0.41599999999999998</v>
      </c>
      <c r="K78" s="15">
        <v>78547</v>
      </c>
      <c r="L78" s="16">
        <v>166847.79999999999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5">
      <c r="A79" s="8">
        <v>88</v>
      </c>
      <c r="B79" s="9" t="s">
        <v>96</v>
      </c>
      <c r="C79" s="9" t="s">
        <v>1090</v>
      </c>
      <c r="D79" s="9" t="str">
        <f>B79&amp;"_"&amp; C79</f>
        <v>Coca-Cola_Beverage Company</v>
      </c>
      <c r="E79" s="10">
        <v>86200</v>
      </c>
      <c r="F79" s="1">
        <v>12</v>
      </c>
      <c r="G79" s="11">
        <v>37266</v>
      </c>
      <c r="H79" s="12">
        <v>0.17</v>
      </c>
      <c r="I79" s="13">
        <v>8920</v>
      </c>
      <c r="J79" s="14">
        <v>0.38600000000000001</v>
      </c>
      <c r="K79" s="15">
        <v>86381</v>
      </c>
      <c r="L79" s="16">
        <v>189983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5">
      <c r="A80" s="8">
        <v>288</v>
      </c>
      <c r="B80" s="9" t="s">
        <v>290</v>
      </c>
      <c r="C80" s="9" t="s">
        <v>1090</v>
      </c>
      <c r="D80" s="9" t="str">
        <f>B80&amp;"_"&amp; C80</f>
        <v>Keurig Dr Pepper_Beverage Company</v>
      </c>
      <c r="E80" s="10">
        <v>25500</v>
      </c>
      <c r="F80" s="1">
        <v>121</v>
      </c>
      <c r="G80" s="11">
        <v>11120</v>
      </c>
      <c r="H80" s="12">
        <v>0.49399999999999999</v>
      </c>
      <c r="I80" s="13">
        <v>1254</v>
      </c>
      <c r="J80" s="14">
        <v>1.1399999999999999</v>
      </c>
      <c r="K80" s="15">
        <v>49518</v>
      </c>
      <c r="L80" s="16">
        <v>34147.599999999999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 s="8">
        <v>298</v>
      </c>
      <c r="B81" s="9" t="s">
        <v>300</v>
      </c>
      <c r="C81" s="9" t="s">
        <v>1090</v>
      </c>
      <c r="D81" s="9" t="str">
        <f>B81&amp;"_"&amp; C81</f>
        <v>Molson Coors Beverage_Beverage Company</v>
      </c>
      <c r="E81" s="10">
        <v>17700</v>
      </c>
      <c r="F81" s="1">
        <v>-4</v>
      </c>
      <c r="G81" s="11">
        <v>10579.4</v>
      </c>
      <c r="H81" s="12">
        <v>-1.7999999999999999E-2</v>
      </c>
      <c r="I81" s="13">
        <v>241.7</v>
      </c>
      <c r="J81" s="14">
        <v>-0.78400000000000003</v>
      </c>
      <c r="K81" s="15">
        <v>28859.8</v>
      </c>
      <c r="L81" s="16">
        <v>8441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A82" s="8">
        <v>392</v>
      </c>
      <c r="B82" s="9" t="s">
        <v>393</v>
      </c>
      <c r="C82" s="9" t="s">
        <v>1090</v>
      </c>
      <c r="D82" s="9" t="str">
        <f>B82&amp;"_"&amp; C82</f>
        <v>Constellation Brands_Beverage Company</v>
      </c>
      <c r="E82" s="10">
        <v>9800</v>
      </c>
      <c r="F82" s="1">
        <v>11</v>
      </c>
      <c r="G82" s="11">
        <v>8116</v>
      </c>
      <c r="H82" s="12">
        <v>7.0000000000000007E-2</v>
      </c>
      <c r="I82" s="13">
        <v>3435.9</v>
      </c>
      <c r="J82" s="14">
        <v>0.48199999999999998</v>
      </c>
      <c r="K82" s="15">
        <v>29231.5</v>
      </c>
      <c r="L82" s="16">
        <v>27601.3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 s="8">
        <v>562</v>
      </c>
      <c r="B83" s="9" t="s">
        <v>561</v>
      </c>
      <c r="C83" s="9" t="s">
        <v>1090</v>
      </c>
      <c r="D83" s="9" t="str">
        <f>B83&amp;"_"&amp; C83</f>
        <v>Coca-Cola Consolidated_Beverage Company</v>
      </c>
      <c r="E83" s="10">
        <v>15850</v>
      </c>
      <c r="F83" s="1">
        <v>1</v>
      </c>
      <c r="G83" s="11">
        <v>4826.5</v>
      </c>
      <c r="H83" s="12">
        <v>4.2999999999999997E-2</v>
      </c>
      <c r="I83" s="13">
        <v>11.4</v>
      </c>
      <c r="J83" s="14" t="s">
        <v>13</v>
      </c>
      <c r="K83" s="15">
        <v>3126.9</v>
      </c>
      <c r="L83" s="16">
        <v>1954.7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A84" s="8">
        <v>624</v>
      </c>
      <c r="B84" s="9" t="s">
        <v>623</v>
      </c>
      <c r="C84" s="9" t="s">
        <v>1090</v>
      </c>
      <c r="D84" s="9" t="str">
        <f>B84&amp;"_"&amp; C84</f>
        <v>Monster Beverage_Beverage Company</v>
      </c>
      <c r="E84" s="10">
        <v>3092</v>
      </c>
      <c r="F84" s="1">
        <v>27</v>
      </c>
      <c r="G84" s="11">
        <v>4200.8</v>
      </c>
      <c r="H84" s="12">
        <v>0.10299999999999999</v>
      </c>
      <c r="I84" s="13">
        <v>1107.8</v>
      </c>
      <c r="J84" s="14">
        <v>0.11600000000000001</v>
      </c>
      <c r="K84" s="15">
        <v>5150.3999999999996</v>
      </c>
      <c r="L84" s="16">
        <v>30205.8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5">
      <c r="A85" s="8">
        <v>730</v>
      </c>
      <c r="B85" s="9" t="s">
        <v>729</v>
      </c>
      <c r="C85" s="9" t="s">
        <v>1090</v>
      </c>
      <c r="D85" s="9" t="str">
        <f>B85&amp;"_"&amp; C85</f>
        <v>Brown-Forman_Beverage Company</v>
      </c>
      <c r="E85" s="10">
        <v>4700</v>
      </c>
      <c r="F85" s="1">
        <v>-11</v>
      </c>
      <c r="G85" s="11">
        <v>3324</v>
      </c>
      <c r="H85" s="12">
        <v>2.3E-2</v>
      </c>
      <c r="I85" s="13">
        <v>835</v>
      </c>
      <c r="J85" s="14">
        <v>0.16500000000000001</v>
      </c>
      <c r="K85" s="15">
        <v>5139</v>
      </c>
      <c r="L85" s="16">
        <v>25843.4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5">
      <c r="A86" s="8">
        <v>135</v>
      </c>
      <c r="B86" s="9" t="s">
        <v>141</v>
      </c>
      <c r="C86" s="9" t="s">
        <v>1509</v>
      </c>
      <c r="D86" s="9" t="str">
        <f>B86&amp;"_"&amp; C86</f>
        <v>Amgen_Biopharmaceutical Company</v>
      </c>
      <c r="E86" s="10">
        <v>23400</v>
      </c>
      <c r="F86" s="1">
        <v>-6</v>
      </c>
      <c r="G86" s="11">
        <v>23362</v>
      </c>
      <c r="H86" s="12">
        <v>-1.6E-2</v>
      </c>
      <c r="I86" s="13">
        <v>7842</v>
      </c>
      <c r="J86" s="14">
        <v>-6.6000000000000003E-2</v>
      </c>
      <c r="K86" s="15">
        <v>59707</v>
      </c>
      <c r="L86" s="16">
        <v>119571.5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5">
      <c r="A87" s="8">
        <v>140</v>
      </c>
      <c r="B87" s="9" t="s">
        <v>146</v>
      </c>
      <c r="C87" s="9" t="s">
        <v>1509</v>
      </c>
      <c r="D87" s="9" t="str">
        <f>B87&amp;"_"&amp; C87</f>
        <v>Gilead Sciences_Biopharmaceutical Company</v>
      </c>
      <c r="E87" s="10">
        <v>11800</v>
      </c>
      <c r="F87" s="1">
        <v>-1</v>
      </c>
      <c r="G87" s="11">
        <v>22449</v>
      </c>
      <c r="H87" s="12">
        <v>1.4999999999999999E-2</v>
      </c>
      <c r="I87" s="13">
        <v>5386</v>
      </c>
      <c r="J87" s="14">
        <v>-1.2999999999999999E-2</v>
      </c>
      <c r="K87" s="15">
        <v>61627</v>
      </c>
      <c r="L87" s="16">
        <v>94124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 s="8">
        <v>626</v>
      </c>
      <c r="B88" s="9" t="s">
        <v>625</v>
      </c>
      <c r="C88" s="9" t="s">
        <v>1509</v>
      </c>
      <c r="D88" s="9" t="str">
        <f>B88&amp;"_"&amp; C88</f>
        <v>Vertex Pharmaceuticals_Biopharmaceutical Company</v>
      </c>
      <c r="E88" s="10">
        <v>3000</v>
      </c>
      <c r="F88" s="1">
        <v>126</v>
      </c>
      <c r="G88" s="11">
        <v>4162.8</v>
      </c>
      <c r="H88" s="12">
        <v>0.36599999999999999</v>
      </c>
      <c r="I88" s="13">
        <v>1176.8</v>
      </c>
      <c r="J88" s="14">
        <v>-0.439</v>
      </c>
      <c r="K88" s="15">
        <v>8318.5</v>
      </c>
      <c r="L88" s="16">
        <v>61693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 s="8">
        <v>223</v>
      </c>
      <c r="B89" s="9" t="s">
        <v>226</v>
      </c>
      <c r="C89" s="9" t="s">
        <v>1030</v>
      </c>
      <c r="D89" s="9" t="str">
        <f>B89&amp;"_"&amp; C89</f>
        <v>Biogen_Biotechnology Company</v>
      </c>
      <c r="E89" s="10">
        <v>7400</v>
      </c>
      <c r="F89" s="1">
        <v>12</v>
      </c>
      <c r="G89" s="11">
        <v>14377.9</v>
      </c>
      <c r="H89" s="12">
        <v>6.9000000000000006E-2</v>
      </c>
      <c r="I89" s="13">
        <v>5888.5</v>
      </c>
      <c r="J89" s="14">
        <v>0.32900000000000001</v>
      </c>
      <c r="K89" s="15">
        <v>27234.3</v>
      </c>
      <c r="L89" s="16">
        <v>55070.400000000001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 s="8">
        <v>405</v>
      </c>
      <c r="B90" s="9" t="s">
        <v>405</v>
      </c>
      <c r="C90" s="9" t="s">
        <v>1030</v>
      </c>
      <c r="D90" s="9" t="str">
        <f>B90&amp;"_"&amp; C90</f>
        <v>Regeneron Pharmaceuticals_Biotechnology Company</v>
      </c>
      <c r="E90" s="10">
        <v>8100</v>
      </c>
      <c r="F90" s="1">
        <v>45</v>
      </c>
      <c r="G90" s="11">
        <v>7863.4</v>
      </c>
      <c r="H90" s="12">
        <v>0.17199999999999999</v>
      </c>
      <c r="I90" s="13">
        <v>2115.8000000000002</v>
      </c>
      <c r="J90" s="14">
        <v>-0.13400000000000001</v>
      </c>
      <c r="K90" s="15">
        <v>14805.2</v>
      </c>
      <c r="L90" s="16">
        <v>53721.599999999999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 s="8">
        <v>484</v>
      </c>
      <c r="B91" s="9" t="s">
        <v>483</v>
      </c>
      <c r="C91" s="9" t="s">
        <v>1030</v>
      </c>
      <c r="D91" s="9" t="str">
        <f>B91&amp;"_"&amp; C91</f>
        <v>Avantor_Biotechnology Company</v>
      </c>
      <c r="E91" s="10">
        <v>12000</v>
      </c>
      <c r="F91" s="1" t="s">
        <v>13</v>
      </c>
      <c r="G91" s="11">
        <v>6040.3</v>
      </c>
      <c r="H91" s="12">
        <v>0.03</v>
      </c>
      <c r="I91" s="13">
        <v>37.799999999999997</v>
      </c>
      <c r="J91" s="14" t="s">
        <v>13</v>
      </c>
      <c r="K91" s="15">
        <v>9773.2999999999993</v>
      </c>
      <c r="L91" s="16">
        <v>7155.6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 s="8">
        <v>687</v>
      </c>
      <c r="B92" s="9" t="s">
        <v>686</v>
      </c>
      <c r="C92" s="9" t="s">
        <v>1030</v>
      </c>
      <c r="D92" s="9" t="str">
        <f>B92&amp;"_"&amp; C92</f>
        <v>Illumina_Biotechnology Company</v>
      </c>
      <c r="E92" s="10">
        <v>7700</v>
      </c>
      <c r="F92" s="1">
        <v>21</v>
      </c>
      <c r="G92" s="11">
        <v>3543</v>
      </c>
      <c r="H92" s="12">
        <v>6.3E-2</v>
      </c>
      <c r="I92" s="13">
        <v>1002</v>
      </c>
      <c r="J92" s="14">
        <v>0.21299999999999999</v>
      </c>
      <c r="K92" s="15">
        <v>7316</v>
      </c>
      <c r="L92" s="16">
        <v>40148.6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8">
        <v>917</v>
      </c>
      <c r="B93" s="9" t="s">
        <v>913</v>
      </c>
      <c r="C93" s="9" t="s">
        <v>1030</v>
      </c>
      <c r="D93" s="9" t="str">
        <f>B93&amp;"_"&amp; C93</f>
        <v>Bio-Rad Laboratories_Biotechnology Company</v>
      </c>
      <c r="E93" s="10">
        <v>8120</v>
      </c>
      <c r="F93" s="1">
        <v>-11</v>
      </c>
      <c r="G93" s="11">
        <v>2311.6999999999998</v>
      </c>
      <c r="H93" s="12">
        <v>0.01</v>
      </c>
      <c r="I93" s="13">
        <v>1758.7</v>
      </c>
      <c r="J93" s="14">
        <v>3.81</v>
      </c>
      <c r="K93" s="15">
        <v>8008.9</v>
      </c>
      <c r="L93" s="16">
        <v>10490.6</v>
      </c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8">
        <v>599</v>
      </c>
      <c r="B94" s="9" t="s">
        <v>598</v>
      </c>
      <c r="C94" s="9" t="s">
        <v>1095</v>
      </c>
      <c r="D94" s="9" t="str">
        <f>B94&amp;"_"&amp; C94</f>
        <v>Conduent_Business Process Services</v>
      </c>
      <c r="E94" s="10">
        <v>67000</v>
      </c>
      <c r="F94" s="1">
        <v>-82</v>
      </c>
      <c r="G94" s="11">
        <v>4467</v>
      </c>
      <c r="H94" s="12">
        <v>-0.17199999999999999</v>
      </c>
      <c r="I94" s="13">
        <v>-1934</v>
      </c>
      <c r="J94" s="14" t="s">
        <v>13</v>
      </c>
      <c r="K94" s="15">
        <v>4514</v>
      </c>
      <c r="L94" s="16">
        <v>519.1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8">
        <v>441</v>
      </c>
      <c r="B95" s="9" t="s">
        <v>441</v>
      </c>
      <c r="C95" s="9" t="s">
        <v>1085</v>
      </c>
      <c r="D95" s="9" t="str">
        <f>B95&amp;"_"&amp; C95</f>
        <v>Cintas_Business Services Company</v>
      </c>
      <c r="E95" s="10">
        <v>45000</v>
      </c>
      <c r="F95" s="1">
        <v>18</v>
      </c>
      <c r="G95" s="11">
        <v>6892.3</v>
      </c>
      <c r="H95" s="12">
        <v>6.2E-2</v>
      </c>
      <c r="I95" s="13">
        <v>885</v>
      </c>
      <c r="J95" s="14">
        <v>0.05</v>
      </c>
      <c r="K95" s="15">
        <v>7436.7</v>
      </c>
      <c r="L95" s="16">
        <v>18023.599999999999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8">
        <v>699</v>
      </c>
      <c r="B96" s="9" t="s">
        <v>698</v>
      </c>
      <c r="C96" s="9" t="s">
        <v>1085</v>
      </c>
      <c r="D96" s="9" t="str">
        <f>B96&amp;"_"&amp; C96</f>
        <v>Pitney Bowes_Business Services Company</v>
      </c>
      <c r="E96" s="10">
        <v>11000</v>
      </c>
      <c r="F96" s="1">
        <v>-40</v>
      </c>
      <c r="G96" s="11">
        <v>3477.7</v>
      </c>
      <c r="H96" s="12">
        <v>-6.9000000000000006E-2</v>
      </c>
      <c r="I96" s="13">
        <v>194.6</v>
      </c>
      <c r="J96" s="14">
        <v>-0.13</v>
      </c>
      <c r="K96" s="15">
        <v>5466.9</v>
      </c>
      <c r="L96" s="16">
        <v>349.6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8">
        <v>327</v>
      </c>
      <c r="B97" s="9" t="s">
        <v>329</v>
      </c>
      <c r="C97" s="9" t="s">
        <v>1023</v>
      </c>
      <c r="D97" s="9" t="str">
        <f>B97&amp;"_"&amp; C97</f>
        <v>Altice USA_Cable Television Company</v>
      </c>
      <c r="E97" s="10">
        <v>10700</v>
      </c>
      <c r="F97" s="1" t="s">
        <v>13</v>
      </c>
      <c r="G97" s="11">
        <v>9760.9</v>
      </c>
      <c r="H97" s="12">
        <v>0.02</v>
      </c>
      <c r="I97" s="13">
        <v>138.9</v>
      </c>
      <c r="J97" s="14">
        <v>6.3769999999999998</v>
      </c>
      <c r="K97" s="15">
        <v>34108.1</v>
      </c>
      <c r="L97" s="16">
        <v>14109.5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8">
        <v>382</v>
      </c>
      <c r="B98" s="9" t="s">
        <v>383</v>
      </c>
      <c r="C98" s="9" t="s">
        <v>1016</v>
      </c>
      <c r="D98" s="9" t="str">
        <f>B98&amp;"_"&amp; C98</f>
        <v>Huntsman_Chemical Manufacturing Company</v>
      </c>
      <c r="E98" s="10">
        <v>10000</v>
      </c>
      <c r="F98" s="1">
        <v>-106</v>
      </c>
      <c r="G98" s="11">
        <v>8342</v>
      </c>
      <c r="H98" s="12">
        <v>-0.27600000000000002</v>
      </c>
      <c r="I98" s="13">
        <v>562</v>
      </c>
      <c r="J98" s="14">
        <v>0.66800000000000004</v>
      </c>
      <c r="K98" s="15">
        <v>8320</v>
      </c>
      <c r="L98" s="16">
        <v>3217.2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8">
        <v>578</v>
      </c>
      <c r="B99" s="9" t="s">
        <v>577</v>
      </c>
      <c r="C99" s="9" t="s">
        <v>1016</v>
      </c>
      <c r="D99" s="9" t="str">
        <f>B99&amp;"_"&amp; C99</f>
        <v>FMC_Chemical Manufacturing Company</v>
      </c>
      <c r="E99" s="10">
        <v>6400</v>
      </c>
      <c r="F99" s="1">
        <v>-22</v>
      </c>
      <c r="G99" s="11">
        <v>4661.8999999999996</v>
      </c>
      <c r="H99" s="12">
        <v>-1.4999999999999999E-2</v>
      </c>
      <c r="I99" s="13">
        <v>477.4</v>
      </c>
      <c r="J99" s="14">
        <v>-4.9000000000000002E-2</v>
      </c>
      <c r="K99" s="15">
        <v>9872.7000000000007</v>
      </c>
      <c r="L99" s="16">
        <v>10574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8">
        <v>683</v>
      </c>
      <c r="B100" s="9" t="s">
        <v>682</v>
      </c>
      <c r="C100" s="9" t="s">
        <v>1016</v>
      </c>
      <c r="D100" s="9" t="str">
        <f>B100&amp;"_"&amp; C100</f>
        <v>Albemarle_Chemical Manufacturing Company</v>
      </c>
      <c r="E100" s="10">
        <v>6000</v>
      </c>
      <c r="F100" s="1">
        <v>19</v>
      </c>
      <c r="G100" s="11">
        <v>3589.4</v>
      </c>
      <c r="H100" s="12">
        <v>6.4000000000000001E-2</v>
      </c>
      <c r="I100" s="13">
        <v>533.20000000000005</v>
      </c>
      <c r="J100" s="14">
        <v>-0.23100000000000001</v>
      </c>
      <c r="K100" s="15">
        <v>9860.9</v>
      </c>
      <c r="L100" s="16">
        <v>5993.2</v>
      </c>
    </row>
    <row r="101" spans="1:27" x14ac:dyDescent="0.25">
      <c r="A101" s="8">
        <v>894</v>
      </c>
      <c r="B101" s="9" t="s">
        <v>890</v>
      </c>
      <c r="C101" s="9" t="s">
        <v>1016</v>
      </c>
      <c r="D101" s="9" t="str">
        <f>B101&amp;"_"&amp; C101</f>
        <v>Valvoline_Chemical Manufacturing Company</v>
      </c>
      <c r="E101" s="10">
        <v>7900</v>
      </c>
      <c r="F101" s="1">
        <v>14</v>
      </c>
      <c r="G101" s="11">
        <v>2390</v>
      </c>
      <c r="H101" s="12">
        <v>4.5999999999999999E-2</v>
      </c>
      <c r="I101" s="13">
        <v>208</v>
      </c>
      <c r="J101" s="14">
        <v>0.253</v>
      </c>
      <c r="K101" s="15">
        <v>2064</v>
      </c>
      <c r="L101" s="16">
        <v>2466.8000000000002</v>
      </c>
    </row>
    <row r="102" spans="1:27" x14ac:dyDescent="0.25">
      <c r="A102" s="8">
        <v>152</v>
      </c>
      <c r="B102" s="9" t="s">
        <v>157</v>
      </c>
      <c r="C102" s="9" t="s">
        <v>1071</v>
      </c>
      <c r="D102" s="9" t="str">
        <f>B102&amp;"_"&amp; C102</f>
        <v>DuPont_Chemicals Company</v>
      </c>
      <c r="E102" s="10">
        <v>35000</v>
      </c>
      <c r="F102" s="1">
        <v>-117</v>
      </c>
      <c r="G102" s="11">
        <v>21512</v>
      </c>
      <c r="H102" s="12">
        <v>-0.75</v>
      </c>
      <c r="I102" s="13">
        <v>498</v>
      </c>
      <c r="J102" s="14">
        <v>-0.87</v>
      </c>
      <c r="K102" s="15">
        <v>69396</v>
      </c>
      <c r="L102" s="16">
        <v>25213.1</v>
      </c>
    </row>
    <row r="103" spans="1:27" x14ac:dyDescent="0.25">
      <c r="A103" s="8">
        <v>339</v>
      </c>
      <c r="B103" s="9" t="s">
        <v>341</v>
      </c>
      <c r="C103" s="9" t="s">
        <v>1071</v>
      </c>
      <c r="D103" s="9" t="str">
        <f>B103&amp;"_"&amp; C103</f>
        <v>Univar Solutions_Chemicals Company</v>
      </c>
      <c r="E103" s="10">
        <v>10300</v>
      </c>
      <c r="F103" s="1">
        <v>14</v>
      </c>
      <c r="G103" s="11">
        <v>9443.7999999999993</v>
      </c>
      <c r="H103" s="12">
        <v>9.4E-2</v>
      </c>
      <c r="I103" s="13">
        <v>-100.2</v>
      </c>
      <c r="J103" s="14">
        <v>-1.5820000000000001</v>
      </c>
      <c r="K103" s="15">
        <v>6494.8</v>
      </c>
      <c r="L103" s="16">
        <v>1810.4</v>
      </c>
    </row>
    <row r="104" spans="1:27" x14ac:dyDescent="0.25">
      <c r="A104" s="8">
        <v>343</v>
      </c>
      <c r="B104" s="9" t="s">
        <v>345</v>
      </c>
      <c r="C104" s="9" t="s">
        <v>1071</v>
      </c>
      <c r="D104" s="9" t="str">
        <f>B104&amp;"_"&amp; C104</f>
        <v>Eastman Chemical_Chemicals Company</v>
      </c>
      <c r="E104" s="10">
        <v>14500</v>
      </c>
      <c r="F104" s="1">
        <v>-30</v>
      </c>
      <c r="G104" s="11">
        <v>9273</v>
      </c>
      <c r="H104" s="12">
        <v>-8.5999999999999993E-2</v>
      </c>
      <c r="I104" s="13">
        <v>759</v>
      </c>
      <c r="J104" s="14">
        <v>-0.29699999999999999</v>
      </c>
      <c r="K104" s="15">
        <v>16008</v>
      </c>
      <c r="L104" s="16">
        <v>6330</v>
      </c>
    </row>
    <row r="105" spans="1:27" x14ac:dyDescent="0.25">
      <c r="A105" s="8">
        <v>355</v>
      </c>
      <c r="B105" s="9" t="s">
        <v>356</v>
      </c>
      <c r="C105" s="9" t="s">
        <v>1071</v>
      </c>
      <c r="D105" s="9" t="str">
        <f>B105&amp;"_"&amp; C105</f>
        <v>Air Products &amp; Chemicals_Chemicals Company</v>
      </c>
      <c r="E105" s="10">
        <v>17570</v>
      </c>
      <c r="F105" s="1">
        <v>-11</v>
      </c>
      <c r="G105" s="11">
        <v>8918.9</v>
      </c>
      <c r="H105" s="12">
        <v>-1E-3</v>
      </c>
      <c r="I105" s="13">
        <v>1760</v>
      </c>
      <c r="J105" s="14">
        <v>0.17499999999999999</v>
      </c>
      <c r="K105" s="15">
        <v>18942.8</v>
      </c>
      <c r="L105" s="16">
        <v>44049.599999999999</v>
      </c>
    </row>
    <row r="106" spans="1:27" x14ac:dyDescent="0.25">
      <c r="A106" s="8">
        <v>470</v>
      </c>
      <c r="B106" s="9" t="s">
        <v>469</v>
      </c>
      <c r="C106" s="9" t="s">
        <v>1071</v>
      </c>
      <c r="D106" s="9" t="str">
        <f>B106&amp;"_"&amp; C106</f>
        <v>Celanese_Chemicals Company</v>
      </c>
      <c r="E106" s="10">
        <v>7714</v>
      </c>
      <c r="F106" s="1">
        <v>-44</v>
      </c>
      <c r="G106" s="11">
        <v>6297</v>
      </c>
      <c r="H106" s="12">
        <v>-0.12</v>
      </c>
      <c r="I106" s="13">
        <v>852</v>
      </c>
      <c r="J106" s="14">
        <v>-0.29399999999999998</v>
      </c>
      <c r="K106" s="15">
        <v>9476</v>
      </c>
      <c r="L106" s="16">
        <v>8775</v>
      </c>
    </row>
    <row r="107" spans="1:27" x14ac:dyDescent="0.25">
      <c r="A107" s="8">
        <v>508</v>
      </c>
      <c r="B107" s="9" t="s">
        <v>507</v>
      </c>
      <c r="C107" s="9" t="s">
        <v>1071</v>
      </c>
      <c r="D107" s="9" t="str">
        <f>B107&amp;"_"&amp; C107</f>
        <v>RPM International_Chemicals Company</v>
      </c>
      <c r="E107" s="10">
        <v>14957</v>
      </c>
      <c r="F107" s="1">
        <v>14</v>
      </c>
      <c r="G107" s="11">
        <v>5564.6</v>
      </c>
      <c r="H107" s="12">
        <v>4.5999999999999999E-2</v>
      </c>
      <c r="I107" s="13">
        <v>266.60000000000002</v>
      </c>
      <c r="J107" s="14">
        <v>-0.21099999999999999</v>
      </c>
      <c r="K107" s="15">
        <v>5441.4</v>
      </c>
      <c r="L107" s="16">
        <v>7721.1</v>
      </c>
    </row>
    <row r="108" spans="1:27" x14ac:dyDescent="0.25">
      <c r="A108" s="8">
        <v>511</v>
      </c>
      <c r="B108" s="9" t="s">
        <v>510</v>
      </c>
      <c r="C108" s="9" t="s">
        <v>1071</v>
      </c>
      <c r="D108" s="9" t="str">
        <f>B108&amp;"_"&amp; C108</f>
        <v>Chemours_Chemicals Company</v>
      </c>
      <c r="E108" s="10">
        <v>7000</v>
      </c>
      <c r="F108" s="1">
        <v>-57</v>
      </c>
      <c r="G108" s="11">
        <v>5526</v>
      </c>
      <c r="H108" s="12">
        <v>-0.16800000000000001</v>
      </c>
      <c r="I108" s="13">
        <v>-52</v>
      </c>
      <c r="J108" s="14">
        <v>-1.052</v>
      </c>
      <c r="K108" s="15">
        <v>7258</v>
      </c>
      <c r="L108" s="16">
        <v>1455.9</v>
      </c>
    </row>
    <row r="109" spans="1:27" x14ac:dyDescent="0.25">
      <c r="A109" s="8">
        <v>694</v>
      </c>
      <c r="B109" s="9" t="s">
        <v>693</v>
      </c>
      <c r="C109" s="9" t="s">
        <v>1071</v>
      </c>
      <c r="D109" s="9" t="str">
        <f>B109&amp;"_"&amp; C109</f>
        <v>Ashland Global Holdings_Chemicals Company</v>
      </c>
      <c r="E109" s="10">
        <v>4700</v>
      </c>
      <c r="F109" s="1">
        <v>-36</v>
      </c>
      <c r="G109" s="11">
        <v>3505</v>
      </c>
      <c r="H109" s="12">
        <v>-6.4000000000000001E-2</v>
      </c>
      <c r="I109" s="13">
        <v>505</v>
      </c>
      <c r="J109" s="14">
        <v>3.43</v>
      </c>
      <c r="K109" s="15">
        <v>7251</v>
      </c>
      <c r="L109" s="16">
        <v>3016.6</v>
      </c>
    </row>
    <row r="110" spans="1:27" x14ac:dyDescent="0.25">
      <c r="A110" s="8">
        <v>717</v>
      </c>
      <c r="B110" s="9" t="s">
        <v>716</v>
      </c>
      <c r="C110" s="9" t="s">
        <v>1071</v>
      </c>
      <c r="D110" s="9" t="str">
        <f>B110&amp;"_"&amp; C110</f>
        <v>Hexion_Chemicals Company</v>
      </c>
      <c r="E110" s="10">
        <v>4000</v>
      </c>
      <c r="F110" s="1">
        <v>-65</v>
      </c>
      <c r="G110" s="11">
        <v>3374</v>
      </c>
      <c r="H110" s="12">
        <v>-0.111</v>
      </c>
      <c r="I110" s="13" t="s">
        <v>13</v>
      </c>
      <c r="J110" s="14" t="s">
        <v>13</v>
      </c>
      <c r="K110" s="15">
        <v>4146</v>
      </c>
      <c r="L110" s="16" t="s">
        <v>13</v>
      </c>
    </row>
    <row r="111" spans="1:27" x14ac:dyDescent="0.25">
      <c r="A111" s="8">
        <v>726</v>
      </c>
      <c r="B111" s="9" t="s">
        <v>725</v>
      </c>
      <c r="C111" s="9" t="s">
        <v>1071</v>
      </c>
      <c r="D111" s="9" t="str">
        <f>B111&amp;"_"&amp; C111</f>
        <v>Cabot_Chemicals Company</v>
      </c>
      <c r="E111" s="10">
        <v>4500</v>
      </c>
      <c r="F111" s="1">
        <v>-6</v>
      </c>
      <c r="G111" s="11">
        <v>3337</v>
      </c>
      <c r="H111" s="12">
        <v>2.9000000000000001E-2</v>
      </c>
      <c r="I111" s="13">
        <v>157</v>
      </c>
      <c r="J111" s="14" t="s">
        <v>13</v>
      </c>
      <c r="K111" s="15">
        <v>3004</v>
      </c>
      <c r="L111" s="16">
        <v>1480.5</v>
      </c>
    </row>
    <row r="112" spans="1:27" x14ac:dyDescent="0.25">
      <c r="A112" s="8">
        <v>234</v>
      </c>
      <c r="B112" s="9" t="s">
        <v>236</v>
      </c>
      <c r="C112" s="9" t="s">
        <v>1513</v>
      </c>
      <c r="D112" s="9" t="str">
        <f>B112&amp;"_"&amp; C112</f>
        <v>Corteva_Chemicals Company Agriculture</v>
      </c>
      <c r="E112" s="10">
        <v>21000</v>
      </c>
      <c r="F112" s="1" t="s">
        <v>13</v>
      </c>
      <c r="G112" s="11">
        <v>13846</v>
      </c>
      <c r="H112" s="12" t="s">
        <v>13</v>
      </c>
      <c r="I112" s="13">
        <v>-959</v>
      </c>
      <c r="J112" s="14" t="s">
        <v>13</v>
      </c>
      <c r="K112" s="15">
        <v>42397</v>
      </c>
      <c r="L112" s="16">
        <v>17608.2</v>
      </c>
    </row>
    <row r="113" spans="1:27" x14ac:dyDescent="0.25">
      <c r="A113" s="8">
        <v>481</v>
      </c>
      <c r="B113" s="9" t="s">
        <v>480</v>
      </c>
      <c r="C113" s="9" t="s">
        <v>1193</v>
      </c>
      <c r="D113" s="9" t="str">
        <f>B113&amp;"_"&amp; C113</f>
        <v>Olin_Chemicals; Manufacturing</v>
      </c>
      <c r="E113" s="10">
        <v>6500</v>
      </c>
      <c r="F113" s="1">
        <v>-47</v>
      </c>
      <c r="G113" s="11">
        <v>6110</v>
      </c>
      <c r="H113" s="12">
        <v>-0.12</v>
      </c>
      <c r="I113" s="13">
        <v>-11.3</v>
      </c>
      <c r="J113" s="14">
        <v>-1.034</v>
      </c>
      <c r="K113" s="15">
        <v>9187.7999999999993</v>
      </c>
      <c r="L113" s="16">
        <v>1841.8</v>
      </c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8">
        <v>975</v>
      </c>
      <c r="B114" s="9" t="s">
        <v>971</v>
      </c>
      <c r="C114" s="9" t="s">
        <v>1066</v>
      </c>
      <c r="D114" s="9" t="str">
        <f>B114&amp;"_"&amp; C114</f>
        <v xml:space="preserve">Bright Horizons Family Solutions_Child-care Provider </v>
      </c>
      <c r="E114" s="10">
        <v>33800</v>
      </c>
      <c r="F114" s="1" t="s">
        <v>13</v>
      </c>
      <c r="G114" s="11">
        <v>2062</v>
      </c>
      <c r="H114" s="12">
        <v>8.3000000000000004E-2</v>
      </c>
      <c r="I114" s="13">
        <v>180.4</v>
      </c>
      <c r="J114" s="14">
        <v>0.14199999999999999</v>
      </c>
      <c r="K114" s="15">
        <v>3330.4</v>
      </c>
      <c r="L114" s="16">
        <v>5936.4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8">
        <v>274</v>
      </c>
      <c r="B115" s="9" t="s">
        <v>276</v>
      </c>
      <c r="C115" s="9" t="s">
        <v>1171</v>
      </c>
      <c r="D115" s="9" t="str">
        <f>B115&amp;"_"&amp; C115</f>
        <v>Laboratory Corp. of America_Clinical Laboratory Company</v>
      </c>
      <c r="E115" s="10">
        <v>65000</v>
      </c>
      <c r="F115" s="1">
        <v>4</v>
      </c>
      <c r="G115" s="11">
        <v>11554.8</v>
      </c>
      <c r="H115" s="12">
        <v>0.02</v>
      </c>
      <c r="I115" s="13">
        <v>823.8</v>
      </c>
      <c r="J115" s="14">
        <v>-6.8000000000000005E-2</v>
      </c>
      <c r="K115" s="15">
        <v>18046.400000000001</v>
      </c>
      <c r="L115" s="16">
        <v>12297.7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8">
        <v>410</v>
      </c>
      <c r="B116" s="9" t="s">
        <v>410</v>
      </c>
      <c r="C116" s="9" t="s">
        <v>1171</v>
      </c>
      <c r="D116" s="9" t="str">
        <f>B116&amp;"_"&amp; C116</f>
        <v>Quest Diagnostics_Clinical Laboratory Company</v>
      </c>
      <c r="E116" s="10">
        <v>47000</v>
      </c>
      <c r="F116" s="1">
        <v>-6</v>
      </c>
      <c r="G116" s="11">
        <v>7726</v>
      </c>
      <c r="H116" s="12">
        <v>2.5999999999999999E-2</v>
      </c>
      <c r="I116" s="13">
        <v>858</v>
      </c>
      <c r="J116" s="14">
        <v>0.16600000000000001</v>
      </c>
      <c r="K116" s="15">
        <v>12843</v>
      </c>
      <c r="L116" s="16">
        <v>10716.4</v>
      </c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8">
        <v>114</v>
      </c>
      <c r="B117" s="9" t="s">
        <v>120</v>
      </c>
      <c r="C117" s="9" t="s">
        <v>1230</v>
      </c>
      <c r="D117" s="9" t="str">
        <f>B117&amp;"_"&amp; C117</f>
        <v>Starbucks_Coffeehouse Company</v>
      </c>
      <c r="E117" s="10">
        <v>346000</v>
      </c>
      <c r="F117" s="1">
        <v>7</v>
      </c>
      <c r="G117" s="11">
        <v>26508.6</v>
      </c>
      <c r="H117" s="12">
        <v>7.1999999999999995E-2</v>
      </c>
      <c r="I117" s="13">
        <v>3599.2</v>
      </c>
      <c r="J117" s="14">
        <v>-0.20300000000000001</v>
      </c>
      <c r="K117" s="15">
        <v>19219.599999999999</v>
      </c>
      <c r="L117" s="16">
        <v>77178.600000000006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8">
        <v>891</v>
      </c>
      <c r="B118" s="9" t="s">
        <v>887</v>
      </c>
      <c r="C118" s="9" t="s">
        <v>1530</v>
      </c>
      <c r="D118" s="9" t="str">
        <f>B118&amp;"_"&amp; C118</f>
        <v>BrightView Holdings_Commercial Landscaping</v>
      </c>
      <c r="E118" s="10">
        <v>21978</v>
      </c>
      <c r="F118" s="1">
        <v>-1</v>
      </c>
      <c r="G118" s="11">
        <v>2404.6</v>
      </c>
      <c r="H118" s="12">
        <v>2.1999999999999999E-2</v>
      </c>
      <c r="I118" s="13">
        <v>44.4</v>
      </c>
      <c r="J118" s="14" t="s">
        <v>13</v>
      </c>
      <c r="K118" s="15">
        <v>2928.6</v>
      </c>
      <c r="L118" s="16">
        <v>1159.5999999999999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8">
        <v>972</v>
      </c>
      <c r="B119" s="9" t="s">
        <v>968</v>
      </c>
      <c r="C119" s="9" t="s">
        <v>1243</v>
      </c>
      <c r="D119" s="9" t="str">
        <f>B119&amp;"_"&amp; C119</f>
        <v>Viasat_Communications Company</v>
      </c>
      <c r="E119" s="10">
        <v>5600</v>
      </c>
      <c r="F119" s="1" t="s">
        <v>13</v>
      </c>
      <c r="G119" s="11">
        <v>2068.3000000000002</v>
      </c>
      <c r="H119" s="12">
        <v>0.29699999999999999</v>
      </c>
      <c r="I119" s="13">
        <v>-67.599999999999994</v>
      </c>
      <c r="J119" s="14" t="s">
        <v>13</v>
      </c>
      <c r="K119" s="15">
        <v>3915.3</v>
      </c>
      <c r="L119" s="16">
        <v>2231.6999999999998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8">
        <v>403</v>
      </c>
      <c r="B120" s="9" t="s">
        <v>403</v>
      </c>
      <c r="C120" s="9" t="s">
        <v>1184</v>
      </c>
      <c r="D120" s="9" t="str">
        <f>B120&amp;"_"&amp; C120</f>
        <v>Motorola Solutions_Communications Equipment</v>
      </c>
      <c r="E120" s="10">
        <v>17000</v>
      </c>
      <c r="F120" s="1">
        <v>13</v>
      </c>
      <c r="G120" s="11">
        <v>7887</v>
      </c>
      <c r="H120" s="12">
        <v>7.3999999999999996E-2</v>
      </c>
      <c r="I120" s="13">
        <v>868</v>
      </c>
      <c r="J120" s="14">
        <v>-0.10100000000000001</v>
      </c>
      <c r="K120" s="15">
        <v>10642</v>
      </c>
      <c r="L120" s="16">
        <v>22802.9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8">
        <v>536</v>
      </c>
      <c r="B121" s="9" t="s">
        <v>535</v>
      </c>
      <c r="C121" s="9" t="s">
        <v>1235</v>
      </c>
      <c r="D121" s="9" t="str">
        <f>B121&amp;"_"&amp; C121</f>
        <v>Telephone &amp; Data Systems_Communications Services</v>
      </c>
      <c r="E121" s="10">
        <v>9400</v>
      </c>
      <c r="F121" s="1" t="s">
        <v>13</v>
      </c>
      <c r="G121" s="11">
        <v>5176</v>
      </c>
      <c r="H121" s="12">
        <v>1.2999999999999999E-2</v>
      </c>
      <c r="I121" s="13">
        <v>121</v>
      </c>
      <c r="J121" s="14">
        <v>-0.104</v>
      </c>
      <c r="K121" s="15">
        <v>10781</v>
      </c>
      <c r="L121" s="16">
        <v>1923.7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8">
        <v>261</v>
      </c>
      <c r="B122" s="9" t="s">
        <v>263</v>
      </c>
      <c r="C122" s="9" t="s">
        <v>1083</v>
      </c>
      <c r="D122" s="9" t="str">
        <f>B122&amp;"_"&amp; C122</f>
        <v>Quanta Services_Construction Company</v>
      </c>
      <c r="E122" s="10">
        <v>40300</v>
      </c>
      <c r="F122" s="1">
        <v>22</v>
      </c>
      <c r="G122" s="11">
        <v>12112.2</v>
      </c>
      <c r="H122" s="12">
        <v>8.4000000000000005E-2</v>
      </c>
      <c r="I122" s="13">
        <v>402</v>
      </c>
      <c r="J122" s="14">
        <v>0.371</v>
      </c>
      <c r="K122" s="15">
        <v>8331.7000000000007</v>
      </c>
      <c r="L122" s="16">
        <v>4537.2</v>
      </c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8">
        <v>344</v>
      </c>
      <c r="B123" s="9" t="s">
        <v>346</v>
      </c>
      <c r="C123" s="9" t="s">
        <v>1083</v>
      </c>
      <c r="D123" s="9" t="str">
        <f>B123&amp;"_"&amp; C123</f>
        <v>EMCOR Group_Construction Company</v>
      </c>
      <c r="E123" s="10">
        <v>36000</v>
      </c>
      <c r="F123" s="1">
        <v>31</v>
      </c>
      <c r="G123" s="11">
        <v>9174.6</v>
      </c>
      <c r="H123" s="12">
        <v>0.128</v>
      </c>
      <c r="I123" s="13">
        <v>325.10000000000002</v>
      </c>
      <c r="J123" s="14">
        <v>0.14699999999999999</v>
      </c>
      <c r="K123" s="15">
        <v>4830.3999999999996</v>
      </c>
      <c r="L123" s="16">
        <v>3449.8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8">
        <v>524</v>
      </c>
      <c r="B124" s="9" t="s">
        <v>523</v>
      </c>
      <c r="C124" s="9" t="s">
        <v>1083</v>
      </c>
      <c r="D124" s="9" t="str">
        <f>B124&amp;"_"&amp; C124</f>
        <v>MDU Resources Group_Construction Company</v>
      </c>
      <c r="E124" s="10">
        <v>13359</v>
      </c>
      <c r="F124" s="1">
        <v>50</v>
      </c>
      <c r="G124" s="11">
        <v>5336.9</v>
      </c>
      <c r="H124" s="12">
        <v>0.17799999999999999</v>
      </c>
      <c r="I124" s="13">
        <v>335.5</v>
      </c>
      <c r="J124" s="14">
        <v>0.23200000000000001</v>
      </c>
      <c r="K124" s="15">
        <v>7683.1</v>
      </c>
      <c r="L124" s="16">
        <v>4310.2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8">
        <v>551</v>
      </c>
      <c r="B125" s="9" t="s">
        <v>550</v>
      </c>
      <c r="C125" s="9" t="s">
        <v>1083</v>
      </c>
      <c r="D125" s="9" t="str">
        <f>B125&amp;"_"&amp; C125</f>
        <v>Vulcan Materials_Construction Company</v>
      </c>
      <c r="E125" s="10">
        <v>9173</v>
      </c>
      <c r="F125" s="1">
        <v>37</v>
      </c>
      <c r="G125" s="11">
        <v>4929.1000000000004</v>
      </c>
      <c r="H125" s="12">
        <v>0.125</v>
      </c>
      <c r="I125" s="13">
        <v>617.70000000000005</v>
      </c>
      <c r="J125" s="14">
        <v>0.19700000000000001</v>
      </c>
      <c r="K125" s="15">
        <v>10648.8</v>
      </c>
      <c r="L125" s="16">
        <v>14325.2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8">
        <v>556</v>
      </c>
      <c r="B126" s="9" t="s">
        <v>555</v>
      </c>
      <c r="C126" s="9" t="s">
        <v>1083</v>
      </c>
      <c r="D126" s="9" t="str">
        <f>B126&amp;"_"&amp; C126</f>
        <v>Cornerstone Building Brands_Construction Company</v>
      </c>
      <c r="E126" s="10">
        <v>20100</v>
      </c>
      <c r="F126" s="1">
        <v>431</v>
      </c>
      <c r="G126" s="11">
        <v>4889.7</v>
      </c>
      <c r="H126" s="12">
        <v>1.444</v>
      </c>
      <c r="I126" s="13">
        <v>-15.4</v>
      </c>
      <c r="J126" s="14">
        <v>-1.244</v>
      </c>
      <c r="K126" s="15">
        <v>5564.3</v>
      </c>
      <c r="L126" s="16">
        <v>574.9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8">
        <v>563</v>
      </c>
      <c r="B127" s="9" t="s">
        <v>562</v>
      </c>
      <c r="C127" s="9" t="s">
        <v>1083</v>
      </c>
      <c r="D127" s="9" t="str">
        <f>B127&amp;"_"&amp; C127</f>
        <v>Carlisle_Construction Company</v>
      </c>
      <c r="E127" s="10">
        <v>14000</v>
      </c>
      <c r="F127" s="1">
        <v>7</v>
      </c>
      <c r="G127" s="11">
        <v>4811.6000000000004</v>
      </c>
      <c r="H127" s="12">
        <v>5.8000000000000003E-2</v>
      </c>
      <c r="I127" s="13">
        <v>472.8</v>
      </c>
      <c r="J127" s="14">
        <v>-0.22600000000000001</v>
      </c>
      <c r="K127" s="15">
        <v>5496</v>
      </c>
      <c r="L127" s="16">
        <v>6976.9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8">
        <v>566</v>
      </c>
      <c r="B128" s="9" t="s">
        <v>565</v>
      </c>
      <c r="C128" s="9" t="s">
        <v>1083</v>
      </c>
      <c r="D128" s="9" t="str">
        <f>B128&amp;"_"&amp; C128</f>
        <v>Watsco_Construction Company</v>
      </c>
      <c r="E128" s="10">
        <v>5800</v>
      </c>
      <c r="F128" s="1">
        <v>6</v>
      </c>
      <c r="G128" s="11">
        <v>4770.3999999999996</v>
      </c>
      <c r="H128" s="12">
        <v>4.9000000000000002E-2</v>
      </c>
      <c r="I128" s="13">
        <v>246</v>
      </c>
      <c r="J128" s="14">
        <v>1.2E-2</v>
      </c>
      <c r="K128" s="15">
        <v>2556.1999999999998</v>
      </c>
      <c r="L128" s="16">
        <v>6049.8</v>
      </c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8">
        <v>572</v>
      </c>
      <c r="B129" s="9" t="s">
        <v>571</v>
      </c>
      <c r="C129" s="9" t="s">
        <v>1083</v>
      </c>
      <c r="D129" s="9" t="str">
        <f>B129&amp;"_"&amp; C129</f>
        <v>Martin Marietta Materials_Construction Company</v>
      </c>
      <c r="E129" s="10">
        <v>8846</v>
      </c>
      <c r="F129" s="1">
        <v>29</v>
      </c>
      <c r="G129" s="11">
        <v>4739.1000000000004</v>
      </c>
      <c r="H129" s="12">
        <v>0.11700000000000001</v>
      </c>
      <c r="I129" s="13">
        <v>611.9</v>
      </c>
      <c r="J129" s="14">
        <v>0.30199999999999999</v>
      </c>
      <c r="K129" s="15">
        <v>10131.6</v>
      </c>
      <c r="L129" s="16">
        <v>11769.9</v>
      </c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8">
        <v>579</v>
      </c>
      <c r="B130" s="9" t="s">
        <v>578</v>
      </c>
      <c r="C130" s="9" t="s">
        <v>1083</v>
      </c>
      <c r="D130" s="9" t="str">
        <f>B130&amp;"_"&amp; C130</f>
        <v>Boise Cascade_Construction Company</v>
      </c>
      <c r="E130" s="10">
        <v>6010</v>
      </c>
      <c r="F130" s="1">
        <v>-39</v>
      </c>
      <c r="G130" s="11">
        <v>4643.3999999999996</v>
      </c>
      <c r="H130" s="12">
        <v>-7.0000000000000007E-2</v>
      </c>
      <c r="I130" s="13">
        <v>80.900000000000006</v>
      </c>
      <c r="J130" s="14">
        <v>2.952</v>
      </c>
      <c r="K130" s="15">
        <v>1693.4</v>
      </c>
      <c r="L130" s="16">
        <v>932.1</v>
      </c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 s="8">
        <v>600</v>
      </c>
      <c r="B131" s="9" t="s">
        <v>599</v>
      </c>
      <c r="C131" s="9" t="s">
        <v>1083</v>
      </c>
      <c r="D131" s="9" t="str">
        <f>B131&amp;"_"&amp; C131</f>
        <v>Tutor Perini_Construction Company</v>
      </c>
      <c r="E131" s="10">
        <v>9100</v>
      </c>
      <c r="F131" s="1">
        <v>-21</v>
      </c>
      <c r="G131" s="11">
        <v>4450.8</v>
      </c>
      <c r="H131" s="12">
        <v>-1E-3</v>
      </c>
      <c r="I131" s="13">
        <v>-387.7</v>
      </c>
      <c r="J131" s="14">
        <v>-5.6470000000000002</v>
      </c>
      <c r="K131" s="15">
        <v>4485.8</v>
      </c>
      <c r="L131" s="16">
        <v>339.2</v>
      </c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 s="8">
        <v>677</v>
      </c>
      <c r="B132" s="9" t="s">
        <v>676</v>
      </c>
      <c r="C132" s="9" t="s">
        <v>1083</v>
      </c>
      <c r="D132" s="9" t="str">
        <f>B132&amp;"_"&amp; C132</f>
        <v>BMC Stock Holdings_Construction Company</v>
      </c>
      <c r="E132" s="10">
        <v>10200</v>
      </c>
      <c r="F132" s="1">
        <v>-13</v>
      </c>
      <c r="G132" s="11">
        <v>3626.6</v>
      </c>
      <c r="H132" s="12">
        <v>-1.4999999999999999E-2</v>
      </c>
      <c r="I132" s="13">
        <v>109.8</v>
      </c>
      <c r="J132" s="14">
        <v>-8.3000000000000004E-2</v>
      </c>
      <c r="K132" s="15">
        <v>1906.1</v>
      </c>
      <c r="L132" s="16">
        <v>1183.3</v>
      </c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A133" s="8">
        <v>712</v>
      </c>
      <c r="B133" s="9" t="s">
        <v>711</v>
      </c>
      <c r="C133" s="9" t="s">
        <v>1083</v>
      </c>
      <c r="D133" s="9" t="str">
        <f>B133&amp;"_"&amp; C133</f>
        <v>Granite Construction_Construction Company</v>
      </c>
      <c r="E133" s="10">
        <v>4200</v>
      </c>
      <c r="F133" s="1" t="s">
        <v>13</v>
      </c>
      <c r="G133" s="11">
        <v>3389.8</v>
      </c>
      <c r="H133" s="12">
        <v>2.1999999999999999E-2</v>
      </c>
      <c r="I133" s="13">
        <v>-105.4</v>
      </c>
      <c r="J133" s="14">
        <v>-3.4849999999999999</v>
      </c>
      <c r="K133" s="15">
        <v>2633.8</v>
      </c>
      <c r="L133" s="16">
        <v>709.5</v>
      </c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 s="8">
        <v>762</v>
      </c>
      <c r="B134" s="9" t="s">
        <v>761</v>
      </c>
      <c r="C134" s="9" t="s">
        <v>1083</v>
      </c>
      <c r="D134" s="9" t="str">
        <f>B134&amp;"_"&amp; C134</f>
        <v>Primoris Services_Construction Company</v>
      </c>
      <c r="E134" s="10">
        <v>9700</v>
      </c>
      <c r="F134" s="1">
        <v>12</v>
      </c>
      <c r="G134" s="11">
        <v>3106.3</v>
      </c>
      <c r="H134" s="12">
        <v>5.7000000000000002E-2</v>
      </c>
      <c r="I134" s="13">
        <v>82.3</v>
      </c>
      <c r="J134" s="14">
        <v>6.3E-2</v>
      </c>
      <c r="K134" s="15">
        <v>1830.5</v>
      </c>
      <c r="L134" s="16">
        <v>767.2</v>
      </c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 s="8">
        <v>781</v>
      </c>
      <c r="B135" s="9" t="s">
        <v>779</v>
      </c>
      <c r="C135" s="9" t="s">
        <v>1083</v>
      </c>
      <c r="D135" s="9" t="str">
        <f>B135&amp;"_"&amp; C135</f>
        <v>Trinity Industries_Construction Company</v>
      </c>
      <c r="E135" s="10">
        <v>11875</v>
      </c>
      <c r="F135" s="1">
        <v>73</v>
      </c>
      <c r="G135" s="11">
        <v>3005.1</v>
      </c>
      <c r="H135" s="12">
        <v>0.19800000000000001</v>
      </c>
      <c r="I135" s="13">
        <v>137.6</v>
      </c>
      <c r="J135" s="14">
        <v>-0.13600000000000001</v>
      </c>
      <c r="K135" s="15">
        <v>8701.4</v>
      </c>
      <c r="L135" s="16">
        <v>1923.6</v>
      </c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A136" s="8">
        <v>854</v>
      </c>
      <c r="B136" s="9" t="s">
        <v>851</v>
      </c>
      <c r="C136" s="9" t="s">
        <v>1083</v>
      </c>
      <c r="D136" s="9" t="str">
        <f>B136&amp;"_"&amp; C136</f>
        <v>TopBuild_Construction Company</v>
      </c>
      <c r="E136" s="10">
        <v>10400</v>
      </c>
      <c r="F136" s="1">
        <v>28</v>
      </c>
      <c r="G136" s="11">
        <v>2624.1</v>
      </c>
      <c r="H136" s="12">
        <v>0.10100000000000001</v>
      </c>
      <c r="I136" s="13">
        <v>191</v>
      </c>
      <c r="J136" s="14">
        <v>0.41699999999999998</v>
      </c>
      <c r="K136" s="15">
        <v>2604</v>
      </c>
      <c r="L136" s="16">
        <v>2400.1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A137" s="8">
        <v>867</v>
      </c>
      <c r="B137" s="9" t="s">
        <v>863</v>
      </c>
      <c r="C137" s="9" t="s">
        <v>1083</v>
      </c>
      <c r="D137" s="9" t="str">
        <f>B137&amp;"_"&amp; C137</f>
        <v>Century Communities_Construction Company</v>
      </c>
      <c r="E137" s="10">
        <v>1460</v>
      </c>
      <c r="F137" s="1">
        <v>78</v>
      </c>
      <c r="G137" s="11">
        <v>2535.9</v>
      </c>
      <c r="H137" s="12">
        <v>0.18099999999999999</v>
      </c>
      <c r="I137" s="13">
        <v>113</v>
      </c>
      <c r="J137" s="14">
        <v>0.17100000000000001</v>
      </c>
      <c r="K137" s="15">
        <v>2500</v>
      </c>
      <c r="L137" s="16">
        <v>483.4</v>
      </c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A138" s="8">
        <v>955</v>
      </c>
      <c r="B138" s="9" t="s">
        <v>951</v>
      </c>
      <c r="C138" s="9" t="s">
        <v>1083</v>
      </c>
      <c r="D138" s="9" t="str">
        <f>B138&amp;"_"&amp; C138</f>
        <v>Foundation Building Materials_Construction Company</v>
      </c>
      <c r="E138" s="10">
        <v>3500</v>
      </c>
      <c r="F138" s="1">
        <v>-53</v>
      </c>
      <c r="G138" s="11">
        <v>2154.5</v>
      </c>
      <c r="H138" s="12">
        <v>-6.9000000000000006E-2</v>
      </c>
      <c r="I138" s="13">
        <v>40.200000000000003</v>
      </c>
      <c r="J138" s="14" t="s">
        <v>13</v>
      </c>
      <c r="K138" s="15">
        <v>1411.8</v>
      </c>
      <c r="L138" s="16">
        <v>444.5</v>
      </c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A139" s="8">
        <v>307</v>
      </c>
      <c r="B139" s="9" t="s">
        <v>309</v>
      </c>
      <c r="C139" s="9" t="s">
        <v>1203</v>
      </c>
      <c r="D139" s="9" t="str">
        <f>B139&amp;"_"&amp; C139</f>
        <v>Peter Kiewit Sons'_Construction Engineering Company</v>
      </c>
      <c r="E139" s="10">
        <v>23000</v>
      </c>
      <c r="F139" s="1">
        <v>33</v>
      </c>
      <c r="G139" s="11">
        <v>10283</v>
      </c>
      <c r="H139" s="12">
        <v>0.13900000000000001</v>
      </c>
      <c r="I139" s="13">
        <v>419</v>
      </c>
      <c r="J139" s="14">
        <v>-0.105</v>
      </c>
      <c r="K139" s="15">
        <v>5717</v>
      </c>
      <c r="L139" s="16" t="s">
        <v>13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 s="8">
        <v>62</v>
      </c>
      <c r="B140" s="9" t="s">
        <v>70</v>
      </c>
      <c r="C140" s="9" t="s">
        <v>1586</v>
      </c>
      <c r="D140" s="9" t="str">
        <f>B140&amp;"_"&amp; C140</f>
        <v>Caterpillar_Construction Equipment Company</v>
      </c>
      <c r="E140" s="10">
        <v>102300</v>
      </c>
      <c r="F140" s="1">
        <v>-4</v>
      </c>
      <c r="G140" s="11">
        <v>53800</v>
      </c>
      <c r="H140" s="12">
        <v>-1.7000000000000001E-2</v>
      </c>
      <c r="I140" s="13">
        <v>6093</v>
      </c>
      <c r="J140" s="14">
        <v>-8.9999999999999993E-3</v>
      </c>
      <c r="K140" s="15">
        <v>78453</v>
      </c>
      <c r="L140" s="16">
        <v>63831.6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 s="8">
        <v>340</v>
      </c>
      <c r="B141" s="9" t="s">
        <v>342</v>
      </c>
      <c r="C141" s="9" t="s">
        <v>1490</v>
      </c>
      <c r="D141" s="9" t="str">
        <f>B141&amp;"_"&amp; C141</f>
        <v>United Rentals_Construction Equipment Rental Company</v>
      </c>
      <c r="E141" s="10">
        <v>19100</v>
      </c>
      <c r="F141" s="1">
        <v>39</v>
      </c>
      <c r="G141" s="11">
        <v>9351</v>
      </c>
      <c r="H141" s="12">
        <v>0.16200000000000001</v>
      </c>
      <c r="I141" s="13">
        <v>1174</v>
      </c>
      <c r="J141" s="14">
        <v>7.0999999999999994E-2</v>
      </c>
      <c r="K141" s="15">
        <v>18970</v>
      </c>
      <c r="L141" s="16">
        <v>7622.6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A142" s="8">
        <v>673</v>
      </c>
      <c r="B142" s="9" t="s">
        <v>672</v>
      </c>
      <c r="C142" s="9" t="s">
        <v>1061</v>
      </c>
      <c r="D142" s="9" t="str">
        <f>B142&amp;"_"&amp; C142</f>
        <v>Meritage Homes_Consumer Discretionary</v>
      </c>
      <c r="E142" s="10">
        <v>1510</v>
      </c>
      <c r="F142" s="1">
        <v>9</v>
      </c>
      <c r="G142" s="11">
        <v>3666.9</v>
      </c>
      <c r="H142" s="12">
        <v>3.9E-2</v>
      </c>
      <c r="I142" s="13">
        <v>249.7</v>
      </c>
      <c r="J142" s="14">
        <v>9.8000000000000004E-2</v>
      </c>
      <c r="K142" s="15">
        <v>3398.2</v>
      </c>
      <c r="L142" s="16">
        <v>1372.7</v>
      </c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A143" s="8">
        <v>494</v>
      </c>
      <c r="B143" s="9" t="s">
        <v>493</v>
      </c>
      <c r="C143" s="9" t="s">
        <v>1133</v>
      </c>
      <c r="D143" s="9" t="str">
        <f>B143&amp;"_"&amp; C143</f>
        <v>Fortune Brands Home &amp; Security_Consumer Discretionary Products</v>
      </c>
      <c r="E143" s="10">
        <v>24700</v>
      </c>
      <c r="F143" s="1">
        <v>14</v>
      </c>
      <c r="G143" s="11">
        <v>5764.6</v>
      </c>
      <c r="H143" s="12">
        <v>5.0999999999999997E-2</v>
      </c>
      <c r="I143" s="13">
        <v>431.9</v>
      </c>
      <c r="J143" s="14">
        <v>0.109</v>
      </c>
      <c r="K143" s="15">
        <v>6291.3</v>
      </c>
      <c r="L143" s="16">
        <v>6042.3</v>
      </c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A144" s="8">
        <v>909</v>
      </c>
      <c r="B144" s="9" t="s">
        <v>905</v>
      </c>
      <c r="C144" s="9" t="s">
        <v>1133</v>
      </c>
      <c r="D144" s="9" t="str">
        <f>B144&amp;"_"&amp; C144</f>
        <v>Patrick Industries_Consumer Discretionary Products</v>
      </c>
      <c r="E144" s="10">
        <v>7500</v>
      </c>
      <c r="F144" s="1">
        <v>8</v>
      </c>
      <c r="G144" s="11">
        <v>2337.1</v>
      </c>
      <c r="H144" s="12">
        <v>3.3000000000000002E-2</v>
      </c>
      <c r="I144" s="13">
        <v>89.6</v>
      </c>
      <c r="J144" s="14">
        <v>-0.253</v>
      </c>
      <c r="K144" s="15">
        <v>1471</v>
      </c>
      <c r="L144" s="16">
        <v>672.5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5">
      <c r="A145" s="8">
        <v>928</v>
      </c>
      <c r="B145" s="9" t="s">
        <v>924</v>
      </c>
      <c r="C145" s="9" t="s">
        <v>1133</v>
      </c>
      <c r="D145" s="9" t="str">
        <f>B145&amp;"_"&amp; C145</f>
        <v>Wolverine World Wide_Consumer Discretionary Products</v>
      </c>
      <c r="E145" s="10">
        <v>4000</v>
      </c>
      <c r="F145" s="1">
        <v>-7</v>
      </c>
      <c r="G145" s="11">
        <v>2273.6999999999998</v>
      </c>
      <c r="H145" s="12">
        <v>1.4999999999999999E-2</v>
      </c>
      <c r="I145" s="13">
        <v>128.5</v>
      </c>
      <c r="J145" s="14">
        <v>-0.35799999999999998</v>
      </c>
      <c r="K145" s="15">
        <v>2480</v>
      </c>
      <c r="L145" s="16">
        <v>1232.3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5">
      <c r="A146" s="8">
        <v>942</v>
      </c>
      <c r="B146" s="9" t="s">
        <v>938</v>
      </c>
      <c r="C146" s="9" t="s">
        <v>1133</v>
      </c>
      <c r="D146" s="9" t="str">
        <f>B146&amp;"_"&amp; C146</f>
        <v>Fossil Group_Consumer Discretionary Products</v>
      </c>
      <c r="E146" s="10">
        <v>10200</v>
      </c>
      <c r="F146" s="1">
        <v>-95</v>
      </c>
      <c r="G146" s="11">
        <v>2217.6999999999998</v>
      </c>
      <c r="H146" s="12">
        <v>-0.127</v>
      </c>
      <c r="I146" s="13">
        <v>-52.4</v>
      </c>
      <c r="J146" s="14" t="s">
        <v>13</v>
      </c>
      <c r="K146" s="15">
        <v>1604.7</v>
      </c>
      <c r="L146" s="16">
        <v>166.4</v>
      </c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5">
      <c r="A147" s="8">
        <v>943</v>
      </c>
      <c r="B147" s="9" t="s">
        <v>939</v>
      </c>
      <c r="C147" s="9" t="s">
        <v>1133</v>
      </c>
      <c r="D147" s="9" t="str">
        <f>B147&amp;"_"&amp; C147</f>
        <v>Modine Manufacturing_Consumer Discretionary Products</v>
      </c>
      <c r="E147" s="10">
        <v>12200</v>
      </c>
      <c r="F147" s="1">
        <v>15</v>
      </c>
      <c r="G147" s="11">
        <v>2212.6999999999998</v>
      </c>
      <c r="H147" s="12">
        <v>5.1999999999999998E-2</v>
      </c>
      <c r="I147" s="13">
        <v>84.8</v>
      </c>
      <c r="J147" s="14">
        <v>2.82</v>
      </c>
      <c r="K147" s="15">
        <v>1538</v>
      </c>
      <c r="L147" s="16">
        <v>165.1</v>
      </c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 s="8">
        <v>929</v>
      </c>
      <c r="B148" s="9" t="s">
        <v>925</v>
      </c>
      <c r="C148" s="9" t="s">
        <v>1242</v>
      </c>
      <c r="D148" s="9" t="str">
        <f>B148&amp;"_"&amp; C148</f>
        <v>Vail Resorts_Consumer Discretionary Services</v>
      </c>
      <c r="E148" s="10">
        <v>23000</v>
      </c>
      <c r="F148" s="1">
        <v>54</v>
      </c>
      <c r="G148" s="11">
        <v>2271.6</v>
      </c>
      <c r="H148" s="12">
        <v>0.129</v>
      </c>
      <c r="I148" s="13">
        <v>301.2</v>
      </c>
      <c r="J148" s="14">
        <v>-0.20699999999999999</v>
      </c>
      <c r="K148" s="15">
        <v>4426.1000000000004</v>
      </c>
      <c r="L148" s="16">
        <v>5947.7</v>
      </c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 s="8">
        <v>75</v>
      </c>
      <c r="B149" s="9" t="s">
        <v>83</v>
      </c>
      <c r="C149" s="9" t="s">
        <v>1059</v>
      </c>
      <c r="D149" s="9" t="str">
        <f>B149&amp;"_"&amp; C149</f>
        <v>Best Buy_Consumer Electronics Company</v>
      </c>
      <c r="E149" s="10">
        <v>125000</v>
      </c>
      <c r="F149" s="1">
        <v>-1</v>
      </c>
      <c r="G149" s="11">
        <v>43638</v>
      </c>
      <c r="H149" s="12">
        <v>1.7999999999999999E-2</v>
      </c>
      <c r="I149" s="13">
        <v>1541</v>
      </c>
      <c r="J149" s="14">
        <v>5.2999999999999999E-2</v>
      </c>
      <c r="K149" s="15">
        <v>15591</v>
      </c>
      <c r="L149" s="16">
        <v>14647.4</v>
      </c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 s="8">
        <v>50</v>
      </c>
      <c r="B150" s="9" t="s">
        <v>58</v>
      </c>
      <c r="C150" s="9" t="s">
        <v>1541</v>
      </c>
      <c r="D150" s="9" t="str">
        <f>B150&amp;"_"&amp; C150</f>
        <v>Procter &amp; Gamble_Consumer Products</v>
      </c>
      <c r="E150" s="10">
        <v>97000</v>
      </c>
      <c r="F150" s="1">
        <v>-5</v>
      </c>
      <c r="G150" s="11">
        <v>67684</v>
      </c>
      <c r="H150" s="12">
        <v>1.2999999999999999E-2</v>
      </c>
      <c r="I150" s="13">
        <v>3897</v>
      </c>
      <c r="J150" s="14">
        <v>-0.6</v>
      </c>
      <c r="K150" s="15">
        <v>115095</v>
      </c>
      <c r="L150" s="16">
        <v>271639.8</v>
      </c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5">
      <c r="A151" s="8">
        <v>474</v>
      </c>
      <c r="B151" s="9" t="s">
        <v>473</v>
      </c>
      <c r="C151" s="9" t="s">
        <v>1541</v>
      </c>
      <c r="D151" s="9" t="str">
        <f>B151&amp;"_"&amp; C151</f>
        <v>Clorox_Consumer Products</v>
      </c>
      <c r="E151" s="10">
        <v>8800</v>
      </c>
      <c r="F151" s="1">
        <v>3</v>
      </c>
      <c r="G151" s="11">
        <v>6214</v>
      </c>
      <c r="H151" s="12">
        <v>1.4999999999999999E-2</v>
      </c>
      <c r="I151" s="13">
        <v>820</v>
      </c>
      <c r="J151" s="14">
        <v>-4.0000000000000001E-3</v>
      </c>
      <c r="K151" s="15">
        <v>5116</v>
      </c>
      <c r="L151" s="16">
        <v>21673.5</v>
      </c>
    </row>
    <row r="152" spans="1:27" x14ac:dyDescent="0.25">
      <c r="A152" s="8">
        <v>540</v>
      </c>
      <c r="B152" s="9" t="s">
        <v>539</v>
      </c>
      <c r="C152" s="9" t="s">
        <v>1541</v>
      </c>
      <c r="D152" s="9" t="str">
        <f>B152&amp;"_"&amp; C152</f>
        <v>International Flavors &amp; Fragrances_Consumer Products</v>
      </c>
      <c r="E152" s="10">
        <v>13668</v>
      </c>
      <c r="F152" s="1">
        <v>90</v>
      </c>
      <c r="G152" s="11">
        <v>5140.1000000000004</v>
      </c>
      <c r="H152" s="12">
        <v>0.29199999999999998</v>
      </c>
      <c r="I152" s="13">
        <v>455.9</v>
      </c>
      <c r="J152" s="14">
        <v>0.35199999999999998</v>
      </c>
      <c r="K152" s="15">
        <v>13287.4</v>
      </c>
      <c r="L152" s="16">
        <v>10902.4</v>
      </c>
    </row>
    <row r="153" spans="1:27" x14ac:dyDescent="0.25">
      <c r="A153" s="8">
        <v>834</v>
      </c>
      <c r="B153" s="9" t="s">
        <v>831</v>
      </c>
      <c r="C153" s="9" t="s">
        <v>1541</v>
      </c>
      <c r="D153" s="9" t="str">
        <f>B153&amp;"_"&amp; C153</f>
        <v>Energizer Holdings_Consumer Products</v>
      </c>
      <c r="E153" s="10">
        <v>7500</v>
      </c>
      <c r="F153" s="1" t="s">
        <v>13</v>
      </c>
      <c r="G153" s="11">
        <v>2729.6</v>
      </c>
      <c r="H153" s="12">
        <v>0.51800000000000002</v>
      </c>
      <c r="I153" s="13">
        <v>51.1</v>
      </c>
      <c r="J153" s="14">
        <v>-0.45300000000000001</v>
      </c>
      <c r="K153" s="15">
        <v>5449.6</v>
      </c>
      <c r="L153" s="16">
        <v>2100.3000000000002</v>
      </c>
    </row>
    <row r="154" spans="1:27" x14ac:dyDescent="0.25">
      <c r="A154" s="8">
        <v>203</v>
      </c>
      <c r="B154" s="9" t="s">
        <v>206</v>
      </c>
      <c r="C154" s="9" t="s">
        <v>1091</v>
      </c>
      <c r="D154" s="9" t="str">
        <f>B154&amp;"_"&amp; C154</f>
        <v xml:space="preserve">Colgate-Palmolive_Consumer Products </v>
      </c>
      <c r="E154" s="10">
        <v>34300</v>
      </c>
      <c r="F154" s="1">
        <v>-1</v>
      </c>
      <c r="G154" s="11">
        <v>15693</v>
      </c>
      <c r="H154" s="12">
        <v>0.01</v>
      </c>
      <c r="I154" s="13">
        <v>2367</v>
      </c>
      <c r="J154" s="14">
        <v>-1.4E-2</v>
      </c>
      <c r="K154" s="15">
        <v>15034</v>
      </c>
      <c r="L154" s="16">
        <v>56900.2</v>
      </c>
    </row>
    <row r="155" spans="1:27" x14ac:dyDescent="0.25">
      <c r="A155" s="8">
        <v>884</v>
      </c>
      <c r="B155" s="9" t="s">
        <v>880</v>
      </c>
      <c r="C155" s="9" t="s">
        <v>1082</v>
      </c>
      <c r="D155" s="9" t="str">
        <f>B155&amp;"_"&amp; C155</f>
        <v>Nu Skin Enterprises_Consumer Staple Products</v>
      </c>
      <c r="E155" s="10">
        <v>24900</v>
      </c>
      <c r="F155" s="1">
        <v>-59</v>
      </c>
      <c r="G155" s="11">
        <v>2420.4</v>
      </c>
      <c r="H155" s="12">
        <v>-9.7000000000000003E-2</v>
      </c>
      <c r="I155" s="13">
        <v>173.6</v>
      </c>
      <c r="J155" s="14">
        <v>0.42399999999999999</v>
      </c>
      <c r="K155" s="15">
        <v>1769</v>
      </c>
      <c r="L155" s="16">
        <v>1213.7</v>
      </c>
    </row>
    <row r="156" spans="1:27" x14ac:dyDescent="0.25">
      <c r="A156" s="8">
        <v>896</v>
      </c>
      <c r="B156" s="9" t="s">
        <v>892</v>
      </c>
      <c r="C156" s="9" t="s">
        <v>1082</v>
      </c>
      <c r="D156" s="9" t="str">
        <f>B156&amp;"_"&amp; C156</f>
        <v>Central Garden &amp; Pet_Consumer Staple Products</v>
      </c>
      <c r="E156" s="10">
        <v>5550</v>
      </c>
      <c r="F156" s="1">
        <v>32</v>
      </c>
      <c r="G156" s="11">
        <v>2383</v>
      </c>
      <c r="H156" s="12">
        <v>7.5999999999999998E-2</v>
      </c>
      <c r="I156" s="13">
        <v>92.8</v>
      </c>
      <c r="J156" s="14">
        <v>-0.249</v>
      </c>
      <c r="K156" s="15">
        <v>2025</v>
      </c>
      <c r="L156" s="16">
        <v>1441.2</v>
      </c>
    </row>
    <row r="157" spans="1:27" x14ac:dyDescent="0.25">
      <c r="A157" s="8">
        <v>958</v>
      </c>
      <c r="B157" s="9" t="s">
        <v>954</v>
      </c>
      <c r="C157" s="9" t="s">
        <v>1082</v>
      </c>
      <c r="D157" s="9" t="str">
        <f>B157&amp;"_"&amp; C157</f>
        <v>Edgewell Personal Care_Consumer Staple Products</v>
      </c>
      <c r="E157" s="10">
        <v>6000</v>
      </c>
      <c r="F157" s="1">
        <v>-35</v>
      </c>
      <c r="G157" s="11">
        <v>2141</v>
      </c>
      <c r="H157" s="12">
        <v>-4.2000000000000003E-2</v>
      </c>
      <c r="I157" s="13">
        <v>-372.2</v>
      </c>
      <c r="J157" s="14">
        <v>-4.6029999999999998</v>
      </c>
      <c r="K157" s="15">
        <v>3420.9</v>
      </c>
      <c r="L157" s="16">
        <v>1307.5999999999999</v>
      </c>
    </row>
    <row r="158" spans="1:27" x14ac:dyDescent="0.25">
      <c r="A158" s="8">
        <v>744</v>
      </c>
      <c r="B158" s="9" t="s">
        <v>743</v>
      </c>
      <c r="C158" s="9" t="s">
        <v>1207</v>
      </c>
      <c r="D158" s="9" t="str">
        <f>B158&amp;"_"&amp; C158</f>
        <v>PriceSmart_Consumer Staples</v>
      </c>
      <c r="E158" s="10">
        <v>9000</v>
      </c>
      <c r="F158" s="1">
        <v>-10</v>
      </c>
      <c r="G158" s="11">
        <v>3223.9</v>
      </c>
      <c r="H158" s="12">
        <v>1.7999999999999999E-2</v>
      </c>
      <c r="I158" s="13">
        <v>73.2</v>
      </c>
      <c r="J158" s="14">
        <v>-1.4999999999999999E-2</v>
      </c>
      <c r="K158" s="15">
        <v>1296.4000000000001</v>
      </c>
      <c r="L158" s="16">
        <v>1608.7</v>
      </c>
    </row>
    <row r="159" spans="1:27" x14ac:dyDescent="0.25">
      <c r="A159" s="8">
        <v>995</v>
      </c>
      <c r="B159" s="9" t="s">
        <v>991</v>
      </c>
      <c r="C159" s="9" t="s">
        <v>1107</v>
      </c>
      <c r="D159" s="9" t="str">
        <f>B159&amp;"_"&amp; C159</f>
        <v>Deluxe_Content Creators</v>
      </c>
      <c r="E159" s="10">
        <v>6352</v>
      </c>
      <c r="F159" s="1">
        <v>-6</v>
      </c>
      <c r="G159" s="11">
        <v>2008.7</v>
      </c>
      <c r="H159" s="12">
        <v>5.0000000000000001E-3</v>
      </c>
      <c r="I159" s="13">
        <v>-199.9</v>
      </c>
      <c r="J159" s="14">
        <v>-2.3359999999999999</v>
      </c>
      <c r="K159" s="15">
        <v>1943.3</v>
      </c>
      <c r="L159" s="16">
        <v>1093.9000000000001</v>
      </c>
    </row>
    <row r="160" spans="1:27" x14ac:dyDescent="0.25">
      <c r="A160" s="8">
        <v>885</v>
      </c>
      <c r="B160" s="9" t="s">
        <v>881</v>
      </c>
      <c r="C160" s="9" t="s">
        <v>1215</v>
      </c>
      <c r="D160" s="9" t="str">
        <f>B160&amp;"_"&amp; C160</f>
        <v>Revlon_Cosmetics Company</v>
      </c>
      <c r="E160" s="10">
        <v>7100</v>
      </c>
      <c r="F160" s="1">
        <v>-39</v>
      </c>
      <c r="G160" s="11">
        <v>2419.6</v>
      </c>
      <c r="H160" s="12">
        <v>-5.7000000000000002E-2</v>
      </c>
      <c r="I160" s="13">
        <v>-157.69999999999999</v>
      </c>
      <c r="J160" s="14" t="s">
        <v>13</v>
      </c>
      <c r="K160" s="15">
        <v>2980.6</v>
      </c>
      <c r="L160" s="16">
        <v>580.1</v>
      </c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25">
      <c r="A161" s="8">
        <v>831</v>
      </c>
      <c r="B161" s="9" t="s">
        <v>829</v>
      </c>
      <c r="C161" s="9" t="s">
        <v>1123</v>
      </c>
      <c r="D161" s="9" t="str">
        <f>B161&amp;"_"&amp; C161</f>
        <v>Euronet Worldwide_Credit Card Service Company</v>
      </c>
      <c r="E161" s="10">
        <v>7700</v>
      </c>
      <c r="F161" s="1">
        <v>18</v>
      </c>
      <c r="G161" s="11">
        <v>2750.1</v>
      </c>
      <c r="H161" s="12">
        <v>8.4000000000000005E-2</v>
      </c>
      <c r="I161" s="13">
        <v>346.7</v>
      </c>
      <c r="J161" s="14">
        <v>0.48899999999999999</v>
      </c>
      <c r="K161" s="15">
        <v>4657.7</v>
      </c>
      <c r="L161" s="16">
        <v>4587.7</v>
      </c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25">
      <c r="A162" s="8">
        <v>692</v>
      </c>
      <c r="B162" s="9" t="s">
        <v>691</v>
      </c>
      <c r="C162" s="9" t="s">
        <v>1542</v>
      </c>
      <c r="D162" s="9" t="str">
        <f>B162&amp;"_"&amp; C162</f>
        <v>Equifax_Credit Reporting Agency Company</v>
      </c>
      <c r="E162" s="10">
        <v>11200</v>
      </c>
      <c r="F162" s="1">
        <v>4</v>
      </c>
      <c r="G162" s="11">
        <v>3507.6</v>
      </c>
      <c r="H162" s="12">
        <v>2.8000000000000001E-2</v>
      </c>
      <c r="I162" s="13">
        <v>-398.8</v>
      </c>
      <c r="J162" s="14">
        <v>-2.33</v>
      </c>
      <c r="K162" s="15">
        <v>7909</v>
      </c>
      <c r="L162" s="16">
        <v>14569.4</v>
      </c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25">
      <c r="A163" s="8">
        <v>804</v>
      </c>
      <c r="B163" s="9" t="s">
        <v>802</v>
      </c>
      <c r="C163" s="9" t="s">
        <v>1132</v>
      </c>
      <c r="D163" s="9" t="str">
        <f>B163&amp;"_"&amp; C163</f>
        <v>Palo Alto Networks_Cybersecurity Company</v>
      </c>
      <c r="E163" s="10">
        <v>7014</v>
      </c>
      <c r="F163" s="1">
        <v>108</v>
      </c>
      <c r="G163" s="11">
        <v>2899.6</v>
      </c>
      <c r="H163" s="12">
        <v>0.27600000000000002</v>
      </c>
      <c r="I163" s="13">
        <v>-81.900000000000006</v>
      </c>
      <c r="J163" s="14" t="s">
        <v>13</v>
      </c>
      <c r="K163" s="15">
        <v>6592.2</v>
      </c>
      <c r="L163" s="16">
        <v>16347.6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25">
      <c r="A164" s="8">
        <v>954</v>
      </c>
      <c r="B164" s="9" t="s">
        <v>950</v>
      </c>
      <c r="C164" s="9" t="s">
        <v>1132</v>
      </c>
      <c r="D164" s="9" t="str">
        <f>B164&amp;"_"&amp; C164</f>
        <v>Fortinet_Cybersecurity Company</v>
      </c>
      <c r="E164" s="10">
        <v>7082</v>
      </c>
      <c r="F164" s="1" t="s">
        <v>13</v>
      </c>
      <c r="G164" s="11">
        <v>2156.1999999999998</v>
      </c>
      <c r="H164" s="12">
        <v>0.19700000000000001</v>
      </c>
      <c r="I164" s="13">
        <v>326.5</v>
      </c>
      <c r="J164" s="14">
        <v>-1.7000000000000001E-2</v>
      </c>
      <c r="K164" s="15">
        <v>3885.5</v>
      </c>
      <c r="L164" s="16">
        <v>17453.3</v>
      </c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25">
      <c r="A165" s="8">
        <v>742</v>
      </c>
      <c r="B165" s="9" t="s">
        <v>741</v>
      </c>
      <c r="C165" s="9" t="s">
        <v>1221</v>
      </c>
      <c r="D165" s="9" t="str">
        <f>B165&amp;"_"&amp; C165</f>
        <v>Service Corp. International_Death Care</v>
      </c>
      <c r="E165" s="10">
        <v>20457</v>
      </c>
      <c r="F165" s="1">
        <v>-12</v>
      </c>
      <c r="G165" s="11">
        <v>3230.8</v>
      </c>
      <c r="H165" s="12">
        <v>1.2999999999999999E-2</v>
      </c>
      <c r="I165" s="13">
        <v>369.6</v>
      </c>
      <c r="J165" s="14">
        <v>-0.17399999999999999</v>
      </c>
      <c r="K165" s="15">
        <v>13677.4</v>
      </c>
      <c r="L165" s="16">
        <v>7083.9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25">
      <c r="A166" s="8">
        <v>507</v>
      </c>
      <c r="B166" s="9" t="s">
        <v>506</v>
      </c>
      <c r="C166" s="9" t="s">
        <v>1199</v>
      </c>
      <c r="D166" s="9" t="str">
        <f>B166&amp;"_"&amp; C166</f>
        <v>Patterson_Dental Equipment</v>
      </c>
      <c r="E166" s="10">
        <v>7800</v>
      </c>
      <c r="F166" s="1">
        <v>3</v>
      </c>
      <c r="G166" s="11">
        <v>5574.5</v>
      </c>
      <c r="H166" s="12">
        <v>0.02</v>
      </c>
      <c r="I166" s="13">
        <v>83.6</v>
      </c>
      <c r="J166" s="14">
        <v>-0.58399999999999996</v>
      </c>
      <c r="K166" s="15">
        <v>3269.3</v>
      </c>
      <c r="L166" s="16">
        <v>1464.9</v>
      </c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25">
      <c r="A167" s="8">
        <v>642</v>
      </c>
      <c r="B167" s="9" t="s">
        <v>641</v>
      </c>
      <c r="C167" s="9" t="s">
        <v>1108</v>
      </c>
      <c r="D167" s="9" t="str">
        <f>B167&amp;"_"&amp; C167</f>
        <v>Dentsply Sirona_Dental Equipment And Supplies Manufacturing Company</v>
      </c>
      <c r="E167" s="10">
        <v>15200</v>
      </c>
      <c r="F167" s="1">
        <v>-14</v>
      </c>
      <c r="G167" s="11">
        <v>4029.2</v>
      </c>
      <c r="H167" s="12">
        <v>1.0999999999999999E-2</v>
      </c>
      <c r="I167" s="13">
        <v>262.89999999999998</v>
      </c>
      <c r="J167" s="14" t="s">
        <v>13</v>
      </c>
      <c r="K167" s="15">
        <v>8602.9</v>
      </c>
      <c r="L167" s="16">
        <v>8598.5</v>
      </c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25">
      <c r="A168" s="8">
        <v>986</v>
      </c>
      <c r="B168" s="9" t="s">
        <v>982</v>
      </c>
      <c r="C168" s="9" t="s">
        <v>1055</v>
      </c>
      <c r="D168" s="9" t="str">
        <f>B168&amp;"_"&amp; C168</f>
        <v>Barnes &amp; Noble Education_Education</v>
      </c>
      <c r="E168" s="10">
        <v>12400</v>
      </c>
      <c r="F168" s="1">
        <v>-55</v>
      </c>
      <c r="G168" s="11">
        <v>2034.6</v>
      </c>
      <c r="H168" s="12">
        <v>-7.6999999999999999E-2</v>
      </c>
      <c r="I168" s="13">
        <v>-24.4</v>
      </c>
      <c r="J168" s="14" t="s">
        <v>13</v>
      </c>
      <c r="K168" s="15">
        <v>946.2</v>
      </c>
      <c r="L168" s="16">
        <v>65.7</v>
      </c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25">
      <c r="A169" s="8">
        <v>385</v>
      </c>
      <c r="B169" s="9" t="s">
        <v>386</v>
      </c>
      <c r="C169" s="9" t="s">
        <v>1057</v>
      </c>
      <c r="D169" s="9" t="str">
        <f>B169&amp;"_"&amp; C169</f>
        <v>Sanmina_Electrical &amp; Electronic Manufacturing</v>
      </c>
      <c r="E169" s="10">
        <v>38500</v>
      </c>
      <c r="F169" s="1">
        <v>44</v>
      </c>
      <c r="G169" s="11">
        <v>8233.9</v>
      </c>
      <c r="H169" s="12">
        <v>0.158</v>
      </c>
      <c r="I169" s="13">
        <v>141.5</v>
      </c>
      <c r="J169" s="14" t="s">
        <v>13</v>
      </c>
      <c r="K169" s="15">
        <v>3905.5</v>
      </c>
      <c r="L169" s="16">
        <v>1927.2</v>
      </c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25">
      <c r="A170" s="8">
        <v>810</v>
      </c>
      <c r="B170" s="9" t="s">
        <v>808</v>
      </c>
      <c r="C170" s="9" t="s">
        <v>1057</v>
      </c>
      <c r="D170" s="9" t="str">
        <f>B170&amp;"_"&amp; C170</f>
        <v>Hawaiian Electric Industries_Electrical &amp; Electronic Manufacturing</v>
      </c>
      <c r="E170" s="10">
        <v>3841</v>
      </c>
      <c r="F170" s="1">
        <v>-23</v>
      </c>
      <c r="G170" s="11">
        <v>2874.6</v>
      </c>
      <c r="H170" s="12">
        <v>5.0000000000000001E-3</v>
      </c>
      <c r="I170" s="13">
        <v>217.9</v>
      </c>
      <c r="J170" s="14">
        <v>0.08</v>
      </c>
      <c r="K170" s="15">
        <v>13745.3</v>
      </c>
      <c r="L170" s="16">
        <v>4698.7</v>
      </c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8">
        <v>841</v>
      </c>
      <c r="B171" s="9" t="s">
        <v>838</v>
      </c>
      <c r="C171" s="9" t="s">
        <v>1057</v>
      </c>
      <c r="D171" s="9" t="str">
        <f>B171&amp;"_"&amp; C171</f>
        <v>TTM Technologies_Electrical &amp; Electronic Manufacturing</v>
      </c>
      <c r="E171" s="10">
        <v>25700</v>
      </c>
      <c r="F171" s="1">
        <v>-50</v>
      </c>
      <c r="G171" s="11">
        <v>2689.3</v>
      </c>
      <c r="H171" s="12">
        <v>-5.5E-2</v>
      </c>
      <c r="I171" s="13">
        <v>41.3</v>
      </c>
      <c r="J171" s="14">
        <v>-0.76200000000000001</v>
      </c>
      <c r="K171" s="15">
        <v>3560.9</v>
      </c>
      <c r="L171" s="16">
        <v>1095.5999999999999</v>
      </c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25">
      <c r="A172" s="8">
        <v>874</v>
      </c>
      <c r="B172" s="9" t="s">
        <v>870</v>
      </c>
      <c r="C172" s="9" t="s">
        <v>1057</v>
      </c>
      <c r="D172" s="9" t="str">
        <f>B172&amp;"_"&amp; C172</f>
        <v>Belden_Electrical &amp; Electronic Manufacturing</v>
      </c>
      <c r="E172" s="10">
        <v>7000</v>
      </c>
      <c r="F172" s="1">
        <v>-34</v>
      </c>
      <c r="G172" s="11">
        <v>2491.8000000000002</v>
      </c>
      <c r="H172" s="12">
        <v>-3.5999999999999997E-2</v>
      </c>
      <c r="I172" s="13">
        <v>-377</v>
      </c>
      <c r="J172" s="14">
        <v>-3.343</v>
      </c>
      <c r="K172" s="15">
        <v>3406.8</v>
      </c>
      <c r="L172" s="16">
        <v>1640.2</v>
      </c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25">
      <c r="A173" s="8">
        <v>586</v>
      </c>
      <c r="B173" s="9" t="s">
        <v>585</v>
      </c>
      <c r="C173" s="9" t="s">
        <v>1156</v>
      </c>
      <c r="D173" s="9" t="str">
        <f>B173&amp;"_"&amp; C173</f>
        <v>Hubbell_Electrical And Electronic Products</v>
      </c>
      <c r="E173" s="10">
        <v>18800</v>
      </c>
      <c r="F173" s="1">
        <v>-9</v>
      </c>
      <c r="G173" s="11">
        <v>4591</v>
      </c>
      <c r="H173" s="12">
        <v>2.4E-2</v>
      </c>
      <c r="I173" s="13">
        <v>400.9</v>
      </c>
      <c r="J173" s="14">
        <v>0.113</v>
      </c>
      <c r="K173" s="15">
        <v>4903</v>
      </c>
      <c r="L173" s="16">
        <v>6239.4</v>
      </c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25">
      <c r="A174" s="8">
        <v>971</v>
      </c>
      <c r="B174" s="9" t="s">
        <v>967</v>
      </c>
      <c r="C174" s="9" t="s">
        <v>1187</v>
      </c>
      <c r="D174" s="9" t="str">
        <f>B174&amp;"_"&amp; C174</f>
        <v>MYR Group_Electrical Construction Services</v>
      </c>
      <c r="E174" s="10">
        <v>7100</v>
      </c>
      <c r="F174" s="1" t="s">
        <v>13</v>
      </c>
      <c r="G174" s="11">
        <v>2071.1999999999998</v>
      </c>
      <c r="H174" s="12">
        <v>0.35299999999999998</v>
      </c>
      <c r="I174" s="13">
        <v>37.700000000000003</v>
      </c>
      <c r="J174" s="14">
        <v>0.21199999999999999</v>
      </c>
      <c r="K174" s="15">
        <v>1007.9</v>
      </c>
      <c r="L174" s="16">
        <v>436.2</v>
      </c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25">
      <c r="A175" s="8">
        <v>169</v>
      </c>
      <c r="B175" s="9" t="s">
        <v>173</v>
      </c>
      <c r="C175" s="9" t="s">
        <v>1052</v>
      </c>
      <c r="D175" s="9" t="str">
        <f>B175&amp;"_"&amp; C175</f>
        <v>Avnet_Electronic Components</v>
      </c>
      <c r="E175" s="10">
        <v>15500</v>
      </c>
      <c r="F175" s="1">
        <v>-4</v>
      </c>
      <c r="G175" s="11">
        <v>19518.599999999999</v>
      </c>
      <c r="H175" s="12">
        <v>2.5000000000000001E-2</v>
      </c>
      <c r="I175" s="13">
        <v>176.3</v>
      </c>
      <c r="J175" s="14" t="s">
        <v>13</v>
      </c>
      <c r="K175" s="15">
        <v>8564.6</v>
      </c>
      <c r="L175" s="16">
        <v>2505.9</v>
      </c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25">
      <c r="A176" s="8">
        <v>359</v>
      </c>
      <c r="B176" s="9" t="s">
        <v>360</v>
      </c>
      <c r="C176" s="9" t="s">
        <v>1035</v>
      </c>
      <c r="D176" s="9" t="str">
        <f>B176&amp;"_"&amp; C176</f>
        <v>Anixter International_Electronic Solutions</v>
      </c>
      <c r="E176" s="10">
        <v>9400</v>
      </c>
      <c r="F176" s="1">
        <v>5</v>
      </c>
      <c r="G176" s="11">
        <v>8845.6</v>
      </c>
      <c r="H176" s="12">
        <v>5.2999999999999999E-2</v>
      </c>
      <c r="I176" s="13">
        <v>262.89999999999998</v>
      </c>
      <c r="J176" s="14">
        <v>0.68200000000000005</v>
      </c>
      <c r="K176" s="15">
        <v>4808.8999999999996</v>
      </c>
      <c r="L176" s="16">
        <v>2972.7</v>
      </c>
    </row>
    <row r="177" spans="1:12" x14ac:dyDescent="0.25">
      <c r="A177" s="8">
        <v>617</v>
      </c>
      <c r="B177" s="9" t="s">
        <v>616</v>
      </c>
      <c r="C177" s="9" t="s">
        <v>1169</v>
      </c>
      <c r="D177" s="9" t="str">
        <f>B177&amp;"_"&amp; C177</f>
        <v>Keysight Technologies_Electronics Company</v>
      </c>
      <c r="E177" s="10">
        <v>13600</v>
      </c>
      <c r="F177" s="1">
        <v>21</v>
      </c>
      <c r="G177" s="11">
        <v>4303</v>
      </c>
      <c r="H177" s="12">
        <v>0.11</v>
      </c>
      <c r="I177" s="13">
        <v>621</v>
      </c>
      <c r="J177" s="14">
        <v>2.7639999999999998</v>
      </c>
      <c r="K177" s="15">
        <v>6623</v>
      </c>
      <c r="L177" s="16">
        <v>15681.2</v>
      </c>
    </row>
    <row r="178" spans="1:12" x14ac:dyDescent="0.25">
      <c r="A178" s="8">
        <v>121</v>
      </c>
      <c r="B178" s="9" t="s">
        <v>127</v>
      </c>
      <c r="C178" s="9" t="s">
        <v>1166</v>
      </c>
      <c r="D178" s="9" t="str">
        <f>B178&amp;"_"&amp; C178</f>
        <v>Jabil_Electronics Manufacturing Services</v>
      </c>
      <c r="E178" s="10">
        <v>200000</v>
      </c>
      <c r="F178" s="1">
        <v>19</v>
      </c>
      <c r="G178" s="11">
        <v>25282.3</v>
      </c>
      <c r="H178" s="12">
        <v>0.14399999999999999</v>
      </c>
      <c r="I178" s="13">
        <v>287.10000000000002</v>
      </c>
      <c r="J178" s="14">
        <v>2.3260000000000001</v>
      </c>
      <c r="K178" s="15">
        <v>12970.5</v>
      </c>
      <c r="L178" s="16">
        <v>3738.4</v>
      </c>
    </row>
    <row r="179" spans="1:12" x14ac:dyDescent="0.25">
      <c r="A179" s="8">
        <v>892</v>
      </c>
      <c r="B179" s="9" t="s">
        <v>888</v>
      </c>
      <c r="C179" s="9" t="s">
        <v>1214</v>
      </c>
      <c r="D179" s="9" t="str">
        <f>B179&amp;"_"&amp; C179</f>
        <v xml:space="preserve">REV Group_Emergency And Recreational </v>
      </c>
      <c r="E179" s="10">
        <v>8040</v>
      </c>
      <c r="F179" s="1">
        <v>-9</v>
      </c>
      <c r="G179" s="11">
        <v>2403.6999999999998</v>
      </c>
      <c r="H179" s="12">
        <v>8.9999999999999993E-3</v>
      </c>
      <c r="I179" s="13">
        <v>-12.3</v>
      </c>
      <c r="J179" s="14">
        <v>-1.946</v>
      </c>
      <c r="K179" s="15">
        <v>1347.1</v>
      </c>
      <c r="L179" s="16">
        <v>263.8</v>
      </c>
    </row>
    <row r="180" spans="1:12" x14ac:dyDescent="0.25">
      <c r="A180" s="8">
        <v>91</v>
      </c>
      <c r="B180" s="9" t="s">
        <v>99</v>
      </c>
      <c r="C180" s="9" t="s">
        <v>1076</v>
      </c>
      <c r="D180" s="9" t="str">
        <f>B180&amp;"_"&amp; C180</f>
        <v>World Fuel Services_Energy Company</v>
      </c>
      <c r="E180" s="10">
        <v>5500</v>
      </c>
      <c r="F180" s="1">
        <v>-8</v>
      </c>
      <c r="G180" s="11">
        <v>36819</v>
      </c>
      <c r="H180" s="12">
        <v>-7.3999999999999996E-2</v>
      </c>
      <c r="I180" s="13">
        <v>178.9</v>
      </c>
      <c r="J180" s="14">
        <v>0.40100000000000002</v>
      </c>
      <c r="K180" s="15">
        <v>5992.4</v>
      </c>
      <c r="L180" s="16">
        <v>1646.9</v>
      </c>
    </row>
    <row r="181" spans="1:12" x14ac:dyDescent="0.25">
      <c r="A181" s="8">
        <v>127</v>
      </c>
      <c r="B181" s="9" t="s">
        <v>133</v>
      </c>
      <c r="C181" s="9" t="s">
        <v>1076</v>
      </c>
      <c r="D181" s="9" t="str">
        <f>B181&amp;"_"&amp; C181</f>
        <v>NGL Energy Partners_Energy Company</v>
      </c>
      <c r="E181" s="10">
        <v>1300</v>
      </c>
      <c r="F181" s="1">
        <v>52</v>
      </c>
      <c r="G181" s="11">
        <v>24087.8</v>
      </c>
      <c r="H181" s="12">
        <v>0.39400000000000002</v>
      </c>
      <c r="I181" s="13">
        <v>360</v>
      </c>
      <c r="J181" s="14" t="s">
        <v>13</v>
      </c>
      <c r="K181" s="15">
        <v>5902.5</v>
      </c>
      <c r="L181" s="16">
        <v>333.7</v>
      </c>
    </row>
    <row r="182" spans="1:12" x14ac:dyDescent="0.25">
      <c r="A182" s="8">
        <v>186</v>
      </c>
      <c r="B182" s="9" t="s">
        <v>190</v>
      </c>
      <c r="C182" s="9" t="s">
        <v>1076</v>
      </c>
      <c r="D182" s="9" t="str">
        <f>B182&amp;"_"&amp; C182</f>
        <v>EOG Resources_Energy Company</v>
      </c>
      <c r="E182" s="10">
        <v>2900</v>
      </c>
      <c r="F182" s="1">
        <v>-5</v>
      </c>
      <c r="G182" s="11">
        <v>17380</v>
      </c>
      <c r="H182" s="12">
        <v>6.0000000000000001E-3</v>
      </c>
      <c r="I182" s="13">
        <v>2734.9</v>
      </c>
      <c r="J182" s="14">
        <v>-0.2</v>
      </c>
      <c r="K182" s="15">
        <v>37124.6</v>
      </c>
      <c r="L182" s="16">
        <v>20907.400000000001</v>
      </c>
    </row>
    <row r="183" spans="1:12" x14ac:dyDescent="0.25">
      <c r="A183" s="8">
        <v>329</v>
      </c>
      <c r="B183" s="9" t="s">
        <v>331</v>
      </c>
      <c r="C183" s="9" t="s">
        <v>1555</v>
      </c>
      <c r="D183" s="9" t="str">
        <f>B183&amp;"_"&amp; C183</f>
        <v>Cheniere Energy_Energy Company Gas</v>
      </c>
      <c r="E183" s="10">
        <v>1530</v>
      </c>
      <c r="F183" s="1">
        <v>54</v>
      </c>
      <c r="G183" s="11">
        <v>9730</v>
      </c>
      <c r="H183" s="12">
        <v>0.218</v>
      </c>
      <c r="I183" s="13">
        <v>648</v>
      </c>
      <c r="J183" s="14">
        <v>0.376</v>
      </c>
      <c r="K183" s="15">
        <v>35492</v>
      </c>
      <c r="L183" s="16">
        <v>8511.7999999999993</v>
      </c>
    </row>
    <row r="184" spans="1:12" x14ac:dyDescent="0.25">
      <c r="A184" s="8">
        <v>319</v>
      </c>
      <c r="B184" s="9" t="s">
        <v>321</v>
      </c>
      <c r="C184" s="9" t="s">
        <v>1554</v>
      </c>
      <c r="D184" s="9" t="str">
        <f>B184&amp;"_"&amp; C184</f>
        <v>Calpine_Energy Company Gas and Geothermal</v>
      </c>
      <c r="E184" s="10">
        <v>2256</v>
      </c>
      <c r="F184" s="1">
        <v>11</v>
      </c>
      <c r="G184" s="11">
        <v>10072</v>
      </c>
      <c r="H184" s="12">
        <v>5.8999999999999997E-2</v>
      </c>
      <c r="I184" s="13">
        <v>770</v>
      </c>
      <c r="J184" s="14">
        <v>76</v>
      </c>
      <c r="K184" s="15">
        <v>16649</v>
      </c>
      <c r="L184" s="16" t="s">
        <v>13</v>
      </c>
    </row>
    <row r="185" spans="1:12" x14ac:dyDescent="0.25">
      <c r="A185" s="8">
        <v>757</v>
      </c>
      <c r="B185" s="9" t="s">
        <v>756</v>
      </c>
      <c r="C185" s="9" t="s">
        <v>1190</v>
      </c>
      <c r="D185" s="9" t="str">
        <f>B185&amp;"_"&amp; C185</f>
        <v>Southwest Gas Holdings_Energy Holding Company</v>
      </c>
      <c r="E185" s="10">
        <v>8944</v>
      </c>
      <c r="F185" s="1">
        <v>26</v>
      </c>
      <c r="G185" s="11">
        <v>3119.9</v>
      </c>
      <c r="H185" s="12">
        <v>8.3000000000000004E-2</v>
      </c>
      <c r="I185" s="13">
        <v>213.9</v>
      </c>
      <c r="J185" s="14">
        <v>0.17399999999999999</v>
      </c>
      <c r="K185" s="15">
        <v>8170</v>
      </c>
      <c r="L185" s="16">
        <v>3834</v>
      </c>
    </row>
    <row r="186" spans="1:12" x14ac:dyDescent="0.25">
      <c r="A186" s="8">
        <v>341</v>
      </c>
      <c r="B186" s="9" t="s">
        <v>343</v>
      </c>
      <c r="C186" s="9" t="s">
        <v>1468</v>
      </c>
      <c r="D186" s="9" t="str">
        <f>B186&amp;"_"&amp; C186</f>
        <v xml:space="preserve">Pioneer Natural Resources_Energy Hydrocarbon Exploration </v>
      </c>
      <c r="E186" s="10">
        <v>2323</v>
      </c>
      <c r="F186" s="1">
        <v>-8</v>
      </c>
      <c r="G186" s="11">
        <v>9304</v>
      </c>
      <c r="H186" s="12">
        <v>-1.2E-2</v>
      </c>
      <c r="I186" s="13">
        <v>756</v>
      </c>
      <c r="J186" s="14">
        <v>-0.22700000000000001</v>
      </c>
      <c r="K186" s="15">
        <v>19067</v>
      </c>
      <c r="L186" s="16">
        <v>11624.9</v>
      </c>
    </row>
    <row r="187" spans="1:12" x14ac:dyDescent="0.25">
      <c r="A187" s="8">
        <v>602</v>
      </c>
      <c r="B187" s="9" t="s">
        <v>601</v>
      </c>
      <c r="C187" s="9" t="s">
        <v>1468</v>
      </c>
      <c r="D187" s="9" t="str">
        <f>B187&amp;"_"&amp; C187</f>
        <v xml:space="preserve">Noble Energy_Energy Hydrocarbon Exploration </v>
      </c>
      <c r="E187" s="10">
        <v>2282</v>
      </c>
      <c r="F187" s="1">
        <v>-61</v>
      </c>
      <c r="G187" s="11">
        <v>4438</v>
      </c>
      <c r="H187" s="12">
        <v>-0.11</v>
      </c>
      <c r="I187" s="13">
        <v>-1512</v>
      </c>
      <c r="J187" s="14" t="s">
        <v>13</v>
      </c>
      <c r="K187" s="15">
        <v>20647</v>
      </c>
      <c r="L187" s="16">
        <v>2929.6</v>
      </c>
    </row>
    <row r="188" spans="1:12" x14ac:dyDescent="0.25">
      <c r="A188" s="8">
        <v>625</v>
      </c>
      <c r="B188" s="9" t="s">
        <v>624</v>
      </c>
      <c r="C188" s="9" t="s">
        <v>1468</v>
      </c>
      <c r="D188" s="9" t="str">
        <f>B188&amp;"_"&amp; C188</f>
        <v xml:space="preserve">Murphy Oil_Energy Hydrocarbon Exploration </v>
      </c>
      <c r="E188" s="10">
        <v>822</v>
      </c>
      <c r="F188" s="1">
        <v>218</v>
      </c>
      <c r="G188" s="11">
        <v>4194</v>
      </c>
      <c r="H188" s="12">
        <v>0.63200000000000001</v>
      </c>
      <c r="I188" s="13">
        <v>1149.7</v>
      </c>
      <c r="J188" s="14">
        <v>1.7969999999999999</v>
      </c>
      <c r="K188" s="15">
        <v>11718.5</v>
      </c>
      <c r="L188" s="16">
        <v>941.4</v>
      </c>
    </row>
    <row r="189" spans="1:12" x14ac:dyDescent="0.25">
      <c r="A189" s="8">
        <v>902</v>
      </c>
      <c r="B189" s="9" t="s">
        <v>898</v>
      </c>
      <c r="C189" s="9" t="s">
        <v>1468</v>
      </c>
      <c r="D189" s="9" t="str">
        <f>B189&amp;"_"&amp; C189</f>
        <v xml:space="preserve">Cimarex Energy_Energy Hydrocarbon Exploration </v>
      </c>
      <c r="E189" s="10">
        <v>987</v>
      </c>
      <c r="F189" s="1">
        <v>-7</v>
      </c>
      <c r="G189" s="11">
        <v>2363</v>
      </c>
      <c r="H189" s="12">
        <v>0.01</v>
      </c>
      <c r="I189" s="13">
        <v>-124.6</v>
      </c>
      <c r="J189" s="14">
        <v>-1.157</v>
      </c>
      <c r="K189" s="15">
        <v>7140</v>
      </c>
      <c r="L189" s="16">
        <v>1718.9</v>
      </c>
    </row>
    <row r="190" spans="1:12" x14ac:dyDescent="0.25">
      <c r="A190" s="8">
        <v>293</v>
      </c>
      <c r="B190" s="9" t="s">
        <v>295</v>
      </c>
      <c r="C190" s="9" t="s">
        <v>1122</v>
      </c>
      <c r="D190" s="9" t="str">
        <f>B190&amp;"_"&amp; C190</f>
        <v>Entergy_Energy Industry</v>
      </c>
      <c r="E190" s="10">
        <v>13635</v>
      </c>
      <c r="F190" s="1">
        <v>-5</v>
      </c>
      <c r="G190" s="11">
        <v>10878.7</v>
      </c>
      <c r="H190" s="12">
        <v>-1.2E-2</v>
      </c>
      <c r="I190" s="13">
        <v>1241.2</v>
      </c>
      <c r="J190" s="14">
        <v>0.46300000000000002</v>
      </c>
      <c r="K190" s="15">
        <v>51723.9</v>
      </c>
      <c r="L190" s="16">
        <v>18870.599999999999</v>
      </c>
    </row>
    <row r="191" spans="1:12" x14ac:dyDescent="0.25">
      <c r="A191" s="8">
        <v>925</v>
      </c>
      <c r="B191" s="9" t="s">
        <v>921</v>
      </c>
      <c r="C191" s="9" t="s">
        <v>1478</v>
      </c>
      <c r="D191" s="9" t="str">
        <f>B191&amp;"_"&amp; C191</f>
        <v>Contura Energy_Energy Production Company</v>
      </c>
      <c r="E191" s="10">
        <v>4360</v>
      </c>
      <c r="F191" s="1">
        <v>52</v>
      </c>
      <c r="G191" s="11">
        <v>2290.5</v>
      </c>
      <c r="H191" s="12">
        <v>0.127</v>
      </c>
      <c r="I191" s="13">
        <v>-316.3</v>
      </c>
      <c r="J191" s="14">
        <v>-2.0569999999999999</v>
      </c>
      <c r="K191" s="15">
        <v>2302.8000000000002</v>
      </c>
      <c r="L191" s="16">
        <v>42.9</v>
      </c>
    </row>
    <row r="192" spans="1:12" x14ac:dyDescent="0.25">
      <c r="A192" s="8">
        <v>851</v>
      </c>
      <c r="B192" s="9" t="s">
        <v>848</v>
      </c>
      <c r="C192" s="9" t="s">
        <v>1522</v>
      </c>
      <c r="D192" s="9" t="str">
        <f>B192&amp;"_"&amp; C192</f>
        <v>Renewable Energy Group_Energy Renewables</v>
      </c>
      <c r="E192" s="10">
        <v>829</v>
      </c>
      <c r="F192" s="1">
        <v>28</v>
      </c>
      <c r="G192" s="11">
        <v>2643.2</v>
      </c>
      <c r="H192" s="12">
        <v>0.106</v>
      </c>
      <c r="I192" s="13">
        <v>380.1</v>
      </c>
      <c r="J192" s="14">
        <v>0.3</v>
      </c>
      <c r="K192" s="15">
        <v>1785.3</v>
      </c>
      <c r="L192" s="16">
        <v>801</v>
      </c>
    </row>
    <row r="193" spans="1:26" x14ac:dyDescent="0.25">
      <c r="A193" s="8">
        <v>924</v>
      </c>
      <c r="B193" s="9" t="s">
        <v>920</v>
      </c>
      <c r="C193" s="9" t="s">
        <v>1256</v>
      </c>
      <c r="D193" s="9" t="str">
        <f>B193&amp;"_"&amp; C193</f>
        <v>WPX Energy_Energy Sector</v>
      </c>
      <c r="E193" s="10">
        <v>590</v>
      </c>
      <c r="F193" s="1">
        <v>-43</v>
      </c>
      <c r="G193" s="11">
        <v>2292</v>
      </c>
      <c r="H193" s="12">
        <v>-3.9E-2</v>
      </c>
      <c r="I193" s="13">
        <v>256</v>
      </c>
      <c r="J193" s="14">
        <v>0.69499999999999995</v>
      </c>
      <c r="K193" s="15">
        <v>8413</v>
      </c>
      <c r="L193" s="16">
        <v>1706.1</v>
      </c>
    </row>
    <row r="194" spans="1:26" x14ac:dyDescent="0.25">
      <c r="A194" s="8">
        <v>770</v>
      </c>
      <c r="B194" s="9" t="s">
        <v>768</v>
      </c>
      <c r="C194" s="9" t="s">
        <v>1515</v>
      </c>
      <c r="D194" s="9" t="str">
        <f>B194&amp;"_"&amp; C194</f>
        <v>First Solar_Energy Solar Company</v>
      </c>
      <c r="E194" s="10">
        <v>6600</v>
      </c>
      <c r="F194" s="1">
        <v>150</v>
      </c>
      <c r="G194" s="11">
        <v>3063.1</v>
      </c>
      <c r="H194" s="12">
        <v>0.36499999999999999</v>
      </c>
      <c r="I194" s="13">
        <v>-114.9</v>
      </c>
      <c r="J194" s="14">
        <v>-1.796</v>
      </c>
      <c r="K194" s="15">
        <v>7515.7</v>
      </c>
      <c r="L194" s="16">
        <v>3802.8</v>
      </c>
    </row>
    <row r="195" spans="1:26" x14ac:dyDescent="0.25">
      <c r="A195" s="8">
        <v>246</v>
      </c>
      <c r="B195" s="9" t="s">
        <v>248</v>
      </c>
      <c r="C195" s="9" t="s">
        <v>1469</v>
      </c>
      <c r="D195" s="9" t="str">
        <f>B195&amp;"_"&amp; C195</f>
        <v>Global Partners_Energy Supply Company</v>
      </c>
      <c r="E195" s="10">
        <v>3860</v>
      </c>
      <c r="F195" s="1">
        <v>8</v>
      </c>
      <c r="G195" s="11">
        <v>13081.7</v>
      </c>
      <c r="H195" s="12">
        <v>3.2000000000000001E-2</v>
      </c>
      <c r="I195" s="13">
        <v>35.9</v>
      </c>
      <c r="J195" s="14">
        <v>-0.65500000000000003</v>
      </c>
      <c r="K195" s="15">
        <v>2808.4</v>
      </c>
      <c r="L195" s="16">
        <v>299.8</v>
      </c>
    </row>
    <row r="196" spans="1:26" x14ac:dyDescent="0.25">
      <c r="A196" s="8">
        <v>879</v>
      </c>
      <c r="B196" s="9" t="s">
        <v>875</v>
      </c>
      <c r="C196" s="9" t="s">
        <v>1474</v>
      </c>
      <c r="D196" s="9" t="str">
        <f>B196&amp;"_"&amp; C196</f>
        <v>Patterson-UTI Energy_Energy Well Drilling</v>
      </c>
      <c r="E196" s="10">
        <v>5800</v>
      </c>
      <c r="F196" s="1">
        <v>-170</v>
      </c>
      <c r="G196" s="11">
        <v>2470.6999999999998</v>
      </c>
      <c r="H196" s="12">
        <v>-0.25700000000000001</v>
      </c>
      <c r="I196" s="13">
        <v>-425.7</v>
      </c>
      <c r="J196" s="14" t="s">
        <v>13</v>
      </c>
      <c r="K196" s="15">
        <v>4439.6000000000004</v>
      </c>
      <c r="L196" s="16">
        <v>451.6</v>
      </c>
    </row>
    <row r="197" spans="1:26" x14ac:dyDescent="0.25">
      <c r="A197" s="8">
        <v>181</v>
      </c>
      <c r="B197" s="9" t="s">
        <v>185</v>
      </c>
      <c r="C197" s="9" t="s">
        <v>1063</v>
      </c>
      <c r="D197" s="9" t="str">
        <f>B197&amp;"_"&amp; C197</f>
        <v>Fluor_Engineering Company</v>
      </c>
      <c r="E197" s="10">
        <v>53349</v>
      </c>
      <c r="F197" s="1">
        <v>-17</v>
      </c>
      <c r="G197" s="11">
        <v>17817.2</v>
      </c>
      <c r="H197" s="12">
        <v>-7.0000000000000007E-2</v>
      </c>
      <c r="I197" s="13">
        <v>-1305</v>
      </c>
      <c r="J197" s="14">
        <v>-6.8040000000000003</v>
      </c>
      <c r="K197" s="15">
        <v>7883.7</v>
      </c>
      <c r="L197" s="16">
        <v>968.6</v>
      </c>
    </row>
    <row r="198" spans="1:26" x14ac:dyDescent="0.25">
      <c r="A198" s="8">
        <v>210</v>
      </c>
      <c r="B198" s="9" t="s">
        <v>213</v>
      </c>
      <c r="C198" s="9" t="s">
        <v>1063</v>
      </c>
      <c r="D198" s="9" t="str">
        <f>B198&amp;"_"&amp; C198</f>
        <v>Booking Holdings_Engineering Company</v>
      </c>
      <c r="E198" s="10">
        <v>26400</v>
      </c>
      <c r="F198" s="1">
        <v>6</v>
      </c>
      <c r="G198" s="11">
        <v>15066</v>
      </c>
      <c r="H198" s="12">
        <v>3.6999999999999998E-2</v>
      </c>
      <c r="I198" s="13">
        <v>4865</v>
      </c>
      <c r="J198" s="14">
        <v>0.217</v>
      </c>
      <c r="K198" s="15">
        <v>21402</v>
      </c>
      <c r="L198" s="16">
        <v>55241.3</v>
      </c>
    </row>
    <row r="199" spans="1:26" x14ac:dyDescent="0.25">
      <c r="A199" s="8">
        <v>289</v>
      </c>
      <c r="B199" s="9" t="s">
        <v>291</v>
      </c>
      <c r="C199" s="9" t="s">
        <v>1063</v>
      </c>
      <c r="D199" s="9" t="str">
        <f>B199&amp;"_"&amp; C199</f>
        <v>Leidos Holdings_Engineering Company</v>
      </c>
      <c r="E199" s="10">
        <v>34000</v>
      </c>
      <c r="F199" s="1">
        <v>22</v>
      </c>
      <c r="G199" s="11">
        <v>11094</v>
      </c>
      <c r="H199" s="12">
        <v>8.7999999999999995E-2</v>
      </c>
      <c r="I199" s="13">
        <v>667</v>
      </c>
      <c r="J199" s="14">
        <v>0.14799999999999999</v>
      </c>
      <c r="K199" s="15">
        <v>9367</v>
      </c>
      <c r="L199" s="16">
        <v>13000.3</v>
      </c>
    </row>
    <row r="200" spans="1:26" x14ac:dyDescent="0.25">
      <c r="A200" s="8">
        <v>430</v>
      </c>
      <c r="B200" s="9" t="s">
        <v>430</v>
      </c>
      <c r="C200" s="9" t="s">
        <v>1063</v>
      </c>
      <c r="D200" s="9" t="str">
        <f>B200&amp;"_"&amp; C200</f>
        <v>MasTec_Engineering Company</v>
      </c>
      <c r="E200" s="10">
        <v>21000</v>
      </c>
      <c r="F200" s="1">
        <v>6</v>
      </c>
      <c r="G200" s="11">
        <v>7183.2</v>
      </c>
      <c r="H200" s="12">
        <v>0.04</v>
      </c>
      <c r="I200" s="13">
        <v>392.3</v>
      </c>
      <c r="J200" s="14">
        <v>0.51100000000000001</v>
      </c>
      <c r="K200" s="15">
        <v>4997</v>
      </c>
      <c r="L200" s="16">
        <v>2506.6</v>
      </c>
    </row>
    <row r="201" spans="1:26" x14ac:dyDescent="0.25">
      <c r="A201" s="8">
        <v>501</v>
      </c>
      <c r="B201" s="9" t="s">
        <v>500</v>
      </c>
      <c r="C201" s="9" t="s">
        <v>1063</v>
      </c>
      <c r="D201" s="9" t="str">
        <f>B201&amp;"_"&amp; C201</f>
        <v>KBR_Engineering Company</v>
      </c>
      <c r="E201" s="10">
        <v>28000</v>
      </c>
      <c r="F201" s="1">
        <v>47</v>
      </c>
      <c r="G201" s="11">
        <v>5639</v>
      </c>
      <c r="H201" s="12">
        <v>0.14799999999999999</v>
      </c>
      <c r="I201" s="13">
        <v>202</v>
      </c>
      <c r="J201" s="14">
        <v>-0.28100000000000003</v>
      </c>
      <c r="K201" s="15">
        <v>5364</v>
      </c>
      <c r="L201" s="16">
        <v>2942.6</v>
      </c>
    </row>
    <row r="202" spans="1:26" x14ac:dyDescent="0.25">
      <c r="A202" s="8">
        <v>725</v>
      </c>
      <c r="B202" s="9" t="s">
        <v>724</v>
      </c>
      <c r="C202" s="9" t="s">
        <v>1116</v>
      </c>
      <c r="D202" s="9" t="str">
        <f>B202&amp;"_"&amp; C202</f>
        <v>Dycom Industries_Engineering Services Company</v>
      </c>
      <c r="E202" s="10">
        <v>15230</v>
      </c>
      <c r="F202" s="1">
        <v>13</v>
      </c>
      <c r="G202" s="11">
        <v>3339.7</v>
      </c>
      <c r="H202" s="12">
        <v>6.8000000000000005E-2</v>
      </c>
      <c r="I202" s="13">
        <v>57.2</v>
      </c>
      <c r="J202" s="14">
        <v>-0.09</v>
      </c>
      <c r="K202" s="15">
        <v>2217.6</v>
      </c>
      <c r="L202" s="16">
        <v>810.2</v>
      </c>
    </row>
    <row r="203" spans="1:26" x14ac:dyDescent="0.25">
      <c r="A203" s="8">
        <v>761</v>
      </c>
      <c r="B203" s="9" t="s">
        <v>760</v>
      </c>
      <c r="C203" s="9" t="s">
        <v>1116</v>
      </c>
      <c r="D203" s="9" t="str">
        <f>B203&amp;"_"&amp; C203</f>
        <v>Tetra Tech_Engineering Services Company</v>
      </c>
      <c r="E203" s="10">
        <v>20000</v>
      </c>
      <c r="F203" s="1">
        <v>12</v>
      </c>
      <c r="G203" s="11">
        <v>3107.3</v>
      </c>
      <c r="H203" s="12">
        <v>4.8000000000000001E-2</v>
      </c>
      <c r="I203" s="13">
        <v>158.69999999999999</v>
      </c>
      <c r="J203" s="14">
        <v>0.159</v>
      </c>
      <c r="K203" s="15">
        <v>2147.4</v>
      </c>
      <c r="L203" s="16">
        <v>3861.8</v>
      </c>
    </row>
    <row r="204" spans="1:26" x14ac:dyDescent="0.25">
      <c r="A204" s="8">
        <v>982</v>
      </c>
      <c r="B204" s="9" t="s">
        <v>978</v>
      </c>
      <c r="C204" s="9" t="s">
        <v>1116</v>
      </c>
      <c r="D204" s="9" t="str">
        <f>B204&amp;"_"&amp; C204</f>
        <v>Oceaneering International_Engineering Services Company</v>
      </c>
      <c r="E204" s="10">
        <v>9100</v>
      </c>
      <c r="F204" s="1" t="s">
        <v>13</v>
      </c>
      <c r="G204" s="11">
        <v>2048.1</v>
      </c>
      <c r="H204" s="12">
        <v>7.2999999999999995E-2</v>
      </c>
      <c r="I204" s="13">
        <v>-348.4</v>
      </c>
      <c r="J204" s="14" t="s">
        <v>13</v>
      </c>
      <c r="K204" s="15">
        <v>2740.7</v>
      </c>
      <c r="L204" s="16">
        <v>291.8</v>
      </c>
    </row>
    <row r="205" spans="1:26" x14ac:dyDescent="0.25">
      <c r="A205" s="8">
        <v>619</v>
      </c>
      <c r="B205" s="9" t="s">
        <v>618</v>
      </c>
      <c r="C205" s="9" t="s">
        <v>1163</v>
      </c>
      <c r="D205" s="9" t="str">
        <f>B205&amp;"_"&amp; C205</f>
        <v>Iron Mountain_Enterprise Information Management Company</v>
      </c>
      <c r="E205" s="10">
        <v>25000</v>
      </c>
      <c r="F205" s="1">
        <v>-14</v>
      </c>
      <c r="G205" s="11">
        <v>4262.6000000000004</v>
      </c>
      <c r="H205" s="12">
        <v>8.9999999999999993E-3</v>
      </c>
      <c r="I205" s="13">
        <v>267.39999999999998</v>
      </c>
      <c r="J205" s="14">
        <v>-0.26400000000000001</v>
      </c>
      <c r="K205" s="15">
        <v>13816.8</v>
      </c>
      <c r="L205" s="16">
        <v>6838.8</v>
      </c>
    </row>
    <row r="206" spans="1:26" x14ac:dyDescent="0.25">
      <c r="A206" s="8">
        <v>49</v>
      </c>
      <c r="B206" s="9" t="s">
        <v>1423</v>
      </c>
      <c r="C206" s="9" t="s">
        <v>1073</v>
      </c>
      <c r="D206" s="9" t="str">
        <f>B206&amp;"_"&amp; C206</f>
        <v>Disney_Entertainment Company</v>
      </c>
      <c r="E206" s="10">
        <v>223000</v>
      </c>
      <c r="F206" s="1">
        <v>4</v>
      </c>
      <c r="G206" s="11">
        <v>69570</v>
      </c>
      <c r="H206" s="12">
        <v>0.17100000000000001</v>
      </c>
      <c r="I206" s="13">
        <v>11054</v>
      </c>
      <c r="J206" s="14">
        <v>-0.123</v>
      </c>
      <c r="K206" s="15">
        <v>193984</v>
      </c>
      <c r="L206" s="16">
        <v>174405.4</v>
      </c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25">
      <c r="A207" s="8">
        <v>275</v>
      </c>
      <c r="B207" s="9" t="s">
        <v>277</v>
      </c>
      <c r="C207" s="9" t="s">
        <v>1073</v>
      </c>
      <c r="D207" s="9" t="str">
        <f>B207&amp;"_"&amp; C207</f>
        <v>Live Nation Entertainment_Entertainment Company</v>
      </c>
      <c r="E207" s="10">
        <v>18200</v>
      </c>
      <c r="F207" s="1">
        <v>17</v>
      </c>
      <c r="G207" s="11">
        <v>11548</v>
      </c>
      <c r="H207" s="12">
        <v>7.0000000000000007E-2</v>
      </c>
      <c r="I207" s="13">
        <v>69.900000000000006</v>
      </c>
      <c r="J207" s="14">
        <v>0.16</v>
      </c>
      <c r="K207" s="15">
        <v>10975.6</v>
      </c>
      <c r="L207" s="16">
        <v>9752.6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25">
      <c r="A208" s="8">
        <v>363</v>
      </c>
      <c r="B208" s="9" t="s">
        <v>364</v>
      </c>
      <c r="C208" s="9" t="s">
        <v>1073</v>
      </c>
      <c r="D208" s="9" t="str">
        <f>B208&amp;"_"&amp; C208</f>
        <v>Caesars Entertainment_Entertainment Company</v>
      </c>
      <c r="E208" s="10">
        <v>64000</v>
      </c>
      <c r="F208" s="1">
        <v>2</v>
      </c>
      <c r="G208" s="11">
        <v>8742</v>
      </c>
      <c r="H208" s="12">
        <v>4.2000000000000003E-2</v>
      </c>
      <c r="I208" s="13">
        <v>-1195</v>
      </c>
      <c r="J208" s="14">
        <v>-4.944</v>
      </c>
      <c r="K208" s="15">
        <v>25345</v>
      </c>
      <c r="L208" s="16">
        <v>4612.1000000000004</v>
      </c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25">
      <c r="A209" s="8">
        <v>736</v>
      </c>
      <c r="B209" s="9" t="s">
        <v>735</v>
      </c>
      <c r="C209" s="9" t="s">
        <v>1073</v>
      </c>
      <c r="D209" s="9" t="str">
        <f>B209&amp;"_"&amp; C209</f>
        <v>Cinemark Holdings_Entertainment Company</v>
      </c>
      <c r="E209" s="10">
        <v>22603</v>
      </c>
      <c r="F209" s="1">
        <v>-12</v>
      </c>
      <c r="G209" s="11">
        <v>3283.1</v>
      </c>
      <c r="H209" s="12">
        <v>1.9E-2</v>
      </c>
      <c r="I209" s="13">
        <v>191.4</v>
      </c>
      <c r="J209" s="14">
        <v>-0.105</v>
      </c>
      <c r="K209" s="15">
        <v>5828</v>
      </c>
      <c r="L209" s="16">
        <v>1193.8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25">
      <c r="A210" s="8">
        <v>848</v>
      </c>
      <c r="B210" s="9" t="s">
        <v>845</v>
      </c>
      <c r="C210" s="9" t="s">
        <v>1073</v>
      </c>
      <c r="D210" s="9" t="str">
        <f>B210&amp;"_"&amp; C210</f>
        <v>Cooper_Entertainment Company</v>
      </c>
      <c r="E210" s="10">
        <v>12000</v>
      </c>
      <c r="F210" s="1">
        <v>2</v>
      </c>
      <c r="G210" s="11">
        <v>2653.4</v>
      </c>
      <c r="H210" s="12">
        <v>4.8000000000000001E-2</v>
      </c>
      <c r="I210" s="13">
        <v>466.7</v>
      </c>
      <c r="J210" s="14">
        <v>2.3359999999999999</v>
      </c>
      <c r="K210" s="15">
        <v>6274.5</v>
      </c>
      <c r="L210" s="16">
        <v>14701.6</v>
      </c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25">
      <c r="A211" s="8">
        <v>527</v>
      </c>
      <c r="B211" s="9" t="s">
        <v>526</v>
      </c>
      <c r="C211" s="9" t="s">
        <v>1549</v>
      </c>
      <c r="D211" s="9" t="str">
        <f>B211&amp;"_"&amp; C211</f>
        <v>Penn National Gaming_Entertainment Company Casinos</v>
      </c>
      <c r="E211" s="10">
        <v>28300</v>
      </c>
      <c r="F211" s="1">
        <v>149</v>
      </c>
      <c r="G211" s="11">
        <v>5301.4</v>
      </c>
      <c r="H211" s="12">
        <v>0.47799999999999998</v>
      </c>
      <c r="I211" s="13">
        <v>43.9</v>
      </c>
      <c r="J211" s="14">
        <v>-0.53100000000000003</v>
      </c>
      <c r="K211" s="15">
        <v>14194.5</v>
      </c>
      <c r="L211" s="16">
        <v>1478.3</v>
      </c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25">
      <c r="A212" s="8">
        <v>310</v>
      </c>
      <c r="B212" s="9" t="s">
        <v>312</v>
      </c>
      <c r="C212" s="9" t="s">
        <v>1010</v>
      </c>
      <c r="D212" s="9" t="str">
        <f>B212&amp;"_"&amp; C212</f>
        <v>AES_Environmental Services</v>
      </c>
      <c r="E212" s="10">
        <v>8000</v>
      </c>
      <c r="F212" s="1">
        <v>-14</v>
      </c>
      <c r="G212" s="11">
        <v>10189</v>
      </c>
      <c r="H212" s="12">
        <v>-5.0999999999999997E-2</v>
      </c>
      <c r="I212" s="13">
        <v>303</v>
      </c>
      <c r="J212" s="14">
        <v>-0.748</v>
      </c>
      <c r="K212" s="15">
        <v>33648</v>
      </c>
      <c r="L212" s="16">
        <v>9040.7999999999993</v>
      </c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25">
      <c r="A213" s="8">
        <v>997</v>
      </c>
      <c r="B213" s="9" t="s">
        <v>993</v>
      </c>
      <c r="C213" s="9" t="s">
        <v>1150</v>
      </c>
      <c r="D213" s="9" t="str">
        <f>B213&amp;"_"&amp; C213</f>
        <v>Herc Holdings_Equipment Rental</v>
      </c>
      <c r="E213" s="10">
        <v>5100</v>
      </c>
      <c r="F213" s="1">
        <v>-4</v>
      </c>
      <c r="G213" s="11">
        <v>1999</v>
      </c>
      <c r="H213" s="12">
        <v>1.0999999999999999E-2</v>
      </c>
      <c r="I213" s="13">
        <v>47.5</v>
      </c>
      <c r="J213" s="14">
        <v>-0.313</v>
      </c>
      <c r="K213" s="15">
        <v>3817</v>
      </c>
      <c r="L213" s="16">
        <v>590.5</v>
      </c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25">
      <c r="A214" s="8">
        <v>967</v>
      </c>
      <c r="B214" s="9" t="s">
        <v>963</v>
      </c>
      <c r="C214" s="9" t="s">
        <v>1222</v>
      </c>
      <c r="D214" s="9" t="str">
        <f>B214&amp;"_"&amp; C214</f>
        <v>ServiceMaster Global Holdings_Essential Home And Commercial Service</v>
      </c>
      <c r="E214" s="10">
        <v>12000</v>
      </c>
      <c r="F214" s="1" t="s">
        <v>13</v>
      </c>
      <c r="G214" s="11">
        <v>2077</v>
      </c>
      <c r="H214" s="12">
        <v>9.2999999999999999E-2</v>
      </c>
      <c r="I214" s="13">
        <v>128</v>
      </c>
      <c r="J214" s="14" t="s">
        <v>13</v>
      </c>
      <c r="K214" s="15">
        <v>5322</v>
      </c>
      <c r="L214" s="16">
        <v>3657</v>
      </c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25">
      <c r="A215" s="8">
        <v>773</v>
      </c>
      <c r="B215" s="9" t="s">
        <v>771</v>
      </c>
      <c r="C215" s="9" t="s">
        <v>1141</v>
      </c>
      <c r="D215" s="9" t="str">
        <f>B215&amp;"_"&amp; C215</f>
        <v>Green Plains_Ethanol; Commodity‎</v>
      </c>
      <c r="E215" s="10">
        <v>820</v>
      </c>
      <c r="F215" s="1">
        <v>-129</v>
      </c>
      <c r="G215" s="11">
        <v>3055.4</v>
      </c>
      <c r="H215" s="12">
        <v>-0.20499999999999999</v>
      </c>
      <c r="I215" s="13">
        <v>-166.9</v>
      </c>
      <c r="J215" s="14">
        <v>-11.478999999999999</v>
      </c>
      <c r="K215" s="15">
        <v>1698.2</v>
      </c>
      <c r="L215" s="16">
        <v>170</v>
      </c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25">
      <c r="A216" s="8">
        <v>462</v>
      </c>
      <c r="B216" s="9" t="s">
        <v>461</v>
      </c>
      <c r="C216" s="9" t="s">
        <v>1004</v>
      </c>
      <c r="D216" s="9" t="str">
        <f>B216&amp;"_"&amp; C216</f>
        <v>ABM Industries_Facility Management Company</v>
      </c>
      <c r="E216" s="10">
        <v>140000</v>
      </c>
      <c r="F216" s="1">
        <v>1</v>
      </c>
      <c r="G216" s="11">
        <v>6498.6</v>
      </c>
      <c r="H216" s="12">
        <v>8.9999999999999993E-3</v>
      </c>
      <c r="I216" s="13">
        <v>127.4</v>
      </c>
      <c r="J216" s="14">
        <v>0.30299999999999999</v>
      </c>
      <c r="K216" s="15">
        <v>3692.6</v>
      </c>
      <c r="L216" s="16">
        <v>1623.1</v>
      </c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25">
      <c r="A217" s="8">
        <v>469</v>
      </c>
      <c r="B217" s="9" t="s">
        <v>468</v>
      </c>
      <c r="C217" s="9" t="s">
        <v>1211</v>
      </c>
      <c r="D217" s="9" t="str">
        <f>B217&amp;"_"&amp; C217</f>
        <v>Ralph Lauren_Fashion Company</v>
      </c>
      <c r="E217" s="10">
        <v>18650</v>
      </c>
      <c r="F217" s="1">
        <v>4</v>
      </c>
      <c r="G217" s="11">
        <v>6313</v>
      </c>
      <c r="H217" s="12">
        <v>2.1000000000000001E-2</v>
      </c>
      <c r="I217" s="13">
        <v>430.9</v>
      </c>
      <c r="J217" s="14">
        <v>1.647</v>
      </c>
      <c r="K217" s="15">
        <v>5942.8</v>
      </c>
      <c r="L217" s="16">
        <v>4928.3</v>
      </c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25">
      <c r="A218" s="8">
        <v>485</v>
      </c>
      <c r="B218" s="9" t="s">
        <v>484</v>
      </c>
      <c r="C218" s="9" t="s">
        <v>1231</v>
      </c>
      <c r="D218" s="9" t="str">
        <f>B218&amp;"_"&amp; C218</f>
        <v>Tapestry_Fashion, Accessories</v>
      </c>
      <c r="E218" s="10">
        <v>17400</v>
      </c>
      <c r="F218" s="1">
        <v>-1</v>
      </c>
      <c r="G218" s="11">
        <v>6027.1</v>
      </c>
      <c r="H218" s="12">
        <v>2.5000000000000001E-2</v>
      </c>
      <c r="I218" s="13">
        <v>643.4</v>
      </c>
      <c r="J218" s="14">
        <v>0.61899999999999999</v>
      </c>
      <c r="K218" s="15">
        <v>6877.3</v>
      </c>
      <c r="L218" s="16">
        <v>3574.6</v>
      </c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25">
      <c r="A219" s="8">
        <v>156</v>
      </c>
      <c r="B219" s="9" t="s">
        <v>161</v>
      </c>
      <c r="C219" s="9" t="s">
        <v>1180</v>
      </c>
      <c r="D219" s="9" t="str">
        <f>B219&amp;"_"&amp; C219</f>
        <v>McDonald's_Fast Food Company</v>
      </c>
      <c r="E219" s="10">
        <v>205000</v>
      </c>
      <c r="F219" s="1">
        <v>-7</v>
      </c>
      <c r="G219" s="11">
        <v>21076.5</v>
      </c>
      <c r="H219" s="12">
        <v>2E-3</v>
      </c>
      <c r="I219" s="13">
        <v>6025.4</v>
      </c>
      <c r="J219" s="14">
        <v>1.7000000000000001E-2</v>
      </c>
      <c r="K219" s="15">
        <v>47510.8</v>
      </c>
      <c r="L219" s="16">
        <v>123259.6</v>
      </c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25">
      <c r="A220" s="8">
        <v>505</v>
      </c>
      <c r="B220" s="9" t="s">
        <v>504</v>
      </c>
      <c r="C220" s="9" t="s">
        <v>1180</v>
      </c>
      <c r="D220" s="9" t="str">
        <f>B220&amp;"_"&amp; C220</f>
        <v>Yum Brands_Fast Food Company</v>
      </c>
      <c r="E220" s="10">
        <v>34000</v>
      </c>
      <c r="F220" s="1">
        <v>-11</v>
      </c>
      <c r="G220" s="11">
        <v>5597</v>
      </c>
      <c r="H220" s="12">
        <v>-1.6E-2</v>
      </c>
      <c r="I220" s="13">
        <v>1294</v>
      </c>
      <c r="J220" s="14">
        <v>-0.161</v>
      </c>
      <c r="K220" s="15">
        <v>5231</v>
      </c>
      <c r="L220" s="16">
        <v>20615.400000000001</v>
      </c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25">
      <c r="A221" s="8">
        <v>361</v>
      </c>
      <c r="B221" s="9" t="s">
        <v>362</v>
      </c>
      <c r="C221" s="9" t="s">
        <v>1232</v>
      </c>
      <c r="D221" s="9" t="str">
        <f>B221&amp;"_"&amp; C221</f>
        <v>Yum China Holdings_Fast Food Restaurant Company</v>
      </c>
      <c r="E221" s="10">
        <v>450000</v>
      </c>
      <c r="F221" s="1">
        <v>1</v>
      </c>
      <c r="G221" s="11">
        <v>8776</v>
      </c>
      <c r="H221" s="12">
        <v>4.2999999999999997E-2</v>
      </c>
      <c r="I221" s="13">
        <v>713</v>
      </c>
      <c r="J221" s="14">
        <v>7.0000000000000001E-3</v>
      </c>
      <c r="K221" s="15">
        <v>6950</v>
      </c>
      <c r="L221" s="16">
        <v>16033.2</v>
      </c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25">
      <c r="A222" s="8">
        <v>365</v>
      </c>
      <c r="B222" s="9" t="s">
        <v>366</v>
      </c>
      <c r="C222" s="9" t="s">
        <v>1232</v>
      </c>
      <c r="D222" s="9" t="str">
        <f>B222&amp;"_"&amp; C222</f>
        <v>Targa Resources_Fast Food Restaurant Company</v>
      </c>
      <c r="E222" s="10">
        <v>2680</v>
      </c>
      <c r="F222" s="1">
        <v>-63</v>
      </c>
      <c r="G222" s="11">
        <v>8671.1</v>
      </c>
      <c r="H222" s="12">
        <v>-0.17299999999999999</v>
      </c>
      <c r="I222" s="13">
        <v>-209.2</v>
      </c>
      <c r="J222" s="14">
        <v>-131.75</v>
      </c>
      <c r="K222" s="15">
        <v>18815.099999999999</v>
      </c>
      <c r="L222" s="16">
        <v>1610.8</v>
      </c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25">
      <c r="A223" s="8">
        <v>386</v>
      </c>
      <c r="B223" s="9" t="s">
        <v>387</v>
      </c>
      <c r="C223" s="9" t="s">
        <v>1033</v>
      </c>
      <c r="D223" s="9" t="str">
        <f>B223&amp;"_"&amp; C223</f>
        <v>Amphenol_Fiber Optic Cable Manufacturing Company</v>
      </c>
      <c r="E223" s="10">
        <v>74000</v>
      </c>
      <c r="F223" s="1">
        <v>-17</v>
      </c>
      <c r="G223" s="11">
        <v>8225.4</v>
      </c>
      <c r="H223" s="12">
        <v>3.0000000000000001E-3</v>
      </c>
      <c r="I223" s="13">
        <v>1155</v>
      </c>
      <c r="J223" s="14">
        <v>-4.1000000000000002E-2</v>
      </c>
      <c r="K223" s="15">
        <v>10815.5</v>
      </c>
      <c r="L223" s="16">
        <v>21725.599999999999</v>
      </c>
    </row>
    <row r="224" spans="1:26" x14ac:dyDescent="0.25">
      <c r="A224" s="8">
        <v>816</v>
      </c>
      <c r="B224" s="9" t="s">
        <v>814</v>
      </c>
      <c r="C224" s="9" t="s">
        <v>1114</v>
      </c>
      <c r="D224" s="9" t="str">
        <f>B224&amp;"_"&amp; C224</f>
        <v>Donaldson_Filtration Company</v>
      </c>
      <c r="E224" s="10">
        <v>14100</v>
      </c>
      <c r="F224" s="1">
        <v>-6</v>
      </c>
      <c r="G224" s="11">
        <v>2844.9</v>
      </c>
      <c r="H224" s="12">
        <v>0.04</v>
      </c>
      <c r="I224" s="13">
        <v>267.2</v>
      </c>
      <c r="J224" s="14">
        <v>0.48199999999999998</v>
      </c>
      <c r="K224" s="15">
        <v>2142.6</v>
      </c>
      <c r="L224" s="16">
        <v>4897.2</v>
      </c>
    </row>
    <row r="225" spans="1:12" x14ac:dyDescent="0.25">
      <c r="A225" s="8">
        <v>66</v>
      </c>
      <c r="B225" s="9" t="s">
        <v>74</v>
      </c>
      <c r="C225" s="9" t="s">
        <v>1014</v>
      </c>
      <c r="D225" s="9" t="str">
        <f>B225&amp;"_"&amp; C225</f>
        <v>AIG_Finance And Insurance Company</v>
      </c>
      <c r="E225" s="10">
        <v>46000</v>
      </c>
      <c r="F225" s="1" t="s">
        <v>13</v>
      </c>
      <c r="G225" s="11">
        <v>49746</v>
      </c>
      <c r="H225" s="12">
        <v>0.05</v>
      </c>
      <c r="I225" s="13">
        <v>3348</v>
      </c>
      <c r="J225" s="14" t="s">
        <v>13</v>
      </c>
      <c r="K225" s="15">
        <v>525064</v>
      </c>
      <c r="L225" s="16">
        <v>20886.3</v>
      </c>
    </row>
    <row r="226" spans="1:12" x14ac:dyDescent="0.25">
      <c r="A226" s="8">
        <v>561</v>
      </c>
      <c r="B226" s="9" t="s">
        <v>560</v>
      </c>
      <c r="C226" s="9" t="s">
        <v>1510</v>
      </c>
      <c r="D226" s="9" t="str">
        <f>B226&amp;"_"&amp; C226</f>
        <v>Moody's_Finance Bond Credit Rating Company</v>
      </c>
      <c r="E226" s="10">
        <v>11081</v>
      </c>
      <c r="F226" s="1">
        <v>21</v>
      </c>
      <c r="G226" s="11">
        <v>4829</v>
      </c>
      <c r="H226" s="12">
        <v>8.6999999999999994E-2</v>
      </c>
      <c r="I226" s="13">
        <v>1422</v>
      </c>
      <c r="J226" s="14">
        <v>8.5999999999999993E-2</v>
      </c>
      <c r="K226" s="15">
        <v>10265</v>
      </c>
      <c r="L226" s="16">
        <v>39594.400000000001</v>
      </c>
    </row>
    <row r="227" spans="1:12" x14ac:dyDescent="0.25">
      <c r="A227" s="8">
        <v>503</v>
      </c>
      <c r="B227" s="9" t="s">
        <v>502</v>
      </c>
      <c r="C227" s="9" t="s">
        <v>1511</v>
      </c>
      <c r="D227" s="9" t="str">
        <f>B227&amp;"_"&amp; C227</f>
        <v>LPL Financial Holdings_Finance Broker-Dealer Company</v>
      </c>
      <c r="E227" s="10">
        <v>4343</v>
      </c>
      <c r="F227" s="1">
        <v>28</v>
      </c>
      <c r="G227" s="11">
        <v>5624.9</v>
      </c>
      <c r="H227" s="12">
        <v>8.4000000000000005E-2</v>
      </c>
      <c r="I227" s="13">
        <v>559.9</v>
      </c>
      <c r="J227" s="14">
        <v>0.27400000000000002</v>
      </c>
      <c r="K227" s="15">
        <v>5880.2</v>
      </c>
      <c r="L227" s="16">
        <v>4305.3999999999996</v>
      </c>
    </row>
    <row r="228" spans="1:12" x14ac:dyDescent="0.25">
      <c r="A228" s="8">
        <v>311</v>
      </c>
      <c r="B228" s="9" t="s">
        <v>313</v>
      </c>
      <c r="C228" s="9" t="s">
        <v>1128</v>
      </c>
      <c r="D228" s="9" t="str">
        <f>B228&amp;"_"&amp; C228</f>
        <v>Fiserv_Financial Company</v>
      </c>
      <c r="E228" s="10">
        <v>44000</v>
      </c>
      <c r="F228" s="1">
        <v>177</v>
      </c>
      <c r="G228" s="11">
        <v>10187</v>
      </c>
      <c r="H228" s="12">
        <v>0.749</v>
      </c>
      <c r="I228" s="13">
        <v>893</v>
      </c>
      <c r="J228" s="14">
        <v>-0.248</v>
      </c>
      <c r="K228" s="15">
        <v>77539</v>
      </c>
      <c r="L228" s="16">
        <v>64507.6</v>
      </c>
    </row>
    <row r="229" spans="1:12" x14ac:dyDescent="0.25">
      <c r="A229" s="8">
        <v>740</v>
      </c>
      <c r="B229" s="9" t="s">
        <v>739</v>
      </c>
      <c r="C229" s="9" t="s">
        <v>1507</v>
      </c>
      <c r="D229" s="9" t="str">
        <f>B229&amp;"_"&amp; C229</f>
        <v>Zions Bancorp._Financial Holding Company</v>
      </c>
      <c r="E229" s="10">
        <v>10188</v>
      </c>
      <c r="F229" s="1">
        <v>20</v>
      </c>
      <c r="G229" s="11">
        <v>3245</v>
      </c>
      <c r="H229" s="12">
        <v>7.0000000000000007E-2</v>
      </c>
      <c r="I229" s="13">
        <v>816</v>
      </c>
      <c r="J229" s="14">
        <v>-7.6999999999999999E-2</v>
      </c>
      <c r="K229" s="15">
        <v>69172</v>
      </c>
      <c r="L229" s="16">
        <v>4389</v>
      </c>
    </row>
    <row r="230" spans="1:12" x14ac:dyDescent="0.25">
      <c r="A230" s="8">
        <v>979</v>
      </c>
      <c r="B230" s="9" t="s">
        <v>975</v>
      </c>
      <c r="C230" s="9" t="s">
        <v>1507</v>
      </c>
      <c r="D230" s="9" t="str">
        <f>B230&amp;"_"&amp; C230</f>
        <v>TCF Financial_Financial Holding Company</v>
      </c>
      <c r="E230" s="10">
        <v>7732</v>
      </c>
      <c r="F230" s="1" t="s">
        <v>13</v>
      </c>
      <c r="G230" s="11">
        <v>2052.8000000000002</v>
      </c>
      <c r="H230" s="12">
        <v>0.27300000000000002</v>
      </c>
      <c r="I230" s="13">
        <v>295.5</v>
      </c>
      <c r="J230" s="14">
        <v>-2.9000000000000001E-2</v>
      </c>
      <c r="K230" s="15">
        <v>46651.6</v>
      </c>
      <c r="L230" s="16">
        <v>3451.2</v>
      </c>
    </row>
    <row r="231" spans="1:12" x14ac:dyDescent="0.25">
      <c r="A231" s="8">
        <v>25</v>
      </c>
      <c r="B231" s="9" t="s">
        <v>36</v>
      </c>
      <c r="C231" s="9" t="s">
        <v>1022</v>
      </c>
      <c r="D231" s="9" t="str">
        <f>B231&amp;"_"&amp; C231</f>
        <v>Bank of America_Financial Services Company</v>
      </c>
      <c r="E231" s="10">
        <v>208131</v>
      </c>
      <c r="F231" s="1" t="s">
        <v>13</v>
      </c>
      <c r="G231" s="11">
        <v>113589</v>
      </c>
      <c r="H231" s="12">
        <v>2.7E-2</v>
      </c>
      <c r="I231" s="13">
        <v>27430</v>
      </c>
      <c r="J231" s="14">
        <v>-2.5000000000000001E-2</v>
      </c>
      <c r="K231" s="15">
        <v>2434079</v>
      </c>
      <c r="L231" s="16">
        <v>185226.9</v>
      </c>
    </row>
    <row r="232" spans="1:12" x14ac:dyDescent="0.25">
      <c r="A232" s="8">
        <v>30</v>
      </c>
      <c r="B232" s="9" t="s">
        <v>40</v>
      </c>
      <c r="C232" s="9" t="s">
        <v>1022</v>
      </c>
      <c r="D232" s="9" t="str">
        <f>B232&amp;"_"&amp; C232</f>
        <v>Wells Fargo_Financial Services Company</v>
      </c>
      <c r="E232" s="10">
        <v>259800</v>
      </c>
      <c r="F232" s="1">
        <v>-1</v>
      </c>
      <c r="G232" s="11">
        <v>103915</v>
      </c>
      <c r="H232" s="12">
        <v>2.8000000000000001E-2</v>
      </c>
      <c r="I232" s="13">
        <v>19549</v>
      </c>
      <c r="J232" s="14">
        <v>-0.127</v>
      </c>
      <c r="K232" s="15">
        <v>1927555</v>
      </c>
      <c r="L232" s="16">
        <v>117365.7</v>
      </c>
    </row>
    <row r="233" spans="1:12" x14ac:dyDescent="0.25">
      <c r="A233" s="8">
        <v>67</v>
      </c>
      <c r="B233" s="9" t="s">
        <v>75</v>
      </c>
      <c r="C233" s="9" t="s">
        <v>1022</v>
      </c>
      <c r="D233" s="9" t="str">
        <f>B233&amp;"_"&amp; C233</f>
        <v>American Express_Financial Services Company</v>
      </c>
      <c r="E233" s="10">
        <v>64500</v>
      </c>
      <c r="F233" s="1">
        <v>5</v>
      </c>
      <c r="G233" s="11">
        <v>47020</v>
      </c>
      <c r="H233" s="12">
        <v>8.5999999999999993E-2</v>
      </c>
      <c r="I233" s="13">
        <v>6759</v>
      </c>
      <c r="J233" s="14">
        <v>-2.3E-2</v>
      </c>
      <c r="K233" s="15">
        <v>198321</v>
      </c>
      <c r="L233" s="16">
        <v>68982.7</v>
      </c>
    </row>
    <row r="234" spans="1:12" x14ac:dyDescent="0.25">
      <c r="A234" s="8">
        <v>81</v>
      </c>
      <c r="B234" s="9" t="s">
        <v>89</v>
      </c>
      <c r="C234" s="9" t="s">
        <v>1022</v>
      </c>
      <c r="D234" s="9" t="str">
        <f>B234&amp;"_"&amp; C234</f>
        <v>TIAA_Financial Services Company</v>
      </c>
      <c r="E234" s="10">
        <v>16533</v>
      </c>
      <c r="F234" s="1">
        <v>-2</v>
      </c>
      <c r="G234" s="11">
        <v>40454.400000000001</v>
      </c>
      <c r="H234" s="12">
        <v>-1.4999999999999999E-2</v>
      </c>
      <c r="I234" s="13">
        <v>2460.1</v>
      </c>
      <c r="J234" s="14">
        <v>0.57599999999999996</v>
      </c>
      <c r="K234" s="15">
        <v>615042.30000000005</v>
      </c>
      <c r="L234" s="16" t="s">
        <v>13</v>
      </c>
    </row>
    <row r="235" spans="1:12" x14ac:dyDescent="0.25">
      <c r="A235" s="8">
        <v>94</v>
      </c>
      <c r="B235" s="9" t="s">
        <v>101</v>
      </c>
      <c r="C235" s="9" t="s">
        <v>1022</v>
      </c>
      <c r="D235" s="9" t="str">
        <f>B235&amp;"_"&amp; C235</f>
        <v>USAA_Financial Services Company</v>
      </c>
      <c r="E235" s="10">
        <v>35076</v>
      </c>
      <c r="F235" s="1">
        <v>7</v>
      </c>
      <c r="G235" s="11">
        <v>35617.4</v>
      </c>
      <c r="H235" s="12">
        <v>0.13500000000000001</v>
      </c>
      <c r="I235" s="13">
        <v>4006.3</v>
      </c>
      <c r="J235" s="14">
        <v>0.748</v>
      </c>
      <c r="K235" s="15">
        <v>173732.6</v>
      </c>
      <c r="L235" s="16" t="s">
        <v>13</v>
      </c>
    </row>
    <row r="236" spans="1:12" x14ac:dyDescent="0.25">
      <c r="A236" s="8">
        <v>100</v>
      </c>
      <c r="B236" s="9" t="s">
        <v>107</v>
      </c>
      <c r="C236" s="9" t="s">
        <v>1022</v>
      </c>
      <c r="D236" s="9" t="str">
        <f>B236&amp;"_"&amp; C236</f>
        <v>StoneX Group_Financial Services Company</v>
      </c>
      <c r="E236" s="10">
        <v>2012</v>
      </c>
      <c r="F236" s="1">
        <v>12</v>
      </c>
      <c r="G236" s="11">
        <v>32897</v>
      </c>
      <c r="H236" s="12">
        <v>0.191</v>
      </c>
      <c r="I236" s="13">
        <v>85.1</v>
      </c>
      <c r="J236" s="14">
        <v>0.53300000000000003</v>
      </c>
      <c r="K236" s="15">
        <v>9936.1</v>
      </c>
      <c r="L236" s="16">
        <v>699.9</v>
      </c>
    </row>
    <row r="237" spans="1:12" x14ac:dyDescent="0.25">
      <c r="A237" s="8">
        <v>137</v>
      </c>
      <c r="B237" s="9" t="s">
        <v>143</v>
      </c>
      <c r="C237" s="9" t="s">
        <v>1022</v>
      </c>
      <c r="D237" s="9" t="str">
        <f>B237&amp;"_"&amp; C237</f>
        <v>Visa_Financial Services Company</v>
      </c>
      <c r="E237" s="10">
        <v>19500</v>
      </c>
      <c r="F237" s="1">
        <v>16</v>
      </c>
      <c r="G237" s="11">
        <v>22977</v>
      </c>
      <c r="H237" s="12">
        <v>0.115</v>
      </c>
      <c r="I237" s="13">
        <v>12080</v>
      </c>
      <c r="J237" s="14">
        <v>0.17299999999999999</v>
      </c>
      <c r="K237" s="15">
        <v>72574</v>
      </c>
      <c r="L237" s="16">
        <v>316199.09999999998</v>
      </c>
    </row>
    <row r="238" spans="1:12" x14ac:dyDescent="0.25">
      <c r="A238" s="8">
        <v>160</v>
      </c>
      <c r="B238" s="9" t="s">
        <v>1356</v>
      </c>
      <c r="C238" s="9" t="s">
        <v>1022</v>
      </c>
      <c r="D238" s="9" t="str">
        <f>B238&amp;"_"&amp; C238</f>
        <v>Hartford Financial Services_Financial Services Company</v>
      </c>
      <c r="E238" s="10">
        <v>19500</v>
      </c>
      <c r="F238" s="1">
        <v>1</v>
      </c>
      <c r="G238" s="11">
        <v>20740</v>
      </c>
      <c r="H238" s="12">
        <v>4.5999999999999999E-2</v>
      </c>
      <c r="I238" s="13">
        <v>2085</v>
      </c>
      <c r="J238" s="14">
        <v>0.154</v>
      </c>
      <c r="K238" s="15">
        <v>70817</v>
      </c>
      <c r="L238" s="16">
        <v>12624.8</v>
      </c>
    </row>
    <row r="239" spans="1:12" x14ac:dyDescent="0.25">
      <c r="A239" s="8">
        <v>170</v>
      </c>
      <c r="B239" s="9" t="s">
        <v>174</v>
      </c>
      <c r="C239" s="9" t="s">
        <v>1022</v>
      </c>
      <c r="D239" s="9" t="str">
        <f>B239&amp;"_"&amp; C239</f>
        <v>Synchrony Financial_Financial Services Company</v>
      </c>
      <c r="E239" s="10">
        <v>16500</v>
      </c>
      <c r="F239" s="1">
        <v>3</v>
      </c>
      <c r="G239" s="11">
        <v>19461</v>
      </c>
      <c r="H239" s="12">
        <v>6.6000000000000003E-2</v>
      </c>
      <c r="I239" s="13">
        <v>3747</v>
      </c>
      <c r="J239" s="14">
        <v>0.34300000000000003</v>
      </c>
      <c r="K239" s="15">
        <v>104826</v>
      </c>
      <c r="L239" s="16">
        <v>9870.7999999999993</v>
      </c>
    </row>
    <row r="240" spans="1:12" x14ac:dyDescent="0.25">
      <c r="A240" s="8">
        <v>191</v>
      </c>
      <c r="B240" s="9" t="s">
        <v>194</v>
      </c>
      <c r="C240" s="9" t="s">
        <v>1022</v>
      </c>
      <c r="D240" s="9" t="str">
        <f>B240&amp;"_"&amp; C240</f>
        <v>Mastercard_Financial Services Company</v>
      </c>
      <c r="E240" s="10">
        <v>18600</v>
      </c>
      <c r="F240" s="1">
        <v>19</v>
      </c>
      <c r="G240" s="11">
        <v>16883</v>
      </c>
      <c r="H240" s="12">
        <v>0.129</v>
      </c>
      <c r="I240" s="13">
        <v>8118</v>
      </c>
      <c r="J240" s="14">
        <v>0.38600000000000001</v>
      </c>
      <c r="K240" s="15">
        <v>29236</v>
      </c>
      <c r="L240" s="16">
        <v>242794.1</v>
      </c>
    </row>
    <row r="241" spans="1:12" x14ac:dyDescent="0.25">
      <c r="A241" s="8">
        <v>244</v>
      </c>
      <c r="B241" s="9" t="s">
        <v>246</v>
      </c>
      <c r="C241" s="9" t="s">
        <v>1022</v>
      </c>
      <c r="D241" s="9" t="str">
        <f>B241&amp;"_"&amp; C241</f>
        <v>State Street_Financial Services Company</v>
      </c>
      <c r="E241" s="10">
        <v>39103</v>
      </c>
      <c r="F241" s="1">
        <v>3</v>
      </c>
      <c r="G241" s="11">
        <v>13131</v>
      </c>
      <c r="H241" s="12">
        <v>1.2E-2</v>
      </c>
      <c r="I241" s="13">
        <v>2242</v>
      </c>
      <c r="J241" s="14">
        <v>-0.13700000000000001</v>
      </c>
      <c r="K241" s="15">
        <v>245610</v>
      </c>
      <c r="L241" s="16">
        <v>18875.8</v>
      </c>
    </row>
    <row r="242" spans="1:12" x14ac:dyDescent="0.25">
      <c r="A242" s="8">
        <v>245</v>
      </c>
      <c r="B242" s="9" t="s">
        <v>247</v>
      </c>
      <c r="C242" s="9" t="s">
        <v>1022</v>
      </c>
      <c r="D242" s="9" t="str">
        <f>B242&amp;"_"&amp; C242</f>
        <v>Ameriprise Financial_Financial Services Company</v>
      </c>
      <c r="E242" s="10">
        <v>12500</v>
      </c>
      <c r="F242" s="1">
        <v>4</v>
      </c>
      <c r="G242" s="11">
        <v>13103</v>
      </c>
      <c r="H242" s="12">
        <v>1.4E-2</v>
      </c>
      <c r="I242" s="13">
        <v>1893</v>
      </c>
      <c r="J242" s="14">
        <v>-9.8000000000000004E-2</v>
      </c>
      <c r="K242" s="15">
        <v>151828</v>
      </c>
      <c r="L242" s="16">
        <v>12601.8</v>
      </c>
    </row>
    <row r="243" spans="1:12" x14ac:dyDescent="0.25">
      <c r="A243" s="8">
        <v>271</v>
      </c>
      <c r="B243" s="9" t="s">
        <v>273</v>
      </c>
      <c r="C243" s="9" t="s">
        <v>1022</v>
      </c>
      <c r="D243" s="9" t="str">
        <f>B243&amp;"_"&amp; C243</f>
        <v>Charles Schwab_Financial Services Company</v>
      </c>
      <c r="E243" s="10">
        <v>19700</v>
      </c>
      <c r="F243" s="1">
        <v>18</v>
      </c>
      <c r="G243" s="11">
        <v>11785</v>
      </c>
      <c r="H243" s="12">
        <v>7.1999999999999995E-2</v>
      </c>
      <c r="I243" s="13">
        <v>3704</v>
      </c>
      <c r="J243" s="14">
        <v>5.6000000000000001E-2</v>
      </c>
      <c r="K243" s="15">
        <v>294005</v>
      </c>
      <c r="L243" s="16">
        <v>43278.2</v>
      </c>
    </row>
    <row r="244" spans="1:12" x14ac:dyDescent="0.25">
      <c r="A244" s="8">
        <v>273</v>
      </c>
      <c r="B244" s="9" t="s">
        <v>275</v>
      </c>
      <c r="C244" s="9" t="s">
        <v>1022</v>
      </c>
      <c r="D244" s="9" t="str">
        <f>B244&amp;"_"&amp; C244</f>
        <v>Ally Financial_Financial Services Company</v>
      </c>
      <c r="E244" s="10">
        <v>8700</v>
      </c>
      <c r="F244" s="1">
        <v>30</v>
      </c>
      <c r="G244" s="11">
        <v>11618</v>
      </c>
      <c r="H244" s="12">
        <v>0.11</v>
      </c>
      <c r="I244" s="13">
        <v>1715</v>
      </c>
      <c r="J244" s="14">
        <v>0.35799999999999998</v>
      </c>
      <c r="K244" s="15">
        <v>180644</v>
      </c>
      <c r="L244" s="16">
        <v>5402.5</v>
      </c>
    </row>
    <row r="245" spans="1:12" x14ac:dyDescent="0.25">
      <c r="A245" s="8">
        <v>303</v>
      </c>
      <c r="B245" s="9" t="s">
        <v>305</v>
      </c>
      <c r="C245" s="9" t="s">
        <v>1022</v>
      </c>
      <c r="D245" s="9" t="str">
        <f>B245&amp;"_"&amp; C245</f>
        <v>Fidelity National Information Services_Financial Services Company</v>
      </c>
      <c r="E245" s="10">
        <v>55000</v>
      </c>
      <c r="F245" s="1">
        <v>58</v>
      </c>
      <c r="G245" s="11">
        <v>10333</v>
      </c>
      <c r="H245" s="12">
        <v>0.22700000000000001</v>
      </c>
      <c r="I245" s="13">
        <v>298</v>
      </c>
      <c r="J245" s="14">
        <v>-0.64800000000000002</v>
      </c>
      <c r="K245" s="15">
        <v>83806</v>
      </c>
      <c r="L245" s="16">
        <v>74969.399999999994</v>
      </c>
    </row>
    <row r="246" spans="1:12" x14ac:dyDescent="0.25">
      <c r="A246" s="8">
        <v>333</v>
      </c>
      <c r="B246" s="9" t="s">
        <v>335</v>
      </c>
      <c r="C246" s="9" t="s">
        <v>1022</v>
      </c>
      <c r="D246" s="9" t="str">
        <f>B246&amp;"_"&amp; C246</f>
        <v>Equitable Holdings_Financial Services Company</v>
      </c>
      <c r="E246" s="10">
        <v>10100</v>
      </c>
      <c r="F246" s="1" t="s">
        <v>13</v>
      </c>
      <c r="G246" s="11">
        <v>9591</v>
      </c>
      <c r="H246" s="12">
        <v>-0.20599999999999999</v>
      </c>
      <c r="I246" s="13">
        <v>-1733</v>
      </c>
      <c r="J246" s="14">
        <v>-1.952</v>
      </c>
      <c r="K246" s="15">
        <v>249870</v>
      </c>
      <c r="L246" s="16">
        <v>6706.9</v>
      </c>
    </row>
    <row r="247" spans="1:12" x14ac:dyDescent="0.25">
      <c r="A247" s="8">
        <v>336</v>
      </c>
      <c r="B247" s="9" t="s">
        <v>338</v>
      </c>
      <c r="C247" s="9" t="s">
        <v>1022</v>
      </c>
      <c r="D247" s="9" t="str">
        <f>B247&amp;"_"&amp; C247</f>
        <v>Jones Financial (Edward Jones)_Financial Services Company</v>
      </c>
      <c r="E247" s="10">
        <v>49000</v>
      </c>
      <c r="F247" s="1">
        <v>20</v>
      </c>
      <c r="G247" s="11">
        <v>9526</v>
      </c>
      <c r="H247" s="12">
        <v>0.108</v>
      </c>
      <c r="I247" s="13">
        <v>1092</v>
      </c>
      <c r="J247" s="14">
        <v>0.10299999999999999</v>
      </c>
      <c r="K247" s="15">
        <v>19317</v>
      </c>
      <c r="L247" s="16" t="s">
        <v>13</v>
      </c>
    </row>
    <row r="248" spans="1:12" x14ac:dyDescent="0.25">
      <c r="A248" s="8">
        <v>353</v>
      </c>
      <c r="B248" s="9" t="s">
        <v>354</v>
      </c>
      <c r="C248" s="9" t="s">
        <v>1022</v>
      </c>
      <c r="D248" s="9" t="str">
        <f>B248&amp;"_"&amp; C248</f>
        <v>Voya Financial_Financial Services Company</v>
      </c>
      <c r="E248" s="10">
        <v>6000</v>
      </c>
      <c r="F248" s="1">
        <v>-10</v>
      </c>
      <c r="G248" s="11">
        <v>8942</v>
      </c>
      <c r="H248" s="12">
        <v>1E-3</v>
      </c>
      <c r="I248" s="13">
        <v>-351</v>
      </c>
      <c r="J248" s="14">
        <v>-1.401</v>
      </c>
      <c r="K248" s="15">
        <v>169051</v>
      </c>
      <c r="L248" s="16">
        <v>5366.2</v>
      </c>
    </row>
    <row r="249" spans="1:12" x14ac:dyDescent="0.25">
      <c r="A249" s="8">
        <v>383</v>
      </c>
      <c r="B249" s="9" t="s">
        <v>384</v>
      </c>
      <c r="C249" s="9" t="s">
        <v>1022</v>
      </c>
      <c r="D249" s="9" t="str">
        <f>B249&amp;"_"&amp; C249</f>
        <v>American Financial Group_Financial Services Company</v>
      </c>
      <c r="E249" s="10">
        <v>7700</v>
      </c>
      <c r="F249" s="1">
        <v>44</v>
      </c>
      <c r="G249" s="11">
        <v>8237</v>
      </c>
      <c r="H249" s="12">
        <v>0.152</v>
      </c>
      <c r="I249" s="13">
        <v>897</v>
      </c>
      <c r="J249" s="14">
        <v>0.69199999999999995</v>
      </c>
      <c r="K249" s="15">
        <v>70130</v>
      </c>
      <c r="L249" s="16">
        <v>6331</v>
      </c>
    </row>
    <row r="250" spans="1:12" x14ac:dyDescent="0.25">
      <c r="A250" s="8">
        <v>395</v>
      </c>
      <c r="B250" s="9" t="s">
        <v>396</v>
      </c>
      <c r="C250" s="9" t="s">
        <v>1022</v>
      </c>
      <c r="D250" s="9" t="str">
        <f>B250&amp;"_"&amp; C250</f>
        <v>Citizens Financial Group_Financial Services Company</v>
      </c>
      <c r="E250" s="10">
        <v>17997</v>
      </c>
      <c r="F250" s="1">
        <v>20</v>
      </c>
      <c r="G250" s="11">
        <v>8066</v>
      </c>
      <c r="H250" s="12">
        <v>9.7000000000000003E-2</v>
      </c>
      <c r="I250" s="13">
        <v>1791</v>
      </c>
      <c r="J250" s="14">
        <v>4.1000000000000002E-2</v>
      </c>
      <c r="K250" s="15">
        <v>165733</v>
      </c>
      <c r="L250" s="16">
        <v>8040</v>
      </c>
    </row>
    <row r="251" spans="1:12" x14ac:dyDescent="0.25">
      <c r="A251" s="8">
        <v>411</v>
      </c>
      <c r="B251" s="9" t="s">
        <v>411</v>
      </c>
      <c r="C251" s="9" t="s">
        <v>1022</v>
      </c>
      <c r="D251" s="9" t="str">
        <f>B251&amp;"_"&amp; C251</f>
        <v>KeyCorp_Financial Services Company</v>
      </c>
      <c r="E251" s="10">
        <v>17045</v>
      </c>
      <c r="F251" s="1">
        <v>2</v>
      </c>
      <c r="G251" s="11">
        <v>7694</v>
      </c>
      <c r="H251" s="12">
        <v>4.1000000000000002E-2</v>
      </c>
      <c r="I251" s="13">
        <v>1717</v>
      </c>
      <c r="J251" s="14">
        <v>-0.08</v>
      </c>
      <c r="K251" s="15">
        <v>144988</v>
      </c>
      <c r="L251" s="16">
        <v>10057.799999999999</v>
      </c>
    </row>
    <row r="252" spans="1:12" x14ac:dyDescent="0.25">
      <c r="A252" s="8">
        <v>440</v>
      </c>
      <c r="B252" s="9" t="s">
        <v>440</v>
      </c>
      <c r="C252" s="9" t="s">
        <v>1022</v>
      </c>
      <c r="D252" s="9" t="str">
        <f>B252&amp;"_"&amp; C252</f>
        <v>Northern Trust_Financial Services Company</v>
      </c>
      <c r="E252" s="10">
        <v>19800</v>
      </c>
      <c r="F252" s="1">
        <v>13</v>
      </c>
      <c r="G252" s="11">
        <v>6895.1</v>
      </c>
      <c r="H252" s="12">
        <v>3.5000000000000003E-2</v>
      </c>
      <c r="I252" s="13">
        <v>1492.2</v>
      </c>
      <c r="J252" s="14">
        <v>-4.1000000000000002E-2</v>
      </c>
      <c r="K252" s="15">
        <v>136828.4</v>
      </c>
      <c r="L252" s="16">
        <v>15791.3</v>
      </c>
    </row>
    <row r="253" spans="1:12" x14ac:dyDescent="0.25">
      <c r="A253" s="8">
        <v>451</v>
      </c>
      <c r="B253" s="9" t="s">
        <v>450</v>
      </c>
      <c r="C253" s="9" t="s">
        <v>1022</v>
      </c>
      <c r="D253" s="9" t="str">
        <f>B253&amp;"_"&amp; C253</f>
        <v>S&amp;P Global_Financial Services Company</v>
      </c>
      <c r="E253" s="10">
        <v>22500</v>
      </c>
      <c r="F253" s="1">
        <v>19</v>
      </c>
      <c r="G253" s="11">
        <v>6699</v>
      </c>
      <c r="H253" s="12">
        <v>7.0000000000000007E-2</v>
      </c>
      <c r="I253" s="13">
        <v>2123</v>
      </c>
      <c r="J253" s="14">
        <v>8.4000000000000005E-2</v>
      </c>
      <c r="K253" s="15">
        <v>11348</v>
      </c>
      <c r="L253" s="16">
        <v>59042.2</v>
      </c>
    </row>
    <row r="254" spans="1:12" x14ac:dyDescent="0.25">
      <c r="A254" s="8">
        <v>455</v>
      </c>
      <c r="B254" s="9" t="s">
        <v>454</v>
      </c>
      <c r="C254" s="9" t="s">
        <v>1022</v>
      </c>
      <c r="D254" s="9" t="str">
        <f>B254&amp;"_"&amp; C254</f>
        <v>Securian Financial Group_Financial Services Company</v>
      </c>
      <c r="E254" s="10">
        <v>6400</v>
      </c>
      <c r="F254" s="1">
        <v>51</v>
      </c>
      <c r="G254" s="11">
        <v>6600.6</v>
      </c>
      <c r="H254" s="12">
        <v>0.20100000000000001</v>
      </c>
      <c r="I254" s="13">
        <v>434.8</v>
      </c>
      <c r="J254" s="14">
        <v>0.34899999999999998</v>
      </c>
      <c r="K254" s="15">
        <v>63138.3</v>
      </c>
      <c r="L254" s="16" t="s">
        <v>13</v>
      </c>
    </row>
    <row r="255" spans="1:12" x14ac:dyDescent="0.25">
      <c r="A255" s="8">
        <v>456</v>
      </c>
      <c r="B255" s="9" t="s">
        <v>455</v>
      </c>
      <c r="C255" s="9" t="s">
        <v>1022</v>
      </c>
      <c r="D255" s="9" t="str">
        <f>B255&amp;"_"&amp; C255</f>
        <v>Alliance Data Systems_Financial Services Company</v>
      </c>
      <c r="E255" s="10">
        <v>8500</v>
      </c>
      <c r="F255" s="1">
        <v>-66</v>
      </c>
      <c r="G255" s="11">
        <v>6580.9</v>
      </c>
      <c r="H255" s="12">
        <v>-0.155</v>
      </c>
      <c r="I255" s="13">
        <v>278</v>
      </c>
      <c r="J255" s="14">
        <v>-0.71099999999999997</v>
      </c>
      <c r="K255" s="15">
        <v>26494.799999999999</v>
      </c>
      <c r="L255" s="16">
        <v>1602.7</v>
      </c>
    </row>
    <row r="256" spans="1:12" x14ac:dyDescent="0.25">
      <c r="A256" s="8">
        <v>476</v>
      </c>
      <c r="B256" s="9" t="s">
        <v>475</v>
      </c>
      <c r="C256" s="9" t="s">
        <v>1022</v>
      </c>
      <c r="D256" s="9" t="str">
        <f>B256&amp;"_"&amp; C256</f>
        <v>First American Financial_Financial Services Company</v>
      </c>
      <c r="E256" s="10">
        <v>18412</v>
      </c>
      <c r="F256" s="1">
        <v>15</v>
      </c>
      <c r="G256" s="11">
        <v>6202.1</v>
      </c>
      <c r="H256" s="12">
        <v>7.9000000000000001E-2</v>
      </c>
      <c r="I256" s="13">
        <v>707.4</v>
      </c>
      <c r="J256" s="14">
        <v>0.49099999999999999</v>
      </c>
      <c r="K256" s="15">
        <v>11519.2</v>
      </c>
      <c r="L256" s="16">
        <v>4790.6000000000004</v>
      </c>
    </row>
    <row r="257" spans="1:25" x14ac:dyDescent="0.25">
      <c r="A257" s="8">
        <v>486</v>
      </c>
      <c r="B257" s="9" t="s">
        <v>485</v>
      </c>
      <c r="C257" s="9" t="s">
        <v>1022</v>
      </c>
      <c r="D257" s="9" t="str">
        <f>B257&amp;"_"&amp; C257</f>
        <v>TD Ameritrade Holding_Financial Services Company</v>
      </c>
      <c r="E257" s="10">
        <v>9226</v>
      </c>
      <c r="F257" s="1">
        <v>23</v>
      </c>
      <c r="G257" s="11">
        <v>6016</v>
      </c>
      <c r="H257" s="12">
        <v>0.10299999999999999</v>
      </c>
      <c r="I257" s="13">
        <v>2208</v>
      </c>
      <c r="J257" s="14">
        <v>0.499</v>
      </c>
      <c r="K257" s="15">
        <v>43786</v>
      </c>
      <c r="L257" s="16">
        <v>18738.8</v>
      </c>
    </row>
    <row r="258" spans="1:25" x14ac:dyDescent="0.25">
      <c r="A258" s="8">
        <v>510</v>
      </c>
      <c r="B258" s="9" t="s">
        <v>509</v>
      </c>
      <c r="C258" s="9" t="s">
        <v>1022</v>
      </c>
      <c r="D258" s="9" t="str">
        <f>B258&amp;"_"&amp; C258</f>
        <v>Navient_Financial Services Company</v>
      </c>
      <c r="E258" s="10">
        <v>5800</v>
      </c>
      <c r="F258" s="1">
        <v>-13</v>
      </c>
      <c r="G258" s="11">
        <v>5529</v>
      </c>
      <c r="H258" s="12">
        <v>-1.4E-2</v>
      </c>
      <c r="I258" s="13">
        <v>597</v>
      </c>
      <c r="J258" s="14">
        <v>0.51100000000000001</v>
      </c>
      <c r="K258" s="15">
        <v>94903</v>
      </c>
      <c r="L258" s="16">
        <v>1465.5</v>
      </c>
    </row>
    <row r="259" spans="1:25" x14ac:dyDescent="0.25">
      <c r="A259" s="8">
        <v>528</v>
      </c>
      <c r="B259" s="9" t="s">
        <v>527</v>
      </c>
      <c r="C259" s="9" t="s">
        <v>1022</v>
      </c>
      <c r="D259" s="9" t="str">
        <f>B259&amp;"_"&amp; C259</f>
        <v>Western Union_Financial Services Company</v>
      </c>
      <c r="E259" s="10">
        <v>11500</v>
      </c>
      <c r="F259" s="1">
        <v>-30</v>
      </c>
      <c r="G259" s="11">
        <v>5292.1</v>
      </c>
      <c r="H259" s="12">
        <v>-5.2999999999999999E-2</v>
      </c>
      <c r="I259" s="13">
        <v>1058.3</v>
      </c>
      <c r="J259" s="14">
        <v>0.24199999999999999</v>
      </c>
      <c r="K259" s="15">
        <v>8758.5</v>
      </c>
      <c r="L259" s="16">
        <v>7489.9</v>
      </c>
    </row>
    <row r="260" spans="1:25" x14ac:dyDescent="0.25">
      <c r="A260" s="8">
        <v>553</v>
      </c>
      <c r="B260" s="9" t="s">
        <v>552</v>
      </c>
      <c r="C260" s="9" t="s">
        <v>1022</v>
      </c>
      <c r="D260" s="9" t="str">
        <f>B260&amp;"_"&amp; C260</f>
        <v>Global Payments_Financial Services Company</v>
      </c>
      <c r="E260" s="10">
        <v>24000</v>
      </c>
      <c r="F260" s="1">
        <v>150</v>
      </c>
      <c r="G260" s="11">
        <v>4911.8999999999996</v>
      </c>
      <c r="H260" s="12">
        <v>0.45900000000000002</v>
      </c>
      <c r="I260" s="13">
        <v>430.6</v>
      </c>
      <c r="J260" s="14">
        <v>-4.7E-2</v>
      </c>
      <c r="K260" s="15">
        <v>44480.2</v>
      </c>
      <c r="L260" s="16">
        <v>43287.5</v>
      </c>
    </row>
    <row r="261" spans="1:25" x14ac:dyDescent="0.25">
      <c r="A261" s="8">
        <v>558</v>
      </c>
      <c r="B261" s="9" t="s">
        <v>557</v>
      </c>
      <c r="C261" s="9" t="s">
        <v>1022</v>
      </c>
      <c r="D261" s="9" t="str">
        <f>B261&amp;"_"&amp; C261</f>
        <v>CME Group_Financial Services Company</v>
      </c>
      <c r="E261" s="10">
        <v>4360</v>
      </c>
      <c r="F261" s="1">
        <v>36</v>
      </c>
      <c r="G261" s="11">
        <v>4868</v>
      </c>
      <c r="H261" s="12">
        <v>0.13</v>
      </c>
      <c r="I261" s="13">
        <v>2116.5</v>
      </c>
      <c r="J261" s="14">
        <v>7.9000000000000001E-2</v>
      </c>
      <c r="K261" s="15">
        <v>75215.3</v>
      </c>
      <c r="L261" s="16">
        <v>61984.7</v>
      </c>
    </row>
    <row r="262" spans="1:25" x14ac:dyDescent="0.25">
      <c r="A262" s="8">
        <v>570</v>
      </c>
      <c r="B262" s="9" t="s">
        <v>569</v>
      </c>
      <c r="C262" s="9" t="s">
        <v>1022</v>
      </c>
      <c r="D262" s="9" t="str">
        <f>B262&amp;"_"&amp; C262</f>
        <v>OneMain Holdings_Financial Services Company</v>
      </c>
      <c r="E262" s="10">
        <v>9700</v>
      </c>
      <c r="F262" s="1">
        <v>33</v>
      </c>
      <c r="G262" s="11">
        <v>4749</v>
      </c>
      <c r="H262" s="12">
        <v>0.122</v>
      </c>
      <c r="I262" s="13">
        <v>855</v>
      </c>
      <c r="J262" s="14">
        <v>0.91300000000000003</v>
      </c>
      <c r="K262" s="15">
        <v>22817</v>
      </c>
      <c r="L262" s="16">
        <v>2604</v>
      </c>
    </row>
    <row r="263" spans="1:25" x14ac:dyDescent="0.25">
      <c r="A263" s="8">
        <v>610</v>
      </c>
      <c r="B263" s="9" t="s">
        <v>609</v>
      </c>
      <c r="C263" s="9" t="s">
        <v>1022</v>
      </c>
      <c r="D263" s="9" t="str">
        <f>B263&amp;"_"&amp; C263</f>
        <v>Broadridge Financial Solutions_Financial Services Company</v>
      </c>
      <c r="E263" s="10">
        <v>11000</v>
      </c>
      <c r="F263" s="1">
        <v>-19</v>
      </c>
      <c r="G263" s="11">
        <v>4362.2</v>
      </c>
      <c r="H263" s="12">
        <v>7.0000000000000001E-3</v>
      </c>
      <c r="I263" s="13">
        <v>482.1</v>
      </c>
      <c r="J263" s="14">
        <v>0.127</v>
      </c>
      <c r="K263" s="15">
        <v>3880.7</v>
      </c>
      <c r="L263" s="16">
        <v>10886.7</v>
      </c>
    </row>
    <row r="264" spans="1:25" x14ac:dyDescent="0.25">
      <c r="A264" s="8">
        <v>620</v>
      </c>
      <c r="B264" s="9" t="s">
        <v>619</v>
      </c>
      <c r="C264" s="9" t="s">
        <v>1022</v>
      </c>
      <c r="D264" s="9" t="str">
        <f>B264&amp;"_"&amp; C264</f>
        <v>Nasdaq_Financial Services Company</v>
      </c>
      <c r="E264" s="10">
        <v>4361</v>
      </c>
      <c r="F264" s="1">
        <v>-23</v>
      </c>
      <c r="G264" s="11">
        <v>4262</v>
      </c>
      <c r="H264" s="12">
        <v>-4.0000000000000001E-3</v>
      </c>
      <c r="I264" s="13">
        <v>774</v>
      </c>
      <c r="J264" s="14">
        <v>0.69</v>
      </c>
      <c r="K264" s="15">
        <v>13924</v>
      </c>
      <c r="L264" s="16">
        <v>15604.8</v>
      </c>
    </row>
    <row r="265" spans="1:25" x14ac:dyDescent="0.25">
      <c r="A265" s="8">
        <v>643</v>
      </c>
      <c r="B265" s="9" t="s">
        <v>642</v>
      </c>
      <c r="C265" s="9" t="s">
        <v>1022</v>
      </c>
      <c r="D265" s="9" t="str">
        <f>B265&amp;"_"&amp; C265</f>
        <v>CNO Financial Group_Financial Services Company</v>
      </c>
      <c r="E265" s="10">
        <v>3300</v>
      </c>
      <c r="F265" s="1">
        <v>-50</v>
      </c>
      <c r="G265" s="11">
        <v>4015.8</v>
      </c>
      <c r="H265" s="12">
        <v>-6.9000000000000006E-2</v>
      </c>
      <c r="I265" s="13">
        <v>409.4</v>
      </c>
      <c r="J265" s="14" t="s">
        <v>13</v>
      </c>
      <c r="K265" s="15">
        <v>33630.9</v>
      </c>
      <c r="L265" s="16">
        <v>1795.1</v>
      </c>
    </row>
    <row r="266" spans="1:25" x14ac:dyDescent="0.25">
      <c r="A266" s="8">
        <v>659</v>
      </c>
      <c r="B266" s="9" t="s">
        <v>658</v>
      </c>
      <c r="C266" s="9" t="s">
        <v>1022</v>
      </c>
      <c r="D266" s="9" t="str">
        <f>B266&amp;"_"&amp; C266</f>
        <v>Comerica_Financial Services Company</v>
      </c>
      <c r="E266" s="10">
        <v>7708</v>
      </c>
      <c r="F266" s="1">
        <v>15</v>
      </c>
      <c r="G266" s="11">
        <v>3817</v>
      </c>
      <c r="H266" s="12">
        <v>6.2E-2</v>
      </c>
      <c r="I266" s="13">
        <v>1198</v>
      </c>
      <c r="J266" s="14">
        <v>-0.03</v>
      </c>
      <c r="K266" s="15">
        <v>73402</v>
      </c>
      <c r="L266" s="16">
        <v>4117.7</v>
      </c>
    </row>
    <row r="267" spans="1:25" x14ac:dyDescent="0.25">
      <c r="A267" s="8">
        <v>733</v>
      </c>
      <c r="B267" s="9" t="s">
        <v>732</v>
      </c>
      <c r="C267" s="9" t="s">
        <v>1022</v>
      </c>
      <c r="D267" s="9" t="str">
        <f>B267&amp;"_"&amp; C267</f>
        <v>MDC Holdings_Financial Services Company</v>
      </c>
      <c r="E267" s="10">
        <v>1656</v>
      </c>
      <c r="F267" s="1">
        <v>15</v>
      </c>
      <c r="G267" s="11">
        <v>3293.3</v>
      </c>
      <c r="H267" s="12">
        <v>7.3999999999999996E-2</v>
      </c>
      <c r="I267" s="13">
        <v>238.3</v>
      </c>
      <c r="J267" s="14">
        <v>0.13100000000000001</v>
      </c>
      <c r="K267" s="15">
        <v>3338.4</v>
      </c>
      <c r="L267" s="16">
        <v>1462.8</v>
      </c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 s="8">
        <v>755</v>
      </c>
      <c r="B268" s="9" t="s">
        <v>754</v>
      </c>
      <c r="C268" s="9" t="s">
        <v>1022</v>
      </c>
      <c r="D268" s="9" t="str">
        <f>B268&amp;"_"&amp; C268</f>
        <v>E*Trade Financial_Financial Services Company</v>
      </c>
      <c r="E268" s="10">
        <v>4122</v>
      </c>
      <c r="F268" s="1">
        <v>3</v>
      </c>
      <c r="G268" s="11">
        <v>3145</v>
      </c>
      <c r="H268" s="12">
        <v>3.5999999999999997E-2</v>
      </c>
      <c r="I268" s="13">
        <v>955</v>
      </c>
      <c r="J268" s="14">
        <v>-9.1999999999999998E-2</v>
      </c>
      <c r="K268" s="15">
        <v>61416</v>
      </c>
      <c r="L268" s="16">
        <v>7585.5</v>
      </c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 s="8">
        <v>782</v>
      </c>
      <c r="B269" s="9" t="s">
        <v>780</v>
      </c>
      <c r="C269" s="9" t="s">
        <v>1022</v>
      </c>
      <c r="D269" s="9" t="str">
        <f>B269&amp;"_"&amp; C269</f>
        <v>Mutual of America Life Insurance_Financial Services Company</v>
      </c>
      <c r="E269" s="10">
        <v>1202</v>
      </c>
      <c r="F269" s="1">
        <v>-27</v>
      </c>
      <c r="G269" s="11">
        <v>3004.7</v>
      </c>
      <c r="H269" s="12">
        <v>-1.2999999999999999E-2</v>
      </c>
      <c r="I269" s="13">
        <v>-21.2</v>
      </c>
      <c r="J269" s="14">
        <v>-2.3250000000000002</v>
      </c>
      <c r="K269" s="15">
        <v>23657.9</v>
      </c>
      <c r="L269" s="16" t="s">
        <v>13</v>
      </c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 s="8">
        <v>890</v>
      </c>
      <c r="B270" s="9" t="s">
        <v>886</v>
      </c>
      <c r="C270" s="9" t="s">
        <v>1022</v>
      </c>
      <c r="D270" s="9" t="str">
        <f>B270&amp;"_"&amp; C270</f>
        <v>Synovus Financial_Financial Services Company</v>
      </c>
      <c r="E270" s="10">
        <v>5389</v>
      </c>
      <c r="F270" s="1" t="s">
        <v>13</v>
      </c>
      <c r="G270" s="11">
        <v>2406.5</v>
      </c>
      <c r="H270" s="12">
        <v>0.48099999999999998</v>
      </c>
      <c r="I270" s="13">
        <v>563.79999999999995</v>
      </c>
      <c r="J270" s="14">
        <v>0.316</v>
      </c>
      <c r="K270" s="15">
        <v>48203.3</v>
      </c>
      <c r="L270" s="16">
        <v>2585.8000000000002</v>
      </c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 s="8">
        <v>895</v>
      </c>
      <c r="B271" s="9" t="s">
        <v>891</v>
      </c>
      <c r="C271" s="9" t="s">
        <v>1022</v>
      </c>
      <c r="D271" s="9" t="str">
        <f>B271&amp;"_"&amp; C271</f>
        <v>Knights of Columbus_Financial Services Company</v>
      </c>
      <c r="E271" s="10">
        <v>772</v>
      </c>
      <c r="F271" s="1">
        <v>5</v>
      </c>
      <c r="G271" s="11">
        <v>2387.8000000000002</v>
      </c>
      <c r="H271" s="12">
        <v>0.03</v>
      </c>
      <c r="I271" s="13">
        <v>148.30000000000001</v>
      </c>
      <c r="J271" s="14">
        <v>0.83799999999999997</v>
      </c>
      <c r="K271" s="15">
        <v>26860.6</v>
      </c>
      <c r="L271" s="16" t="s">
        <v>13</v>
      </c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 s="8">
        <v>898</v>
      </c>
      <c r="B272" s="9" t="s">
        <v>894</v>
      </c>
      <c r="C272" s="9" t="s">
        <v>1022</v>
      </c>
      <c r="D272" s="9" t="str">
        <f>B272&amp;"_"&amp; C272</f>
        <v>SLM_Financial Services Company</v>
      </c>
      <c r="E272" s="10">
        <v>1900</v>
      </c>
      <c r="F272" s="1" t="s">
        <v>13</v>
      </c>
      <c r="G272" s="11">
        <v>2380</v>
      </c>
      <c r="H272" s="12">
        <v>0.26400000000000001</v>
      </c>
      <c r="I272" s="13">
        <v>578.29999999999995</v>
      </c>
      <c r="J272" s="14">
        <v>0.186</v>
      </c>
      <c r="K272" s="15">
        <v>32686.5</v>
      </c>
      <c r="L272" s="16">
        <v>3038.6</v>
      </c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 s="8">
        <v>933</v>
      </c>
      <c r="B273" s="9" t="s">
        <v>929</v>
      </c>
      <c r="C273" s="9" t="s">
        <v>1022</v>
      </c>
      <c r="D273" s="9" t="str">
        <f>B273&amp;"_"&amp; C273</f>
        <v>Affiliated Managers Group_Financial Services Company</v>
      </c>
      <c r="E273" s="10">
        <v>4000</v>
      </c>
      <c r="F273" s="1">
        <v>-48</v>
      </c>
      <c r="G273" s="11">
        <v>2239.6</v>
      </c>
      <c r="H273" s="12">
        <v>-5.8000000000000003E-2</v>
      </c>
      <c r="I273" s="13">
        <v>15.7</v>
      </c>
      <c r="J273" s="14">
        <v>-0.93600000000000005</v>
      </c>
      <c r="K273" s="15">
        <v>7653.5</v>
      </c>
      <c r="L273" s="16">
        <v>2830.9</v>
      </c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 s="8">
        <v>963</v>
      </c>
      <c r="B274" s="9" t="s">
        <v>959</v>
      </c>
      <c r="C274" s="9" t="s">
        <v>1022</v>
      </c>
      <c r="D274" s="9" t="str">
        <f>B274&amp;"_"&amp; C274</f>
        <v>BGC Partners_Financial Services Company</v>
      </c>
      <c r="E274" s="10">
        <v>5200</v>
      </c>
      <c r="F274" s="1" t="s">
        <v>13</v>
      </c>
      <c r="G274" s="11">
        <v>2104.1999999999998</v>
      </c>
      <c r="H274" s="12">
        <v>8.5999999999999993E-2</v>
      </c>
      <c r="I274" s="13">
        <v>55.7</v>
      </c>
      <c r="J274" s="14">
        <v>-0.71799999999999997</v>
      </c>
      <c r="K274" s="15">
        <v>3916.1</v>
      </c>
      <c r="L274" s="16">
        <v>894.3</v>
      </c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 s="8">
        <v>580</v>
      </c>
      <c r="B275" s="9" t="s">
        <v>579</v>
      </c>
      <c r="C275" s="9" t="s">
        <v>1229</v>
      </c>
      <c r="D275" s="9" t="str">
        <f>B275&amp;"_"&amp; C275</f>
        <v>SS&amp;C Technologies Holdings_Financial Technology Company</v>
      </c>
      <c r="E275" s="10">
        <v>22800</v>
      </c>
      <c r="F275" s="1">
        <v>115</v>
      </c>
      <c r="G275" s="11">
        <v>4632.8999999999996</v>
      </c>
      <c r="H275" s="12">
        <v>0.35399999999999998</v>
      </c>
      <c r="I275" s="13">
        <v>438.5</v>
      </c>
      <c r="J275" s="14">
        <v>3.2490000000000001</v>
      </c>
      <c r="K275" s="15">
        <v>16741.099999999999</v>
      </c>
      <c r="L275" s="16">
        <v>11203.5</v>
      </c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 s="8">
        <v>105</v>
      </c>
      <c r="B276" s="9" t="s">
        <v>112</v>
      </c>
      <c r="C276" s="9" t="s">
        <v>1084</v>
      </c>
      <c r="D276" s="9" t="str">
        <f>B276&amp;"_"&amp; C276</f>
        <v>CHS_Food Company</v>
      </c>
      <c r="E276" s="10">
        <v>10703</v>
      </c>
      <c r="F276" s="1">
        <v>-8</v>
      </c>
      <c r="G276" s="11">
        <v>31900.5</v>
      </c>
      <c r="H276" s="12">
        <v>-2.4E-2</v>
      </c>
      <c r="I276" s="13">
        <v>829.9</v>
      </c>
      <c r="J276" s="14">
        <v>7.0000000000000007E-2</v>
      </c>
      <c r="K276" s="15">
        <v>16447.5</v>
      </c>
      <c r="L276" s="16" t="s">
        <v>13</v>
      </c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 s="8">
        <v>122</v>
      </c>
      <c r="B277" s="9" t="s">
        <v>128</v>
      </c>
      <c r="C277" s="9" t="s">
        <v>1084</v>
      </c>
      <c r="D277" s="9" t="str">
        <f>B277&amp;"_"&amp; C277</f>
        <v>Kraft Heinz_Food Company</v>
      </c>
      <c r="E277" s="10">
        <v>37000</v>
      </c>
      <c r="F277" s="1">
        <v>-7</v>
      </c>
      <c r="G277" s="11">
        <v>24977</v>
      </c>
      <c r="H277" s="12">
        <v>-4.9000000000000002E-2</v>
      </c>
      <c r="I277" s="13">
        <v>1935</v>
      </c>
      <c r="J277" s="14" t="s">
        <v>13</v>
      </c>
      <c r="K277" s="15">
        <v>101450</v>
      </c>
      <c r="L277" s="16">
        <v>30226.3</v>
      </c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 s="8">
        <v>232</v>
      </c>
      <c r="B278" s="9" t="s">
        <v>234</v>
      </c>
      <c r="C278" s="9" t="s">
        <v>1084</v>
      </c>
      <c r="D278" s="9" t="str">
        <f>B278&amp;"_"&amp; C278</f>
        <v>Land O'Lakes_Food Company</v>
      </c>
      <c r="E278" s="10">
        <v>8000</v>
      </c>
      <c r="F278" s="1">
        <v>-20</v>
      </c>
      <c r="G278" s="11">
        <v>13887.7</v>
      </c>
      <c r="H278" s="12">
        <v>-7.0000000000000007E-2</v>
      </c>
      <c r="I278" s="13">
        <v>205.9</v>
      </c>
      <c r="J278" s="14">
        <v>-0.191</v>
      </c>
      <c r="K278" s="15">
        <v>8899.2999999999993</v>
      </c>
      <c r="L278" s="16" t="s">
        <v>13</v>
      </c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 s="8">
        <v>237</v>
      </c>
      <c r="B279" s="9" t="s">
        <v>239</v>
      </c>
      <c r="C279" s="9" t="s">
        <v>1084</v>
      </c>
      <c r="D279" s="9" t="str">
        <f>B279&amp;"_"&amp; C279</f>
        <v>Kellogg_Food Company</v>
      </c>
      <c r="E279" s="10">
        <v>31000</v>
      </c>
      <c r="F279" s="1">
        <v>-3</v>
      </c>
      <c r="G279" s="11">
        <v>13578</v>
      </c>
      <c r="H279" s="12">
        <v>2E-3</v>
      </c>
      <c r="I279" s="13">
        <v>960</v>
      </c>
      <c r="J279" s="14">
        <v>-0.28100000000000003</v>
      </c>
      <c r="K279" s="15">
        <v>17564</v>
      </c>
      <c r="L279" s="16">
        <v>20546.5</v>
      </c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 s="8">
        <v>334</v>
      </c>
      <c r="B280" s="9" t="s">
        <v>336</v>
      </c>
      <c r="C280" s="9" t="s">
        <v>1084</v>
      </c>
      <c r="D280" s="9" t="str">
        <f>B280&amp;"_"&amp; C280</f>
        <v>Conagra Brands_Food Company</v>
      </c>
      <c r="E280" s="10">
        <v>18000</v>
      </c>
      <c r="F280" s="1">
        <v>52</v>
      </c>
      <c r="G280" s="11">
        <v>9538.4</v>
      </c>
      <c r="H280" s="12">
        <v>0.20200000000000001</v>
      </c>
      <c r="I280" s="13">
        <v>678.3</v>
      </c>
      <c r="J280" s="14">
        <v>-0.161</v>
      </c>
      <c r="K280" s="15">
        <v>22213.8</v>
      </c>
      <c r="L280" s="16">
        <v>14290.8</v>
      </c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 s="8">
        <v>337</v>
      </c>
      <c r="B281" s="9" t="s">
        <v>339</v>
      </c>
      <c r="C281" s="9" t="s">
        <v>1084</v>
      </c>
      <c r="D281" s="9" t="str">
        <f>B281&amp;"_"&amp; C281</f>
        <v>Hormel Foods_Food Company</v>
      </c>
      <c r="E281" s="10">
        <v>18800</v>
      </c>
      <c r="F281" s="1">
        <v>-9</v>
      </c>
      <c r="G281" s="11">
        <v>9497.2999999999993</v>
      </c>
      <c r="H281" s="12">
        <v>-5.0000000000000001E-3</v>
      </c>
      <c r="I281" s="13">
        <v>978.8</v>
      </c>
      <c r="J281" s="14">
        <v>-3.3000000000000002E-2</v>
      </c>
      <c r="K281" s="15">
        <v>8109</v>
      </c>
      <c r="L281" s="16">
        <v>25081.9</v>
      </c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 s="8">
        <v>421</v>
      </c>
      <c r="B282" s="9" t="s">
        <v>421</v>
      </c>
      <c r="C282" s="9" t="s">
        <v>1084</v>
      </c>
      <c r="D282" s="9" t="str">
        <f>B282&amp;"_"&amp; C282</f>
        <v>Dean Foods_Food Company</v>
      </c>
      <c r="E282" s="10">
        <v>14500</v>
      </c>
      <c r="F282" s="1">
        <v>-28</v>
      </c>
      <c r="G282" s="11">
        <v>7328.7</v>
      </c>
      <c r="H282" s="12">
        <v>-5.5E-2</v>
      </c>
      <c r="I282" s="13">
        <v>-499.9</v>
      </c>
      <c r="J282" s="14" t="s">
        <v>13</v>
      </c>
      <c r="K282" s="15">
        <v>2228.6</v>
      </c>
      <c r="L282" s="16">
        <v>9.6999999999999993</v>
      </c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 s="8">
        <v>475</v>
      </c>
      <c r="B283" s="9" t="s">
        <v>474</v>
      </c>
      <c r="C283" s="9" t="s">
        <v>1084</v>
      </c>
      <c r="D283" s="9" t="str">
        <f>B283&amp;"_"&amp; C283</f>
        <v>Ingredion_Food Company</v>
      </c>
      <c r="E283" s="10">
        <v>11000</v>
      </c>
      <c r="F283" s="1">
        <v>11</v>
      </c>
      <c r="G283" s="11">
        <v>6209</v>
      </c>
      <c r="H283" s="12">
        <v>6.3E-2</v>
      </c>
      <c r="I283" s="13">
        <v>413</v>
      </c>
      <c r="J283" s="14">
        <v>-6.8000000000000005E-2</v>
      </c>
      <c r="K283" s="15">
        <v>6040</v>
      </c>
      <c r="L283" s="16">
        <v>5049.6000000000004</v>
      </c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 s="8">
        <v>523</v>
      </c>
      <c r="B284" s="9" t="s">
        <v>522</v>
      </c>
      <c r="C284" s="9" t="s">
        <v>1084</v>
      </c>
      <c r="D284" s="9" t="str">
        <f>B284&amp;"_"&amp; C284</f>
        <v>McCormick_Food Company</v>
      </c>
      <c r="E284" s="10">
        <v>12400</v>
      </c>
      <c r="F284" s="1">
        <v>-9</v>
      </c>
      <c r="G284" s="11">
        <v>5347.4</v>
      </c>
      <c r="H284" s="12">
        <v>-1.0999999999999999E-2</v>
      </c>
      <c r="I284" s="13">
        <v>702.7</v>
      </c>
      <c r="J284" s="14">
        <v>-0.247</v>
      </c>
      <c r="K284" s="15">
        <v>10362.1</v>
      </c>
      <c r="L284" s="16">
        <v>18767.400000000001</v>
      </c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 s="8">
        <v>398</v>
      </c>
      <c r="B285" s="9" t="s">
        <v>399</v>
      </c>
      <c r="C285" s="9" t="s">
        <v>1547</v>
      </c>
      <c r="D285" s="9" t="str">
        <f>B285&amp;"_"&amp; C285</f>
        <v>Hershey_Food Company Chocolates</v>
      </c>
      <c r="E285" s="10">
        <v>15330</v>
      </c>
      <c r="F285" s="1">
        <v>-7</v>
      </c>
      <c r="G285" s="11">
        <v>7986.3</v>
      </c>
      <c r="H285" s="12">
        <v>2.5000000000000001E-2</v>
      </c>
      <c r="I285" s="13">
        <v>1149.7</v>
      </c>
      <c r="J285" s="14">
        <v>-2.4E-2</v>
      </c>
      <c r="K285" s="15">
        <v>8140.4</v>
      </c>
      <c r="L285" s="16">
        <v>27791.8</v>
      </c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 s="8">
        <v>192</v>
      </c>
      <c r="B286" s="9" t="s">
        <v>195</v>
      </c>
      <c r="C286" s="9" t="s">
        <v>1500</v>
      </c>
      <c r="D286" s="9" t="str">
        <f>B286&amp;"_"&amp; C286</f>
        <v>General Mills_Food Multinational Corporation</v>
      </c>
      <c r="E286" s="10">
        <v>40000</v>
      </c>
      <c r="F286" s="1">
        <v>8</v>
      </c>
      <c r="G286" s="11">
        <v>16865.2</v>
      </c>
      <c r="H286" s="12">
        <v>7.0999999999999994E-2</v>
      </c>
      <c r="I286" s="13">
        <v>1752.7</v>
      </c>
      <c r="J286" s="14">
        <v>-0.17799999999999999</v>
      </c>
      <c r="K286" s="15">
        <v>30111.200000000001</v>
      </c>
      <c r="L286" s="16">
        <v>31986</v>
      </c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 s="8">
        <v>407</v>
      </c>
      <c r="B287" s="9" t="s">
        <v>407</v>
      </c>
      <c r="C287" s="9" t="s">
        <v>1165</v>
      </c>
      <c r="D287" s="9" t="str">
        <f>B287&amp;"_"&amp; C287</f>
        <v>J.M. Smucker_Food Processing And Manufacturing</v>
      </c>
      <c r="E287" s="10">
        <v>7400</v>
      </c>
      <c r="F287" s="1">
        <v>7</v>
      </c>
      <c r="G287" s="11">
        <v>7838</v>
      </c>
      <c r="H287" s="12">
        <v>6.5000000000000002E-2</v>
      </c>
      <c r="I287" s="13">
        <v>514.4</v>
      </c>
      <c r="J287" s="14">
        <v>-0.61599999999999999</v>
      </c>
      <c r="K287" s="15">
        <v>16711.3</v>
      </c>
      <c r="L287" s="16">
        <v>12658.2</v>
      </c>
    </row>
    <row r="288" spans="1:25" x14ac:dyDescent="0.25">
      <c r="A288" s="8">
        <v>54</v>
      </c>
      <c r="B288" s="9" t="s">
        <v>62</v>
      </c>
      <c r="C288" s="9" t="s">
        <v>1043</v>
      </c>
      <c r="D288" s="9" t="str">
        <f>B288&amp;"_"&amp; C288</f>
        <v>Archer Daniels Midland_Food Processing Company</v>
      </c>
      <c r="E288" s="10">
        <v>38100</v>
      </c>
      <c r="F288" s="1">
        <v>-5</v>
      </c>
      <c r="G288" s="11">
        <v>64656</v>
      </c>
      <c r="H288" s="12">
        <v>5.0000000000000001E-3</v>
      </c>
      <c r="I288" s="13">
        <v>1379</v>
      </c>
      <c r="J288" s="14">
        <v>-0.23799999999999999</v>
      </c>
      <c r="K288" s="15">
        <v>43997</v>
      </c>
      <c r="L288" s="16">
        <v>19602.599999999999</v>
      </c>
    </row>
    <row r="289" spans="1:12" x14ac:dyDescent="0.25">
      <c r="A289" s="8">
        <v>117</v>
      </c>
      <c r="B289" s="9" t="s">
        <v>123</v>
      </c>
      <c r="C289" s="9" t="s">
        <v>1043</v>
      </c>
      <c r="D289" s="9" t="str">
        <f>B289&amp;"_"&amp; C289</f>
        <v>Mondelez International_Food Processing Company</v>
      </c>
      <c r="E289" s="10">
        <v>80000</v>
      </c>
      <c r="F289" s="1">
        <v>-1</v>
      </c>
      <c r="G289" s="11">
        <v>25868</v>
      </c>
      <c r="H289" s="12">
        <v>-3.0000000000000001E-3</v>
      </c>
      <c r="I289" s="13">
        <v>3870</v>
      </c>
      <c r="J289" s="14">
        <v>0.14499999999999999</v>
      </c>
      <c r="K289" s="15">
        <v>64549</v>
      </c>
      <c r="L289" s="16">
        <v>71761.8</v>
      </c>
    </row>
    <row r="290" spans="1:12" x14ac:dyDescent="0.25">
      <c r="A290" s="8">
        <v>322</v>
      </c>
      <c r="B290" s="9" t="s">
        <v>325</v>
      </c>
      <c r="C290" s="9" t="s">
        <v>1043</v>
      </c>
      <c r="D290" s="9" t="str">
        <f>B290&amp;"_"&amp; C290</f>
        <v>Campbell Soup_Food Processing Company</v>
      </c>
      <c r="E290" s="10">
        <v>19000</v>
      </c>
      <c r="F290" s="1">
        <v>27</v>
      </c>
      <c r="G290" s="11">
        <v>9909</v>
      </c>
      <c r="H290" s="12">
        <v>0.14099999999999999</v>
      </c>
      <c r="I290" s="13">
        <v>211</v>
      </c>
      <c r="J290" s="14">
        <v>-0.192</v>
      </c>
      <c r="K290" s="15">
        <v>13148</v>
      </c>
      <c r="L290" s="16">
        <v>13928.5</v>
      </c>
    </row>
    <row r="291" spans="1:12" x14ac:dyDescent="0.25">
      <c r="A291" s="8">
        <v>552</v>
      </c>
      <c r="B291" s="9" t="s">
        <v>551</v>
      </c>
      <c r="C291" s="9" t="s">
        <v>1043</v>
      </c>
      <c r="D291" s="9" t="str">
        <f>B291&amp;"_"&amp; C291</f>
        <v>TreeHouse Foods_Food Processing Company</v>
      </c>
      <c r="E291" s="10">
        <v>10800</v>
      </c>
      <c r="F291" s="1">
        <v>-63</v>
      </c>
      <c r="G291" s="11">
        <v>4926.8999999999996</v>
      </c>
      <c r="H291" s="12">
        <v>-0.152</v>
      </c>
      <c r="I291" s="13">
        <v>-361</v>
      </c>
      <c r="J291" s="14" t="s">
        <v>13</v>
      </c>
      <c r="K291" s="15">
        <v>5139.3999999999996</v>
      </c>
      <c r="L291" s="16">
        <v>2484</v>
      </c>
    </row>
    <row r="292" spans="1:12" x14ac:dyDescent="0.25">
      <c r="A292" s="8">
        <v>665</v>
      </c>
      <c r="B292" s="9" t="s">
        <v>664</v>
      </c>
      <c r="C292" s="9" t="s">
        <v>1043</v>
      </c>
      <c r="D292" s="9" t="str">
        <f>B292&amp;"_"&amp; C292</f>
        <v>Lamb Weston Holdings_Food Processing Company</v>
      </c>
      <c r="E292" s="10">
        <v>7600</v>
      </c>
      <c r="F292" s="1">
        <v>29</v>
      </c>
      <c r="G292" s="11">
        <v>3756.5</v>
      </c>
      <c r="H292" s="12">
        <v>9.7000000000000003E-2</v>
      </c>
      <c r="I292" s="13">
        <v>478.6</v>
      </c>
      <c r="J292" s="14">
        <v>0.14799999999999999</v>
      </c>
      <c r="K292" s="15">
        <v>3048.1</v>
      </c>
      <c r="L292" s="16">
        <v>8341.9</v>
      </c>
    </row>
    <row r="293" spans="1:12" x14ac:dyDescent="0.25">
      <c r="A293" s="8">
        <v>79</v>
      </c>
      <c r="B293" s="9" t="s">
        <v>87</v>
      </c>
      <c r="C293" s="9" t="s">
        <v>1034</v>
      </c>
      <c r="D293" s="9" t="str">
        <f>B293&amp;"_"&amp; C293</f>
        <v>Tyson Foods_Food Production</v>
      </c>
      <c r="E293" s="10">
        <v>141000</v>
      </c>
      <c r="F293" s="1">
        <v>1</v>
      </c>
      <c r="G293" s="11">
        <v>42405</v>
      </c>
      <c r="H293" s="12">
        <v>5.8999999999999997E-2</v>
      </c>
      <c r="I293" s="13">
        <v>2022</v>
      </c>
      <c r="J293" s="14">
        <v>-0.33100000000000002</v>
      </c>
      <c r="K293" s="15">
        <v>33097</v>
      </c>
      <c r="L293" s="16">
        <v>21124.799999999999</v>
      </c>
    </row>
    <row r="294" spans="1:12" x14ac:dyDescent="0.25">
      <c r="A294" s="8">
        <v>390</v>
      </c>
      <c r="B294" s="9" t="s">
        <v>391</v>
      </c>
      <c r="C294" s="9" t="s">
        <v>1034</v>
      </c>
      <c r="D294" s="9" t="str">
        <f>B294&amp;"_"&amp; C294</f>
        <v>Andersons_Food Production</v>
      </c>
      <c r="E294" s="10">
        <v>2284</v>
      </c>
      <c r="F294" s="1">
        <v>364</v>
      </c>
      <c r="G294" s="11">
        <v>8170.2</v>
      </c>
      <c r="H294" s="12">
        <v>1.6830000000000001</v>
      </c>
      <c r="I294" s="13">
        <v>18.3</v>
      </c>
      <c r="J294" s="14">
        <v>-0.55900000000000005</v>
      </c>
      <c r="K294" s="15">
        <v>3900.7</v>
      </c>
      <c r="L294" s="16">
        <v>628.70000000000005</v>
      </c>
    </row>
    <row r="295" spans="1:12" x14ac:dyDescent="0.25">
      <c r="A295" s="8">
        <v>168</v>
      </c>
      <c r="B295" s="9" t="s">
        <v>172</v>
      </c>
      <c r="C295" s="9" t="s">
        <v>1202</v>
      </c>
      <c r="D295" s="9" t="str">
        <f>B295&amp;"_"&amp; C295</f>
        <v>Performance Food Group_Food Products</v>
      </c>
      <c r="E295" s="10">
        <v>18000</v>
      </c>
      <c r="F295" s="1">
        <v>8</v>
      </c>
      <c r="G295" s="11">
        <v>19743.5</v>
      </c>
      <c r="H295" s="12">
        <v>0.121</v>
      </c>
      <c r="I295" s="13">
        <v>166.8</v>
      </c>
      <c r="J295" s="14">
        <v>-0.161</v>
      </c>
      <c r="K295" s="15">
        <v>4653.5</v>
      </c>
      <c r="L295" s="16">
        <v>2896.7</v>
      </c>
    </row>
    <row r="296" spans="1:12" x14ac:dyDescent="0.25">
      <c r="A296" s="8">
        <v>686</v>
      </c>
      <c r="B296" s="9" t="s">
        <v>685</v>
      </c>
      <c r="C296" s="9" t="s">
        <v>1247</v>
      </c>
      <c r="D296" s="9" t="str">
        <f>B296&amp;"_"&amp; C296</f>
        <v xml:space="preserve">Weis Markets_Food Retailer </v>
      </c>
      <c r="E296" s="10">
        <v>23000</v>
      </c>
      <c r="F296" s="1">
        <v>-3</v>
      </c>
      <c r="G296" s="11">
        <v>3543.3</v>
      </c>
      <c r="H296" s="12">
        <v>0.01</v>
      </c>
      <c r="I296" s="13">
        <v>68</v>
      </c>
      <c r="J296" s="14">
        <v>8.4000000000000005E-2</v>
      </c>
      <c r="K296" s="15">
        <v>1675.6</v>
      </c>
      <c r="L296" s="16">
        <v>1120.5999999999999</v>
      </c>
    </row>
    <row r="297" spans="1:12" x14ac:dyDescent="0.25">
      <c r="A297" s="8">
        <v>213</v>
      </c>
      <c r="B297" s="9" t="s">
        <v>216</v>
      </c>
      <c r="C297" s="9" t="s">
        <v>1118</v>
      </c>
      <c r="D297" s="9" t="str">
        <f>B297&amp;"_"&amp; C297</f>
        <v>Ecolab_Food Safety Company</v>
      </c>
      <c r="E297" s="10">
        <v>50200</v>
      </c>
      <c r="F297" s="1">
        <v>2</v>
      </c>
      <c r="G297" s="11">
        <v>14906.3</v>
      </c>
      <c r="H297" s="12">
        <v>1.6E-2</v>
      </c>
      <c r="I297" s="13">
        <v>1558.9</v>
      </c>
      <c r="J297" s="14">
        <v>9.0999999999999998E-2</v>
      </c>
      <c r="K297" s="15">
        <v>20869.099999999999</v>
      </c>
      <c r="L297" s="16">
        <v>45060.800000000003</v>
      </c>
    </row>
    <row r="298" spans="1:12" x14ac:dyDescent="0.25">
      <c r="A298" s="8">
        <v>200</v>
      </c>
      <c r="B298" s="9" t="s">
        <v>203</v>
      </c>
      <c r="C298" s="9" t="s">
        <v>1040</v>
      </c>
      <c r="D298" s="9" t="str">
        <f>B298&amp;"_"&amp; C298</f>
        <v>Aramark_Food Service</v>
      </c>
      <c r="E298" s="10">
        <v>233400</v>
      </c>
      <c r="F298" s="1">
        <v>-2</v>
      </c>
      <c r="G298" s="11">
        <v>16227.3</v>
      </c>
      <c r="H298" s="12">
        <v>2.8000000000000001E-2</v>
      </c>
      <c r="I298" s="13">
        <v>448.5</v>
      </c>
      <c r="J298" s="14">
        <v>-0.21</v>
      </c>
      <c r="K298" s="15">
        <v>13736.3</v>
      </c>
      <c r="L298" s="16">
        <v>5037.8</v>
      </c>
    </row>
    <row r="299" spans="1:12" x14ac:dyDescent="0.25">
      <c r="A299" s="8">
        <v>836</v>
      </c>
      <c r="B299" s="9" t="s">
        <v>833</v>
      </c>
      <c r="C299" s="9" t="s">
        <v>1146</v>
      </c>
      <c r="D299" s="9" t="str">
        <f>B299&amp;"_"&amp; C299</f>
        <v>Hain Celestial Group_Foodstuffs</v>
      </c>
      <c r="E299" s="10">
        <v>5441</v>
      </c>
      <c r="F299" s="1">
        <v>-64</v>
      </c>
      <c r="G299" s="11">
        <v>2710.6</v>
      </c>
      <c r="H299" s="12">
        <v>-8.6999999999999994E-2</v>
      </c>
      <c r="I299" s="13">
        <v>-183.3</v>
      </c>
      <c r="J299" s="14">
        <v>-19.91</v>
      </c>
      <c r="K299" s="15">
        <v>2582.6</v>
      </c>
      <c r="L299" s="16">
        <v>2710.9</v>
      </c>
    </row>
    <row r="300" spans="1:12" x14ac:dyDescent="0.25">
      <c r="A300" s="8">
        <v>85</v>
      </c>
      <c r="B300" s="9" t="s">
        <v>93</v>
      </c>
      <c r="C300" s="9" t="s">
        <v>1074</v>
      </c>
      <c r="D300" s="9" t="str">
        <f>B300&amp;"_"&amp; C300</f>
        <v>Nike_Footwear Company</v>
      </c>
      <c r="E300" s="10">
        <v>76700</v>
      </c>
      <c r="F300" s="1">
        <v>5</v>
      </c>
      <c r="G300" s="11">
        <v>39117</v>
      </c>
      <c r="H300" s="12">
        <v>7.4999999999999997E-2</v>
      </c>
      <c r="I300" s="13">
        <v>4029</v>
      </c>
      <c r="J300" s="14">
        <v>1.0840000000000001</v>
      </c>
      <c r="K300" s="15">
        <v>23717</v>
      </c>
      <c r="L300" s="16">
        <v>128857</v>
      </c>
    </row>
    <row r="301" spans="1:12" x14ac:dyDescent="0.25">
      <c r="A301" s="8">
        <v>397</v>
      </c>
      <c r="B301" s="9" t="s">
        <v>398</v>
      </c>
      <c r="C301" s="9" t="s">
        <v>1074</v>
      </c>
      <c r="D301" s="9" t="str">
        <f>B301&amp;"_"&amp; C301</f>
        <v>Foot Locker_Footwear Company</v>
      </c>
      <c r="E301" s="10">
        <v>33294</v>
      </c>
      <c r="F301" s="1">
        <v>-12</v>
      </c>
      <c r="G301" s="11">
        <v>8005</v>
      </c>
      <c r="H301" s="12">
        <v>8.0000000000000002E-3</v>
      </c>
      <c r="I301" s="13">
        <v>491</v>
      </c>
      <c r="J301" s="14">
        <v>-9.1999999999999998E-2</v>
      </c>
      <c r="K301" s="15">
        <v>6589</v>
      </c>
      <c r="L301" s="16">
        <v>2297.4</v>
      </c>
    </row>
    <row r="302" spans="1:12" x14ac:dyDescent="0.25">
      <c r="A302" s="8">
        <v>531</v>
      </c>
      <c r="B302" s="9" t="s">
        <v>530</v>
      </c>
      <c r="C302" s="9" t="s">
        <v>1074</v>
      </c>
      <c r="D302" s="9" t="str">
        <f>B302&amp;"_"&amp; C302</f>
        <v>Skechers U.S.A._Footwear Company</v>
      </c>
      <c r="E302" s="10">
        <v>8550</v>
      </c>
      <c r="F302" s="1">
        <v>28</v>
      </c>
      <c r="G302" s="11">
        <v>5242.5</v>
      </c>
      <c r="H302" s="12">
        <v>0.124</v>
      </c>
      <c r="I302" s="13">
        <v>346.6</v>
      </c>
      <c r="J302" s="14">
        <v>0.151</v>
      </c>
      <c r="K302" s="15">
        <v>4892.8999999999996</v>
      </c>
      <c r="L302" s="16">
        <v>3724.9</v>
      </c>
    </row>
    <row r="303" spans="1:12" x14ac:dyDescent="0.25">
      <c r="A303" s="8">
        <v>797</v>
      </c>
      <c r="B303" s="9" t="s">
        <v>795</v>
      </c>
      <c r="C303" s="9" t="s">
        <v>1074</v>
      </c>
      <c r="D303" s="9" t="str">
        <f>B303&amp;"_"&amp; C303</f>
        <v>Caleres_Footwear Company</v>
      </c>
      <c r="E303" s="10">
        <v>11400</v>
      </c>
      <c r="F303" s="1">
        <v>-4</v>
      </c>
      <c r="G303" s="11">
        <v>2921.6</v>
      </c>
      <c r="H303" s="12">
        <v>3.1E-2</v>
      </c>
      <c r="I303" s="13">
        <v>62.8</v>
      </c>
      <c r="J303" s="14" t="s">
        <v>13</v>
      </c>
      <c r="K303" s="15">
        <v>2431.6999999999998</v>
      </c>
      <c r="L303" s="16">
        <v>208.2</v>
      </c>
    </row>
    <row r="304" spans="1:12" x14ac:dyDescent="0.25">
      <c r="A304" s="8">
        <v>989</v>
      </c>
      <c r="B304" s="9" t="s">
        <v>985</v>
      </c>
      <c r="C304" s="9" t="s">
        <v>1074</v>
      </c>
      <c r="D304" s="9" t="str">
        <f>B304&amp;"_"&amp; C304</f>
        <v>Deckers Outdoor_Footwear Company</v>
      </c>
      <c r="E304" s="10">
        <v>3500</v>
      </c>
      <c r="F304" s="1" t="s">
        <v>13</v>
      </c>
      <c r="G304" s="11">
        <v>2020.4</v>
      </c>
      <c r="H304" s="12">
        <v>6.2E-2</v>
      </c>
      <c r="I304" s="13">
        <v>264.3</v>
      </c>
      <c r="J304" s="14">
        <v>1.3109999999999999</v>
      </c>
      <c r="K304" s="15">
        <v>1427.2</v>
      </c>
      <c r="L304" s="16">
        <v>3750.3</v>
      </c>
    </row>
    <row r="305" spans="1:12" x14ac:dyDescent="0.25">
      <c r="A305" s="8">
        <v>862</v>
      </c>
      <c r="B305" s="9" t="s">
        <v>858</v>
      </c>
      <c r="C305" s="9" t="s">
        <v>1161</v>
      </c>
      <c r="D305" s="9" t="str">
        <f>B305&amp;"_"&amp; C305</f>
        <v>Interactive Brokers Group_Foreign Exchange Company</v>
      </c>
      <c r="E305" s="10">
        <v>1643</v>
      </c>
      <c r="F305" s="1">
        <v>26</v>
      </c>
      <c r="G305" s="11">
        <v>2580</v>
      </c>
      <c r="H305" s="12">
        <v>0.09</v>
      </c>
      <c r="I305" s="13">
        <v>161</v>
      </c>
      <c r="J305" s="14">
        <v>-4.7E-2</v>
      </c>
      <c r="K305" s="15">
        <v>71676</v>
      </c>
      <c r="L305" s="16">
        <v>3313.4</v>
      </c>
    </row>
    <row r="306" spans="1:12" x14ac:dyDescent="0.25">
      <c r="A306" s="8">
        <v>763</v>
      </c>
      <c r="B306" s="9" t="s">
        <v>762</v>
      </c>
      <c r="C306" s="9" t="s">
        <v>1236</v>
      </c>
      <c r="D306" s="9" t="str">
        <f>B306&amp;"_"&amp; C306</f>
        <v>Tempur Sealy International_Furnishings</v>
      </c>
      <c r="E306" s="10">
        <v>7400</v>
      </c>
      <c r="F306" s="1">
        <v>48</v>
      </c>
      <c r="G306" s="11">
        <v>3106</v>
      </c>
      <c r="H306" s="12">
        <v>0.13600000000000001</v>
      </c>
      <c r="I306" s="13">
        <v>189.5</v>
      </c>
      <c r="J306" s="14">
        <v>0.88600000000000001</v>
      </c>
      <c r="K306" s="15">
        <v>3061.8</v>
      </c>
      <c r="L306" s="16">
        <v>2277.1999999999998</v>
      </c>
    </row>
    <row r="307" spans="1:12" x14ac:dyDescent="0.25">
      <c r="A307" s="8">
        <v>649</v>
      </c>
      <c r="B307" s="9" t="s">
        <v>648</v>
      </c>
      <c r="C307" s="9" t="s">
        <v>1001</v>
      </c>
      <c r="D307" s="9" t="str">
        <f>B307&amp;"_"&amp; C307</f>
        <v>Aaron's_Furniture Company</v>
      </c>
      <c r="E307" s="10">
        <v>12100</v>
      </c>
      <c r="F307" s="1">
        <v>-2</v>
      </c>
      <c r="G307" s="11">
        <v>3947.7</v>
      </c>
      <c r="H307" s="12">
        <v>3.1E-2</v>
      </c>
      <c r="I307" s="13">
        <v>31.5</v>
      </c>
      <c r="J307" s="14">
        <v>-0.84</v>
      </c>
      <c r="K307" s="15">
        <v>3297.8</v>
      </c>
      <c r="L307" s="16">
        <v>1520.4</v>
      </c>
    </row>
    <row r="308" spans="1:12" x14ac:dyDescent="0.25">
      <c r="A308" s="8">
        <v>706</v>
      </c>
      <c r="B308" s="9" t="s">
        <v>705</v>
      </c>
      <c r="C308" s="9" t="s">
        <v>1001</v>
      </c>
      <c r="D308" s="9" t="str">
        <f>B308&amp;"_"&amp; C308</f>
        <v>Steelcase_Furniture Company</v>
      </c>
      <c r="E308" s="10">
        <v>12700</v>
      </c>
      <c r="F308" s="1">
        <v>44</v>
      </c>
      <c r="G308" s="11">
        <v>3443.2</v>
      </c>
      <c r="H308" s="12">
        <v>0.127</v>
      </c>
      <c r="I308" s="13">
        <v>126</v>
      </c>
      <c r="J308" s="14">
        <v>0.56100000000000005</v>
      </c>
      <c r="K308" s="15">
        <v>2142.4</v>
      </c>
      <c r="L308" s="16">
        <v>1156.8</v>
      </c>
    </row>
    <row r="309" spans="1:12" x14ac:dyDescent="0.25">
      <c r="A309" s="8">
        <v>844</v>
      </c>
      <c r="B309" s="9" t="s">
        <v>841</v>
      </c>
      <c r="C309" s="9" t="s">
        <v>1001</v>
      </c>
      <c r="D309" s="9" t="str">
        <f>B309&amp;"_"&amp; C309</f>
        <v>Rent-A-Center_Furniture Company</v>
      </c>
      <c r="E309" s="10">
        <v>14500</v>
      </c>
      <c r="F309" s="1">
        <v>-14</v>
      </c>
      <c r="G309" s="11">
        <v>2669.9</v>
      </c>
      <c r="H309" s="12">
        <v>4.0000000000000001E-3</v>
      </c>
      <c r="I309" s="13">
        <v>173.5</v>
      </c>
      <c r="J309" s="14">
        <v>19.436</v>
      </c>
      <c r="K309" s="15">
        <v>1582.8</v>
      </c>
      <c r="L309" s="16">
        <v>781</v>
      </c>
    </row>
    <row r="310" spans="1:12" x14ac:dyDescent="0.25">
      <c r="A310" s="8">
        <v>864</v>
      </c>
      <c r="B310" s="9" t="s">
        <v>860</v>
      </c>
      <c r="C310" s="9" t="s">
        <v>1001</v>
      </c>
      <c r="D310" s="9" t="str">
        <f>B310&amp;"_"&amp; C310</f>
        <v>Herman Miller_Furniture Company</v>
      </c>
      <c r="E310" s="10">
        <v>8000</v>
      </c>
      <c r="F310" s="1">
        <v>20</v>
      </c>
      <c r="G310" s="11">
        <v>2567.1999999999998</v>
      </c>
      <c r="H310" s="12">
        <v>7.8E-2</v>
      </c>
      <c r="I310" s="13">
        <v>160.5</v>
      </c>
      <c r="J310" s="14">
        <v>0.253</v>
      </c>
      <c r="K310" s="15">
        <v>1569.3</v>
      </c>
      <c r="L310" s="16">
        <v>1311.2</v>
      </c>
    </row>
    <row r="311" spans="1:12" x14ac:dyDescent="0.25">
      <c r="A311" s="8">
        <v>711</v>
      </c>
      <c r="B311" s="9" t="s">
        <v>710</v>
      </c>
      <c r="C311" s="9" t="s">
        <v>1219</v>
      </c>
      <c r="D311" s="9" t="str">
        <f>B311&amp;"_"&amp; C311</f>
        <v>Scientific Games_Gambling Company</v>
      </c>
      <c r="E311" s="10">
        <v>9800</v>
      </c>
      <c r="F311" s="1">
        <v>-7</v>
      </c>
      <c r="G311" s="11">
        <v>3400</v>
      </c>
      <c r="H311" s="12">
        <v>1.0999999999999999E-2</v>
      </c>
      <c r="I311" s="13">
        <v>-130</v>
      </c>
      <c r="J311" s="14" t="s">
        <v>13</v>
      </c>
      <c r="K311" s="15">
        <v>7809</v>
      </c>
      <c r="L311" s="16">
        <v>910.5</v>
      </c>
    </row>
    <row r="312" spans="1:12" x14ac:dyDescent="0.25">
      <c r="A312" s="8">
        <v>756</v>
      </c>
      <c r="B312" s="9" t="s">
        <v>755</v>
      </c>
      <c r="C312" s="9" t="s">
        <v>1238</v>
      </c>
      <c r="D312" s="9" t="str">
        <f>B312&amp;"_"&amp; C312</f>
        <v>Toro_Garden Company</v>
      </c>
      <c r="E312" s="10">
        <v>9329</v>
      </c>
      <c r="F312" s="1">
        <v>79</v>
      </c>
      <c r="G312" s="11">
        <v>3138.1</v>
      </c>
      <c r="H312" s="12">
        <v>0.19800000000000001</v>
      </c>
      <c r="I312" s="13">
        <v>274</v>
      </c>
      <c r="J312" s="14">
        <v>8.0000000000000002E-3</v>
      </c>
      <c r="K312" s="15">
        <v>2330.5</v>
      </c>
      <c r="L312" s="16">
        <v>6963.3</v>
      </c>
    </row>
    <row r="313" spans="1:12" x14ac:dyDescent="0.25">
      <c r="A313" s="8">
        <v>197</v>
      </c>
      <c r="B313" s="9" t="s">
        <v>200</v>
      </c>
      <c r="C313" s="9" t="s">
        <v>1556</v>
      </c>
      <c r="D313" s="9" t="str">
        <f>B313&amp;"_"&amp; C313</f>
        <v>Dominion Energy_Gas Company</v>
      </c>
      <c r="E313" s="10">
        <v>19100</v>
      </c>
      <c r="F313" s="1">
        <v>41</v>
      </c>
      <c r="G313" s="11">
        <v>16572</v>
      </c>
      <c r="H313" s="12">
        <v>0.24</v>
      </c>
      <c r="I313" s="13">
        <v>1358</v>
      </c>
      <c r="J313" s="14">
        <v>-0.44500000000000001</v>
      </c>
      <c r="K313" s="15">
        <v>103823</v>
      </c>
      <c r="L313" s="16">
        <v>60514.9</v>
      </c>
    </row>
    <row r="314" spans="1:12" x14ac:dyDescent="0.25">
      <c r="A314" s="8">
        <v>373</v>
      </c>
      <c r="B314" s="9" t="s">
        <v>374</v>
      </c>
      <c r="C314" s="9" t="s">
        <v>1556</v>
      </c>
      <c r="D314" s="9" t="str">
        <f>B314&amp;"_"&amp; C314</f>
        <v>Chesapeake Energy_Gas Company</v>
      </c>
      <c r="E314" s="10">
        <v>2300</v>
      </c>
      <c r="F314" s="1">
        <v>-64</v>
      </c>
      <c r="G314" s="11">
        <v>8489</v>
      </c>
      <c r="H314" s="12">
        <v>-0.17</v>
      </c>
      <c r="I314" s="13">
        <v>-308</v>
      </c>
      <c r="J314" s="14">
        <v>-1.353</v>
      </c>
      <c r="K314" s="15">
        <v>16193</v>
      </c>
      <c r="L314" s="16">
        <v>337.7</v>
      </c>
    </row>
    <row r="315" spans="1:12" x14ac:dyDescent="0.25">
      <c r="A315" s="8">
        <v>483</v>
      </c>
      <c r="B315" s="9" t="s">
        <v>482</v>
      </c>
      <c r="C315" s="9" t="s">
        <v>1556</v>
      </c>
      <c r="D315" s="9" t="str">
        <f>B315&amp;"_"&amp; C315</f>
        <v>EnLink Midstream_Gas Company</v>
      </c>
      <c r="E315" s="10">
        <v>1355</v>
      </c>
      <c r="F315" s="1">
        <v>-87</v>
      </c>
      <c r="G315" s="11">
        <v>6052.9</v>
      </c>
      <c r="H315" s="12">
        <v>-0.214</v>
      </c>
      <c r="I315" s="13">
        <v>-1119.3</v>
      </c>
      <c r="J315" s="14" t="s">
        <v>13</v>
      </c>
      <c r="K315" s="15">
        <v>9335.7999999999993</v>
      </c>
      <c r="L315" s="16">
        <v>537.29999999999995</v>
      </c>
    </row>
    <row r="316" spans="1:12" x14ac:dyDescent="0.25">
      <c r="A316" s="8">
        <v>608</v>
      </c>
      <c r="B316" s="9" t="s">
        <v>607</v>
      </c>
      <c r="C316" s="9" t="s">
        <v>1556</v>
      </c>
      <c r="D316" s="9" t="str">
        <f>B316&amp;"_"&amp; C316</f>
        <v>Antero Resources_Gas Company</v>
      </c>
      <c r="E316" s="10">
        <v>547</v>
      </c>
      <c r="F316" s="1">
        <v>5</v>
      </c>
      <c r="G316" s="11">
        <v>4408.7</v>
      </c>
      <c r="H316" s="12">
        <v>6.5000000000000002E-2</v>
      </c>
      <c r="I316" s="13">
        <v>-340.1</v>
      </c>
      <c r="J316" s="14" t="s">
        <v>13</v>
      </c>
      <c r="K316" s="15">
        <v>15197.6</v>
      </c>
      <c r="L316" s="16">
        <v>204.4</v>
      </c>
    </row>
    <row r="317" spans="1:12" x14ac:dyDescent="0.25">
      <c r="A317" s="8">
        <v>431</v>
      </c>
      <c r="B317" s="9" t="s">
        <v>431</v>
      </c>
      <c r="C317" s="9" t="s">
        <v>1175</v>
      </c>
      <c r="D317" s="9" t="str">
        <f>B317&amp;"_"&amp; C317</f>
        <v>Owens Corning_General Building Materials</v>
      </c>
      <c r="E317" s="10">
        <v>19000</v>
      </c>
      <c r="F317" s="1" t="s">
        <v>13</v>
      </c>
      <c r="G317" s="11">
        <v>7160</v>
      </c>
      <c r="H317" s="12">
        <v>1.4999999999999999E-2</v>
      </c>
      <c r="I317" s="13">
        <v>405</v>
      </c>
      <c r="J317" s="14">
        <v>-0.25700000000000001</v>
      </c>
      <c r="K317" s="15">
        <v>10006</v>
      </c>
      <c r="L317" s="16">
        <v>4200.8999999999996</v>
      </c>
    </row>
    <row r="318" spans="1:12" x14ac:dyDescent="0.25">
      <c r="A318" s="8">
        <v>660</v>
      </c>
      <c r="B318" s="9" t="s">
        <v>659</v>
      </c>
      <c r="C318" s="9" t="s">
        <v>1175</v>
      </c>
      <c r="D318" s="9" t="str">
        <f>B318&amp;"_"&amp; C318</f>
        <v>Lennox International_General Building Materials</v>
      </c>
      <c r="E318" s="10">
        <v>11200</v>
      </c>
      <c r="F318" s="1">
        <v>-23</v>
      </c>
      <c r="G318" s="11">
        <v>3807.2</v>
      </c>
      <c r="H318" s="12">
        <v>-0.02</v>
      </c>
      <c r="I318" s="13">
        <v>408.7</v>
      </c>
      <c r="J318" s="14">
        <v>0.13800000000000001</v>
      </c>
      <c r="K318" s="15">
        <v>2034.9</v>
      </c>
      <c r="L318" s="16">
        <v>7016.9</v>
      </c>
    </row>
    <row r="319" spans="1:12" x14ac:dyDescent="0.25">
      <c r="A319" s="8">
        <v>453</v>
      </c>
      <c r="B319" s="9" t="s">
        <v>452</v>
      </c>
      <c r="C319" s="9" t="s">
        <v>1192</v>
      </c>
      <c r="D319" s="9" t="str">
        <f>B319&amp;"_"&amp; C319</f>
        <v>O-I Glass_Glass Container Manufacturing Company</v>
      </c>
      <c r="E319" s="10">
        <v>27500</v>
      </c>
      <c r="F319" s="1">
        <v>-15</v>
      </c>
      <c r="G319" s="11">
        <v>6691</v>
      </c>
      <c r="H319" s="12">
        <v>-2.7E-2</v>
      </c>
      <c r="I319" s="13">
        <v>-400</v>
      </c>
      <c r="J319" s="14">
        <v>-2.556</v>
      </c>
      <c r="K319" s="15">
        <v>9610</v>
      </c>
      <c r="L319" s="16">
        <v>1108.5</v>
      </c>
    </row>
    <row r="320" spans="1:12" x14ac:dyDescent="0.25">
      <c r="A320" s="8">
        <v>328</v>
      </c>
      <c r="B320" s="9" t="s">
        <v>330</v>
      </c>
      <c r="C320" s="9" t="s">
        <v>1189</v>
      </c>
      <c r="D320" s="9" t="str">
        <f>B320&amp;"_"&amp; C320</f>
        <v>Newmont_Gold Mining Company</v>
      </c>
      <c r="E320" s="10">
        <v>16600</v>
      </c>
      <c r="F320" s="1">
        <v>91</v>
      </c>
      <c r="G320" s="11">
        <v>9740</v>
      </c>
      <c r="H320" s="12">
        <v>0.34300000000000003</v>
      </c>
      <c r="I320" s="13">
        <v>2805</v>
      </c>
      <c r="J320" s="14">
        <v>7.226</v>
      </c>
      <c r="K320" s="15">
        <v>39974</v>
      </c>
      <c r="L320" s="16">
        <v>36576.6</v>
      </c>
    </row>
    <row r="321" spans="1:12" x14ac:dyDescent="0.25">
      <c r="A321" s="8">
        <v>55</v>
      </c>
      <c r="B321" s="9" t="s">
        <v>63</v>
      </c>
      <c r="C321" s="9" t="s">
        <v>1017</v>
      </c>
      <c r="D321" s="9" t="str">
        <f>B321&amp;"_"&amp; C321</f>
        <v>Albertsons_Grocery Store Company</v>
      </c>
      <c r="E321" s="10">
        <v>267000</v>
      </c>
      <c r="F321" s="1">
        <v>-3</v>
      </c>
      <c r="G321" s="11">
        <v>60534.5</v>
      </c>
      <c r="H321" s="12">
        <v>0.01</v>
      </c>
      <c r="I321" s="13">
        <v>131.1</v>
      </c>
      <c r="J321" s="14">
        <v>1.8320000000000001</v>
      </c>
      <c r="K321" s="15">
        <v>20776.599999999999</v>
      </c>
      <c r="L321" s="16" t="s">
        <v>13</v>
      </c>
    </row>
    <row r="322" spans="1:12" x14ac:dyDescent="0.25">
      <c r="A322" s="8">
        <v>370</v>
      </c>
      <c r="B322" s="9" t="s">
        <v>371</v>
      </c>
      <c r="C322" s="9" t="s">
        <v>1017</v>
      </c>
      <c r="D322" s="9" t="str">
        <f>B322&amp;"_"&amp; C322</f>
        <v>SpartanNash_Grocery Store Company</v>
      </c>
      <c r="E322" s="10">
        <v>13800</v>
      </c>
      <c r="F322" s="1">
        <v>7</v>
      </c>
      <c r="G322" s="11">
        <v>8536.1</v>
      </c>
      <c r="H322" s="12">
        <v>5.8000000000000003E-2</v>
      </c>
      <c r="I322" s="13">
        <v>5.7</v>
      </c>
      <c r="J322" s="14">
        <v>-0.82899999999999996</v>
      </c>
      <c r="K322" s="15">
        <v>2275.6</v>
      </c>
      <c r="L322" s="16">
        <v>520.5</v>
      </c>
    </row>
    <row r="323" spans="1:12" x14ac:dyDescent="0.25">
      <c r="A323" s="8">
        <v>58</v>
      </c>
      <c r="B323" s="9" t="s">
        <v>66</v>
      </c>
      <c r="C323" s="9" t="s">
        <v>1154</v>
      </c>
      <c r="D323" s="9" t="str">
        <f>B323&amp;"_"&amp; C323</f>
        <v>HP_Hardware Company</v>
      </c>
      <c r="E323" s="10">
        <v>56000</v>
      </c>
      <c r="F323" s="1">
        <v>-3</v>
      </c>
      <c r="G323" s="11">
        <v>58756</v>
      </c>
      <c r="H323" s="12">
        <v>5.0000000000000001E-3</v>
      </c>
      <c r="I323" s="13">
        <v>3152</v>
      </c>
      <c r="J323" s="14">
        <v>-0.40799999999999997</v>
      </c>
      <c r="K323" s="15">
        <v>33467</v>
      </c>
      <c r="L323" s="16">
        <v>24820.7</v>
      </c>
    </row>
    <row r="324" spans="1:12" x14ac:dyDescent="0.25">
      <c r="A324" s="8">
        <v>198</v>
      </c>
      <c r="B324" s="9" t="s">
        <v>201</v>
      </c>
      <c r="C324" s="9" t="s">
        <v>1154</v>
      </c>
      <c r="D324" s="9" t="str">
        <f>B324&amp;"_"&amp; C324</f>
        <v>Western Digital_Hardware Company</v>
      </c>
      <c r="E324" s="10">
        <v>61800</v>
      </c>
      <c r="F324" s="1">
        <v>-46</v>
      </c>
      <c r="G324" s="11">
        <v>16569</v>
      </c>
      <c r="H324" s="12">
        <v>-0.19800000000000001</v>
      </c>
      <c r="I324" s="13">
        <v>-754</v>
      </c>
      <c r="J324" s="14">
        <v>-2.117</v>
      </c>
      <c r="K324" s="15">
        <v>26370</v>
      </c>
      <c r="L324" s="16">
        <v>12441.5</v>
      </c>
    </row>
    <row r="325" spans="1:12" x14ac:dyDescent="0.25">
      <c r="A325" s="8">
        <v>695</v>
      </c>
      <c r="B325" s="9" t="s">
        <v>694</v>
      </c>
      <c r="C325" s="9" t="s">
        <v>1181</v>
      </c>
      <c r="D325" s="9" t="str">
        <f>B325&amp;"_"&amp; C325</f>
        <v>Medical Mutual of Ohio_Health Insurance Company</v>
      </c>
      <c r="E325" s="10">
        <v>2801</v>
      </c>
      <c r="F325" s="1">
        <v>23</v>
      </c>
      <c r="G325" s="11">
        <v>3502.7</v>
      </c>
      <c r="H325" s="12">
        <v>7.3999999999999996E-2</v>
      </c>
      <c r="I325" s="13">
        <v>83.7</v>
      </c>
      <c r="J325" s="14">
        <v>-0.46899999999999997</v>
      </c>
      <c r="K325" s="15">
        <v>2541.8000000000002</v>
      </c>
      <c r="L325" s="16" t="s">
        <v>13</v>
      </c>
    </row>
    <row r="326" spans="1:12" x14ac:dyDescent="0.25">
      <c r="A326" s="8">
        <v>769</v>
      </c>
      <c r="B326" s="9" t="s">
        <v>767</v>
      </c>
      <c r="C326" s="9" t="s">
        <v>1477</v>
      </c>
      <c r="D326" s="9" t="str">
        <f>B326&amp;"_"&amp; C326</f>
        <v>PRA Health Sciences_Health Science Research Company</v>
      </c>
      <c r="E326" s="10">
        <v>17500</v>
      </c>
      <c r="F326" s="1">
        <v>16</v>
      </c>
      <c r="G326" s="11">
        <v>3066.3</v>
      </c>
      <c r="H326" s="12">
        <v>6.8000000000000005E-2</v>
      </c>
      <c r="I326" s="13">
        <v>243</v>
      </c>
      <c r="J326" s="14">
        <v>0.57899999999999996</v>
      </c>
      <c r="K326" s="15">
        <v>3544.4</v>
      </c>
      <c r="L326" s="16">
        <v>5278.3</v>
      </c>
    </row>
    <row r="327" spans="1:12" x14ac:dyDescent="0.25">
      <c r="A327" s="8">
        <v>691</v>
      </c>
      <c r="B327" s="9" t="s">
        <v>690</v>
      </c>
      <c r="C327" s="9" t="s">
        <v>1182</v>
      </c>
      <c r="D327" s="9" t="str">
        <f>B327&amp;"_"&amp; C327</f>
        <v>Mednax_Health Solutions</v>
      </c>
      <c r="E327" s="10">
        <v>9480</v>
      </c>
      <c r="F327" s="1">
        <v>-22</v>
      </c>
      <c r="G327" s="11">
        <v>3513.5</v>
      </c>
      <c r="H327" s="12">
        <v>-3.6999999999999998E-2</v>
      </c>
      <c r="I327" s="13">
        <v>-1497.7</v>
      </c>
      <c r="J327" s="14">
        <v>-6.5750000000000002</v>
      </c>
      <c r="K327" s="15">
        <v>4145.8999999999996</v>
      </c>
      <c r="L327" s="16">
        <v>981</v>
      </c>
    </row>
    <row r="328" spans="1:12" x14ac:dyDescent="0.25">
      <c r="A328" s="8">
        <v>5</v>
      </c>
      <c r="B328" s="9" t="s">
        <v>16</v>
      </c>
      <c r="C328" s="9" t="s">
        <v>1103</v>
      </c>
      <c r="D328" s="9" t="str">
        <f>B328&amp;"_"&amp; C328</f>
        <v>CVS Health_Healthcare Company</v>
      </c>
      <c r="E328" s="10">
        <v>290000</v>
      </c>
      <c r="F328" s="1">
        <v>3</v>
      </c>
      <c r="G328" s="11">
        <v>256776</v>
      </c>
      <c r="H328" s="12">
        <v>0.32</v>
      </c>
      <c r="I328" s="13">
        <v>6634</v>
      </c>
      <c r="J328" s="14" t="s">
        <v>13</v>
      </c>
      <c r="K328" s="15">
        <v>222449</v>
      </c>
      <c r="L328" s="16">
        <v>77375.8</v>
      </c>
    </row>
    <row r="329" spans="1:12" x14ac:dyDescent="0.25">
      <c r="A329" s="8">
        <v>8</v>
      </c>
      <c r="B329" s="9" t="s">
        <v>19</v>
      </c>
      <c r="C329" s="9" t="s">
        <v>1103</v>
      </c>
      <c r="D329" s="9" t="str">
        <f>B329&amp;"_"&amp; C329</f>
        <v>McKesson_Healthcare Company</v>
      </c>
      <c r="E329" s="10">
        <v>70000</v>
      </c>
      <c r="F329" s="1">
        <v>-1</v>
      </c>
      <c r="G329" s="11">
        <v>214319</v>
      </c>
      <c r="H329" s="12">
        <v>2.9000000000000001E-2</v>
      </c>
      <c r="I329" s="13">
        <v>34</v>
      </c>
      <c r="J329" s="14">
        <v>-0.49299999999999999</v>
      </c>
      <c r="K329" s="15">
        <v>59672</v>
      </c>
      <c r="L329" s="16">
        <v>21845</v>
      </c>
    </row>
    <row r="330" spans="1:12" x14ac:dyDescent="0.25">
      <c r="A330" s="8">
        <v>65</v>
      </c>
      <c r="B330" s="9" t="s">
        <v>73</v>
      </c>
      <c r="C330" s="9" t="s">
        <v>1103</v>
      </c>
      <c r="D330" s="9" t="str">
        <f>B330&amp;"_"&amp; C330</f>
        <v>HCA Healthcare_Healthcare Company</v>
      </c>
      <c r="E330" s="10">
        <v>245000</v>
      </c>
      <c r="F330" s="1">
        <v>2</v>
      </c>
      <c r="G330" s="11">
        <v>51336</v>
      </c>
      <c r="H330" s="12">
        <v>0.1</v>
      </c>
      <c r="I330" s="13">
        <v>3505</v>
      </c>
      <c r="J330" s="14">
        <v>-7.3999999999999996E-2</v>
      </c>
      <c r="K330" s="15">
        <v>45058</v>
      </c>
      <c r="L330" s="16">
        <v>30411.4</v>
      </c>
    </row>
    <row r="331" spans="1:12" x14ac:dyDescent="0.25">
      <c r="A331" s="8">
        <v>174</v>
      </c>
      <c r="B331" s="9" t="s">
        <v>178</v>
      </c>
      <c r="C331" s="9" t="s">
        <v>1103</v>
      </c>
      <c r="D331" s="9" t="str">
        <f>B331&amp;"_"&amp; C331</f>
        <v>Tenet Healthcare_Healthcare Company</v>
      </c>
      <c r="E331" s="10">
        <v>101104</v>
      </c>
      <c r="F331" s="1">
        <v>-2</v>
      </c>
      <c r="G331" s="11">
        <v>18479</v>
      </c>
      <c r="H331" s="12">
        <v>8.9999999999999993E-3</v>
      </c>
      <c r="I331" s="13">
        <v>-232</v>
      </c>
      <c r="J331" s="14">
        <v>-3.09</v>
      </c>
      <c r="K331" s="15">
        <v>23351</v>
      </c>
      <c r="L331" s="16">
        <v>1501.8</v>
      </c>
    </row>
    <row r="332" spans="1:12" x14ac:dyDescent="0.25">
      <c r="A332" s="8">
        <v>193</v>
      </c>
      <c r="B332" s="9" t="s">
        <v>196</v>
      </c>
      <c r="C332" s="9" t="s">
        <v>1103</v>
      </c>
      <c r="D332" s="9" t="str">
        <f>B332&amp;"_"&amp; C332</f>
        <v>Molina Healthcare_Healthcare Company</v>
      </c>
      <c r="E332" s="10">
        <v>10000</v>
      </c>
      <c r="F332" s="1">
        <v>-25</v>
      </c>
      <c r="G332" s="11">
        <v>16829</v>
      </c>
      <c r="H332" s="12">
        <v>-0.109</v>
      </c>
      <c r="I332" s="13">
        <v>737</v>
      </c>
      <c r="J332" s="14">
        <v>4.2000000000000003E-2</v>
      </c>
      <c r="K332" s="15">
        <v>6787</v>
      </c>
      <c r="L332" s="16">
        <v>8500.7999999999993</v>
      </c>
    </row>
    <row r="333" spans="1:12" x14ac:dyDescent="0.25">
      <c r="A333" s="8">
        <v>230</v>
      </c>
      <c r="B333" s="9" t="s">
        <v>232</v>
      </c>
      <c r="C333" s="9" t="s">
        <v>1103</v>
      </c>
      <c r="D333" s="9" t="str">
        <f>B333&amp;"_"&amp; C333</f>
        <v>DaVita_Healthcare Company</v>
      </c>
      <c r="E333" s="10">
        <v>65000</v>
      </c>
      <c r="F333" s="1">
        <v>-42</v>
      </c>
      <c r="G333" s="11">
        <v>14101.5</v>
      </c>
      <c r="H333" s="12">
        <v>-0.13900000000000001</v>
      </c>
      <c r="I333" s="13">
        <v>811</v>
      </c>
      <c r="J333" s="14">
        <v>4.0880000000000001</v>
      </c>
      <c r="K333" s="15">
        <v>17311.400000000001</v>
      </c>
      <c r="L333" s="16">
        <v>9553.1</v>
      </c>
    </row>
    <row r="334" spans="1:12" x14ac:dyDescent="0.25">
      <c r="A334" s="8">
        <v>282</v>
      </c>
      <c r="B334" s="9" t="s">
        <v>284</v>
      </c>
      <c r="C334" s="9" t="s">
        <v>1103</v>
      </c>
      <c r="D334" s="9" t="str">
        <f>B334&amp;"_"&amp; C334</f>
        <v>Baxter International_Healthcare Company</v>
      </c>
      <c r="E334" s="10">
        <v>50000</v>
      </c>
      <c r="F334" s="1">
        <v>4</v>
      </c>
      <c r="G334" s="11">
        <v>11362</v>
      </c>
      <c r="H334" s="12">
        <v>2.4E-2</v>
      </c>
      <c r="I334" s="13">
        <v>1001</v>
      </c>
      <c r="J334" s="14">
        <v>-0.35299999999999998</v>
      </c>
      <c r="K334" s="15">
        <v>18193</v>
      </c>
      <c r="L334" s="16">
        <v>41180.1</v>
      </c>
    </row>
    <row r="335" spans="1:12" x14ac:dyDescent="0.25">
      <c r="A335" s="8">
        <v>332</v>
      </c>
      <c r="B335" s="9" t="s">
        <v>334</v>
      </c>
      <c r="C335" s="9" t="s">
        <v>1103</v>
      </c>
      <c r="D335" s="9" t="str">
        <f>B335&amp;"_"&amp; C335</f>
        <v>Owens &amp; Minor_Healthcare Company</v>
      </c>
      <c r="E335" s="10">
        <v>15400</v>
      </c>
      <c r="F335" s="1">
        <v>-15</v>
      </c>
      <c r="G335" s="11">
        <v>9650</v>
      </c>
      <c r="H335" s="12">
        <v>-1.9E-2</v>
      </c>
      <c r="I335" s="13">
        <v>-62.4</v>
      </c>
      <c r="J335" s="14" t="s">
        <v>13</v>
      </c>
      <c r="K335" s="15">
        <v>3643.1</v>
      </c>
      <c r="L335" s="16">
        <v>576.9</v>
      </c>
    </row>
    <row r="336" spans="1:12" x14ac:dyDescent="0.25">
      <c r="A336" s="8">
        <v>583</v>
      </c>
      <c r="B336" s="9" t="s">
        <v>582</v>
      </c>
      <c r="C336" s="9" t="s">
        <v>1103</v>
      </c>
      <c r="D336" s="9" t="str">
        <f>B336&amp;"_"&amp; C336</f>
        <v>Encompass Health_Healthcare Company</v>
      </c>
      <c r="E336" s="10">
        <v>35690</v>
      </c>
      <c r="F336" s="1">
        <v>13</v>
      </c>
      <c r="G336" s="11">
        <v>4605</v>
      </c>
      <c r="H336" s="12">
        <v>7.6999999999999999E-2</v>
      </c>
      <c r="I336" s="13">
        <v>358.7</v>
      </c>
      <c r="J336" s="14">
        <v>0.22700000000000001</v>
      </c>
      <c r="K336" s="15">
        <v>6080.7</v>
      </c>
      <c r="L336" s="16">
        <v>6302.7</v>
      </c>
    </row>
    <row r="337" spans="1:12" x14ac:dyDescent="0.25">
      <c r="A337" s="8">
        <v>589</v>
      </c>
      <c r="B337" s="9" t="s">
        <v>588</v>
      </c>
      <c r="C337" s="9" t="s">
        <v>1103</v>
      </c>
      <c r="D337" s="9" t="str">
        <f>B337&amp;"_"&amp; C337</f>
        <v>Genesis Healthcare_Healthcare Company</v>
      </c>
      <c r="E337" s="10">
        <v>55000</v>
      </c>
      <c r="F337" s="1">
        <v>-46</v>
      </c>
      <c r="G337" s="11">
        <v>4565.8</v>
      </c>
      <c r="H337" s="12">
        <v>-8.3000000000000004E-2</v>
      </c>
      <c r="I337" s="13">
        <v>14.6</v>
      </c>
      <c r="J337" s="14" t="s">
        <v>13</v>
      </c>
      <c r="K337" s="15">
        <v>4662.1000000000004</v>
      </c>
      <c r="L337" s="16">
        <v>138.9</v>
      </c>
    </row>
    <row r="338" spans="1:12" x14ac:dyDescent="0.25">
      <c r="A338" s="8">
        <v>760</v>
      </c>
      <c r="B338" s="9" t="s">
        <v>759</v>
      </c>
      <c r="C338" s="9" t="s">
        <v>1103</v>
      </c>
      <c r="D338" s="9" t="str">
        <f>B338&amp;"_"&amp; C338</f>
        <v>Acadia Healthcare_Healthcare Company</v>
      </c>
      <c r="E338" s="10">
        <v>35600</v>
      </c>
      <c r="F338" s="1">
        <v>3</v>
      </c>
      <c r="G338" s="11">
        <v>3107.5</v>
      </c>
      <c r="H338" s="12">
        <v>3.2000000000000001E-2</v>
      </c>
      <c r="I338" s="13">
        <v>108.9</v>
      </c>
      <c r="J338" s="14" t="s">
        <v>13</v>
      </c>
      <c r="K338" s="15">
        <v>6879.1</v>
      </c>
      <c r="L338" s="16">
        <v>1629.1</v>
      </c>
    </row>
    <row r="339" spans="1:12" x14ac:dyDescent="0.25">
      <c r="A339" s="8">
        <v>808</v>
      </c>
      <c r="B339" s="9" t="s">
        <v>806</v>
      </c>
      <c r="C339" s="9" t="s">
        <v>1103</v>
      </c>
      <c r="D339" s="9" t="str">
        <f>B339&amp;"_"&amp; C339</f>
        <v>Maximus_Healthcare Company</v>
      </c>
      <c r="E339" s="10">
        <v>29600</v>
      </c>
      <c r="F339" s="1">
        <v>70</v>
      </c>
      <c r="G339" s="11">
        <v>2886.8</v>
      </c>
      <c r="H339" s="12">
        <v>0.20699999999999999</v>
      </c>
      <c r="I339" s="13">
        <v>240.8</v>
      </c>
      <c r="J339" s="14">
        <v>9.0999999999999998E-2</v>
      </c>
      <c r="K339" s="15">
        <v>1745.7</v>
      </c>
      <c r="L339" s="16">
        <v>3721.5</v>
      </c>
    </row>
    <row r="340" spans="1:12" x14ac:dyDescent="0.25">
      <c r="A340" s="8">
        <v>809</v>
      </c>
      <c r="B340" s="9" t="s">
        <v>807</v>
      </c>
      <c r="C340" s="9" t="s">
        <v>1103</v>
      </c>
      <c r="D340" s="9" t="str">
        <f>B340&amp;"_"&amp; C340</f>
        <v>PerkinElmer_Healthcare Company</v>
      </c>
      <c r="E340" s="10">
        <v>13000</v>
      </c>
      <c r="F340" s="1">
        <v>-7</v>
      </c>
      <c r="G340" s="11">
        <v>2883.7</v>
      </c>
      <c r="H340" s="12">
        <v>3.7999999999999999E-2</v>
      </c>
      <c r="I340" s="13">
        <v>227.6</v>
      </c>
      <c r="J340" s="14">
        <v>-4.3999999999999997E-2</v>
      </c>
      <c r="K340" s="15">
        <v>6538.6</v>
      </c>
      <c r="L340" s="16">
        <v>8379</v>
      </c>
    </row>
    <row r="341" spans="1:12" x14ac:dyDescent="0.25">
      <c r="A341" s="8">
        <v>918</v>
      </c>
      <c r="B341" s="9" t="s">
        <v>914</v>
      </c>
      <c r="C341" s="9" t="s">
        <v>1103</v>
      </c>
      <c r="D341" s="9" t="str">
        <f>B341&amp;"_"&amp; C341</f>
        <v>Option Care Health_Healthcare Company</v>
      </c>
      <c r="E341" s="10">
        <v>5492</v>
      </c>
      <c r="F341" s="1" t="s">
        <v>13</v>
      </c>
      <c r="G341" s="11">
        <v>2310.4</v>
      </c>
      <c r="H341" s="12">
        <v>0.155</v>
      </c>
      <c r="I341" s="13">
        <v>-75.900000000000006</v>
      </c>
      <c r="J341" s="14" t="s">
        <v>13</v>
      </c>
      <c r="K341" s="15">
        <v>2589.5</v>
      </c>
      <c r="L341" s="16">
        <v>1673.4</v>
      </c>
    </row>
    <row r="342" spans="1:12" x14ac:dyDescent="0.25">
      <c r="A342" s="8">
        <v>290</v>
      </c>
      <c r="B342" s="9" t="s">
        <v>292</v>
      </c>
      <c r="C342" s="9" t="s">
        <v>1501</v>
      </c>
      <c r="D342" s="9" t="str">
        <f>B342&amp;"_"&amp; C342</f>
        <v>IQVIA Holdings_Healthcare Contract Research Organization</v>
      </c>
      <c r="E342" s="10">
        <v>67000</v>
      </c>
      <c r="F342" s="1">
        <v>15</v>
      </c>
      <c r="G342" s="11">
        <v>11088</v>
      </c>
      <c r="H342" s="12">
        <v>6.5000000000000002E-2</v>
      </c>
      <c r="I342" s="13">
        <v>191</v>
      </c>
      <c r="J342" s="14">
        <v>-0.26300000000000001</v>
      </c>
      <c r="K342" s="15">
        <v>23251</v>
      </c>
      <c r="L342" s="16">
        <v>20797.2</v>
      </c>
    </row>
    <row r="343" spans="1:12" x14ac:dyDescent="0.25">
      <c r="A343" s="8">
        <v>577</v>
      </c>
      <c r="B343" s="9" t="s">
        <v>576</v>
      </c>
      <c r="C343" s="9" t="s">
        <v>1501</v>
      </c>
      <c r="D343" s="9" t="str">
        <f>B343&amp;"_"&amp; C343</f>
        <v>Syneos Health_Healthcare Contract Research Organization</v>
      </c>
      <c r="E343" s="10">
        <v>24000</v>
      </c>
      <c r="F343" s="1">
        <v>10</v>
      </c>
      <c r="G343" s="11">
        <v>4675.8</v>
      </c>
      <c r="H343" s="12">
        <v>6.5000000000000002E-2</v>
      </c>
      <c r="I343" s="13">
        <v>131.30000000000001</v>
      </c>
      <c r="J343" s="14">
        <v>4.4050000000000002</v>
      </c>
      <c r="K343" s="15">
        <v>7453.8</v>
      </c>
      <c r="L343" s="16">
        <v>4109.3999999999996</v>
      </c>
    </row>
    <row r="344" spans="1:12" x14ac:dyDescent="0.25">
      <c r="A344" s="8">
        <v>641</v>
      </c>
      <c r="B344" s="9" t="s">
        <v>640</v>
      </c>
      <c r="C344" s="9" t="s">
        <v>1501</v>
      </c>
      <c r="D344" s="9" t="str">
        <f>B344&amp;"_"&amp; C344</f>
        <v>PPD_Healthcare Contract Research Organization</v>
      </c>
      <c r="E344" s="10">
        <v>23000</v>
      </c>
      <c r="F344" s="1" t="s">
        <v>13</v>
      </c>
      <c r="G344" s="11">
        <v>4031</v>
      </c>
      <c r="H344" s="12">
        <v>7.4999999999999997E-2</v>
      </c>
      <c r="I344" s="13">
        <v>47.8</v>
      </c>
      <c r="J344" s="14">
        <v>-0.54100000000000004</v>
      </c>
      <c r="K344" s="15">
        <v>5556.2</v>
      </c>
      <c r="L344" s="16">
        <v>6208.2</v>
      </c>
    </row>
    <row r="345" spans="1:12" x14ac:dyDescent="0.25">
      <c r="A345" s="8">
        <v>887</v>
      </c>
      <c r="B345" s="9" t="s">
        <v>883</v>
      </c>
      <c r="C345" s="9" t="s">
        <v>1159</v>
      </c>
      <c r="D345" s="9" t="str">
        <f>B345&amp;"_"&amp; C345</f>
        <v>IDEXX Laboratories_Healthcare Diagnostic Substances</v>
      </c>
      <c r="E345" s="10">
        <v>9200</v>
      </c>
      <c r="F345" s="1">
        <v>42</v>
      </c>
      <c r="G345" s="11">
        <v>2406.9</v>
      </c>
      <c r="H345" s="12">
        <v>8.7999999999999995E-2</v>
      </c>
      <c r="I345" s="13">
        <v>427.7</v>
      </c>
      <c r="J345" s="14">
        <v>0.13400000000000001</v>
      </c>
      <c r="K345" s="15">
        <v>1832.5</v>
      </c>
      <c r="L345" s="16">
        <v>20644.900000000001</v>
      </c>
    </row>
    <row r="346" spans="1:12" x14ac:dyDescent="0.25">
      <c r="A346" s="8">
        <v>7</v>
      </c>
      <c r="B346" s="9" t="s">
        <v>18</v>
      </c>
      <c r="C346" s="9" t="s">
        <v>1496</v>
      </c>
      <c r="D346" s="9" t="str">
        <f>B346&amp;"_"&amp; C346</f>
        <v>UnitedHealth Group_Healthcare Managed Care Company</v>
      </c>
      <c r="E346" s="10">
        <v>325000</v>
      </c>
      <c r="F346" s="1">
        <v>-1</v>
      </c>
      <c r="G346" s="11">
        <v>242155</v>
      </c>
      <c r="H346" s="12">
        <v>7.0000000000000007E-2</v>
      </c>
      <c r="I346" s="13">
        <v>13839</v>
      </c>
      <c r="J346" s="14">
        <v>0.155</v>
      </c>
      <c r="K346" s="15">
        <v>173889</v>
      </c>
      <c r="L346" s="16">
        <v>236555.2</v>
      </c>
    </row>
    <row r="347" spans="1:12" x14ac:dyDescent="0.25">
      <c r="A347" s="8">
        <v>52</v>
      </c>
      <c r="B347" s="9" t="s">
        <v>60</v>
      </c>
      <c r="C347" s="9" t="s">
        <v>1496</v>
      </c>
      <c r="D347" s="9" t="str">
        <f>B347&amp;"_"&amp; C347</f>
        <v>Humana_Healthcare Managed Care Company</v>
      </c>
      <c r="E347" s="10">
        <v>46000</v>
      </c>
      <c r="F347" s="1">
        <v>4</v>
      </c>
      <c r="G347" s="11">
        <v>64888</v>
      </c>
      <c r="H347" s="12">
        <v>0.14000000000000001</v>
      </c>
      <c r="I347" s="13">
        <v>2707</v>
      </c>
      <c r="J347" s="14">
        <v>0.60799999999999998</v>
      </c>
      <c r="K347" s="15">
        <v>29074</v>
      </c>
      <c r="L347" s="16">
        <v>41489.5</v>
      </c>
    </row>
    <row r="348" spans="1:12" x14ac:dyDescent="0.25">
      <c r="A348" s="8">
        <v>432</v>
      </c>
      <c r="B348" s="9" t="s">
        <v>432</v>
      </c>
      <c r="C348" s="9" t="s">
        <v>1496</v>
      </c>
      <c r="D348" s="9" t="str">
        <f>B348&amp;"_"&amp; C348</f>
        <v>Magellan Health_Healthcare Managed Care Company</v>
      </c>
      <c r="E348" s="10">
        <v>10100</v>
      </c>
      <c r="F348" s="1">
        <v>-15</v>
      </c>
      <c r="G348" s="11">
        <v>7159.4</v>
      </c>
      <c r="H348" s="12">
        <v>-2.1000000000000001E-2</v>
      </c>
      <c r="I348" s="13">
        <v>55.9</v>
      </c>
      <c r="J348" s="14">
        <v>1.3120000000000001</v>
      </c>
      <c r="K348" s="15">
        <v>3092.2</v>
      </c>
      <c r="L348" s="16">
        <v>1188.2</v>
      </c>
    </row>
    <row r="349" spans="1:12" x14ac:dyDescent="0.25">
      <c r="A349" s="8">
        <v>966</v>
      </c>
      <c r="B349" s="9" t="s">
        <v>962</v>
      </c>
      <c r="C349" s="9" t="s">
        <v>1176</v>
      </c>
      <c r="D349" s="9" t="str">
        <f>B349&amp;"_"&amp; C349</f>
        <v>LHC Group_Healthcare Services</v>
      </c>
      <c r="E349" s="10">
        <v>22785</v>
      </c>
      <c r="F349" s="1" t="s">
        <v>13</v>
      </c>
      <c r="G349" s="11">
        <v>2080.1999999999998</v>
      </c>
      <c r="H349" s="12">
        <v>0.14899999999999999</v>
      </c>
      <c r="I349" s="13">
        <v>95.7</v>
      </c>
      <c r="J349" s="14">
        <v>0.50600000000000001</v>
      </c>
      <c r="K349" s="15">
        <v>2140.3000000000002</v>
      </c>
      <c r="L349" s="16">
        <v>4419.8999999999996</v>
      </c>
    </row>
    <row r="350" spans="1:12" x14ac:dyDescent="0.25">
      <c r="A350" s="8">
        <v>10</v>
      </c>
      <c r="B350" s="9" t="s">
        <v>21</v>
      </c>
      <c r="C350" s="9" t="s">
        <v>1498</v>
      </c>
      <c r="D350" s="9" t="str">
        <f>B350&amp;"_"&amp; C350</f>
        <v>AmerisourceBergen_Healthcare Wholesale Company</v>
      </c>
      <c r="E350" s="10">
        <v>21500</v>
      </c>
      <c r="F350" s="1" t="s">
        <v>13</v>
      </c>
      <c r="G350" s="11">
        <v>179589.1</v>
      </c>
      <c r="H350" s="12">
        <v>6.9000000000000006E-2</v>
      </c>
      <c r="I350" s="13">
        <v>855.4</v>
      </c>
      <c r="J350" s="14">
        <v>-0.48399999999999999</v>
      </c>
      <c r="K350" s="15">
        <v>39172</v>
      </c>
      <c r="L350" s="16">
        <v>18221.400000000001</v>
      </c>
    </row>
    <row r="351" spans="1:12" x14ac:dyDescent="0.25">
      <c r="A351" s="8">
        <v>16</v>
      </c>
      <c r="B351" s="9" t="s">
        <v>27</v>
      </c>
      <c r="C351" s="9" t="s">
        <v>1498</v>
      </c>
      <c r="D351" s="9" t="str">
        <f>B351&amp;"_"&amp; C351</f>
        <v>Cardinal Health_Healthcare Wholesale Company</v>
      </c>
      <c r="E351" s="10">
        <v>49500</v>
      </c>
      <c r="F351" s="1" t="s">
        <v>13</v>
      </c>
      <c r="G351" s="11">
        <v>145534</v>
      </c>
      <c r="H351" s="12">
        <v>6.4000000000000001E-2</v>
      </c>
      <c r="I351" s="13">
        <v>1363</v>
      </c>
      <c r="J351" s="14">
        <v>4.3239999999999998</v>
      </c>
      <c r="K351" s="15">
        <v>40963</v>
      </c>
      <c r="L351" s="16">
        <v>13988.1</v>
      </c>
    </row>
    <row r="352" spans="1:12" x14ac:dyDescent="0.25">
      <c r="A352" s="8">
        <v>856</v>
      </c>
      <c r="B352" s="9" t="s">
        <v>852</v>
      </c>
      <c r="C352" s="9" t="s">
        <v>1093</v>
      </c>
      <c r="D352" s="9" t="str">
        <f>B352&amp;"_"&amp; C352</f>
        <v>Comfort Systems USA_Heating, Ventilation, And Air Conditioning Company</v>
      </c>
      <c r="E352" s="10">
        <v>12000</v>
      </c>
      <c r="F352" s="1">
        <v>78</v>
      </c>
      <c r="G352" s="11">
        <v>2615.3000000000002</v>
      </c>
      <c r="H352" s="12">
        <v>0.19800000000000001</v>
      </c>
      <c r="I352" s="13">
        <v>114.3</v>
      </c>
      <c r="J352" s="14">
        <v>1.2999999999999999E-2</v>
      </c>
      <c r="K352" s="15">
        <v>1505</v>
      </c>
      <c r="L352" s="16">
        <v>1338.2</v>
      </c>
    </row>
    <row r="353" spans="1:12" x14ac:dyDescent="0.25">
      <c r="A353" s="8">
        <v>132</v>
      </c>
      <c r="B353" s="9" t="s">
        <v>138</v>
      </c>
      <c r="C353" s="9" t="s">
        <v>1102</v>
      </c>
      <c r="D353" s="9" t="str">
        <f>B353&amp;"_"&amp; C353</f>
        <v>Cummins_Heavy Equipment</v>
      </c>
      <c r="E353" s="10">
        <v>61615</v>
      </c>
      <c r="F353" s="1">
        <v>-4</v>
      </c>
      <c r="G353" s="11">
        <v>23571</v>
      </c>
      <c r="H353" s="12">
        <v>-8.0000000000000002E-3</v>
      </c>
      <c r="I353" s="13">
        <v>2260</v>
      </c>
      <c r="J353" s="14">
        <v>5.6000000000000001E-2</v>
      </c>
      <c r="K353" s="15">
        <v>19737</v>
      </c>
      <c r="L353" s="16">
        <v>20043.900000000001</v>
      </c>
    </row>
    <row r="354" spans="1:12" x14ac:dyDescent="0.25">
      <c r="A354" s="8">
        <v>666</v>
      </c>
      <c r="B354" s="9" t="s">
        <v>665</v>
      </c>
      <c r="C354" s="9" t="s">
        <v>1172</v>
      </c>
      <c r="D354" s="9" t="str">
        <f>B354&amp;"_"&amp; C354</f>
        <v>Laureate Education_Higher Education</v>
      </c>
      <c r="E354" s="10">
        <v>41000</v>
      </c>
      <c r="F354" s="1">
        <v>-60</v>
      </c>
      <c r="G354" s="11">
        <v>3752.1</v>
      </c>
      <c r="H354" s="12">
        <v>-0.111</v>
      </c>
      <c r="I354" s="13">
        <v>938.5</v>
      </c>
      <c r="J354" s="14">
        <v>1.536</v>
      </c>
      <c r="K354" s="15">
        <v>6515.6</v>
      </c>
      <c r="L354" s="16">
        <v>2203.3000000000002</v>
      </c>
    </row>
    <row r="355" spans="1:12" x14ac:dyDescent="0.25">
      <c r="A355" s="8">
        <v>153</v>
      </c>
      <c r="B355" s="9" t="s">
        <v>158</v>
      </c>
      <c r="C355" s="9" t="s">
        <v>1021</v>
      </c>
      <c r="D355" s="9" t="str">
        <f>B355&amp;"_"&amp; C355</f>
        <v>Southern_Holding Company</v>
      </c>
      <c r="E355" s="10">
        <v>27943</v>
      </c>
      <c r="F355" s="1">
        <v>-22</v>
      </c>
      <c r="G355" s="11">
        <v>21419</v>
      </c>
      <c r="H355" s="12">
        <v>-8.7999999999999995E-2</v>
      </c>
      <c r="I355" s="13">
        <v>4739</v>
      </c>
      <c r="J355" s="14">
        <v>1.129</v>
      </c>
      <c r="K355" s="15">
        <v>118700</v>
      </c>
      <c r="L355" s="16">
        <v>57075.9</v>
      </c>
    </row>
    <row r="356" spans="1:12" x14ac:dyDescent="0.25">
      <c r="A356" s="8">
        <v>284</v>
      </c>
      <c r="B356" s="9" t="s">
        <v>286</v>
      </c>
      <c r="C356" s="9" t="s">
        <v>1021</v>
      </c>
      <c r="D356" s="9" t="str">
        <f>B356&amp;"_"&amp; C356</f>
        <v>Navistar International_Holding Company</v>
      </c>
      <c r="E356" s="10">
        <v>12300</v>
      </c>
      <c r="F356" s="1">
        <v>24</v>
      </c>
      <c r="G356" s="11">
        <v>11251</v>
      </c>
      <c r="H356" s="12">
        <v>9.8000000000000004E-2</v>
      </c>
      <c r="I356" s="13">
        <v>221</v>
      </c>
      <c r="J356" s="14">
        <v>-0.35</v>
      </c>
      <c r="K356" s="15">
        <v>6917</v>
      </c>
      <c r="L356" s="16">
        <v>1640.6</v>
      </c>
    </row>
    <row r="357" spans="1:12" x14ac:dyDescent="0.25">
      <c r="A357" s="8">
        <v>351</v>
      </c>
      <c r="B357" s="9" t="s">
        <v>352</v>
      </c>
      <c r="C357" s="9" t="s">
        <v>1021</v>
      </c>
      <c r="D357" s="9" t="str">
        <f>B357&amp;"_"&amp; C357</f>
        <v>Alleghany_Holding Company</v>
      </c>
      <c r="E357" s="10">
        <v>10786</v>
      </c>
      <c r="F357" s="1">
        <v>86</v>
      </c>
      <c r="G357" s="11">
        <v>9040.7000000000007</v>
      </c>
      <c r="H357" s="12">
        <v>0.313</v>
      </c>
      <c r="I357" s="13">
        <v>857.8</v>
      </c>
      <c r="J357" s="14">
        <v>20.695</v>
      </c>
      <c r="K357" s="15">
        <v>26931.599999999999</v>
      </c>
      <c r="L357" s="16">
        <v>7923.5</v>
      </c>
    </row>
    <row r="358" spans="1:12" x14ac:dyDescent="0.25">
      <c r="A358" s="8">
        <v>493</v>
      </c>
      <c r="B358" s="9" t="s">
        <v>492</v>
      </c>
      <c r="C358" s="9" t="s">
        <v>1021</v>
      </c>
      <c r="D358" s="9" t="str">
        <f>B358&amp;"_"&amp; C358</f>
        <v>Franklin Resources_Holding Company</v>
      </c>
      <c r="E358" s="10">
        <v>9597</v>
      </c>
      <c r="F358" s="1">
        <v>-26</v>
      </c>
      <c r="G358" s="11">
        <v>5774.5</v>
      </c>
      <c r="H358" s="12">
        <v>-8.5999999999999993E-2</v>
      </c>
      <c r="I358" s="13">
        <v>1195.7</v>
      </c>
      <c r="J358" s="14">
        <v>0.56399999999999995</v>
      </c>
      <c r="K358" s="15">
        <v>14532.2</v>
      </c>
      <c r="L358" s="16">
        <v>8293.2000000000007</v>
      </c>
    </row>
    <row r="359" spans="1:12" x14ac:dyDescent="0.25">
      <c r="A359" s="8">
        <v>499</v>
      </c>
      <c r="B359" s="9" t="s">
        <v>498</v>
      </c>
      <c r="C359" s="9" t="s">
        <v>1021</v>
      </c>
      <c r="D359" s="9" t="str">
        <f>B359&amp;"_"&amp; C359</f>
        <v>Post Holdings_Holding Company</v>
      </c>
      <c r="E359" s="10">
        <v>10100</v>
      </c>
      <c r="F359" s="1">
        <v>-28</v>
      </c>
      <c r="G359" s="11">
        <v>5681.1</v>
      </c>
      <c r="H359" s="12">
        <v>-9.1999999999999998E-2</v>
      </c>
      <c r="I359" s="13">
        <v>124.7</v>
      </c>
      <c r="J359" s="14">
        <v>-0.73299999999999998</v>
      </c>
      <c r="K359" s="15">
        <v>11951.6</v>
      </c>
      <c r="L359" s="16">
        <v>5732</v>
      </c>
    </row>
    <row r="360" spans="1:12" x14ac:dyDescent="0.25">
      <c r="A360" s="8">
        <v>515</v>
      </c>
      <c r="B360" s="9" t="s">
        <v>514</v>
      </c>
      <c r="C360" s="9" t="s">
        <v>1021</v>
      </c>
      <c r="D360" s="9" t="str">
        <f>B360&amp;"_"&amp; C360</f>
        <v>Select Medical Holdings_Holding Company</v>
      </c>
      <c r="E360" s="10">
        <v>42800</v>
      </c>
      <c r="F360" s="1">
        <v>23</v>
      </c>
      <c r="G360" s="11">
        <v>5453.9</v>
      </c>
      <c r="H360" s="12">
        <v>7.2999999999999995E-2</v>
      </c>
      <c r="I360" s="13">
        <v>148.4</v>
      </c>
      <c r="J360" s="14">
        <v>7.6999999999999999E-2</v>
      </c>
      <c r="K360" s="15">
        <v>7340.3</v>
      </c>
      <c r="L360" s="16">
        <v>2014.7</v>
      </c>
    </row>
    <row r="361" spans="1:12" x14ac:dyDescent="0.25">
      <c r="A361" s="8">
        <v>557</v>
      </c>
      <c r="B361" s="9" t="s">
        <v>556</v>
      </c>
      <c r="C361" s="9" t="s">
        <v>1021</v>
      </c>
      <c r="D361" s="9" t="str">
        <f>B361&amp;"_"&amp; C361</f>
        <v>YRC Worldwide_Holding Company</v>
      </c>
      <c r="E361" s="10">
        <v>29000</v>
      </c>
      <c r="F361" s="1">
        <v>-20</v>
      </c>
      <c r="G361" s="11">
        <v>4871.2</v>
      </c>
      <c r="H361" s="12">
        <v>-4.2999999999999997E-2</v>
      </c>
      <c r="I361" s="13">
        <v>-104</v>
      </c>
      <c r="J361" s="14">
        <v>-6.149</v>
      </c>
      <c r="K361" s="15">
        <v>1831.6</v>
      </c>
      <c r="L361" s="16">
        <v>60.6</v>
      </c>
    </row>
    <row r="362" spans="1:12" x14ac:dyDescent="0.25">
      <c r="A362" s="8">
        <v>807</v>
      </c>
      <c r="B362" s="9" t="s">
        <v>805</v>
      </c>
      <c r="C362" s="9" t="s">
        <v>1021</v>
      </c>
      <c r="D362" s="9" t="str">
        <f>B362&amp;"_"&amp; C362</f>
        <v>Avaya Holdings_Holding Company</v>
      </c>
      <c r="E362" s="10">
        <v>7900</v>
      </c>
      <c r="F362" s="1">
        <v>-18</v>
      </c>
      <c r="G362" s="11">
        <v>2887</v>
      </c>
      <c r="H362" s="12">
        <v>1.2999999999999999E-2</v>
      </c>
      <c r="I362" s="13">
        <v>-671</v>
      </c>
      <c r="J362" s="14" t="s">
        <v>13</v>
      </c>
      <c r="K362" s="15">
        <v>6950</v>
      </c>
      <c r="L362" s="16">
        <v>770.9</v>
      </c>
    </row>
    <row r="363" spans="1:12" x14ac:dyDescent="0.25">
      <c r="A363" s="8">
        <v>860</v>
      </c>
      <c r="B363" s="9" t="s">
        <v>856</v>
      </c>
      <c r="C363" s="9" t="s">
        <v>1021</v>
      </c>
      <c r="D363" s="9" t="str">
        <f>B363&amp;"_"&amp; C363</f>
        <v>New Jersey Resources_Holding Company</v>
      </c>
      <c r="E363" s="10">
        <v>1108</v>
      </c>
      <c r="F363" s="1">
        <v>-81</v>
      </c>
      <c r="G363" s="11">
        <v>2592</v>
      </c>
      <c r="H363" s="12">
        <v>-0.111</v>
      </c>
      <c r="I363" s="13">
        <v>169.5</v>
      </c>
      <c r="J363" s="14">
        <v>-0.27400000000000002</v>
      </c>
      <c r="K363" s="15">
        <v>4373</v>
      </c>
      <c r="L363" s="16">
        <v>3246.5</v>
      </c>
    </row>
    <row r="364" spans="1:12" x14ac:dyDescent="0.25">
      <c r="A364" s="8">
        <v>352</v>
      </c>
      <c r="B364" s="9" t="s">
        <v>353</v>
      </c>
      <c r="C364" s="9" t="s">
        <v>1534</v>
      </c>
      <c r="D364" s="9" t="str">
        <f>B364&amp;"_"&amp; C364</f>
        <v>Icahn Enterprises_Holding Company Diversified</v>
      </c>
      <c r="E364" s="10">
        <v>28033</v>
      </c>
      <c r="F364" s="1">
        <v>-186</v>
      </c>
      <c r="G364" s="11">
        <v>8992</v>
      </c>
      <c r="H364" s="12">
        <v>-0.52600000000000002</v>
      </c>
      <c r="I364" s="13">
        <v>-1098</v>
      </c>
      <c r="J364" s="14">
        <v>-1.7290000000000001</v>
      </c>
      <c r="K364" s="15">
        <v>24639</v>
      </c>
      <c r="L364" s="16">
        <v>10365.700000000001</v>
      </c>
    </row>
    <row r="365" spans="1:12" x14ac:dyDescent="0.25">
      <c r="A365" s="8">
        <v>795</v>
      </c>
      <c r="B365" s="9" t="s">
        <v>793</v>
      </c>
      <c r="C365" s="9" t="s">
        <v>1534</v>
      </c>
      <c r="D365" s="9" t="str">
        <f>B365&amp;"_"&amp; C365</f>
        <v>Graham Holdings_Holding Company Diversified</v>
      </c>
      <c r="E365" s="10">
        <v>15902</v>
      </c>
      <c r="F365" s="1">
        <v>26</v>
      </c>
      <c r="G365" s="11">
        <v>2932.1</v>
      </c>
      <c r="H365" s="12">
        <v>8.7999999999999995E-2</v>
      </c>
      <c r="I365" s="13">
        <v>327.9</v>
      </c>
      <c r="J365" s="14">
        <v>0.20899999999999999</v>
      </c>
      <c r="K365" s="15">
        <v>5931.2</v>
      </c>
      <c r="L365" s="16">
        <v>1790.6</v>
      </c>
    </row>
    <row r="366" spans="1:12" x14ac:dyDescent="0.25">
      <c r="A366" s="8">
        <v>123</v>
      </c>
      <c r="B366" s="9" t="s">
        <v>129</v>
      </c>
      <c r="C366" s="9" t="s">
        <v>1620</v>
      </c>
      <c r="D366" s="9" t="str">
        <f>B366&amp;"_"&amp; C366</f>
        <v>Duke Energy_Holding Company Electricity and  Gas</v>
      </c>
      <c r="E366" s="10">
        <v>28793</v>
      </c>
      <c r="F366" s="1">
        <v>3</v>
      </c>
      <c r="G366" s="11">
        <v>24658</v>
      </c>
      <c r="H366" s="12">
        <v>2.1999999999999999E-2</v>
      </c>
      <c r="I366" s="13">
        <v>3748</v>
      </c>
      <c r="J366" s="14">
        <v>0.40600000000000003</v>
      </c>
      <c r="K366" s="15">
        <v>158838</v>
      </c>
      <c r="L366" s="16">
        <v>59368.2</v>
      </c>
    </row>
    <row r="367" spans="1:12" x14ac:dyDescent="0.25">
      <c r="A367" s="8">
        <v>162</v>
      </c>
      <c r="B367" s="9" t="s">
        <v>166</v>
      </c>
      <c r="C367" s="9" t="s">
        <v>1253</v>
      </c>
      <c r="D367" s="9" t="str">
        <f>B367&amp;"_"&amp; C367</f>
        <v>Whirlpool_Home Appliance Company</v>
      </c>
      <c r="E367" s="10">
        <v>77000</v>
      </c>
      <c r="F367" s="1">
        <v>-14</v>
      </c>
      <c r="G367" s="11">
        <v>20419</v>
      </c>
      <c r="H367" s="12">
        <v>-2.9000000000000001E-2</v>
      </c>
      <c r="I367" s="13">
        <v>1184</v>
      </c>
      <c r="J367" s="14" t="s">
        <v>13</v>
      </c>
      <c r="K367" s="15">
        <v>18881</v>
      </c>
      <c r="L367" s="16">
        <v>5377.8</v>
      </c>
    </row>
    <row r="368" spans="1:12" x14ac:dyDescent="0.25">
      <c r="A368" s="8">
        <v>147</v>
      </c>
      <c r="B368" s="9" t="s">
        <v>153</v>
      </c>
      <c r="C368" s="9" t="s">
        <v>1174</v>
      </c>
      <c r="D368" s="9" t="str">
        <f>B368&amp;"_"&amp; C368</f>
        <v>Lennar_Home Construction Company</v>
      </c>
      <c r="E368" s="10">
        <v>10106</v>
      </c>
      <c r="F368" s="1">
        <v>7</v>
      </c>
      <c r="G368" s="11">
        <v>22259.599999999999</v>
      </c>
      <c r="H368" s="12">
        <v>8.2000000000000003E-2</v>
      </c>
      <c r="I368" s="13">
        <v>1849.1</v>
      </c>
      <c r="J368" s="14">
        <v>0.09</v>
      </c>
      <c r="K368" s="15">
        <v>29359.5</v>
      </c>
      <c r="L368" s="16">
        <v>11590.8</v>
      </c>
    </row>
    <row r="369" spans="1:12" x14ac:dyDescent="0.25">
      <c r="A369" s="8">
        <v>183</v>
      </c>
      <c r="B369" s="9" t="s">
        <v>187</v>
      </c>
      <c r="C369" s="9" t="s">
        <v>1174</v>
      </c>
      <c r="D369" s="9" t="str">
        <f>B369&amp;"_"&amp; C369</f>
        <v>D.R. Horton_Home Construction Company</v>
      </c>
      <c r="E369" s="10">
        <v>8916</v>
      </c>
      <c r="F369" s="1">
        <v>11</v>
      </c>
      <c r="G369" s="11">
        <v>17592.900000000001</v>
      </c>
      <c r="H369" s="12">
        <v>9.5000000000000001E-2</v>
      </c>
      <c r="I369" s="13">
        <v>1618.5</v>
      </c>
      <c r="J369" s="14">
        <v>0.108</v>
      </c>
      <c r="K369" s="15">
        <v>15606.6</v>
      </c>
      <c r="L369" s="16">
        <v>12456.4</v>
      </c>
    </row>
    <row r="370" spans="1:12" x14ac:dyDescent="0.25">
      <c r="A370" s="8">
        <v>309</v>
      </c>
      <c r="B370" s="9" t="s">
        <v>311</v>
      </c>
      <c r="C370" s="9" t="s">
        <v>1174</v>
      </c>
      <c r="D370" s="9" t="str">
        <f>B370&amp;"_"&amp; C370</f>
        <v>PulteGroup_Home Construction Company</v>
      </c>
      <c r="E370" s="10">
        <v>5245</v>
      </c>
      <c r="F370" s="1">
        <v>3</v>
      </c>
      <c r="G370" s="11">
        <v>10213</v>
      </c>
      <c r="H370" s="12">
        <v>2E-3</v>
      </c>
      <c r="I370" s="13">
        <v>1016.7</v>
      </c>
      <c r="J370" s="14">
        <v>-5.0000000000000001E-3</v>
      </c>
      <c r="K370" s="15">
        <v>10715.6</v>
      </c>
      <c r="L370" s="16">
        <v>6014.8</v>
      </c>
    </row>
    <row r="371" spans="1:12" x14ac:dyDescent="0.25">
      <c r="A371" s="8">
        <v>417</v>
      </c>
      <c r="B371" s="9" t="s">
        <v>417</v>
      </c>
      <c r="C371" s="9" t="s">
        <v>1174</v>
      </c>
      <c r="D371" s="9" t="str">
        <f>B371&amp;"_"&amp; C371</f>
        <v>NVR_Home Construction Company</v>
      </c>
      <c r="E371" s="10">
        <v>5700</v>
      </c>
      <c r="F371" s="1">
        <v>7</v>
      </c>
      <c r="G371" s="11">
        <v>7428.4</v>
      </c>
      <c r="H371" s="12">
        <v>3.3000000000000002E-2</v>
      </c>
      <c r="I371" s="13">
        <v>878.5</v>
      </c>
      <c r="J371" s="14">
        <v>0.10199999999999999</v>
      </c>
      <c r="K371" s="15">
        <v>3809.8</v>
      </c>
      <c r="L371" s="16">
        <v>9475</v>
      </c>
    </row>
    <row r="372" spans="1:12" x14ac:dyDescent="0.25">
      <c r="A372" s="8">
        <v>426</v>
      </c>
      <c r="B372" s="9" t="s">
        <v>426</v>
      </c>
      <c r="C372" s="9" t="s">
        <v>1174</v>
      </c>
      <c r="D372" s="9" t="str">
        <f>B372&amp;"_"&amp; C372</f>
        <v>Toll Brothers_Home Construction Company</v>
      </c>
      <c r="E372" s="10">
        <v>5100</v>
      </c>
      <c r="F372" s="1">
        <v>2</v>
      </c>
      <c r="G372" s="11">
        <v>7224</v>
      </c>
      <c r="H372" s="12">
        <v>1.0999999999999999E-2</v>
      </c>
      <c r="I372" s="13">
        <v>590</v>
      </c>
      <c r="J372" s="14">
        <v>-0.21099999999999999</v>
      </c>
      <c r="K372" s="15">
        <v>10828.1</v>
      </c>
      <c r="L372" s="16">
        <v>2439.6</v>
      </c>
    </row>
    <row r="373" spans="1:12" x14ac:dyDescent="0.25">
      <c r="A373" s="8">
        <v>591</v>
      </c>
      <c r="B373" s="9" t="s">
        <v>590</v>
      </c>
      <c r="C373" s="9" t="s">
        <v>1174</v>
      </c>
      <c r="D373" s="9" t="str">
        <f>B373&amp;"_"&amp; C373</f>
        <v>KB Home_Home Construction Company</v>
      </c>
      <c r="E373" s="10">
        <v>2140</v>
      </c>
      <c r="F373" s="1">
        <v>-20</v>
      </c>
      <c r="G373" s="11">
        <v>4552.7</v>
      </c>
      <c r="H373" s="12">
        <v>1E-3</v>
      </c>
      <c r="I373" s="13">
        <v>268.8</v>
      </c>
      <c r="J373" s="14">
        <v>0.57799999999999996</v>
      </c>
      <c r="K373" s="15">
        <v>5015.5</v>
      </c>
      <c r="L373" s="16">
        <v>1630.8</v>
      </c>
    </row>
    <row r="374" spans="1:12" x14ac:dyDescent="0.25">
      <c r="A374" s="8">
        <v>871</v>
      </c>
      <c r="B374" s="9" t="s">
        <v>867</v>
      </c>
      <c r="C374" s="9" t="s">
        <v>1174</v>
      </c>
      <c r="D374" s="9" t="str">
        <f>B374&amp;"_"&amp; C374</f>
        <v>M/I Homes_Home Construction Company</v>
      </c>
      <c r="E374" s="10">
        <v>1401</v>
      </c>
      <c r="F374" s="1">
        <v>36</v>
      </c>
      <c r="G374" s="11">
        <v>2500.3000000000002</v>
      </c>
      <c r="H374" s="12">
        <v>9.4E-2</v>
      </c>
      <c r="I374" s="13">
        <v>127.6</v>
      </c>
      <c r="J374" s="14">
        <v>0.185</v>
      </c>
      <c r="K374" s="15">
        <v>2105.6</v>
      </c>
      <c r="L374" s="16">
        <v>472.4</v>
      </c>
    </row>
    <row r="375" spans="1:12" x14ac:dyDescent="0.25">
      <c r="A375" s="8">
        <v>965</v>
      </c>
      <c r="B375" s="9" t="s">
        <v>961</v>
      </c>
      <c r="C375" s="9" t="s">
        <v>1174</v>
      </c>
      <c r="D375" s="9" t="str">
        <f>B375&amp;"_"&amp; C375</f>
        <v>Beazer Homes USA_Home Construction Company</v>
      </c>
      <c r="E375" s="10">
        <v>1205</v>
      </c>
      <c r="F375" s="1">
        <v>-9</v>
      </c>
      <c r="G375" s="11">
        <v>2087.8000000000002</v>
      </c>
      <c r="H375" s="12">
        <v>-8.9999999999999993E-3</v>
      </c>
      <c r="I375" s="13">
        <v>-79.5</v>
      </c>
      <c r="J375" s="14" t="s">
        <v>13</v>
      </c>
      <c r="K375" s="15">
        <v>1957.6</v>
      </c>
      <c r="L375" s="16">
        <v>202.1</v>
      </c>
    </row>
    <row r="376" spans="1:12" x14ac:dyDescent="0.25">
      <c r="A376" s="8">
        <v>991</v>
      </c>
      <c r="B376" s="9" t="s">
        <v>987</v>
      </c>
      <c r="C376" s="9" t="s">
        <v>1174</v>
      </c>
      <c r="D376" s="9" t="str">
        <f>B376&amp;"_"&amp; C376</f>
        <v>Hovnanian Enterprises_Home Construction Company</v>
      </c>
      <c r="E376" s="10">
        <v>1868</v>
      </c>
      <c r="F376" s="1" t="s">
        <v>13</v>
      </c>
      <c r="G376" s="11">
        <v>2016.9</v>
      </c>
      <c r="H376" s="12">
        <v>1.2999999999999999E-2</v>
      </c>
      <c r="I376" s="13">
        <v>-42.1</v>
      </c>
      <c r="J376" s="14">
        <v>-10.318</v>
      </c>
      <c r="K376" s="15">
        <v>1881.4</v>
      </c>
      <c r="L376" s="16">
        <v>50.5</v>
      </c>
    </row>
    <row r="377" spans="1:12" x14ac:dyDescent="0.25">
      <c r="A377" s="8">
        <v>926</v>
      </c>
      <c r="B377" s="9" t="s">
        <v>922</v>
      </c>
      <c r="C377" s="9" t="s">
        <v>1121</v>
      </c>
      <c r="D377" s="9" t="str">
        <f>B377&amp;"_"&amp; C377</f>
        <v>Ensign Group_Home Health Care Services Company</v>
      </c>
      <c r="E377" s="10">
        <v>24500</v>
      </c>
      <c r="F377" s="1">
        <v>48</v>
      </c>
      <c r="G377" s="11">
        <v>2285.6</v>
      </c>
      <c r="H377" s="12">
        <v>0.12</v>
      </c>
      <c r="I377" s="13">
        <v>110.5</v>
      </c>
      <c r="J377" s="14">
        <v>0.19700000000000001</v>
      </c>
      <c r="K377" s="15">
        <v>2361.9</v>
      </c>
      <c r="L377" s="16">
        <v>2013.3</v>
      </c>
    </row>
    <row r="378" spans="1:12" x14ac:dyDescent="0.25">
      <c r="A378" s="8">
        <v>26</v>
      </c>
      <c r="B378" s="9" t="s">
        <v>37</v>
      </c>
      <c r="C378" s="9" t="s">
        <v>1153</v>
      </c>
      <c r="D378" s="9" t="str">
        <f>B378&amp;"_"&amp; C378</f>
        <v>Home Depot_Home Improvement Company</v>
      </c>
      <c r="E378" s="10">
        <v>415700</v>
      </c>
      <c r="F378" s="1">
        <v>1</v>
      </c>
      <c r="G378" s="11">
        <v>110225</v>
      </c>
      <c r="H378" s="12">
        <v>1.9E-2</v>
      </c>
      <c r="I378" s="13">
        <v>11242</v>
      </c>
      <c r="J378" s="14">
        <v>1.0999999999999999E-2</v>
      </c>
      <c r="K378" s="15">
        <v>51236</v>
      </c>
      <c r="L378" s="16">
        <v>200665</v>
      </c>
    </row>
    <row r="379" spans="1:12" x14ac:dyDescent="0.25">
      <c r="A379" s="8">
        <v>996</v>
      </c>
      <c r="B379" s="9" t="s">
        <v>992</v>
      </c>
      <c r="C379" s="9" t="s">
        <v>1185</v>
      </c>
      <c r="D379" s="9" t="str">
        <f>B379&amp;"_"&amp; C379</f>
        <v>Mr. Cooper Group_Home Loan Servicers</v>
      </c>
      <c r="E379" s="10">
        <v>9100</v>
      </c>
      <c r="F379" s="1" t="s">
        <v>13</v>
      </c>
      <c r="G379" s="11">
        <v>2007</v>
      </c>
      <c r="H379" s="12" t="s">
        <v>13</v>
      </c>
      <c r="I379" s="13">
        <v>274</v>
      </c>
      <c r="J379" s="14" t="s">
        <v>13</v>
      </c>
      <c r="K379" s="15">
        <v>18305</v>
      </c>
      <c r="L379" s="16">
        <v>674.1</v>
      </c>
    </row>
    <row r="380" spans="1:12" x14ac:dyDescent="0.25">
      <c r="A380" s="8">
        <v>157</v>
      </c>
      <c r="B380" s="9" t="s">
        <v>162</v>
      </c>
      <c r="C380" s="9" t="s">
        <v>1065</v>
      </c>
      <c r="D380" s="9" t="str">
        <f>B380&amp;"_"&amp; C380</f>
        <v>Marriott International_Hospitality Company</v>
      </c>
      <c r="E380" s="10">
        <v>174000</v>
      </c>
      <c r="F380" s="1">
        <v>-6</v>
      </c>
      <c r="G380" s="11">
        <v>20972</v>
      </c>
      <c r="H380" s="12">
        <v>0.01</v>
      </c>
      <c r="I380" s="13">
        <v>1273</v>
      </c>
      <c r="J380" s="14">
        <v>-0.33200000000000002</v>
      </c>
      <c r="K380" s="15">
        <v>25051</v>
      </c>
      <c r="L380" s="16">
        <v>24254.5</v>
      </c>
    </row>
    <row r="381" spans="1:12" x14ac:dyDescent="0.25">
      <c r="A381" s="8">
        <v>212</v>
      </c>
      <c r="B381" s="9" t="s">
        <v>215</v>
      </c>
      <c r="C381" s="9" t="s">
        <v>1065</v>
      </c>
      <c r="D381" s="9" t="str">
        <f>B381&amp;"_"&amp; C381</f>
        <v>Loews_Hospitality Company</v>
      </c>
      <c r="E381" s="10">
        <v>18605</v>
      </c>
      <c r="F381" s="1">
        <v>14</v>
      </c>
      <c r="G381" s="11">
        <v>14931</v>
      </c>
      <c r="H381" s="12">
        <v>6.0999999999999999E-2</v>
      </c>
      <c r="I381" s="13">
        <v>932</v>
      </c>
      <c r="J381" s="14">
        <v>0.46500000000000002</v>
      </c>
      <c r="K381" s="15">
        <v>82243</v>
      </c>
      <c r="L381" s="16">
        <v>10023</v>
      </c>
    </row>
    <row r="382" spans="1:12" x14ac:dyDescent="0.25">
      <c r="A382" s="8">
        <v>235</v>
      </c>
      <c r="B382" s="9" t="s">
        <v>237</v>
      </c>
      <c r="C382" s="9" t="s">
        <v>1065</v>
      </c>
      <c r="D382" s="9" t="str">
        <f>B382&amp;"_"&amp; C382</f>
        <v>Las Vegas Sands_Hospitality Company</v>
      </c>
      <c r="E382" s="10">
        <v>50000</v>
      </c>
      <c r="F382" s="1">
        <v>-5</v>
      </c>
      <c r="G382" s="11">
        <v>13739</v>
      </c>
      <c r="H382" s="12">
        <v>1E-3</v>
      </c>
      <c r="I382" s="13">
        <v>2698</v>
      </c>
      <c r="J382" s="14">
        <v>0.11799999999999999</v>
      </c>
      <c r="K382" s="15">
        <v>23199</v>
      </c>
      <c r="L382" s="16">
        <v>32433.7</v>
      </c>
    </row>
    <row r="383" spans="1:12" x14ac:dyDescent="0.25">
      <c r="A383" s="8">
        <v>249</v>
      </c>
      <c r="B383" s="9" t="s">
        <v>251</v>
      </c>
      <c r="C383" s="9" t="s">
        <v>1065</v>
      </c>
      <c r="D383" s="9" t="str">
        <f>B383&amp;"_"&amp; C383</f>
        <v>MGM Resorts International_Hospitality Company</v>
      </c>
      <c r="E383" s="10">
        <v>72000</v>
      </c>
      <c r="F383" s="1">
        <v>17</v>
      </c>
      <c r="G383" s="11">
        <v>12899.7</v>
      </c>
      <c r="H383" s="12">
        <v>9.7000000000000003E-2</v>
      </c>
      <c r="I383" s="13">
        <v>2049.1</v>
      </c>
      <c r="J383" s="14">
        <v>3.39</v>
      </c>
      <c r="K383" s="15">
        <v>33876.400000000001</v>
      </c>
      <c r="L383" s="16">
        <v>5813.8</v>
      </c>
    </row>
    <row r="384" spans="1:12" x14ac:dyDescent="0.25">
      <c r="A384" s="8">
        <v>338</v>
      </c>
      <c r="B384" s="9" t="s">
        <v>340</v>
      </c>
      <c r="C384" s="9" t="s">
        <v>1065</v>
      </c>
      <c r="D384" s="9" t="str">
        <f>B384&amp;"_"&amp; C384</f>
        <v>Hilton Worldwide Holdings_Hospitality Company</v>
      </c>
      <c r="E384" s="10">
        <v>173000</v>
      </c>
      <c r="F384" s="1">
        <v>7</v>
      </c>
      <c r="G384" s="11">
        <v>9452</v>
      </c>
      <c r="H384" s="12">
        <v>6.0999999999999999E-2</v>
      </c>
      <c r="I384" s="13">
        <v>881</v>
      </c>
      <c r="J384" s="14">
        <v>0.153</v>
      </c>
      <c r="K384" s="15">
        <v>14957</v>
      </c>
      <c r="L384" s="16">
        <v>18933</v>
      </c>
    </row>
    <row r="385" spans="1:12" x14ac:dyDescent="0.25">
      <c r="A385" s="8">
        <v>454</v>
      </c>
      <c r="B385" s="9" t="s">
        <v>453</v>
      </c>
      <c r="C385" s="9" t="s">
        <v>1065</v>
      </c>
      <c r="D385" s="9" t="str">
        <f>B385&amp;"_"&amp; C385</f>
        <v>Wynn Resorts_Hospitality Company</v>
      </c>
      <c r="E385" s="10">
        <v>30200</v>
      </c>
      <c r="F385" s="1">
        <v>-6</v>
      </c>
      <c r="G385" s="11">
        <v>6611.1</v>
      </c>
      <c r="H385" s="12">
        <v>-1.6E-2</v>
      </c>
      <c r="I385" s="13">
        <v>123</v>
      </c>
      <c r="J385" s="14">
        <v>-0.78500000000000003</v>
      </c>
      <c r="K385" s="15">
        <v>13871.3</v>
      </c>
      <c r="L385" s="16">
        <v>6471.4</v>
      </c>
    </row>
    <row r="386" spans="1:12" x14ac:dyDescent="0.25">
      <c r="A386" s="8">
        <v>546</v>
      </c>
      <c r="B386" s="9" t="s">
        <v>545</v>
      </c>
      <c r="C386" s="9" t="s">
        <v>1065</v>
      </c>
      <c r="D386" s="9" t="str">
        <f>B386&amp;"_"&amp; C386</f>
        <v>Hyatt Hotels_Hospitality Company</v>
      </c>
      <c r="E386" s="10">
        <v>55000</v>
      </c>
      <c r="F386" s="1">
        <v>34</v>
      </c>
      <c r="G386" s="11">
        <v>5020</v>
      </c>
      <c r="H386" s="12">
        <v>0.127</v>
      </c>
      <c r="I386" s="13">
        <v>766</v>
      </c>
      <c r="J386" s="14">
        <v>-4.0000000000000001E-3</v>
      </c>
      <c r="K386" s="15">
        <v>8417</v>
      </c>
      <c r="L386" s="16">
        <v>4852.5</v>
      </c>
    </row>
    <row r="387" spans="1:12" x14ac:dyDescent="0.25">
      <c r="A387" s="8">
        <v>640</v>
      </c>
      <c r="B387" s="9" t="s">
        <v>639</v>
      </c>
      <c r="C387" s="9" t="s">
        <v>1065</v>
      </c>
      <c r="D387" s="9" t="str">
        <f>B387&amp;"_"&amp; C387</f>
        <v>Wyndham Destinations_Hospitality Company</v>
      </c>
      <c r="E387" s="10">
        <v>22500</v>
      </c>
      <c r="F387" s="1">
        <v>-79</v>
      </c>
      <c r="G387" s="11">
        <v>4043</v>
      </c>
      <c r="H387" s="12">
        <v>-0.13100000000000001</v>
      </c>
      <c r="I387" s="13">
        <v>507</v>
      </c>
      <c r="J387" s="14">
        <v>-0.246</v>
      </c>
      <c r="K387" s="15">
        <v>7453</v>
      </c>
      <c r="L387" s="16">
        <v>1894.5</v>
      </c>
    </row>
    <row r="388" spans="1:12" x14ac:dyDescent="0.25">
      <c r="A388" s="8">
        <v>728</v>
      </c>
      <c r="B388" s="9" t="s">
        <v>727</v>
      </c>
      <c r="C388" s="9" t="s">
        <v>1065</v>
      </c>
      <c r="D388" s="9" t="str">
        <f>B388&amp;"_"&amp; C388</f>
        <v>Boyd Gaming_Hospitality Company</v>
      </c>
      <c r="E388" s="10">
        <v>24300</v>
      </c>
      <c r="F388" s="1">
        <v>106</v>
      </c>
      <c r="G388" s="11">
        <v>3326.1</v>
      </c>
      <c r="H388" s="12">
        <v>0.26600000000000001</v>
      </c>
      <c r="I388" s="13">
        <v>157.6</v>
      </c>
      <c r="J388" s="14">
        <v>0.37</v>
      </c>
      <c r="K388" s="15">
        <v>6650.1</v>
      </c>
      <c r="L388" s="16">
        <v>1609.4</v>
      </c>
    </row>
    <row r="389" spans="1:12" x14ac:dyDescent="0.25">
      <c r="A389" s="8">
        <v>868</v>
      </c>
      <c r="B389" s="9" t="s">
        <v>864</v>
      </c>
      <c r="C389" s="9" t="s">
        <v>1065</v>
      </c>
      <c r="D389" s="9" t="str">
        <f>B389&amp;"_"&amp; C389</f>
        <v>Eldorado Resorts_Hospitality Company</v>
      </c>
      <c r="E389" s="10">
        <v>15500</v>
      </c>
      <c r="F389" s="1">
        <v>103</v>
      </c>
      <c r="G389" s="11">
        <v>2528.1999999999998</v>
      </c>
      <c r="H389" s="12">
        <v>0.23</v>
      </c>
      <c r="I389" s="13">
        <v>81</v>
      </c>
      <c r="J389" s="14">
        <v>-0.14899999999999999</v>
      </c>
      <c r="K389" s="15">
        <v>5640.6</v>
      </c>
      <c r="L389" s="16">
        <v>1120.3</v>
      </c>
    </row>
    <row r="390" spans="1:12" x14ac:dyDescent="0.25">
      <c r="A390" s="8">
        <v>241</v>
      </c>
      <c r="B390" s="9" t="s">
        <v>243</v>
      </c>
      <c r="C390" s="9" t="s">
        <v>1492</v>
      </c>
      <c r="D390" s="9" t="str">
        <f>B390&amp;"_"&amp; C390</f>
        <v xml:space="preserve">Community Health Systems_Hospitals </v>
      </c>
      <c r="E390" s="10">
        <v>71500</v>
      </c>
      <c r="F390" s="1">
        <v>-18</v>
      </c>
      <c r="G390" s="11">
        <v>13210</v>
      </c>
      <c r="H390" s="12">
        <v>-6.7000000000000004E-2</v>
      </c>
      <c r="I390" s="13">
        <v>-675</v>
      </c>
      <c r="J390" s="14" t="s">
        <v>13</v>
      </c>
      <c r="K390" s="15">
        <v>15609</v>
      </c>
      <c r="L390" s="16">
        <v>393.6</v>
      </c>
    </row>
    <row r="391" spans="1:12" x14ac:dyDescent="0.25">
      <c r="A391" s="8">
        <v>281</v>
      </c>
      <c r="B391" s="9" t="s">
        <v>283</v>
      </c>
      <c r="C391" s="9" t="s">
        <v>1492</v>
      </c>
      <c r="D391" s="9" t="str">
        <f>B391&amp;"_"&amp; C391</f>
        <v xml:space="preserve">Universal Health Services_Hospitals </v>
      </c>
      <c r="E391" s="10">
        <v>79050</v>
      </c>
      <c r="F391" s="1">
        <v>12</v>
      </c>
      <c r="G391" s="11">
        <v>11378.3</v>
      </c>
      <c r="H391" s="12">
        <v>5.6000000000000001E-2</v>
      </c>
      <c r="I391" s="13">
        <v>814.9</v>
      </c>
      <c r="J391" s="14">
        <v>4.4999999999999998E-2</v>
      </c>
      <c r="K391" s="15">
        <v>11668.3</v>
      </c>
      <c r="L391" s="16">
        <v>8593.2000000000007</v>
      </c>
    </row>
    <row r="392" spans="1:12" x14ac:dyDescent="0.25">
      <c r="A392" s="8">
        <v>612</v>
      </c>
      <c r="B392" s="9" t="s">
        <v>611</v>
      </c>
      <c r="C392" s="9" t="s">
        <v>1179</v>
      </c>
      <c r="D392" s="9" t="str">
        <f>B392&amp;"_"&amp; C392</f>
        <v>Marriott Vacations Worldwide_Hotels</v>
      </c>
      <c r="E392" s="10">
        <v>22000</v>
      </c>
      <c r="F392" s="1">
        <v>159</v>
      </c>
      <c r="G392" s="11">
        <v>4355</v>
      </c>
      <c r="H392" s="12">
        <v>0.46700000000000003</v>
      </c>
      <c r="I392" s="13">
        <v>138</v>
      </c>
      <c r="J392" s="14">
        <v>1.5089999999999999</v>
      </c>
      <c r="K392" s="15">
        <v>9214</v>
      </c>
      <c r="L392" s="16">
        <v>2280.3000000000002</v>
      </c>
    </row>
    <row r="393" spans="1:12" x14ac:dyDescent="0.25">
      <c r="A393" s="8">
        <v>978</v>
      </c>
      <c r="B393" s="9" t="s">
        <v>974</v>
      </c>
      <c r="C393" s="9" t="s">
        <v>1179</v>
      </c>
      <c r="D393" s="9" t="str">
        <f>B393&amp;"_"&amp; C393</f>
        <v>Wyndham Hotels &amp; Resorts_Hotels</v>
      </c>
      <c r="E393" s="10">
        <v>14200</v>
      </c>
      <c r="F393" s="1" t="s">
        <v>13</v>
      </c>
      <c r="G393" s="11">
        <v>2053</v>
      </c>
      <c r="H393" s="12" t="s">
        <v>13</v>
      </c>
      <c r="I393" s="13">
        <v>157</v>
      </c>
      <c r="J393" s="14" t="s">
        <v>13</v>
      </c>
      <c r="K393" s="15">
        <v>4533</v>
      </c>
      <c r="L393" s="16">
        <v>2933.8</v>
      </c>
    </row>
    <row r="394" spans="1:12" x14ac:dyDescent="0.25">
      <c r="A394" s="8">
        <v>615</v>
      </c>
      <c r="B394" s="9" t="s">
        <v>614</v>
      </c>
      <c r="C394" s="9" t="s">
        <v>1493</v>
      </c>
      <c r="D394" s="9" t="str">
        <f>B394&amp;"_"&amp; C394</f>
        <v>Insperity_HR</v>
      </c>
      <c r="E394" s="10">
        <v>3500</v>
      </c>
      <c r="F394" s="1">
        <v>33</v>
      </c>
      <c r="G394" s="11">
        <v>4314.8</v>
      </c>
      <c r="H394" s="12">
        <v>0.127</v>
      </c>
      <c r="I394" s="13">
        <v>151.1</v>
      </c>
      <c r="J394" s="14">
        <v>0.11600000000000001</v>
      </c>
      <c r="K394" s="15">
        <v>1395</v>
      </c>
      <c r="L394" s="16">
        <v>1468.9</v>
      </c>
    </row>
    <row r="395" spans="1:12" x14ac:dyDescent="0.25">
      <c r="A395" s="8">
        <v>231</v>
      </c>
      <c r="B395" s="9" t="s">
        <v>233</v>
      </c>
      <c r="C395" s="9" t="s">
        <v>1110</v>
      </c>
      <c r="D395" s="9" t="str">
        <f>B395&amp;"_"&amp; C395</f>
        <v>Discover Financial Services_Industrial Conglomerate</v>
      </c>
      <c r="E395" s="10">
        <v>17200</v>
      </c>
      <c r="F395" s="1">
        <v>22</v>
      </c>
      <c r="G395" s="11">
        <v>13989</v>
      </c>
      <c r="H395" s="12">
        <v>8.8999999999999996E-2</v>
      </c>
      <c r="I395" s="13">
        <v>2957</v>
      </c>
      <c r="J395" s="14">
        <v>7.8E-2</v>
      </c>
      <c r="K395" s="15">
        <v>113996</v>
      </c>
      <c r="L395" s="16">
        <v>10923.5</v>
      </c>
    </row>
    <row r="396" spans="1:12" x14ac:dyDescent="0.25">
      <c r="A396" s="8">
        <v>422</v>
      </c>
      <c r="B396" s="9" t="s">
        <v>422</v>
      </c>
      <c r="C396" s="9" t="s">
        <v>1110</v>
      </c>
      <c r="D396" s="9" t="str">
        <f>B396&amp;"_"&amp; C396</f>
        <v>Fortive_Industrial Conglomerate</v>
      </c>
      <c r="E396" s="10">
        <v>25000</v>
      </c>
      <c r="F396" s="1" t="s">
        <v>13</v>
      </c>
      <c r="G396" s="11">
        <v>7326.1</v>
      </c>
      <c r="H396" s="12">
        <v>1.7000000000000001E-2</v>
      </c>
      <c r="I396" s="13">
        <v>738.9</v>
      </c>
      <c r="J396" s="14">
        <v>-0.746</v>
      </c>
      <c r="K396" s="15">
        <v>17439</v>
      </c>
      <c r="L396" s="16">
        <v>18566.8</v>
      </c>
    </row>
    <row r="397" spans="1:12" x14ac:dyDescent="0.25">
      <c r="A397" s="8">
        <v>751</v>
      </c>
      <c r="B397" s="9" t="s">
        <v>750</v>
      </c>
      <c r="C397" s="9" t="s">
        <v>1233</v>
      </c>
      <c r="D397" s="9" t="str">
        <f>B397&amp;"_"&amp; C397</f>
        <v>Teledyne Technologies_Industrial Conglomerate Company</v>
      </c>
      <c r="E397" s="10">
        <v>11790</v>
      </c>
      <c r="F397" s="1">
        <v>31</v>
      </c>
      <c r="G397" s="11">
        <v>3163.6</v>
      </c>
      <c r="H397" s="12">
        <v>0.09</v>
      </c>
      <c r="I397" s="13">
        <v>402.3</v>
      </c>
      <c r="J397" s="14">
        <v>0.20499999999999999</v>
      </c>
      <c r="K397" s="15">
        <v>4579.8</v>
      </c>
      <c r="L397" s="16">
        <v>10893.1</v>
      </c>
    </row>
    <row r="398" spans="1:12" x14ac:dyDescent="0.25">
      <c r="A398" s="8">
        <v>881</v>
      </c>
      <c r="B398" s="9" t="s">
        <v>877</v>
      </c>
      <c r="C398" s="9" t="s">
        <v>1160</v>
      </c>
      <c r="D398" s="9" t="str">
        <f>B398&amp;"_"&amp; C398</f>
        <v>Ingersoll Rand_Industrial Manufacturer</v>
      </c>
      <c r="E398" s="10">
        <v>6600</v>
      </c>
      <c r="F398" s="1">
        <v>-59</v>
      </c>
      <c r="G398" s="11">
        <v>2451.9</v>
      </c>
      <c r="H398" s="12">
        <v>-8.7999999999999995E-2</v>
      </c>
      <c r="I398" s="13">
        <v>159.1</v>
      </c>
      <c r="J398" s="14">
        <v>-0.40899999999999997</v>
      </c>
      <c r="K398" s="15">
        <v>4628.3999999999996</v>
      </c>
      <c r="L398" s="16">
        <v>10306.299999999999</v>
      </c>
    </row>
    <row r="399" spans="1:12" x14ac:dyDescent="0.25">
      <c r="A399" s="8">
        <v>905</v>
      </c>
      <c r="B399" s="9" t="s">
        <v>901</v>
      </c>
      <c r="C399" s="9" t="s">
        <v>1152</v>
      </c>
      <c r="D399" s="9" t="str">
        <f>B399&amp;"_"&amp; C399</f>
        <v>Hexcel_Industrial Product</v>
      </c>
      <c r="E399" s="10">
        <v>6977</v>
      </c>
      <c r="F399" s="1">
        <v>27</v>
      </c>
      <c r="G399" s="11">
        <v>2355.6999999999998</v>
      </c>
      <c r="H399" s="12">
        <v>7.5999999999999998E-2</v>
      </c>
      <c r="I399" s="13">
        <v>306.60000000000002</v>
      </c>
      <c r="J399" s="14">
        <v>0.108</v>
      </c>
      <c r="K399" s="15">
        <v>3128.6</v>
      </c>
      <c r="L399" s="16">
        <v>3099.6</v>
      </c>
    </row>
    <row r="400" spans="1:12" x14ac:dyDescent="0.25">
      <c r="A400" s="8">
        <v>913</v>
      </c>
      <c r="B400" s="9" t="s">
        <v>909</v>
      </c>
      <c r="C400" s="9" t="s">
        <v>1152</v>
      </c>
      <c r="D400" s="9" t="str">
        <f>B400&amp;"_"&amp; C400</f>
        <v>Wabash National_Industrial Product</v>
      </c>
      <c r="E400" s="10">
        <v>6900</v>
      </c>
      <c r="F400" s="1">
        <v>2</v>
      </c>
      <c r="G400" s="11">
        <v>2319.1</v>
      </c>
      <c r="H400" s="12">
        <v>2.3E-2</v>
      </c>
      <c r="I400" s="13">
        <v>89.6</v>
      </c>
      <c r="J400" s="14">
        <v>0.28999999999999998</v>
      </c>
      <c r="K400" s="15">
        <v>1304.5999999999999</v>
      </c>
      <c r="L400" s="16">
        <v>381.6</v>
      </c>
    </row>
    <row r="401" spans="1:12" x14ac:dyDescent="0.25">
      <c r="A401" s="8">
        <v>671</v>
      </c>
      <c r="B401" s="9" t="s">
        <v>670</v>
      </c>
      <c r="C401" s="9" t="s">
        <v>1006</v>
      </c>
      <c r="D401" s="9" t="str">
        <f>B401&amp;"_"&amp; C401</f>
        <v>Acuity Brands_Industrial Products</v>
      </c>
      <c r="E401" s="10">
        <v>12000</v>
      </c>
      <c r="F401" s="1">
        <v>-6</v>
      </c>
      <c r="G401" s="11">
        <v>3672.7</v>
      </c>
      <c r="H401" s="12">
        <v>-2E-3</v>
      </c>
      <c r="I401" s="13">
        <v>330.4</v>
      </c>
      <c r="J401" s="14">
        <v>-5.5E-2</v>
      </c>
      <c r="K401" s="15">
        <v>3172.4</v>
      </c>
      <c r="L401" s="16">
        <v>3393.8</v>
      </c>
    </row>
    <row r="402" spans="1:12" x14ac:dyDescent="0.25">
      <c r="A402" s="8">
        <v>904</v>
      </c>
      <c r="B402" s="9" t="s">
        <v>900</v>
      </c>
      <c r="C402" s="9" t="s">
        <v>1225</v>
      </c>
      <c r="D402" s="9" t="str">
        <f>B402&amp;"_"&amp; C402</f>
        <v>SiteOne Landscape Supply_Industrial Service</v>
      </c>
      <c r="E402" s="10">
        <v>4416</v>
      </c>
      <c r="F402" s="1">
        <v>51</v>
      </c>
      <c r="G402" s="11">
        <v>2357.5</v>
      </c>
      <c r="H402" s="12">
        <v>0.11600000000000001</v>
      </c>
      <c r="I402" s="13">
        <v>77.7</v>
      </c>
      <c r="J402" s="14">
        <v>5.0999999999999997E-2</v>
      </c>
      <c r="K402" s="15">
        <v>1443.3</v>
      </c>
      <c r="L402" s="16">
        <v>3076.5</v>
      </c>
    </row>
    <row r="403" spans="1:12" x14ac:dyDescent="0.25">
      <c r="A403" s="8">
        <v>478</v>
      </c>
      <c r="B403" s="9" t="s">
        <v>478</v>
      </c>
      <c r="C403" s="9" t="s">
        <v>1032</v>
      </c>
      <c r="D403" s="9" t="str">
        <f>B403&amp;"_"&amp; C403</f>
        <v>HD Supply Holdings_Industrial Services</v>
      </c>
      <c r="E403" s="10">
        <v>11500</v>
      </c>
      <c r="F403" s="1">
        <v>1</v>
      </c>
      <c r="G403" s="11">
        <v>6146</v>
      </c>
      <c r="H403" s="12">
        <v>1.6E-2</v>
      </c>
      <c r="I403" s="13">
        <v>452</v>
      </c>
      <c r="J403" s="14">
        <v>0.14699999999999999</v>
      </c>
      <c r="K403" s="15">
        <v>4715</v>
      </c>
      <c r="L403" s="16">
        <v>4605.3</v>
      </c>
    </row>
    <row r="404" spans="1:12" x14ac:dyDescent="0.25">
      <c r="A404" s="8">
        <v>939</v>
      </c>
      <c r="B404" s="9" t="s">
        <v>935</v>
      </c>
      <c r="C404" s="9" t="s">
        <v>1032</v>
      </c>
      <c r="D404" s="9" t="str">
        <f>B404&amp;"_"&amp; C404</f>
        <v>AMN Healthcare Services_Industrial Services</v>
      </c>
      <c r="E404" s="10">
        <v>3236</v>
      </c>
      <c r="F404" s="1">
        <v>11</v>
      </c>
      <c r="G404" s="11">
        <v>2222.1</v>
      </c>
      <c r="H404" s="12">
        <v>0.04</v>
      </c>
      <c r="I404" s="13">
        <v>114</v>
      </c>
      <c r="J404" s="14">
        <v>-0.19600000000000001</v>
      </c>
      <c r="K404" s="15">
        <v>1931.6</v>
      </c>
      <c r="L404" s="16">
        <v>2708.7</v>
      </c>
    </row>
    <row r="405" spans="1:12" x14ac:dyDescent="0.25">
      <c r="A405" s="8">
        <v>525</v>
      </c>
      <c r="B405" s="9" t="s">
        <v>524</v>
      </c>
      <c r="C405" s="9" t="s">
        <v>1038</v>
      </c>
      <c r="D405" s="9" t="str">
        <f>B405&amp;"_"&amp; C405</f>
        <v>Fastenal_Industrial Supplies Company</v>
      </c>
      <c r="E405" s="10">
        <v>21948</v>
      </c>
      <c r="F405" s="1">
        <v>19</v>
      </c>
      <c r="G405" s="11">
        <v>5333.7</v>
      </c>
      <c r="H405" s="12">
        <v>7.3999999999999996E-2</v>
      </c>
      <c r="I405" s="13">
        <v>790.9</v>
      </c>
      <c r="J405" s="14">
        <v>5.1999999999999998E-2</v>
      </c>
      <c r="K405" s="15">
        <v>3799.9</v>
      </c>
      <c r="L405" s="16">
        <v>17949.900000000001</v>
      </c>
    </row>
    <row r="406" spans="1:12" x14ac:dyDescent="0.25">
      <c r="A406" s="8">
        <v>674</v>
      </c>
      <c r="B406" s="9" t="s">
        <v>673</v>
      </c>
      <c r="C406" s="9" t="s">
        <v>1038</v>
      </c>
      <c r="D406" s="9" t="str">
        <f>B406&amp;"_"&amp; C406</f>
        <v>MRC Global_Industrial Supplies Company</v>
      </c>
      <c r="E406" s="10">
        <v>3345</v>
      </c>
      <c r="F406" s="1">
        <v>-64</v>
      </c>
      <c r="G406" s="11">
        <v>3662</v>
      </c>
      <c r="H406" s="12">
        <v>-0.122</v>
      </c>
      <c r="I406" s="13">
        <v>39</v>
      </c>
      <c r="J406" s="14">
        <v>-0.47299999999999998</v>
      </c>
      <c r="K406" s="15">
        <v>2325</v>
      </c>
      <c r="L406" s="16">
        <v>349.6</v>
      </c>
    </row>
    <row r="407" spans="1:12" x14ac:dyDescent="0.25">
      <c r="A407" s="8">
        <v>700</v>
      </c>
      <c r="B407" s="9" t="s">
        <v>699</v>
      </c>
      <c r="C407" s="9" t="s">
        <v>1038</v>
      </c>
      <c r="D407" s="9" t="str">
        <f>B407&amp;"_"&amp; C407</f>
        <v>Applied Industrial Technologies_Industrial Supplies Company</v>
      </c>
      <c r="E407" s="10">
        <v>6650</v>
      </c>
      <c r="F407" s="1">
        <v>47</v>
      </c>
      <c r="G407" s="11">
        <v>3472.7</v>
      </c>
      <c r="H407" s="12">
        <v>0.13</v>
      </c>
      <c r="I407" s="13">
        <v>144</v>
      </c>
      <c r="J407" s="14">
        <v>1.7000000000000001E-2</v>
      </c>
      <c r="K407" s="15">
        <v>2331.6999999999998</v>
      </c>
      <c r="L407" s="16">
        <v>1768.4</v>
      </c>
    </row>
    <row r="408" spans="1:12" x14ac:dyDescent="0.25">
      <c r="A408" s="8">
        <v>721</v>
      </c>
      <c r="B408" s="9" t="s">
        <v>720</v>
      </c>
      <c r="C408" s="9" t="s">
        <v>1038</v>
      </c>
      <c r="D408" s="9" t="str">
        <f>B408&amp;"_"&amp; C408</f>
        <v>MSC Industrial Direct_Industrial Supplies Company</v>
      </c>
      <c r="E408" s="10">
        <v>6700</v>
      </c>
      <c r="F408" s="1">
        <v>6</v>
      </c>
      <c r="G408" s="11">
        <v>3363.8</v>
      </c>
      <c r="H408" s="12">
        <v>0.05</v>
      </c>
      <c r="I408" s="13">
        <v>288.89999999999998</v>
      </c>
      <c r="J408" s="14">
        <v>-0.123</v>
      </c>
      <c r="K408" s="15">
        <v>2311.1999999999998</v>
      </c>
      <c r="L408" s="16">
        <v>3044.9</v>
      </c>
    </row>
    <row r="409" spans="1:12" x14ac:dyDescent="0.25">
      <c r="A409" s="8">
        <v>278</v>
      </c>
      <c r="B409" s="9" t="s">
        <v>280</v>
      </c>
      <c r="C409" s="9" t="s">
        <v>1470</v>
      </c>
      <c r="D409" s="9" t="str">
        <f>B409&amp;"_"&amp; C409</f>
        <v>W.W. Grainger_Industrial Supply Distribution</v>
      </c>
      <c r="E409" s="10">
        <v>24550</v>
      </c>
      <c r="F409" s="1">
        <v>4</v>
      </c>
      <c r="G409" s="11">
        <v>11486</v>
      </c>
      <c r="H409" s="12">
        <v>2.4E-2</v>
      </c>
      <c r="I409" s="13">
        <v>849</v>
      </c>
      <c r="J409" s="14">
        <v>8.5999999999999993E-2</v>
      </c>
      <c r="K409" s="15">
        <v>6005</v>
      </c>
      <c r="L409" s="16">
        <v>13337.8</v>
      </c>
    </row>
    <row r="410" spans="1:12" x14ac:dyDescent="0.25">
      <c r="A410" s="8">
        <v>347</v>
      </c>
      <c r="B410" s="9" t="s">
        <v>1364</v>
      </c>
      <c r="C410" s="9" t="s">
        <v>1201</v>
      </c>
      <c r="D410" s="9" t="str">
        <f>B410&amp;"_"&amp; C410</f>
        <v>Xerox_Information Technology</v>
      </c>
      <c r="E410" s="10">
        <v>27000</v>
      </c>
      <c r="F410" s="1">
        <v>-29</v>
      </c>
      <c r="G410" s="11">
        <v>9145</v>
      </c>
      <c r="H410" s="12">
        <v>-7.0000000000000007E-2</v>
      </c>
      <c r="I410" s="13">
        <v>1353</v>
      </c>
      <c r="J410" s="14">
        <v>2.7480000000000002</v>
      </c>
      <c r="K410" s="15">
        <v>15047</v>
      </c>
      <c r="L410" s="16">
        <v>4030.2</v>
      </c>
    </row>
    <row r="411" spans="1:12" x14ac:dyDescent="0.25">
      <c r="A411" s="8">
        <v>452</v>
      </c>
      <c r="B411" s="9" t="s">
        <v>451</v>
      </c>
      <c r="C411" s="9" t="s">
        <v>1201</v>
      </c>
      <c r="D411" s="9" t="str">
        <f>B411&amp;"_"&amp; C411</f>
        <v>Rockwell Automation_Information Technology</v>
      </c>
      <c r="E411" s="10">
        <v>23000</v>
      </c>
      <c r="F411" s="1" t="s">
        <v>13</v>
      </c>
      <c r="G411" s="11">
        <v>6694.8</v>
      </c>
      <c r="H411" s="12">
        <v>4.0000000000000001E-3</v>
      </c>
      <c r="I411" s="13">
        <v>695.8</v>
      </c>
      <c r="J411" s="14">
        <v>0.29899999999999999</v>
      </c>
      <c r="K411" s="15">
        <v>6113</v>
      </c>
      <c r="L411" s="16">
        <v>17533.3</v>
      </c>
    </row>
    <row r="412" spans="1:12" x14ac:dyDescent="0.25">
      <c r="A412" s="8">
        <v>697</v>
      </c>
      <c r="B412" s="9" t="s">
        <v>696</v>
      </c>
      <c r="C412" s="9" t="s">
        <v>1201</v>
      </c>
      <c r="D412" s="9" t="str">
        <f>B412&amp;"_"&amp; C412</f>
        <v>Super Micro Computer_Information Technology</v>
      </c>
      <c r="E412" s="10">
        <v>3670</v>
      </c>
      <c r="F412" s="1" t="s">
        <v>13</v>
      </c>
      <c r="G412" s="11">
        <v>3500.4</v>
      </c>
      <c r="H412" s="12">
        <v>4.2000000000000003E-2</v>
      </c>
      <c r="I412" s="13">
        <v>71.900000000000006</v>
      </c>
      <c r="J412" s="14">
        <v>0.55800000000000005</v>
      </c>
      <c r="K412" s="15">
        <v>1682.6</v>
      </c>
      <c r="L412" s="16">
        <v>1090.8</v>
      </c>
    </row>
    <row r="413" spans="1:12" x14ac:dyDescent="0.25">
      <c r="A413" s="8">
        <v>778</v>
      </c>
      <c r="B413" s="9" t="s">
        <v>776</v>
      </c>
      <c r="C413" s="9" t="s">
        <v>1201</v>
      </c>
      <c r="D413" s="9" t="str">
        <f>B413&amp;"_"&amp; C413</f>
        <v>Presidio_Information Technology</v>
      </c>
      <c r="E413" s="10">
        <v>2900</v>
      </c>
      <c r="F413" s="1">
        <v>10</v>
      </c>
      <c r="G413" s="11">
        <v>3026.1</v>
      </c>
      <c r="H413" s="12">
        <v>5.8999999999999997E-2</v>
      </c>
      <c r="I413" s="13">
        <v>35.200000000000003</v>
      </c>
      <c r="J413" s="14">
        <v>-0.73799999999999999</v>
      </c>
      <c r="K413" s="15">
        <v>2870.9</v>
      </c>
      <c r="L413" s="16" t="s">
        <v>13</v>
      </c>
    </row>
    <row r="414" spans="1:12" x14ac:dyDescent="0.25">
      <c r="A414" s="8">
        <v>822</v>
      </c>
      <c r="B414" s="9" t="s">
        <v>820</v>
      </c>
      <c r="C414" s="9" t="s">
        <v>1201</v>
      </c>
      <c r="D414" s="9" t="str">
        <f>B414&amp;"_"&amp; C414</f>
        <v>PC Connection_Information Technology</v>
      </c>
      <c r="E414" s="10">
        <v>2609</v>
      </c>
      <c r="F414" s="1">
        <v>-2</v>
      </c>
      <c r="G414" s="11">
        <v>2820</v>
      </c>
      <c r="H414" s="12">
        <v>4.4999999999999998E-2</v>
      </c>
      <c r="I414" s="13">
        <v>82.1</v>
      </c>
      <c r="J414" s="14">
        <v>0.27100000000000002</v>
      </c>
      <c r="K414" s="15">
        <v>937.3</v>
      </c>
      <c r="L414" s="16">
        <v>1085.7</v>
      </c>
    </row>
    <row r="415" spans="1:12" x14ac:dyDescent="0.25">
      <c r="A415" s="8">
        <v>847</v>
      </c>
      <c r="B415" s="9" t="s">
        <v>844</v>
      </c>
      <c r="C415" s="9" t="s">
        <v>1201</v>
      </c>
      <c r="D415" s="9" t="str">
        <f>B415&amp;"_"&amp; C415</f>
        <v>TransUnion_Information Technology</v>
      </c>
      <c r="E415" s="10">
        <v>8000</v>
      </c>
      <c r="F415" s="1">
        <v>54</v>
      </c>
      <c r="G415" s="11">
        <v>2656.1</v>
      </c>
      <c r="H415" s="12">
        <v>0.14599999999999999</v>
      </c>
      <c r="I415" s="13">
        <v>346.9</v>
      </c>
      <c r="J415" s="14">
        <v>0.254</v>
      </c>
      <c r="K415" s="15">
        <v>7113.2</v>
      </c>
      <c r="L415" s="16">
        <v>12560</v>
      </c>
    </row>
    <row r="416" spans="1:12" x14ac:dyDescent="0.25">
      <c r="A416" s="8">
        <v>110</v>
      </c>
      <c r="B416" s="9" t="s">
        <v>117</v>
      </c>
      <c r="C416" s="9" t="s">
        <v>1045</v>
      </c>
      <c r="D416" s="9" t="str">
        <f>B416&amp;"_"&amp; C416</f>
        <v>Arrow Electronics_Information Technology &amp; Services</v>
      </c>
      <c r="E416" s="10">
        <v>19300</v>
      </c>
      <c r="F416" s="1">
        <v>-1</v>
      </c>
      <c r="G416" s="11">
        <v>28916.799999999999</v>
      </c>
      <c r="H416" s="12">
        <v>-2.5999999999999999E-2</v>
      </c>
      <c r="I416" s="13">
        <v>-204.1</v>
      </c>
      <c r="J416" s="14">
        <v>-1.2849999999999999</v>
      </c>
      <c r="K416" s="15">
        <v>16400.8</v>
      </c>
      <c r="L416" s="16">
        <v>4182.8999999999996</v>
      </c>
    </row>
    <row r="417" spans="1:12" x14ac:dyDescent="0.25">
      <c r="A417" s="8">
        <v>155</v>
      </c>
      <c r="B417" s="9" t="s">
        <v>160</v>
      </c>
      <c r="C417" s="9" t="s">
        <v>1045</v>
      </c>
      <c r="D417" s="9" t="str">
        <f>B417&amp;"_"&amp; C417</f>
        <v>DXC Technology_Information Technology &amp; Services</v>
      </c>
      <c r="E417" s="10">
        <v>130000</v>
      </c>
      <c r="F417" s="1">
        <v>-33</v>
      </c>
      <c r="G417" s="11">
        <v>21184</v>
      </c>
      <c r="H417" s="12">
        <v>-0.13700000000000001</v>
      </c>
      <c r="I417" s="13">
        <v>1257</v>
      </c>
      <c r="J417" s="14">
        <v>-0.28199999999999997</v>
      </c>
      <c r="K417" s="15">
        <v>29574</v>
      </c>
      <c r="L417" s="16">
        <v>3311.1</v>
      </c>
    </row>
    <row r="418" spans="1:12" x14ac:dyDescent="0.25">
      <c r="A418" s="8">
        <v>478</v>
      </c>
      <c r="B418" s="9" t="s">
        <v>477</v>
      </c>
      <c r="C418" s="9" t="s">
        <v>1045</v>
      </c>
      <c r="D418" s="9" t="str">
        <f>B418&amp;"_"&amp; C418</f>
        <v>NetApp_Information Technology &amp; Services</v>
      </c>
      <c r="E418" s="10">
        <v>10500</v>
      </c>
      <c r="F418" s="1">
        <v>5</v>
      </c>
      <c r="G418" s="11">
        <v>6146</v>
      </c>
      <c r="H418" s="12">
        <v>0.04</v>
      </c>
      <c r="I418" s="13">
        <v>1169</v>
      </c>
      <c r="J418" s="14">
        <v>14.382</v>
      </c>
      <c r="K418" s="15">
        <v>8741</v>
      </c>
      <c r="L418" s="16">
        <v>9220.9</v>
      </c>
    </row>
    <row r="419" spans="1:12" x14ac:dyDescent="0.25">
      <c r="A419" s="8">
        <v>648</v>
      </c>
      <c r="B419" s="9" t="s">
        <v>647</v>
      </c>
      <c r="C419" s="9" t="s">
        <v>1045</v>
      </c>
      <c r="D419" s="9" t="str">
        <f>B419&amp;"_"&amp; C419</f>
        <v>Parsons_Information Technology &amp; Services</v>
      </c>
      <c r="E419" s="10">
        <v>15879</v>
      </c>
      <c r="F419" s="1" t="s">
        <v>13</v>
      </c>
      <c r="G419" s="11">
        <v>3954.8</v>
      </c>
      <c r="H419" s="12">
        <v>0.111</v>
      </c>
      <c r="I419" s="13">
        <v>120.5</v>
      </c>
      <c r="J419" s="14">
        <v>-0.45800000000000002</v>
      </c>
      <c r="K419" s="15">
        <v>3450.4</v>
      </c>
      <c r="L419" s="16">
        <v>3217.4</v>
      </c>
    </row>
    <row r="420" spans="1:12" x14ac:dyDescent="0.25">
      <c r="A420" s="8">
        <v>937</v>
      </c>
      <c r="B420" s="9" t="s">
        <v>933</v>
      </c>
      <c r="C420" s="9" t="s">
        <v>1045</v>
      </c>
      <c r="D420" s="9" t="str">
        <f>B420&amp;"_"&amp; C420</f>
        <v>ManTech International_Information Technology &amp; Services</v>
      </c>
      <c r="E420" s="10">
        <v>8900</v>
      </c>
      <c r="F420" s="1">
        <v>62</v>
      </c>
      <c r="G420" s="11">
        <v>2222.6</v>
      </c>
      <c r="H420" s="12">
        <v>0.13500000000000001</v>
      </c>
      <c r="I420" s="13">
        <v>113.9</v>
      </c>
      <c r="J420" s="14">
        <v>0.38700000000000001</v>
      </c>
      <c r="K420" s="15">
        <v>2107.9</v>
      </c>
      <c r="L420" s="16">
        <v>2920.1</v>
      </c>
    </row>
    <row r="421" spans="1:12" x14ac:dyDescent="0.25">
      <c r="A421" s="8">
        <v>11</v>
      </c>
      <c r="B421" s="9" t="s">
        <v>22</v>
      </c>
      <c r="C421" s="9" t="s">
        <v>1072</v>
      </c>
      <c r="D421" s="9" t="str">
        <f>B421&amp;"_"&amp; C421</f>
        <v>Alphabet_Information Technology Company</v>
      </c>
      <c r="E421" s="10">
        <v>118899</v>
      </c>
      <c r="F421" s="1">
        <v>4</v>
      </c>
      <c r="G421" s="11">
        <v>161857</v>
      </c>
      <c r="H421" s="12">
        <v>0.183</v>
      </c>
      <c r="I421" s="13">
        <v>34343</v>
      </c>
      <c r="J421" s="14">
        <v>0.11700000000000001</v>
      </c>
      <c r="K421" s="15">
        <v>275909</v>
      </c>
      <c r="L421" s="16">
        <v>798905.3</v>
      </c>
    </row>
    <row r="422" spans="1:12" x14ac:dyDescent="0.25">
      <c r="A422" s="8">
        <v>130</v>
      </c>
      <c r="B422" s="9" t="s">
        <v>136</v>
      </c>
      <c r="C422" s="9" t="s">
        <v>1072</v>
      </c>
      <c r="D422" s="9" t="str">
        <f>B422&amp;"_"&amp; C422</f>
        <v>Synnex_Information Technology Company</v>
      </c>
      <c r="E422" s="10">
        <v>240900</v>
      </c>
      <c r="F422" s="1">
        <v>28</v>
      </c>
      <c r="G422" s="11">
        <v>23757.3</v>
      </c>
      <c r="H422" s="12">
        <v>0.185</v>
      </c>
      <c r="I422" s="13">
        <v>500.7</v>
      </c>
      <c r="J422" s="14">
        <v>0.66600000000000004</v>
      </c>
      <c r="K422" s="15">
        <v>11698</v>
      </c>
      <c r="L422" s="16">
        <v>3718.9</v>
      </c>
    </row>
    <row r="423" spans="1:12" x14ac:dyDescent="0.25">
      <c r="A423" s="8">
        <v>466</v>
      </c>
      <c r="B423" s="9" t="s">
        <v>465</v>
      </c>
      <c r="C423" s="9" t="s">
        <v>1072</v>
      </c>
      <c r="D423" s="9" t="str">
        <f>B423&amp;"_"&amp; C423</f>
        <v>Science Applications International_Information Technology Company</v>
      </c>
      <c r="E423" s="10">
        <v>24311</v>
      </c>
      <c r="F423" s="1">
        <v>94</v>
      </c>
      <c r="G423" s="11">
        <v>6379</v>
      </c>
      <c r="H423" s="12">
        <v>0.36899999999999999</v>
      </c>
      <c r="I423" s="13">
        <v>226</v>
      </c>
      <c r="J423" s="14">
        <v>0.65</v>
      </c>
      <c r="K423" s="15">
        <v>4711</v>
      </c>
      <c r="L423" s="16">
        <v>4316.8999999999996</v>
      </c>
    </row>
    <row r="424" spans="1:12" x14ac:dyDescent="0.25">
      <c r="A424" s="8">
        <v>498</v>
      </c>
      <c r="B424" s="9" t="s">
        <v>497</v>
      </c>
      <c r="C424" s="9" t="s">
        <v>1072</v>
      </c>
      <c r="D424" s="9" t="str">
        <f>B424&amp;"_"&amp; C424</f>
        <v>Cerner_Information Technology Company</v>
      </c>
      <c r="E424" s="10">
        <v>27400</v>
      </c>
      <c r="F424" s="1">
        <v>22</v>
      </c>
      <c r="G424" s="11">
        <v>5692.6</v>
      </c>
      <c r="H424" s="12">
        <v>6.0999999999999999E-2</v>
      </c>
      <c r="I424" s="13">
        <v>529.5</v>
      </c>
      <c r="J424" s="14">
        <v>-0.16</v>
      </c>
      <c r="K424" s="15">
        <v>6894.6</v>
      </c>
      <c r="L424" s="16">
        <v>19164.400000000001</v>
      </c>
    </row>
    <row r="425" spans="1:12" x14ac:dyDescent="0.25">
      <c r="A425" s="8">
        <v>549</v>
      </c>
      <c r="B425" s="9" t="s">
        <v>548</v>
      </c>
      <c r="C425" s="9" t="s">
        <v>1072</v>
      </c>
      <c r="D425" s="9" t="str">
        <f>B425&amp;"_"&amp; C425</f>
        <v>CACI International_Information Technology Company</v>
      </c>
      <c r="E425" s="10">
        <v>22100</v>
      </c>
      <c r="F425" s="1">
        <v>29</v>
      </c>
      <c r="G425" s="11">
        <v>4986.3</v>
      </c>
      <c r="H425" s="12">
        <v>0.11600000000000001</v>
      </c>
      <c r="I425" s="13">
        <v>265.60000000000002</v>
      </c>
      <c r="J425" s="14">
        <v>-0.11799999999999999</v>
      </c>
      <c r="K425" s="15">
        <v>5086.8</v>
      </c>
      <c r="L425" s="16">
        <v>5293.9</v>
      </c>
    </row>
    <row r="426" spans="1:12" x14ac:dyDescent="0.25">
      <c r="A426" s="8">
        <v>793</v>
      </c>
      <c r="B426" s="9" t="s">
        <v>791</v>
      </c>
      <c r="C426" s="9" t="s">
        <v>1072</v>
      </c>
      <c r="D426" s="9" t="str">
        <f>B426&amp;"_"&amp; C426</f>
        <v>Unisys_Information Technology Company</v>
      </c>
      <c r="E426" s="10">
        <v>20800</v>
      </c>
      <c r="F426" s="1">
        <v>3</v>
      </c>
      <c r="G426" s="11">
        <v>2948.7</v>
      </c>
      <c r="H426" s="12">
        <v>4.3999999999999997E-2</v>
      </c>
      <c r="I426" s="13">
        <v>-17.2</v>
      </c>
      <c r="J426" s="14">
        <v>-1.228</v>
      </c>
      <c r="K426" s="15">
        <v>2504</v>
      </c>
      <c r="L426" s="16">
        <v>776.8</v>
      </c>
    </row>
    <row r="427" spans="1:12" x14ac:dyDescent="0.25">
      <c r="A427" s="8">
        <v>450</v>
      </c>
      <c r="B427" s="9" t="s">
        <v>1367</v>
      </c>
      <c r="C427" s="9" t="s">
        <v>1064</v>
      </c>
      <c r="D427" s="9" t="str">
        <f>B427&amp;"_"&amp; C427</f>
        <v>Booz Allen Hamilton_Information Technology Consulting Company</v>
      </c>
      <c r="E427" s="10">
        <v>26100</v>
      </c>
      <c r="F427" s="1">
        <v>25</v>
      </c>
      <c r="G427" s="11">
        <v>6704</v>
      </c>
      <c r="H427" s="12">
        <v>8.5999999999999993E-2</v>
      </c>
      <c r="I427" s="13">
        <v>418.5</v>
      </c>
      <c r="J427" s="14">
        <v>0.372</v>
      </c>
      <c r="K427" s="15">
        <v>3831.8</v>
      </c>
      <c r="L427" s="16">
        <v>9624.2999999999993</v>
      </c>
    </row>
    <row r="428" spans="1:12" x14ac:dyDescent="0.25">
      <c r="A428" s="8">
        <v>603</v>
      </c>
      <c r="B428" s="9" t="s">
        <v>602</v>
      </c>
      <c r="C428" s="9" t="s">
        <v>1494</v>
      </c>
      <c r="D428" s="9" t="str">
        <f>B428&amp;"_"&amp; C428</f>
        <v>Vertiv Holdings_Information Technology Infrastructure Solutions</v>
      </c>
      <c r="E428" s="10">
        <v>19800</v>
      </c>
      <c r="F428" s="1" t="s">
        <v>13</v>
      </c>
      <c r="G428" s="11">
        <v>4431.2</v>
      </c>
      <c r="H428" s="12">
        <v>3.4000000000000002E-2</v>
      </c>
      <c r="I428" s="13">
        <v>-140.80000000000001</v>
      </c>
      <c r="J428" s="14" t="s">
        <v>13</v>
      </c>
      <c r="K428" s="15">
        <v>4657.3999999999996</v>
      </c>
      <c r="L428" s="16">
        <v>2840.8</v>
      </c>
    </row>
    <row r="429" spans="1:12" x14ac:dyDescent="0.25">
      <c r="A429" s="8">
        <v>621</v>
      </c>
      <c r="B429" s="9" t="s">
        <v>620</v>
      </c>
      <c r="C429" s="9" t="s">
        <v>1495</v>
      </c>
      <c r="D429" s="9" t="str">
        <f>B429&amp;"_"&amp; C429</f>
        <v>Gartner_Information Technology Service Management</v>
      </c>
      <c r="E429" s="10">
        <v>16724</v>
      </c>
      <c r="F429" s="1">
        <v>10</v>
      </c>
      <c r="G429" s="11">
        <v>4245.3</v>
      </c>
      <c r="H429" s="12">
        <v>6.8000000000000005E-2</v>
      </c>
      <c r="I429" s="13">
        <v>233.3</v>
      </c>
      <c r="J429" s="14">
        <v>0.90500000000000003</v>
      </c>
      <c r="K429" s="15">
        <v>7151.3</v>
      </c>
      <c r="L429" s="16">
        <v>8871.7999999999993</v>
      </c>
    </row>
    <row r="430" spans="1:12" x14ac:dyDescent="0.25">
      <c r="A430" s="8">
        <v>109</v>
      </c>
      <c r="B430" s="9" t="s">
        <v>116</v>
      </c>
      <c r="C430" s="9" t="s">
        <v>1151</v>
      </c>
      <c r="D430" s="9" t="str">
        <f>B430&amp;"_"&amp; C430</f>
        <v>Hewlett Packard Enterprise_Information Technology Solution</v>
      </c>
      <c r="E430" s="10">
        <v>61600</v>
      </c>
      <c r="F430" s="1">
        <v>-7</v>
      </c>
      <c r="G430" s="11">
        <v>29135</v>
      </c>
      <c r="H430" s="12">
        <v>-5.6000000000000001E-2</v>
      </c>
      <c r="I430" s="13">
        <v>1049</v>
      </c>
      <c r="J430" s="14">
        <v>-0.45</v>
      </c>
      <c r="K430" s="15">
        <v>51803</v>
      </c>
      <c r="L430" s="16">
        <v>12509.8</v>
      </c>
    </row>
    <row r="431" spans="1:12" x14ac:dyDescent="0.25">
      <c r="A431" s="8">
        <v>381</v>
      </c>
      <c r="B431" s="9" t="s">
        <v>382</v>
      </c>
      <c r="C431" s="9" t="s">
        <v>1094</v>
      </c>
      <c r="D431" s="9" t="str">
        <f>B431&amp;"_"&amp; C431</f>
        <v>CommScope Holding_Infrastructure Company</v>
      </c>
      <c r="E431" s="10">
        <v>30000</v>
      </c>
      <c r="F431" s="1">
        <v>188</v>
      </c>
      <c r="G431" s="11">
        <v>8345.1</v>
      </c>
      <c r="H431" s="12">
        <v>0.82699999999999996</v>
      </c>
      <c r="I431" s="13">
        <v>-929.5</v>
      </c>
      <c r="J431" s="14">
        <v>-7.6289999999999996</v>
      </c>
      <c r="K431" s="15">
        <v>14431.6</v>
      </c>
      <c r="L431" s="16">
        <v>1779</v>
      </c>
    </row>
    <row r="432" spans="1:12" x14ac:dyDescent="0.25">
      <c r="A432" s="8">
        <v>36</v>
      </c>
      <c r="B432" s="9" t="s">
        <v>46</v>
      </c>
      <c r="C432" s="9" t="s">
        <v>1011</v>
      </c>
      <c r="D432" s="9" t="str">
        <f>B432&amp;"_"&amp; C432</f>
        <v>State Farm Insurance_Insurance Company</v>
      </c>
      <c r="E432" s="10">
        <v>57672</v>
      </c>
      <c r="F432" s="1" t="s">
        <v>13</v>
      </c>
      <c r="G432" s="11">
        <v>79395.3</v>
      </c>
      <c r="H432" s="12">
        <v>-2.9000000000000001E-2</v>
      </c>
      <c r="I432" s="13">
        <v>5592.7</v>
      </c>
      <c r="J432" s="14">
        <v>-0.36399999999999999</v>
      </c>
      <c r="K432" s="15">
        <v>294823.2</v>
      </c>
      <c r="L432" s="16" t="s">
        <v>13</v>
      </c>
    </row>
    <row r="433" spans="1:12" x14ac:dyDescent="0.25">
      <c r="A433" s="8">
        <v>42</v>
      </c>
      <c r="B433" s="9" t="s">
        <v>52</v>
      </c>
      <c r="C433" s="9" t="s">
        <v>1011</v>
      </c>
      <c r="D433" s="9" t="str">
        <f>B433&amp;"_"&amp; C433</f>
        <v>Centene_Insurance Company</v>
      </c>
      <c r="E433" s="10">
        <v>56600</v>
      </c>
      <c r="F433" s="1">
        <v>9</v>
      </c>
      <c r="G433" s="11">
        <v>74639</v>
      </c>
      <c r="H433" s="12">
        <v>0.24199999999999999</v>
      </c>
      <c r="I433" s="13">
        <v>1321</v>
      </c>
      <c r="J433" s="14">
        <v>0.46800000000000003</v>
      </c>
      <c r="K433" s="15">
        <v>40994</v>
      </c>
      <c r="L433" s="16">
        <v>34862.400000000001</v>
      </c>
    </row>
    <row r="434" spans="1:12" x14ac:dyDescent="0.25">
      <c r="A434" s="8">
        <v>53</v>
      </c>
      <c r="B434" s="9" t="s">
        <v>61</v>
      </c>
      <c r="C434" s="9" t="s">
        <v>1011</v>
      </c>
      <c r="D434" s="9" t="str">
        <f>B434&amp;"_"&amp; C434</f>
        <v>Prudential Financial_Insurance Company</v>
      </c>
      <c r="E434" s="10">
        <v>51511</v>
      </c>
      <c r="F434" s="1">
        <v>-3</v>
      </c>
      <c r="G434" s="11">
        <v>64807</v>
      </c>
      <c r="H434" s="12">
        <v>2.9000000000000001E-2</v>
      </c>
      <c r="I434" s="13">
        <v>4186</v>
      </c>
      <c r="J434" s="14">
        <v>2.7E-2</v>
      </c>
      <c r="K434" s="15">
        <v>896552</v>
      </c>
      <c r="L434" s="16">
        <v>20649.7</v>
      </c>
    </row>
    <row r="435" spans="1:12" x14ac:dyDescent="0.25">
      <c r="A435" s="8">
        <v>72</v>
      </c>
      <c r="B435" s="9" t="s">
        <v>80</v>
      </c>
      <c r="C435" s="9" t="s">
        <v>1011</v>
      </c>
      <c r="D435" s="9" t="str">
        <f>B435&amp;"_"&amp; C435</f>
        <v>Allstate_Insurance Company</v>
      </c>
      <c r="E435" s="10">
        <v>46035</v>
      </c>
      <c r="F435" s="1">
        <v>10</v>
      </c>
      <c r="G435" s="11">
        <v>44675</v>
      </c>
      <c r="H435" s="12">
        <v>0.122</v>
      </c>
      <c r="I435" s="13">
        <v>4847</v>
      </c>
      <c r="J435" s="14">
        <v>1.1519999999999999</v>
      </c>
      <c r="K435" s="15">
        <v>119950</v>
      </c>
      <c r="L435" s="16">
        <v>29070.5</v>
      </c>
    </row>
    <row r="436" spans="1:12" x14ac:dyDescent="0.25">
      <c r="A436" s="8">
        <v>73</v>
      </c>
      <c r="B436" s="9" t="s">
        <v>81</v>
      </c>
      <c r="C436" s="9" t="s">
        <v>1011</v>
      </c>
      <c r="D436" s="9" t="str">
        <f>B436&amp;"_"&amp; C436</f>
        <v>New York Life Insurance_Insurance Company</v>
      </c>
      <c r="E436" s="10">
        <v>11519</v>
      </c>
      <c r="F436" s="1">
        <v>-2</v>
      </c>
      <c r="G436" s="11">
        <v>44116.6</v>
      </c>
      <c r="H436" s="12">
        <v>1.6E-2</v>
      </c>
      <c r="I436" s="13">
        <v>1003.8</v>
      </c>
      <c r="J436" s="14">
        <v>0.14099999999999999</v>
      </c>
      <c r="K436" s="15">
        <v>330806.3</v>
      </c>
      <c r="L436" s="16" t="s">
        <v>13</v>
      </c>
    </row>
    <row r="437" spans="1:12" x14ac:dyDescent="0.25">
      <c r="A437" s="8">
        <v>74</v>
      </c>
      <c r="B437" s="9" t="s">
        <v>82</v>
      </c>
      <c r="C437" s="9" t="s">
        <v>1011</v>
      </c>
      <c r="D437" s="9" t="str">
        <f>B437&amp;"_"&amp; C437</f>
        <v>Nationwide_Insurance Company</v>
      </c>
      <c r="E437" s="10">
        <v>28114</v>
      </c>
      <c r="F437" s="1">
        <v>-1</v>
      </c>
      <c r="G437" s="11">
        <v>43982</v>
      </c>
      <c r="H437" s="12">
        <v>1.6E-2</v>
      </c>
      <c r="I437" s="13">
        <v>829.7</v>
      </c>
      <c r="J437" s="14">
        <v>0.61899999999999999</v>
      </c>
      <c r="K437" s="15">
        <v>239539.6</v>
      </c>
      <c r="L437" s="16" t="s">
        <v>13</v>
      </c>
    </row>
    <row r="438" spans="1:12" x14ac:dyDescent="0.25">
      <c r="A438" s="8">
        <v>77</v>
      </c>
      <c r="B438" s="9" t="s">
        <v>85</v>
      </c>
      <c r="C438" s="9" t="s">
        <v>1011</v>
      </c>
      <c r="D438" s="9" t="str">
        <f>B438&amp;"_"&amp; C438</f>
        <v>Liberty Mutual Insurance Group_Insurance Company</v>
      </c>
      <c r="E438" s="10">
        <v>45000</v>
      </c>
      <c r="F438" s="1">
        <v>-2</v>
      </c>
      <c r="G438" s="11">
        <v>43228</v>
      </c>
      <c r="H438" s="12">
        <v>1.2999999999999999E-2</v>
      </c>
      <c r="I438" s="13">
        <v>1044</v>
      </c>
      <c r="J438" s="14">
        <v>-0.51700000000000002</v>
      </c>
      <c r="K438" s="15">
        <v>133644</v>
      </c>
      <c r="L438" s="16" t="s">
        <v>13</v>
      </c>
    </row>
    <row r="439" spans="1:12" x14ac:dyDescent="0.25">
      <c r="A439" s="8">
        <v>86</v>
      </c>
      <c r="B439" s="9" t="s">
        <v>94</v>
      </c>
      <c r="C439" s="9" t="s">
        <v>1011</v>
      </c>
      <c r="D439" s="9" t="str">
        <f>B439&amp;"_"&amp; C439</f>
        <v>Progressive_Insurance Company</v>
      </c>
      <c r="E439" s="10">
        <v>41571</v>
      </c>
      <c r="F439" s="1">
        <v>13</v>
      </c>
      <c r="G439" s="11">
        <v>39022.300000000003</v>
      </c>
      <c r="H439" s="12">
        <v>0.22</v>
      </c>
      <c r="I439" s="13">
        <v>3970.3</v>
      </c>
      <c r="J439" s="14">
        <v>0.51800000000000002</v>
      </c>
      <c r="K439" s="15">
        <v>54895.3</v>
      </c>
      <c r="L439" s="16">
        <v>43218.400000000001</v>
      </c>
    </row>
    <row r="440" spans="1:12" x14ac:dyDescent="0.25">
      <c r="A440" s="8">
        <v>89</v>
      </c>
      <c r="B440" s="9" t="s">
        <v>97</v>
      </c>
      <c r="C440" s="9" t="s">
        <v>1011</v>
      </c>
      <c r="D440" s="9" t="str">
        <f>B440&amp;"_"&amp; C440</f>
        <v>Massachusetts Mutual Life Insurance_Insurance Company</v>
      </c>
      <c r="E440" s="10">
        <v>9896</v>
      </c>
      <c r="F440" s="1">
        <v>-5</v>
      </c>
      <c r="G440" s="11">
        <v>37253.4</v>
      </c>
      <c r="H440" s="12">
        <v>-5.0999999999999997E-2</v>
      </c>
      <c r="I440" s="13">
        <v>3700.7</v>
      </c>
      <c r="J440" s="14">
        <v>8.3010000000000002</v>
      </c>
      <c r="K440" s="15">
        <v>290730.7</v>
      </c>
      <c r="L440" s="16" t="s">
        <v>13</v>
      </c>
    </row>
    <row r="441" spans="1:12" x14ac:dyDescent="0.25">
      <c r="A441" s="8">
        <v>102</v>
      </c>
      <c r="B441" s="9" t="s">
        <v>109</v>
      </c>
      <c r="C441" s="9" t="s">
        <v>1011</v>
      </c>
      <c r="D441" s="9" t="str">
        <f>B441&amp;"_"&amp; C441</f>
        <v>Northwestern Mutual_Insurance Company</v>
      </c>
      <c r="E441" s="10">
        <v>5964</v>
      </c>
      <c r="F441" s="1">
        <v>9</v>
      </c>
      <c r="G441" s="11">
        <v>32293.599999999999</v>
      </c>
      <c r="H441" s="12">
        <v>0.109</v>
      </c>
      <c r="I441" s="13">
        <v>1268</v>
      </c>
      <c r="J441" s="14">
        <v>0.61899999999999999</v>
      </c>
      <c r="K441" s="15">
        <v>290318</v>
      </c>
      <c r="L441" s="16" t="s">
        <v>13</v>
      </c>
    </row>
    <row r="442" spans="1:12" x14ac:dyDescent="0.25">
      <c r="A442" s="8">
        <v>106</v>
      </c>
      <c r="B442" s="9" t="s">
        <v>113</v>
      </c>
      <c r="C442" s="9" t="s">
        <v>1011</v>
      </c>
      <c r="D442" s="9" t="str">
        <f>B442&amp;"_"&amp; C442</f>
        <v>Travelers_Insurance Company</v>
      </c>
      <c r="E442" s="10">
        <v>30800</v>
      </c>
      <c r="F442" s="1" t="s">
        <v>13</v>
      </c>
      <c r="G442" s="11">
        <v>31581</v>
      </c>
      <c r="H442" s="12">
        <v>4.2999999999999997E-2</v>
      </c>
      <c r="I442" s="13">
        <v>2622</v>
      </c>
      <c r="J442" s="14">
        <v>3.9E-2</v>
      </c>
      <c r="K442" s="15">
        <v>110122</v>
      </c>
      <c r="L442" s="16">
        <v>25337.3</v>
      </c>
    </row>
    <row r="443" spans="1:12" x14ac:dyDescent="0.25">
      <c r="A443" s="8">
        <v>146</v>
      </c>
      <c r="B443" s="9" t="s">
        <v>152</v>
      </c>
      <c r="C443" s="9" t="s">
        <v>1011</v>
      </c>
      <c r="D443" s="9" t="str">
        <f>B443&amp;"_"&amp; C443</f>
        <v>Aflac_Insurance Company</v>
      </c>
      <c r="E443" s="10">
        <v>11729</v>
      </c>
      <c r="F443" s="1">
        <v>-3</v>
      </c>
      <c r="G443" s="11">
        <v>22307</v>
      </c>
      <c r="H443" s="12">
        <v>2.5000000000000001E-2</v>
      </c>
      <c r="I443" s="13">
        <v>3304</v>
      </c>
      <c r="J443" s="14">
        <v>0.13200000000000001</v>
      </c>
      <c r="K443" s="15">
        <v>152768</v>
      </c>
      <c r="L443" s="16">
        <v>24738.799999999999</v>
      </c>
    </row>
    <row r="444" spans="1:12" x14ac:dyDescent="0.25">
      <c r="A444" s="8">
        <v>188</v>
      </c>
      <c r="B444" s="9" t="s">
        <v>192</v>
      </c>
      <c r="C444" s="9" t="s">
        <v>1011</v>
      </c>
      <c r="D444" s="9" t="str">
        <f>B444&amp;"_"&amp; C444</f>
        <v>Lincoln National_Insurance Company</v>
      </c>
      <c r="E444" s="10">
        <v>11357</v>
      </c>
      <c r="F444" s="1">
        <v>-1</v>
      </c>
      <c r="G444" s="11">
        <v>17258</v>
      </c>
      <c r="H444" s="12">
        <v>5.0999999999999997E-2</v>
      </c>
      <c r="I444" s="13">
        <v>886</v>
      </c>
      <c r="J444" s="14">
        <v>-0.46</v>
      </c>
      <c r="K444" s="15">
        <v>334761</v>
      </c>
      <c r="L444" s="16">
        <v>5142.2</v>
      </c>
    </row>
    <row r="445" spans="1:12" x14ac:dyDescent="0.25">
      <c r="A445" s="8">
        <v>195</v>
      </c>
      <c r="B445" s="9" t="s">
        <v>198</v>
      </c>
      <c r="C445" s="9" t="s">
        <v>1011</v>
      </c>
      <c r="D445" s="9" t="str">
        <f>B445&amp;"_"&amp; C445</f>
        <v>Marsh &amp; McLennan_Insurance Company</v>
      </c>
      <c r="E445" s="10">
        <v>76000</v>
      </c>
      <c r="F445" s="1">
        <v>15</v>
      </c>
      <c r="G445" s="11">
        <v>16652</v>
      </c>
      <c r="H445" s="12">
        <v>0.114</v>
      </c>
      <c r="I445" s="13">
        <v>1742</v>
      </c>
      <c r="J445" s="14">
        <v>5.6000000000000001E-2</v>
      </c>
      <c r="K445" s="15">
        <v>31357</v>
      </c>
      <c r="L445" s="16">
        <v>43567</v>
      </c>
    </row>
    <row r="446" spans="1:12" x14ac:dyDescent="0.25">
      <c r="A446" s="8">
        <v>201</v>
      </c>
      <c r="B446" s="9" t="s">
        <v>204</v>
      </c>
      <c r="C446" s="9" t="s">
        <v>1011</v>
      </c>
      <c r="D446" s="9" t="str">
        <f>B446&amp;"_"&amp; C446</f>
        <v>Principal Financial_Insurance Company</v>
      </c>
      <c r="E446" s="10">
        <v>17601</v>
      </c>
      <c r="F446" s="1">
        <v>18</v>
      </c>
      <c r="G446" s="11">
        <v>16222.1</v>
      </c>
      <c r="H446" s="12">
        <v>0.13900000000000001</v>
      </c>
      <c r="I446" s="13">
        <v>1394.2</v>
      </c>
      <c r="J446" s="14">
        <v>-9.8000000000000004E-2</v>
      </c>
      <c r="K446" s="15">
        <v>276087.8</v>
      </c>
      <c r="L446" s="16">
        <v>8608.7000000000007</v>
      </c>
    </row>
    <row r="447" spans="1:12" x14ac:dyDescent="0.25">
      <c r="A447" s="8">
        <v>238</v>
      </c>
      <c r="B447" s="9" t="s">
        <v>240</v>
      </c>
      <c r="C447" s="9" t="s">
        <v>1011</v>
      </c>
      <c r="D447" s="9" t="str">
        <f>B447&amp;"_"&amp; C447</f>
        <v>Guardian Life Ins. Co. of America_Insurance Company</v>
      </c>
      <c r="E447" s="10">
        <v>9032</v>
      </c>
      <c r="F447" s="1">
        <v>6</v>
      </c>
      <c r="G447" s="11">
        <v>13476.7</v>
      </c>
      <c r="H447" s="12">
        <v>3.5000000000000003E-2</v>
      </c>
      <c r="I447" s="13">
        <v>679.8</v>
      </c>
      <c r="J447" s="14">
        <v>0.46200000000000002</v>
      </c>
      <c r="K447" s="15">
        <v>79387.7</v>
      </c>
      <c r="L447" s="16" t="s">
        <v>13</v>
      </c>
    </row>
    <row r="448" spans="1:12" x14ac:dyDescent="0.25">
      <c r="A448" s="8">
        <v>254</v>
      </c>
      <c r="B448" s="9" t="s">
        <v>256</v>
      </c>
      <c r="C448" s="9" t="s">
        <v>1011</v>
      </c>
      <c r="D448" s="9" t="str">
        <f>B448&amp;"_"&amp; C448</f>
        <v>American Family Insurance Group_Insurance Company</v>
      </c>
      <c r="E448" s="10">
        <v>13531</v>
      </c>
      <c r="F448" s="1">
        <v>52</v>
      </c>
      <c r="G448" s="11">
        <v>12633.2</v>
      </c>
      <c r="H448" s="12">
        <v>0.222</v>
      </c>
      <c r="I448" s="13">
        <v>455.9</v>
      </c>
      <c r="J448" s="14">
        <v>0.54400000000000004</v>
      </c>
      <c r="K448" s="15">
        <v>31123.7</v>
      </c>
      <c r="L448" s="16" t="s">
        <v>13</v>
      </c>
    </row>
    <row r="449" spans="1:12" x14ac:dyDescent="0.25">
      <c r="A449" s="8">
        <v>255</v>
      </c>
      <c r="B449" s="9" t="s">
        <v>257</v>
      </c>
      <c r="C449" s="9" t="s">
        <v>1011</v>
      </c>
      <c r="D449" s="9" t="str">
        <f>B449&amp;"_"&amp; C449</f>
        <v>Farmers Insurance Exchange_Insurance Company</v>
      </c>
      <c r="E449" s="10">
        <v>10980</v>
      </c>
      <c r="F449" s="1">
        <v>15</v>
      </c>
      <c r="G449" s="11">
        <v>12592.5</v>
      </c>
      <c r="H449" s="12">
        <v>8.1000000000000003E-2</v>
      </c>
      <c r="I449" s="13">
        <v>55.3</v>
      </c>
      <c r="J449" s="14" t="s">
        <v>13</v>
      </c>
      <c r="K449" s="15">
        <v>17456.5</v>
      </c>
      <c r="L449" s="16" t="s">
        <v>13</v>
      </c>
    </row>
    <row r="450" spans="1:12" x14ac:dyDescent="0.25">
      <c r="A450" s="8">
        <v>266</v>
      </c>
      <c r="B450" s="9" t="s">
        <v>268</v>
      </c>
      <c r="C450" s="9" t="s">
        <v>1011</v>
      </c>
      <c r="D450" s="9" t="str">
        <f>B450&amp;"_"&amp; C450</f>
        <v>Unum Group_Insurance Company</v>
      </c>
      <c r="E450" s="10">
        <v>10300</v>
      </c>
      <c r="F450" s="1">
        <v>7</v>
      </c>
      <c r="G450" s="11">
        <v>11998.9</v>
      </c>
      <c r="H450" s="12">
        <v>3.5000000000000003E-2</v>
      </c>
      <c r="I450" s="13">
        <v>1100.3</v>
      </c>
      <c r="J450" s="14">
        <v>1.1020000000000001</v>
      </c>
      <c r="K450" s="15">
        <v>67013.399999999994</v>
      </c>
      <c r="L450" s="16">
        <v>3046.6</v>
      </c>
    </row>
    <row r="451" spans="1:12" x14ac:dyDescent="0.25">
      <c r="A451" s="8">
        <v>269</v>
      </c>
      <c r="B451" s="9" t="s">
        <v>271</v>
      </c>
      <c r="C451" s="9" t="s">
        <v>1011</v>
      </c>
      <c r="D451" s="9" t="str">
        <f>B451&amp;"_"&amp; C451</f>
        <v>Pacific Life_Insurance Company</v>
      </c>
      <c r="E451" s="10">
        <v>3815</v>
      </c>
      <c r="F451" s="1">
        <v>29</v>
      </c>
      <c r="G451" s="11">
        <v>11847</v>
      </c>
      <c r="H451" s="12">
        <v>0.107</v>
      </c>
      <c r="I451" s="13">
        <v>725</v>
      </c>
      <c r="J451" s="14">
        <v>-0.20599999999999999</v>
      </c>
      <c r="K451" s="15">
        <v>171473</v>
      </c>
      <c r="L451" s="16" t="s">
        <v>13</v>
      </c>
    </row>
    <row r="452" spans="1:12" x14ac:dyDescent="0.25">
      <c r="A452" s="8">
        <v>300</v>
      </c>
      <c r="B452" s="9" t="s">
        <v>302</v>
      </c>
      <c r="C452" s="9" t="s">
        <v>1011</v>
      </c>
      <c r="D452" s="9" t="str">
        <f>B452&amp;"_"&amp; C452</f>
        <v>Mutual of Omaha Insurance_Insurance Company</v>
      </c>
      <c r="E452" s="10">
        <v>6072</v>
      </c>
      <c r="F452" s="1">
        <v>36</v>
      </c>
      <c r="G452" s="11">
        <v>10455.700000000001</v>
      </c>
      <c r="H452" s="12">
        <v>0.11899999999999999</v>
      </c>
      <c r="I452" s="13">
        <v>271.5</v>
      </c>
      <c r="J452" s="14">
        <v>-2.1000000000000001E-2</v>
      </c>
      <c r="K452" s="15">
        <v>50173.599999999999</v>
      </c>
      <c r="L452" s="16" t="s">
        <v>13</v>
      </c>
    </row>
    <row r="453" spans="1:12" x14ac:dyDescent="0.25">
      <c r="A453" s="8">
        <v>315</v>
      </c>
      <c r="B453" s="9" t="s">
        <v>317</v>
      </c>
      <c r="C453" s="9" t="s">
        <v>1011</v>
      </c>
      <c r="D453" s="9" t="str">
        <f>B453&amp;"_"&amp; C453</f>
        <v>Assurant_Insurance Company</v>
      </c>
      <c r="E453" s="10">
        <v>13900</v>
      </c>
      <c r="F453" s="1">
        <v>63</v>
      </c>
      <c r="G453" s="11">
        <v>10086.799999999999</v>
      </c>
      <c r="H453" s="12">
        <v>0.252</v>
      </c>
      <c r="I453" s="13">
        <v>382.6</v>
      </c>
      <c r="J453" s="14">
        <v>0.52400000000000002</v>
      </c>
      <c r="K453" s="15">
        <v>44291.199999999997</v>
      </c>
      <c r="L453" s="16">
        <v>6217.9</v>
      </c>
    </row>
    <row r="454" spans="1:12" x14ac:dyDescent="0.25">
      <c r="A454" s="8">
        <v>320</v>
      </c>
      <c r="B454" s="9" t="s">
        <v>322</v>
      </c>
      <c r="C454" s="9" t="s">
        <v>1011</v>
      </c>
      <c r="D454" s="9" t="str">
        <f>B454&amp;"_"&amp; C454</f>
        <v>Auto-Owners Insurance_Insurance Company</v>
      </c>
      <c r="E454" s="10">
        <v>6141</v>
      </c>
      <c r="F454" s="1">
        <v>62</v>
      </c>
      <c r="G454" s="11">
        <v>10007.4</v>
      </c>
      <c r="H454" s="12">
        <v>0.251</v>
      </c>
      <c r="I454" s="13">
        <v>1352.4</v>
      </c>
      <c r="J454" s="14">
        <v>0.79200000000000004</v>
      </c>
      <c r="K454" s="15">
        <v>27134.799999999999</v>
      </c>
      <c r="L454" s="16" t="s">
        <v>13</v>
      </c>
    </row>
    <row r="455" spans="1:12" x14ac:dyDescent="0.25">
      <c r="A455" s="8">
        <v>335</v>
      </c>
      <c r="B455" s="9" t="s">
        <v>337</v>
      </c>
      <c r="C455" s="9" t="s">
        <v>1011</v>
      </c>
      <c r="D455" s="9" t="str">
        <f>B455&amp;"_"&amp; C455</f>
        <v>Markel_Insurance Company</v>
      </c>
      <c r="E455" s="10">
        <v>18600</v>
      </c>
      <c r="F455" s="1">
        <v>106</v>
      </c>
      <c r="G455" s="11">
        <v>9526.2000000000007</v>
      </c>
      <c r="H455" s="12">
        <v>0.39200000000000002</v>
      </c>
      <c r="I455" s="13">
        <v>1790.5</v>
      </c>
      <c r="J455" s="14" t="s">
        <v>13</v>
      </c>
      <c r="K455" s="15">
        <v>37473.800000000003</v>
      </c>
      <c r="L455" s="16">
        <v>12787.1</v>
      </c>
    </row>
    <row r="456" spans="1:12" x14ac:dyDescent="0.25">
      <c r="A456" s="8">
        <v>364</v>
      </c>
      <c r="B456" s="9" t="s">
        <v>365</v>
      </c>
      <c r="C456" s="9" t="s">
        <v>1011</v>
      </c>
      <c r="D456" s="9" t="str">
        <f>B456&amp;"_"&amp; C456</f>
        <v>Genworth Financial_Insurance Company</v>
      </c>
      <c r="E456" s="10">
        <v>3100</v>
      </c>
      <c r="F456" s="1">
        <v>-4</v>
      </c>
      <c r="G456" s="11">
        <v>8681</v>
      </c>
      <c r="H456" s="12">
        <v>0.03</v>
      </c>
      <c r="I456" s="13">
        <v>343</v>
      </c>
      <c r="J456" s="14">
        <v>1.8819999999999999</v>
      </c>
      <c r="K456" s="15">
        <v>101342</v>
      </c>
      <c r="L456" s="16">
        <v>1675.8</v>
      </c>
    </row>
    <row r="457" spans="1:12" x14ac:dyDescent="0.25">
      <c r="A457" s="8">
        <v>375</v>
      </c>
      <c r="B457" s="9" t="s">
        <v>376</v>
      </c>
      <c r="C457" s="9" t="s">
        <v>1011</v>
      </c>
      <c r="D457" s="9" t="str">
        <f>B457&amp;"_"&amp; C457</f>
        <v>Fidelity National Financial_Insurance Company</v>
      </c>
      <c r="E457" s="10">
        <v>23484</v>
      </c>
      <c r="F457" s="1">
        <v>27</v>
      </c>
      <c r="G457" s="11">
        <v>8469</v>
      </c>
      <c r="H457" s="12">
        <v>0.115</v>
      </c>
      <c r="I457" s="13">
        <v>1062</v>
      </c>
      <c r="J457" s="14">
        <v>0.69099999999999995</v>
      </c>
      <c r="K457" s="15">
        <v>10677</v>
      </c>
      <c r="L457" s="16">
        <v>6854.3</v>
      </c>
    </row>
    <row r="458" spans="1:12" x14ac:dyDescent="0.25">
      <c r="A458" s="8">
        <v>376</v>
      </c>
      <c r="B458" s="9" t="s">
        <v>377</v>
      </c>
      <c r="C458" s="9" t="s">
        <v>1011</v>
      </c>
      <c r="D458" s="9" t="str">
        <f>B458&amp;"_"&amp; C458</f>
        <v>Erie Insurance Group_Insurance Company</v>
      </c>
      <c r="E458" s="10">
        <v>5778</v>
      </c>
      <c r="F458" s="1">
        <v>5</v>
      </c>
      <c r="G458" s="11">
        <v>8443.2999999999993</v>
      </c>
      <c r="H458" s="12">
        <v>5.0999999999999997E-2</v>
      </c>
      <c r="I458" s="13">
        <v>551</v>
      </c>
      <c r="J458" s="14">
        <v>-0.19700000000000001</v>
      </c>
      <c r="K458" s="15">
        <v>23346.7</v>
      </c>
      <c r="L458" s="16" t="s">
        <v>13</v>
      </c>
    </row>
    <row r="459" spans="1:12" x14ac:dyDescent="0.25">
      <c r="A459" s="8">
        <v>400</v>
      </c>
      <c r="B459" s="9" t="s">
        <v>401</v>
      </c>
      <c r="C459" s="9" t="s">
        <v>1011</v>
      </c>
      <c r="D459" s="9" t="str">
        <f>B459&amp;"_"&amp; C459</f>
        <v>Cincinnati Financial_Insurance Company</v>
      </c>
      <c r="E459" s="10">
        <v>5200</v>
      </c>
      <c r="F459" s="1">
        <v>115</v>
      </c>
      <c r="G459" s="11">
        <v>7924.2</v>
      </c>
      <c r="H459" s="12">
        <v>0.46500000000000002</v>
      </c>
      <c r="I459" s="13">
        <v>1997.4</v>
      </c>
      <c r="J459" s="14">
        <v>5.9560000000000004</v>
      </c>
      <c r="K459" s="15">
        <v>25407.9</v>
      </c>
      <c r="L459" s="16">
        <v>12241.5</v>
      </c>
    </row>
    <row r="460" spans="1:12" x14ac:dyDescent="0.25">
      <c r="A460" s="8">
        <v>401</v>
      </c>
      <c r="B460" s="9" t="s">
        <v>1432</v>
      </c>
      <c r="C460" s="9" t="s">
        <v>1011</v>
      </c>
      <c r="D460" s="9" t="str">
        <f>B460&amp;"_"&amp; C460</f>
        <v>Western &amp; Southern Financial_Insurance Company</v>
      </c>
      <c r="E460" s="10">
        <v>2787</v>
      </c>
      <c r="F460" s="1">
        <v>20</v>
      </c>
      <c r="G460" s="11">
        <v>7920.5</v>
      </c>
      <c r="H460" s="12">
        <v>9.9000000000000005E-2</v>
      </c>
      <c r="I460" s="13">
        <v>244.9</v>
      </c>
      <c r="J460" s="14">
        <v>-0.505</v>
      </c>
      <c r="K460" s="15">
        <v>54702.7</v>
      </c>
      <c r="L460" s="16" t="s">
        <v>13</v>
      </c>
    </row>
    <row r="461" spans="1:12" x14ac:dyDescent="0.25">
      <c r="A461" s="8">
        <v>402</v>
      </c>
      <c r="B461" s="9" t="s">
        <v>402</v>
      </c>
      <c r="C461" s="9" t="s">
        <v>1011</v>
      </c>
      <c r="D461" s="9" t="str">
        <f>B461&amp;"_"&amp; C461</f>
        <v>W.R. Berkley_Insurance Company</v>
      </c>
      <c r="E461" s="10">
        <v>7493</v>
      </c>
      <c r="F461" s="1">
        <v>-5</v>
      </c>
      <c r="G461" s="11">
        <v>7902.2</v>
      </c>
      <c r="H461" s="12">
        <v>2.7E-2</v>
      </c>
      <c r="I461" s="13">
        <v>681.9</v>
      </c>
      <c r="J461" s="14">
        <v>6.4000000000000001E-2</v>
      </c>
      <c r="K461" s="15">
        <v>26643.4</v>
      </c>
      <c r="L461" s="16">
        <v>9569.1</v>
      </c>
    </row>
    <row r="462" spans="1:12" x14ac:dyDescent="0.25">
      <c r="A462" s="8">
        <v>427</v>
      </c>
      <c r="B462" s="9" t="s">
        <v>427</v>
      </c>
      <c r="C462" s="9" t="s">
        <v>1011</v>
      </c>
      <c r="D462" s="9" t="str">
        <f>B462&amp;"_"&amp; C462</f>
        <v>Old Republic International_Insurance Company</v>
      </c>
      <c r="E462" s="10">
        <v>9000</v>
      </c>
      <c r="F462" s="1">
        <v>54</v>
      </c>
      <c r="G462" s="11">
        <v>7213.7</v>
      </c>
      <c r="H462" s="12">
        <v>0.19800000000000001</v>
      </c>
      <c r="I462" s="13">
        <v>1056.4000000000001</v>
      </c>
      <c r="J462" s="14">
        <v>1.851</v>
      </c>
      <c r="K462" s="15">
        <v>21076.3</v>
      </c>
      <c r="L462" s="16">
        <v>4634.8999999999996</v>
      </c>
    </row>
    <row r="463" spans="1:12" x14ac:dyDescent="0.25">
      <c r="A463" s="8">
        <v>447</v>
      </c>
      <c r="B463" s="9" t="s">
        <v>447</v>
      </c>
      <c r="C463" s="9" t="s">
        <v>1011</v>
      </c>
      <c r="D463" s="9" t="str">
        <f>B463&amp;"_"&amp; C463</f>
        <v>FM Global_Insurance Company</v>
      </c>
      <c r="E463" s="10">
        <v>5591</v>
      </c>
      <c r="F463" s="1">
        <v>65</v>
      </c>
      <c r="G463" s="11">
        <v>6743.1</v>
      </c>
      <c r="H463" s="12">
        <v>0.24199999999999999</v>
      </c>
      <c r="I463" s="13">
        <v>2479.3000000000002</v>
      </c>
      <c r="J463" s="14">
        <v>14.361000000000001</v>
      </c>
      <c r="K463" s="15">
        <v>25053.8</v>
      </c>
      <c r="L463" s="16" t="s">
        <v>13</v>
      </c>
    </row>
    <row r="464" spans="1:12" x14ac:dyDescent="0.25">
      <c r="A464" s="8">
        <v>535</v>
      </c>
      <c r="B464" s="9" t="s">
        <v>534</v>
      </c>
      <c r="C464" s="9" t="s">
        <v>1011</v>
      </c>
      <c r="D464" s="9" t="str">
        <f>B464&amp;"_"&amp; C464</f>
        <v>National General Holdings_Insurance Company</v>
      </c>
      <c r="E464" s="10">
        <v>9200</v>
      </c>
      <c r="F464" s="1">
        <v>30</v>
      </c>
      <c r="G464" s="11">
        <v>5179.6000000000004</v>
      </c>
      <c r="H464" s="12">
        <v>0.124</v>
      </c>
      <c r="I464" s="13">
        <v>348.1</v>
      </c>
      <c r="J464" s="14">
        <v>0.67900000000000005</v>
      </c>
      <c r="K464" s="15">
        <v>9756.5</v>
      </c>
      <c r="L464" s="16">
        <v>1881.9</v>
      </c>
    </row>
    <row r="465" spans="1:12" x14ac:dyDescent="0.25">
      <c r="A465" s="8">
        <v>545</v>
      </c>
      <c r="B465" s="9" t="s">
        <v>544</v>
      </c>
      <c r="C465" s="9" t="s">
        <v>1011</v>
      </c>
      <c r="D465" s="9" t="str">
        <f>B465&amp;"_"&amp; C465</f>
        <v>Kemper_Insurance Company</v>
      </c>
      <c r="E465" s="10">
        <v>8900</v>
      </c>
      <c r="F465" s="1">
        <v>115</v>
      </c>
      <c r="G465" s="11">
        <v>5039.2</v>
      </c>
      <c r="H465" s="12">
        <v>0.35299999999999998</v>
      </c>
      <c r="I465" s="13">
        <v>531.1</v>
      </c>
      <c r="J465" s="14">
        <v>1.794</v>
      </c>
      <c r="K465" s="15">
        <v>12989.1</v>
      </c>
      <c r="L465" s="16">
        <v>4970.1000000000004</v>
      </c>
    </row>
    <row r="466" spans="1:12" x14ac:dyDescent="0.25">
      <c r="A466" s="8">
        <v>554</v>
      </c>
      <c r="B466" s="9" t="s">
        <v>553</v>
      </c>
      <c r="C466" s="9" t="s">
        <v>1011</v>
      </c>
      <c r="D466" s="9" t="str">
        <f>B466&amp;"_"&amp; C466</f>
        <v>Hanover Insurance Group_Insurance Company</v>
      </c>
      <c r="E466" s="10">
        <v>4300</v>
      </c>
      <c r="F466" s="1">
        <v>-38</v>
      </c>
      <c r="G466" s="11">
        <v>4897.3999999999996</v>
      </c>
      <c r="H466" s="12">
        <v>-9.4E-2</v>
      </c>
      <c r="I466" s="13">
        <v>425.1</v>
      </c>
      <c r="J466" s="14">
        <v>8.6999999999999994E-2</v>
      </c>
      <c r="K466" s="15">
        <v>12490.5</v>
      </c>
      <c r="L466" s="16">
        <v>3457.4</v>
      </c>
    </row>
    <row r="467" spans="1:12" x14ac:dyDescent="0.25">
      <c r="A467" s="8">
        <v>592</v>
      </c>
      <c r="B467" s="9" t="s">
        <v>591</v>
      </c>
      <c r="C467" s="9" t="s">
        <v>1011</v>
      </c>
      <c r="D467" s="9" t="str">
        <f>B467&amp;"_"&amp; C467</f>
        <v>Globe Life_Insurance Company</v>
      </c>
      <c r="E467" s="10">
        <v>3196</v>
      </c>
      <c r="F467" s="1">
        <v>3</v>
      </c>
      <c r="G467" s="11">
        <v>4527.5</v>
      </c>
      <c r="H467" s="12">
        <v>5.1999999999999998E-2</v>
      </c>
      <c r="I467" s="13">
        <v>760.8</v>
      </c>
      <c r="J467" s="14">
        <v>8.5000000000000006E-2</v>
      </c>
      <c r="K467" s="15">
        <v>25977.5</v>
      </c>
      <c r="L467" s="16">
        <v>7729.4</v>
      </c>
    </row>
    <row r="468" spans="1:12" x14ac:dyDescent="0.25">
      <c r="A468" s="8">
        <v>632</v>
      </c>
      <c r="B468" s="9" t="s">
        <v>631</v>
      </c>
      <c r="C468" s="9" t="s">
        <v>1011</v>
      </c>
      <c r="D468" s="9" t="str">
        <f>B468&amp;"_"&amp; C468</f>
        <v>CUNA Mutual Group_Insurance Company</v>
      </c>
      <c r="E468" s="10">
        <v>3600</v>
      </c>
      <c r="F468" s="1">
        <v>30</v>
      </c>
      <c r="G468" s="11">
        <v>4122.7</v>
      </c>
      <c r="H468" s="12">
        <v>0.115</v>
      </c>
      <c r="I468" s="13">
        <v>219.6</v>
      </c>
      <c r="J468" s="14">
        <v>2.1999999999999999E-2</v>
      </c>
      <c r="K468" s="15">
        <v>24609.599999999999</v>
      </c>
      <c r="L468" s="16" t="s">
        <v>13</v>
      </c>
    </row>
    <row r="469" spans="1:12" x14ac:dyDescent="0.25">
      <c r="A469" s="8">
        <v>636</v>
      </c>
      <c r="B469" s="9" t="s">
        <v>635</v>
      </c>
      <c r="C469" s="9" t="s">
        <v>1011</v>
      </c>
      <c r="D469" s="9" t="str">
        <f>B469&amp;"_"&amp; C469</f>
        <v>American National Insurance_Insurance Company</v>
      </c>
      <c r="E469" s="10">
        <v>4640</v>
      </c>
      <c r="F469" s="1">
        <v>74</v>
      </c>
      <c r="G469" s="11">
        <v>4070.1</v>
      </c>
      <c r="H469" s="12">
        <v>0.224</v>
      </c>
      <c r="I469" s="13">
        <v>620.4</v>
      </c>
      <c r="J469" s="14">
        <v>2.9020000000000001</v>
      </c>
      <c r="K469" s="15">
        <v>28597.599999999999</v>
      </c>
      <c r="L469" s="16">
        <v>2215</v>
      </c>
    </row>
    <row r="470" spans="1:12" x14ac:dyDescent="0.25">
      <c r="A470" s="8">
        <v>646</v>
      </c>
      <c r="B470" s="9" t="s">
        <v>645</v>
      </c>
      <c r="C470" s="9" t="s">
        <v>1011</v>
      </c>
      <c r="D470" s="9" t="str">
        <f>B470&amp;"_"&amp; C470</f>
        <v>Mercury General_Insurance Company</v>
      </c>
      <c r="E470" s="10">
        <v>4500</v>
      </c>
      <c r="F470" s="1">
        <v>55</v>
      </c>
      <c r="G470" s="11">
        <v>3972.5</v>
      </c>
      <c r="H470" s="12">
        <v>0.17499999999999999</v>
      </c>
      <c r="I470" s="13">
        <v>320.10000000000002</v>
      </c>
      <c r="J470" s="14" t="s">
        <v>13</v>
      </c>
      <c r="K470" s="15">
        <v>5889.2</v>
      </c>
      <c r="L470" s="16">
        <v>2254.1999999999998</v>
      </c>
    </row>
    <row r="471" spans="1:12" x14ac:dyDescent="0.25">
      <c r="A471" s="8">
        <v>656</v>
      </c>
      <c r="B471" s="9" t="s">
        <v>655</v>
      </c>
      <c r="C471" s="9" t="s">
        <v>1011</v>
      </c>
      <c r="D471" s="9" t="str">
        <f>B471&amp;"_"&amp; C471</f>
        <v>Country Financial_Insurance Company</v>
      </c>
      <c r="E471" s="10">
        <v>3839</v>
      </c>
      <c r="F471" s="1">
        <v>15</v>
      </c>
      <c r="G471" s="11">
        <v>3868.1</v>
      </c>
      <c r="H471" s="12">
        <v>6.6000000000000003E-2</v>
      </c>
      <c r="I471" s="13">
        <v>167.3</v>
      </c>
      <c r="J471" s="14">
        <v>-0.223</v>
      </c>
      <c r="K471" s="15">
        <v>15724.8</v>
      </c>
      <c r="L471" s="16" t="s">
        <v>13</v>
      </c>
    </row>
    <row r="472" spans="1:12" x14ac:dyDescent="0.25">
      <c r="A472" s="8">
        <v>663</v>
      </c>
      <c r="B472" s="9" t="s">
        <v>662</v>
      </c>
      <c r="C472" s="9" t="s">
        <v>1011</v>
      </c>
      <c r="D472" s="9" t="str">
        <f>B472&amp;"_"&amp; C472</f>
        <v>Amerco_Insurance Company</v>
      </c>
      <c r="E472" s="10">
        <v>21900</v>
      </c>
      <c r="F472" s="1">
        <v>10</v>
      </c>
      <c r="G472" s="11">
        <v>3768.7</v>
      </c>
      <c r="H472" s="12">
        <v>4.7E-2</v>
      </c>
      <c r="I472" s="13">
        <v>370.9</v>
      </c>
      <c r="J472" s="14">
        <v>-0.53100000000000003</v>
      </c>
      <c r="K472" s="15">
        <v>11891.7</v>
      </c>
      <c r="L472" s="16">
        <v>5697</v>
      </c>
    </row>
    <row r="473" spans="1:12" x14ac:dyDescent="0.25">
      <c r="A473" s="8">
        <v>670</v>
      </c>
      <c r="B473" s="9" t="s">
        <v>669</v>
      </c>
      <c r="C473" s="9" t="s">
        <v>1011</v>
      </c>
      <c r="D473" s="9" t="str">
        <f>B473&amp;"_"&amp; C473</f>
        <v>Sentry Insurance Group_Insurance Company</v>
      </c>
      <c r="E473" s="10">
        <v>4217</v>
      </c>
      <c r="F473" s="1">
        <v>15</v>
      </c>
      <c r="G473" s="11">
        <v>3680.8</v>
      </c>
      <c r="H473" s="12">
        <v>5.1999999999999998E-2</v>
      </c>
      <c r="I473" s="13">
        <v>324.3</v>
      </c>
      <c r="J473" s="14">
        <v>0.29399999999999998</v>
      </c>
      <c r="K473" s="15">
        <v>19752.599999999999</v>
      </c>
      <c r="L473" s="16" t="s">
        <v>13</v>
      </c>
    </row>
    <row r="474" spans="1:12" x14ac:dyDescent="0.25">
      <c r="A474" s="8">
        <v>716</v>
      </c>
      <c r="B474" s="9" t="s">
        <v>715</v>
      </c>
      <c r="C474" s="9" t="s">
        <v>1011</v>
      </c>
      <c r="D474" s="9" t="str">
        <f>B474&amp;"_"&amp; C474</f>
        <v>Triple-S Management_Insurance Company</v>
      </c>
      <c r="E474" s="10">
        <v>3992</v>
      </c>
      <c r="F474" s="1">
        <v>49</v>
      </c>
      <c r="G474" s="11">
        <v>3375.6</v>
      </c>
      <c r="H474" s="12">
        <v>0.127</v>
      </c>
      <c r="I474" s="13">
        <v>92.9</v>
      </c>
      <c r="J474" s="14" t="s">
        <v>13</v>
      </c>
      <c r="K474" s="15">
        <v>2818.8</v>
      </c>
      <c r="L474" s="16">
        <v>345</v>
      </c>
    </row>
    <row r="475" spans="1:12" x14ac:dyDescent="0.25">
      <c r="A475" s="8">
        <v>814</v>
      </c>
      <c r="B475" s="9" t="s">
        <v>812</v>
      </c>
      <c r="C475" s="9" t="s">
        <v>1011</v>
      </c>
      <c r="D475" s="9" t="str">
        <f>B475&amp;"_"&amp; C475</f>
        <v>Selective Insurance Group_Insurance Company</v>
      </c>
      <c r="E475" s="10">
        <v>2400</v>
      </c>
      <c r="F475" s="1">
        <v>25</v>
      </c>
      <c r="G475" s="11">
        <v>2846.5</v>
      </c>
      <c r="H475" s="12">
        <v>0.10100000000000001</v>
      </c>
      <c r="I475" s="13">
        <v>271.60000000000002</v>
      </c>
      <c r="J475" s="14">
        <v>0.51800000000000002</v>
      </c>
      <c r="K475" s="15">
        <v>8797.2000000000007</v>
      </c>
      <c r="L475" s="16">
        <v>2967.5</v>
      </c>
    </row>
    <row r="476" spans="1:12" x14ac:dyDescent="0.25">
      <c r="A476" s="8">
        <v>823</v>
      </c>
      <c r="B476" s="9" t="s">
        <v>821</v>
      </c>
      <c r="C476" s="9" t="s">
        <v>1011</v>
      </c>
      <c r="D476" s="9" t="str">
        <f>B476&amp;"_"&amp; C476</f>
        <v>Amica Mutual Insurance_Insurance Company</v>
      </c>
      <c r="E476" s="10">
        <v>3983</v>
      </c>
      <c r="F476" s="1" t="s">
        <v>13</v>
      </c>
      <c r="G476" s="11">
        <v>2808.5</v>
      </c>
      <c r="H476" s="12">
        <v>4.3999999999999997E-2</v>
      </c>
      <c r="I476" s="13">
        <v>173.3</v>
      </c>
      <c r="J476" s="14">
        <v>0.17799999999999999</v>
      </c>
      <c r="K476" s="15">
        <v>6382.9</v>
      </c>
      <c r="L476" s="16" t="s">
        <v>13</v>
      </c>
    </row>
    <row r="477" spans="1:12" x14ac:dyDescent="0.25">
      <c r="A477" s="8">
        <v>826</v>
      </c>
      <c r="B477" s="9" t="s">
        <v>824</v>
      </c>
      <c r="C477" s="9" t="s">
        <v>1011</v>
      </c>
      <c r="D477" s="9" t="str">
        <f>B477&amp;"_"&amp; C477</f>
        <v>NLV Financial_Insurance Company</v>
      </c>
      <c r="E477" s="10">
        <v>1278</v>
      </c>
      <c r="F477" s="1" t="s">
        <v>13</v>
      </c>
      <c r="G477" s="11">
        <v>2772.1</v>
      </c>
      <c r="H477" s="12">
        <v>0.45500000000000002</v>
      </c>
      <c r="I477" s="13">
        <v>223.5</v>
      </c>
      <c r="J477" s="14">
        <v>0.49</v>
      </c>
      <c r="K477" s="15">
        <v>35766.1</v>
      </c>
      <c r="L477" s="16" t="s">
        <v>13</v>
      </c>
    </row>
    <row r="478" spans="1:12" x14ac:dyDescent="0.25">
      <c r="A478" s="8">
        <v>893</v>
      </c>
      <c r="B478" s="9" t="s">
        <v>889</v>
      </c>
      <c r="C478" s="9" t="s">
        <v>1011</v>
      </c>
      <c r="D478" s="9" t="str">
        <f>B478&amp;"_"&amp; C478</f>
        <v>Brown &amp; Brown_Insurance Company</v>
      </c>
      <c r="E478" s="10">
        <v>10083</v>
      </c>
      <c r="F478" s="1">
        <v>88</v>
      </c>
      <c r="G478" s="11">
        <v>2392.1999999999998</v>
      </c>
      <c r="H478" s="12">
        <v>0.188</v>
      </c>
      <c r="I478" s="13">
        <v>398.5</v>
      </c>
      <c r="J478" s="14">
        <v>0.158</v>
      </c>
      <c r="K478" s="15">
        <v>7622.8</v>
      </c>
      <c r="L478" s="16">
        <v>10269.299999999999</v>
      </c>
    </row>
    <row r="479" spans="1:12" x14ac:dyDescent="0.25">
      <c r="A479" s="8">
        <v>908</v>
      </c>
      <c r="B479" s="9" t="s">
        <v>904</v>
      </c>
      <c r="C479" s="9" t="s">
        <v>1011</v>
      </c>
      <c r="D479" s="9" t="str">
        <f>B479&amp;"_"&amp; C479</f>
        <v>Ohio National Mutual_Insurance Company</v>
      </c>
      <c r="E479" s="10">
        <v>1109</v>
      </c>
      <c r="F479" s="1">
        <v>-28</v>
      </c>
      <c r="G479" s="11">
        <v>2340.5</v>
      </c>
      <c r="H479" s="12">
        <v>-0.02</v>
      </c>
      <c r="I479" s="13">
        <v>-67.599999999999994</v>
      </c>
      <c r="J479" s="14">
        <v>-1.931</v>
      </c>
      <c r="K479" s="15">
        <v>40366.800000000003</v>
      </c>
      <c r="L479" s="16" t="s">
        <v>13</v>
      </c>
    </row>
    <row r="480" spans="1:12" x14ac:dyDescent="0.25">
      <c r="A480" s="8">
        <v>980</v>
      </c>
      <c r="B480" s="9" t="s">
        <v>976</v>
      </c>
      <c r="C480" s="9" t="s">
        <v>1011</v>
      </c>
      <c r="D480" s="9" t="str">
        <f>B480&amp;"_"&amp; C480</f>
        <v>Primerica_Insurance Company</v>
      </c>
      <c r="E480" s="10">
        <v>2502</v>
      </c>
      <c r="F480" s="1" t="s">
        <v>13</v>
      </c>
      <c r="G480" s="11">
        <v>2052.5</v>
      </c>
      <c r="H480" s="12">
        <v>0.08</v>
      </c>
      <c r="I480" s="13">
        <v>366.4</v>
      </c>
      <c r="J480" s="14">
        <v>0.13100000000000001</v>
      </c>
      <c r="K480" s="15">
        <v>13688.5</v>
      </c>
      <c r="L480" s="16">
        <v>3637.2</v>
      </c>
    </row>
    <row r="481" spans="1:12" x14ac:dyDescent="0.25">
      <c r="A481" s="8">
        <v>959</v>
      </c>
      <c r="B481" s="9" t="s">
        <v>955</v>
      </c>
      <c r="C481" s="9" t="s">
        <v>1126</v>
      </c>
      <c r="D481" s="9" t="str">
        <f>B481&amp;"_"&amp; C481</f>
        <v xml:space="preserve">Federated Mutual Insurance_Insurance Company </v>
      </c>
      <c r="E481" s="10">
        <v>2638</v>
      </c>
      <c r="F481" s="1" t="s">
        <v>13</v>
      </c>
      <c r="G481" s="11">
        <v>2134.5</v>
      </c>
      <c r="H481" s="12">
        <v>0.11</v>
      </c>
      <c r="I481" s="13">
        <v>229.6</v>
      </c>
      <c r="J481" s="14">
        <v>0.04</v>
      </c>
      <c r="K481" s="15">
        <v>8825.2000000000007</v>
      </c>
      <c r="L481" s="16" t="s">
        <v>13</v>
      </c>
    </row>
    <row r="482" spans="1:12" x14ac:dyDescent="0.25">
      <c r="A482" s="8">
        <v>13</v>
      </c>
      <c r="B482" s="9" t="s">
        <v>24</v>
      </c>
      <c r="C482" s="9" t="s">
        <v>1587</v>
      </c>
      <c r="D482" s="9" t="str">
        <f>B482&amp;"_"&amp; C482</f>
        <v>Cigna_Insurance Company Health</v>
      </c>
      <c r="E482" s="10">
        <v>73700</v>
      </c>
      <c r="F482" s="1">
        <v>52</v>
      </c>
      <c r="G482" s="11">
        <v>153566</v>
      </c>
      <c r="H482" s="12">
        <v>2.157</v>
      </c>
      <c r="I482" s="13">
        <v>5104</v>
      </c>
      <c r="J482" s="14">
        <v>0.93600000000000005</v>
      </c>
      <c r="K482" s="15">
        <v>155774</v>
      </c>
      <c r="L482" s="16">
        <v>65896.7</v>
      </c>
    </row>
    <row r="483" spans="1:12" x14ac:dyDescent="0.25">
      <c r="A483" s="8">
        <v>29</v>
      </c>
      <c r="B483" s="9" t="s">
        <v>39</v>
      </c>
      <c r="C483" s="9" t="s">
        <v>1587</v>
      </c>
      <c r="D483" s="9" t="str">
        <f>B483&amp;"_"&amp; C483</f>
        <v>Anthem_Insurance Company Health</v>
      </c>
      <c r="E483" s="10">
        <v>70600</v>
      </c>
      <c r="F483" s="1">
        <v>4</v>
      </c>
      <c r="G483" s="11">
        <v>104213</v>
      </c>
      <c r="H483" s="12">
        <v>0.13100000000000001</v>
      </c>
      <c r="I483" s="13">
        <v>4807</v>
      </c>
      <c r="J483" s="14">
        <v>0.28199999999999997</v>
      </c>
      <c r="K483" s="15">
        <v>77453</v>
      </c>
      <c r="L483" s="16">
        <v>57245.2</v>
      </c>
    </row>
    <row r="484" spans="1:12" x14ac:dyDescent="0.25">
      <c r="A484" s="8">
        <v>828</v>
      </c>
      <c r="B484" s="9" t="s">
        <v>826</v>
      </c>
      <c r="C484" s="9" t="s">
        <v>1196</v>
      </c>
      <c r="D484" s="9" t="str">
        <f>B484&amp;"_"&amp; C484</f>
        <v>PAE_International Trade &amp; Development</v>
      </c>
      <c r="E484" s="10">
        <v>20000</v>
      </c>
      <c r="F484" s="1" t="s">
        <v>13</v>
      </c>
      <c r="G484" s="11">
        <v>2763.9</v>
      </c>
      <c r="H484" s="12">
        <v>0.06</v>
      </c>
      <c r="I484" s="13">
        <v>-49.8</v>
      </c>
      <c r="J484" s="14" t="s">
        <v>13</v>
      </c>
      <c r="K484" s="15">
        <v>1371.3</v>
      </c>
      <c r="L484" s="16">
        <v>597.29999999999995</v>
      </c>
    </row>
    <row r="485" spans="1:12" x14ac:dyDescent="0.25">
      <c r="A485" s="8">
        <v>420</v>
      </c>
      <c r="B485" s="9" t="s">
        <v>420</v>
      </c>
      <c r="C485" s="9" t="s">
        <v>1046</v>
      </c>
      <c r="D485" s="9" t="str">
        <f>B485&amp;"_"&amp; C485</f>
        <v>Blackstone Group_Investment</v>
      </c>
      <c r="E485" s="10">
        <v>2905</v>
      </c>
      <c r="F485" s="1">
        <v>22</v>
      </c>
      <c r="G485" s="11">
        <v>7338.3</v>
      </c>
      <c r="H485" s="12">
        <v>7.3999999999999996E-2</v>
      </c>
      <c r="I485" s="13">
        <v>2049.6999999999998</v>
      </c>
      <c r="J485" s="14">
        <v>0.32900000000000001</v>
      </c>
      <c r="K485" s="15">
        <v>32585.5</v>
      </c>
      <c r="L485" s="16">
        <v>30696.400000000001</v>
      </c>
    </row>
    <row r="486" spans="1:12" x14ac:dyDescent="0.25">
      <c r="A486" s="8">
        <v>429</v>
      </c>
      <c r="B486" s="9" t="s">
        <v>429</v>
      </c>
      <c r="C486" s="9" t="s">
        <v>1046</v>
      </c>
      <c r="D486" s="9" t="str">
        <f>B486&amp;"_"&amp; C486</f>
        <v>Arthur J. Gallagher_Investment</v>
      </c>
      <c r="E486" s="10">
        <v>33247</v>
      </c>
      <c r="F486" s="1">
        <v>6</v>
      </c>
      <c r="G486" s="11">
        <v>7195</v>
      </c>
      <c r="H486" s="12">
        <v>3.7999999999999999E-2</v>
      </c>
      <c r="I486" s="13">
        <v>668.8</v>
      </c>
      <c r="J486" s="14">
        <v>5.6000000000000001E-2</v>
      </c>
      <c r="K486" s="15">
        <v>19634.8</v>
      </c>
      <c r="L486" s="16">
        <v>15454.9</v>
      </c>
    </row>
    <row r="487" spans="1:12" x14ac:dyDescent="0.25">
      <c r="A487" s="8">
        <v>605</v>
      </c>
      <c r="B487" s="9" t="s">
        <v>604</v>
      </c>
      <c r="C487" s="9" t="s">
        <v>1046</v>
      </c>
      <c r="D487" s="9" t="str">
        <f>B487&amp;"_"&amp; C487</f>
        <v>EQT_Investment</v>
      </c>
      <c r="E487" s="10">
        <v>647</v>
      </c>
      <c r="F487" s="1">
        <v>-59</v>
      </c>
      <c r="G487" s="11">
        <v>4416.5</v>
      </c>
      <c r="H487" s="12">
        <v>-0.107</v>
      </c>
      <c r="I487" s="13">
        <v>-1221.7</v>
      </c>
      <c r="J487" s="14" t="s">
        <v>13</v>
      </c>
      <c r="K487" s="15">
        <v>18809.2</v>
      </c>
      <c r="L487" s="16">
        <v>1806.1</v>
      </c>
    </row>
    <row r="488" spans="1:12" x14ac:dyDescent="0.25">
      <c r="A488" s="8">
        <v>159</v>
      </c>
      <c r="B488" s="9" t="s">
        <v>164</v>
      </c>
      <c r="C488" s="9" t="s">
        <v>1054</v>
      </c>
      <c r="D488" s="9" t="str">
        <f>B488&amp;"_"&amp; C488</f>
        <v>Bank of New York Mellon_Investment Banking</v>
      </c>
      <c r="E488" s="10">
        <v>48400</v>
      </c>
      <c r="F488" s="1">
        <v>4</v>
      </c>
      <c r="G488" s="11">
        <v>20822</v>
      </c>
      <c r="H488" s="12">
        <v>8.4000000000000005E-2</v>
      </c>
      <c r="I488" s="13">
        <v>4441</v>
      </c>
      <c r="J488" s="14">
        <v>4.1000000000000002E-2</v>
      </c>
      <c r="K488" s="15">
        <v>381508</v>
      </c>
      <c r="L488" s="16">
        <v>29808.5</v>
      </c>
    </row>
    <row r="489" spans="1:12" x14ac:dyDescent="0.25">
      <c r="A489" s="8">
        <v>988</v>
      </c>
      <c r="B489" s="9" t="s">
        <v>984</v>
      </c>
      <c r="C489" s="9" t="s">
        <v>1054</v>
      </c>
      <c r="D489" s="9" t="str">
        <f>B489&amp;"_"&amp; C489</f>
        <v>Evercore_Investment Banking</v>
      </c>
      <c r="E489" s="10">
        <v>1900</v>
      </c>
      <c r="F489" s="1">
        <v>-24</v>
      </c>
      <c r="G489" s="11">
        <v>2028.8</v>
      </c>
      <c r="H489" s="12">
        <v>-2.5999999999999999E-2</v>
      </c>
      <c r="I489" s="13">
        <v>297.39999999999998</v>
      </c>
      <c r="J489" s="14">
        <v>-0.21199999999999999</v>
      </c>
      <c r="K489" s="15">
        <v>2598.6</v>
      </c>
      <c r="L489" s="16">
        <v>1871.9</v>
      </c>
    </row>
    <row r="490" spans="1:12" x14ac:dyDescent="0.25">
      <c r="A490" s="8">
        <v>17</v>
      </c>
      <c r="B490" s="9" t="s">
        <v>28</v>
      </c>
      <c r="C490" s="9" t="s">
        <v>1087</v>
      </c>
      <c r="D490" s="9" t="str">
        <f>B490&amp;"_"&amp; C490</f>
        <v>JPMorgan Chase_Investment Banking Company</v>
      </c>
      <c r="E490" s="10">
        <v>256981</v>
      </c>
      <c r="F490" s="1">
        <v>1</v>
      </c>
      <c r="G490" s="11">
        <v>142422</v>
      </c>
      <c r="H490" s="12">
        <v>8.4000000000000005E-2</v>
      </c>
      <c r="I490" s="13">
        <v>36431</v>
      </c>
      <c r="J490" s="14">
        <v>0.122</v>
      </c>
      <c r="K490" s="15">
        <v>2687379</v>
      </c>
      <c r="L490" s="16">
        <v>276750.09999999998</v>
      </c>
    </row>
    <row r="491" spans="1:12" x14ac:dyDescent="0.25">
      <c r="A491" s="8">
        <v>31</v>
      </c>
      <c r="B491" s="9" t="s">
        <v>41</v>
      </c>
      <c r="C491" s="9" t="s">
        <v>1087</v>
      </c>
      <c r="D491" s="9" t="str">
        <f>B491&amp;"_"&amp; C491</f>
        <v>Citigroup_Investment Banking Company</v>
      </c>
      <c r="E491" s="10">
        <v>200000</v>
      </c>
      <c r="F491" s="1">
        <v>-1</v>
      </c>
      <c r="G491" s="11">
        <v>103449</v>
      </c>
      <c r="H491" s="12">
        <v>6.5000000000000002E-2</v>
      </c>
      <c r="I491" s="13">
        <v>19401</v>
      </c>
      <c r="J491" s="14">
        <v>7.4999999999999997E-2</v>
      </c>
      <c r="K491" s="15">
        <v>1951158</v>
      </c>
      <c r="L491" s="16">
        <v>88376.5</v>
      </c>
    </row>
    <row r="492" spans="1:12" x14ac:dyDescent="0.25">
      <c r="A492" s="8">
        <v>60</v>
      </c>
      <c r="B492" s="9" t="s">
        <v>68</v>
      </c>
      <c r="C492" s="9" t="s">
        <v>1087</v>
      </c>
      <c r="D492" s="9" t="str">
        <f>B492&amp;"_"&amp; C492</f>
        <v>Goldman Sachs Group_Investment Banking Company</v>
      </c>
      <c r="E492" s="10">
        <v>38300</v>
      </c>
      <c r="F492" s="1">
        <v>2</v>
      </c>
      <c r="G492" s="11">
        <v>53922</v>
      </c>
      <c r="H492" s="12">
        <v>2.7E-2</v>
      </c>
      <c r="I492" s="13">
        <v>8466</v>
      </c>
      <c r="J492" s="14">
        <v>-0.191</v>
      </c>
      <c r="K492" s="15">
        <v>992968</v>
      </c>
      <c r="L492" s="16">
        <v>55416.7</v>
      </c>
    </row>
    <row r="493" spans="1:12" x14ac:dyDescent="0.25">
      <c r="A493" s="8">
        <v>61</v>
      </c>
      <c r="B493" s="9" t="s">
        <v>69</v>
      </c>
      <c r="C493" s="9" t="s">
        <v>1087</v>
      </c>
      <c r="D493" s="9" t="str">
        <f>B493&amp;"_"&amp; C493</f>
        <v>Morgan Stanley_Investment Banking Company</v>
      </c>
      <c r="E493" s="10">
        <v>60431</v>
      </c>
      <c r="F493" s="1">
        <v>2</v>
      </c>
      <c r="G493" s="11">
        <v>53823</v>
      </c>
      <c r="H493" s="12">
        <v>7.1999999999999995E-2</v>
      </c>
      <c r="I493" s="13">
        <v>9042</v>
      </c>
      <c r="J493" s="14">
        <v>3.4000000000000002E-2</v>
      </c>
      <c r="K493" s="15">
        <v>895429</v>
      </c>
      <c r="L493" s="16">
        <v>52101.5</v>
      </c>
    </row>
    <row r="494" spans="1:12" x14ac:dyDescent="0.25">
      <c r="A494" s="8">
        <v>396</v>
      </c>
      <c r="B494" s="9" t="s">
        <v>397</v>
      </c>
      <c r="C494" s="9" t="s">
        <v>1087</v>
      </c>
      <c r="D494" s="9" t="str">
        <f>B494&amp;"_"&amp; C494</f>
        <v>Raymond James Financial_Investment Banking Company</v>
      </c>
      <c r="E494" s="10">
        <v>14200</v>
      </c>
      <c r="F494" s="1">
        <v>11</v>
      </c>
      <c r="G494" s="11">
        <v>8023</v>
      </c>
      <c r="H494" s="12">
        <v>7.2999999999999995E-2</v>
      </c>
      <c r="I494" s="13">
        <v>1034</v>
      </c>
      <c r="J494" s="14">
        <v>0.20699999999999999</v>
      </c>
      <c r="K494" s="15">
        <v>38830</v>
      </c>
      <c r="L494" s="16">
        <v>8802.7000000000007</v>
      </c>
    </row>
    <row r="495" spans="1:12" x14ac:dyDescent="0.25">
      <c r="A495" s="8">
        <v>520</v>
      </c>
      <c r="B495" s="9" t="s">
        <v>519</v>
      </c>
      <c r="C495" s="9" t="s">
        <v>1087</v>
      </c>
      <c r="D495" s="9" t="str">
        <f>B495&amp;"_"&amp; C495</f>
        <v>Jefferies Financial Group_Investment Banking Company</v>
      </c>
      <c r="E495" s="10">
        <v>4800</v>
      </c>
      <c r="F495" s="1">
        <v>-148</v>
      </c>
      <c r="G495" s="11">
        <v>5358.7</v>
      </c>
      <c r="H495" s="12">
        <v>-0.34300000000000003</v>
      </c>
      <c r="I495" s="13">
        <v>964.7</v>
      </c>
      <c r="J495" s="14">
        <v>-0.06</v>
      </c>
      <c r="K495" s="15">
        <v>49460.2</v>
      </c>
      <c r="L495" s="16">
        <v>3788.1</v>
      </c>
    </row>
    <row r="496" spans="1:12" x14ac:dyDescent="0.25">
      <c r="A496" s="8">
        <v>627</v>
      </c>
      <c r="B496" s="9" t="s">
        <v>626</v>
      </c>
      <c r="C496" s="9" t="s">
        <v>1087</v>
      </c>
      <c r="D496" s="9" t="str">
        <f>B496&amp;"_"&amp; C496</f>
        <v>First Republic Bank_Investment Banking Company</v>
      </c>
      <c r="E496" s="10">
        <v>4812</v>
      </c>
      <c r="F496" s="1">
        <v>52</v>
      </c>
      <c r="G496" s="11">
        <v>4156.7</v>
      </c>
      <c r="H496" s="12">
        <v>0.16300000000000001</v>
      </c>
      <c r="I496" s="13">
        <v>930.3</v>
      </c>
      <c r="J496" s="14">
        <v>0.09</v>
      </c>
      <c r="K496" s="15">
        <v>116263.6</v>
      </c>
      <c r="L496" s="16">
        <v>14093.5</v>
      </c>
    </row>
    <row r="497" spans="1:12" x14ac:dyDescent="0.25">
      <c r="A497" s="8">
        <v>690</v>
      </c>
      <c r="B497" s="9" t="s">
        <v>689</v>
      </c>
      <c r="C497" s="9" t="s">
        <v>1087</v>
      </c>
      <c r="D497" s="9" t="str">
        <f>B497&amp;"_"&amp; C497</f>
        <v>Stifel Financial_Investment Banking Company</v>
      </c>
      <c r="E497" s="10">
        <v>8205</v>
      </c>
      <c r="F497" s="1">
        <v>39</v>
      </c>
      <c r="G497" s="11">
        <v>3515</v>
      </c>
      <c r="H497" s="12">
        <v>0.1</v>
      </c>
      <c r="I497" s="13">
        <v>448.4</v>
      </c>
      <c r="J497" s="14">
        <v>0.13800000000000001</v>
      </c>
      <c r="K497" s="15">
        <v>24610.2</v>
      </c>
      <c r="L497" s="16">
        <v>2870.3</v>
      </c>
    </row>
    <row r="498" spans="1:12" x14ac:dyDescent="0.25">
      <c r="A498" s="8">
        <v>633</v>
      </c>
      <c r="B498" s="9" t="s">
        <v>632</v>
      </c>
      <c r="C498" s="9" t="s">
        <v>1499</v>
      </c>
      <c r="D498" s="9" t="str">
        <f>B498&amp;"_"&amp; C498</f>
        <v>Allegheny Technologies_Investment Holding</v>
      </c>
      <c r="E498" s="10">
        <v>8100</v>
      </c>
      <c r="F498" s="1">
        <v>-12</v>
      </c>
      <c r="G498" s="11">
        <v>4122.5</v>
      </c>
      <c r="H498" s="12">
        <v>1.9E-2</v>
      </c>
      <c r="I498" s="13">
        <v>257.60000000000002</v>
      </c>
      <c r="J498" s="14">
        <v>0.158</v>
      </c>
      <c r="K498" s="15">
        <v>5634.6</v>
      </c>
      <c r="L498" s="16">
        <v>1076.3</v>
      </c>
    </row>
    <row r="499" spans="1:12" x14ac:dyDescent="0.25">
      <c r="A499" s="8">
        <v>98</v>
      </c>
      <c r="B499" s="9" t="s">
        <v>105</v>
      </c>
      <c r="C499" s="9" t="s">
        <v>1060</v>
      </c>
      <c r="D499" s="9" t="str">
        <f>B499&amp;"_"&amp; C499</f>
        <v>Plains GP Holdings_Investment Management Company</v>
      </c>
      <c r="E499" s="10">
        <v>5000</v>
      </c>
      <c r="F499" s="1">
        <v>-4</v>
      </c>
      <c r="G499" s="11">
        <v>33669</v>
      </c>
      <c r="H499" s="12">
        <v>-1.0999999999999999E-2</v>
      </c>
      <c r="I499" s="13">
        <v>331</v>
      </c>
      <c r="J499" s="14">
        <v>-8.9999999999999993E-3</v>
      </c>
      <c r="K499" s="15">
        <v>29969</v>
      </c>
      <c r="L499" s="16">
        <v>1021.8</v>
      </c>
    </row>
    <row r="500" spans="1:12" x14ac:dyDescent="0.25">
      <c r="A500" s="8">
        <v>219</v>
      </c>
      <c r="B500" s="9" t="s">
        <v>222</v>
      </c>
      <c r="C500" s="9" t="s">
        <v>1060</v>
      </c>
      <c r="D500" s="9" t="str">
        <f>B500&amp;"_"&amp; C500</f>
        <v>BlackRock_Investment Management Company</v>
      </c>
      <c r="E500" s="10">
        <v>16200</v>
      </c>
      <c r="F500" s="1">
        <v>2</v>
      </c>
      <c r="G500" s="11">
        <v>14539</v>
      </c>
      <c r="H500" s="12">
        <v>2.4E-2</v>
      </c>
      <c r="I500" s="13">
        <v>4476</v>
      </c>
      <c r="J500" s="14">
        <v>0.04</v>
      </c>
      <c r="K500" s="15">
        <v>168622</v>
      </c>
      <c r="L500" s="16">
        <v>68119.5</v>
      </c>
    </row>
    <row r="501" spans="1:12" x14ac:dyDescent="0.25">
      <c r="A501" s="8">
        <v>504</v>
      </c>
      <c r="B501" s="9" t="s">
        <v>503</v>
      </c>
      <c r="C501" s="9" t="s">
        <v>1060</v>
      </c>
      <c r="D501" s="9" t="str">
        <f>B501&amp;"_"&amp; C501</f>
        <v>T. Rowe Price_Investment Management Company</v>
      </c>
      <c r="E501" s="10">
        <v>7365</v>
      </c>
      <c r="F501" s="1">
        <v>15</v>
      </c>
      <c r="G501" s="11">
        <v>5617.9</v>
      </c>
      <c r="H501" s="12">
        <v>4.5999999999999999E-2</v>
      </c>
      <c r="I501" s="13">
        <v>2131.3000000000002</v>
      </c>
      <c r="J501" s="14">
        <v>0.16</v>
      </c>
      <c r="K501" s="15">
        <v>9330.4</v>
      </c>
      <c r="L501" s="16">
        <v>22788.1</v>
      </c>
    </row>
    <row r="502" spans="1:12" x14ac:dyDescent="0.25">
      <c r="A502" s="8">
        <v>801</v>
      </c>
      <c r="B502" s="9" t="s">
        <v>799</v>
      </c>
      <c r="C502" s="9" t="s">
        <v>1060</v>
      </c>
      <c r="D502" s="9" t="str">
        <f>B502&amp;"_"&amp; C502</f>
        <v>Legg Mason_Investment Management Company</v>
      </c>
      <c r="E502" s="10">
        <v>3246</v>
      </c>
      <c r="F502" s="1">
        <v>-65</v>
      </c>
      <c r="G502" s="11">
        <v>2903.3</v>
      </c>
      <c r="H502" s="12">
        <v>-7.4999999999999997E-2</v>
      </c>
      <c r="I502" s="13">
        <v>-28.5</v>
      </c>
      <c r="J502" s="14">
        <v>-1.1000000000000001</v>
      </c>
      <c r="K502" s="15">
        <v>7794.1</v>
      </c>
      <c r="L502" s="16">
        <v>4244.7</v>
      </c>
    </row>
    <row r="503" spans="1:12" x14ac:dyDescent="0.25">
      <c r="A503" s="8">
        <v>889</v>
      </c>
      <c r="B503" s="9" t="s">
        <v>885</v>
      </c>
      <c r="C503" s="9" t="s">
        <v>1246</v>
      </c>
      <c r="D503" s="9" t="str">
        <f>B503&amp;"_"&amp; C503</f>
        <v>Waters_Lab Equipment</v>
      </c>
      <c r="E503" s="10">
        <v>7467</v>
      </c>
      <c r="F503" s="1">
        <v>-14</v>
      </c>
      <c r="G503" s="11">
        <v>2406.6</v>
      </c>
      <c r="H503" s="12">
        <v>-6.0000000000000001E-3</v>
      </c>
      <c r="I503" s="13">
        <v>592.20000000000005</v>
      </c>
      <c r="J503" s="14">
        <v>-3.0000000000000001E-3</v>
      </c>
      <c r="K503" s="15">
        <v>2557.1</v>
      </c>
      <c r="L503" s="16">
        <v>11315.9</v>
      </c>
    </row>
    <row r="504" spans="1:12" x14ac:dyDescent="0.25">
      <c r="A504" s="8">
        <v>119</v>
      </c>
      <c r="B504" s="9" t="s">
        <v>125</v>
      </c>
      <c r="C504" s="9" t="s">
        <v>1471</v>
      </c>
      <c r="D504" s="9" t="str">
        <f>B504&amp;"_"&amp; C504</f>
        <v>Thermo Fisher Scientific_Laboratory Equipment</v>
      </c>
      <c r="E504" s="10">
        <v>75000</v>
      </c>
      <c r="F504" s="1">
        <v>5</v>
      </c>
      <c r="G504" s="11">
        <v>25542</v>
      </c>
      <c r="H504" s="12">
        <v>4.9000000000000002E-2</v>
      </c>
      <c r="I504" s="13">
        <v>3696</v>
      </c>
      <c r="J504" s="14">
        <v>0.25800000000000001</v>
      </c>
      <c r="K504" s="15">
        <v>58381</v>
      </c>
      <c r="L504" s="16">
        <v>113107.7</v>
      </c>
    </row>
    <row r="505" spans="1:12" x14ac:dyDescent="0.25">
      <c r="A505" s="8">
        <v>48</v>
      </c>
      <c r="B505" s="9" t="s">
        <v>57</v>
      </c>
      <c r="C505" s="9" t="s">
        <v>1027</v>
      </c>
      <c r="D505" s="9" t="str">
        <f>B505&amp;"_"&amp; C505</f>
        <v>MetLife_Life Insurance Company</v>
      </c>
      <c r="E505" s="10">
        <v>49000</v>
      </c>
      <c r="F505" s="1">
        <v>-4</v>
      </c>
      <c r="G505" s="11">
        <v>69620</v>
      </c>
      <c r="H505" s="12">
        <v>2.5000000000000001E-2</v>
      </c>
      <c r="I505" s="13">
        <v>5899</v>
      </c>
      <c r="J505" s="14">
        <v>0.151</v>
      </c>
      <c r="K505" s="15">
        <v>740463</v>
      </c>
      <c r="L505" s="16">
        <v>27996.9</v>
      </c>
    </row>
    <row r="506" spans="1:12" x14ac:dyDescent="0.25">
      <c r="A506" s="8">
        <v>457</v>
      </c>
      <c r="B506" s="9" t="s">
        <v>457</v>
      </c>
      <c r="C506" s="9" t="s">
        <v>1027</v>
      </c>
      <c r="D506" s="9" t="str">
        <f>B506&amp;"_"&amp; C506</f>
        <v>Brighthouse Financial_Life Insurance Company</v>
      </c>
      <c r="E506" s="10">
        <v>1330</v>
      </c>
      <c r="F506" s="1">
        <v>-115</v>
      </c>
      <c r="G506" s="11">
        <v>6554</v>
      </c>
      <c r="H506" s="12">
        <v>-0.26900000000000002</v>
      </c>
      <c r="I506" s="13">
        <v>-740</v>
      </c>
      <c r="J506" s="14">
        <v>-1.855</v>
      </c>
      <c r="K506" s="15">
        <v>227259</v>
      </c>
      <c r="L506" s="16">
        <v>2540.1999999999998</v>
      </c>
    </row>
    <row r="507" spans="1:12" x14ac:dyDescent="0.25">
      <c r="A507" s="8">
        <v>667</v>
      </c>
      <c r="B507" s="9" t="s">
        <v>666</v>
      </c>
      <c r="C507" s="9" t="s">
        <v>1027</v>
      </c>
      <c r="D507" s="9" t="str">
        <f>B507&amp;"_"&amp; C507</f>
        <v>Penn Mutual Life Insurance_Life Insurance Company</v>
      </c>
      <c r="E507" s="10">
        <v>3318</v>
      </c>
      <c r="F507" s="1">
        <v>56</v>
      </c>
      <c r="G507" s="11">
        <v>3705.1</v>
      </c>
      <c r="H507" s="12">
        <v>0.14699999999999999</v>
      </c>
      <c r="I507" s="13">
        <v>396</v>
      </c>
      <c r="J507" s="14">
        <v>0.188</v>
      </c>
      <c r="K507" s="15">
        <v>36678.6</v>
      </c>
      <c r="L507" s="16" t="s">
        <v>13</v>
      </c>
    </row>
    <row r="508" spans="1:12" x14ac:dyDescent="0.25">
      <c r="A508" s="8">
        <v>702</v>
      </c>
      <c r="B508" s="9" t="s">
        <v>701</v>
      </c>
      <c r="C508" s="9" t="s">
        <v>1027</v>
      </c>
      <c r="D508" s="9" t="str">
        <f>B508&amp;"_"&amp; C508</f>
        <v>American Equity Investment Life Holding_Life Insurance Company</v>
      </c>
      <c r="E508" s="10">
        <v>608</v>
      </c>
      <c r="F508" s="1" t="s">
        <v>13</v>
      </c>
      <c r="G508" s="11">
        <v>3464.3</v>
      </c>
      <c r="H508" s="12">
        <v>1.2390000000000001</v>
      </c>
      <c r="I508" s="13">
        <v>246.1</v>
      </c>
      <c r="J508" s="14">
        <v>-0.46300000000000002</v>
      </c>
      <c r="K508" s="15">
        <v>69696.600000000006</v>
      </c>
      <c r="L508" s="16">
        <v>1716.3</v>
      </c>
    </row>
    <row r="509" spans="1:12" x14ac:dyDescent="0.25">
      <c r="A509" s="8">
        <v>786</v>
      </c>
      <c r="B509" s="9" t="s">
        <v>784</v>
      </c>
      <c r="C509" s="9" t="s">
        <v>1041</v>
      </c>
      <c r="D509" s="9" t="str">
        <f>B509&amp;"_"&amp; C509</f>
        <v>ArcBest_Logistics &amp; Supply Chain</v>
      </c>
      <c r="E509" s="10">
        <v>13000</v>
      </c>
      <c r="F509" s="1">
        <v>-41</v>
      </c>
      <c r="G509" s="11">
        <v>2988.3</v>
      </c>
      <c r="H509" s="12">
        <v>-3.4000000000000002E-2</v>
      </c>
      <c r="I509" s="13">
        <v>40</v>
      </c>
      <c r="J509" s="14">
        <v>-0.40600000000000003</v>
      </c>
      <c r="K509" s="15">
        <v>1651.2</v>
      </c>
      <c r="L509" s="16">
        <v>443.9</v>
      </c>
    </row>
    <row r="510" spans="1:12" x14ac:dyDescent="0.25">
      <c r="A510" s="8">
        <v>951</v>
      </c>
      <c r="B510" s="9" t="s">
        <v>947</v>
      </c>
      <c r="C510" s="9" t="s">
        <v>1041</v>
      </c>
      <c r="D510" s="9" t="str">
        <f>B510&amp;"_"&amp; C510</f>
        <v>Echo Global Logistics_Logistics &amp; Supply Chain</v>
      </c>
      <c r="E510" s="10">
        <v>2539</v>
      </c>
      <c r="F510" s="1">
        <v>-80</v>
      </c>
      <c r="G510" s="11">
        <v>2185</v>
      </c>
      <c r="H510" s="12">
        <v>-0.104</v>
      </c>
      <c r="I510" s="13">
        <v>14.8</v>
      </c>
      <c r="J510" s="14">
        <v>-0.48299999999999998</v>
      </c>
      <c r="K510" s="15">
        <v>826.7</v>
      </c>
      <c r="L510" s="16">
        <v>457.9</v>
      </c>
    </row>
    <row r="511" spans="1:12" x14ac:dyDescent="0.25">
      <c r="A511" s="8">
        <v>43</v>
      </c>
      <c r="B511" s="9" t="s">
        <v>1263</v>
      </c>
      <c r="C511" s="9" t="s">
        <v>1124</v>
      </c>
      <c r="D511" s="9" t="str">
        <f>B511&amp;"_"&amp; C511</f>
        <v>UPS_Logistics Company</v>
      </c>
      <c r="E511" s="10">
        <v>377640</v>
      </c>
      <c r="F511" s="1">
        <v>-2</v>
      </c>
      <c r="G511" s="11">
        <v>74094</v>
      </c>
      <c r="H511" s="12">
        <v>3.1E-2</v>
      </c>
      <c r="I511" s="13">
        <v>4440</v>
      </c>
      <c r="J511" s="14">
        <v>-7.2999999999999995E-2</v>
      </c>
      <c r="K511" s="15">
        <v>57857</v>
      </c>
      <c r="L511" s="16">
        <v>80196.100000000006</v>
      </c>
    </row>
    <row r="512" spans="1:12" x14ac:dyDescent="0.25">
      <c r="A512" s="8">
        <v>47</v>
      </c>
      <c r="B512" s="9" t="s">
        <v>56</v>
      </c>
      <c r="C512" s="9" t="s">
        <v>1124</v>
      </c>
      <c r="D512" s="9" t="str">
        <f>B512&amp;"_"&amp; C512</f>
        <v>FedEx_Logistics Company</v>
      </c>
      <c r="E512" s="10">
        <v>389500</v>
      </c>
      <c r="F512" s="1" t="s">
        <v>13</v>
      </c>
      <c r="G512" s="11">
        <v>69693</v>
      </c>
      <c r="H512" s="12">
        <v>6.5000000000000002E-2</v>
      </c>
      <c r="I512" s="13">
        <v>540</v>
      </c>
      <c r="J512" s="14">
        <v>-0.88200000000000001</v>
      </c>
      <c r="K512" s="15">
        <v>54403</v>
      </c>
      <c r="L512" s="16">
        <v>31679.1</v>
      </c>
    </row>
    <row r="513" spans="1:12" x14ac:dyDescent="0.25">
      <c r="A513" s="8">
        <v>389</v>
      </c>
      <c r="B513" s="9" t="s">
        <v>390</v>
      </c>
      <c r="C513" s="9" t="s">
        <v>1124</v>
      </c>
      <c r="D513" s="9" t="str">
        <f>B513&amp;"_"&amp; C513</f>
        <v>Expeditors Intl. of Washington_Logistics Company</v>
      </c>
      <c r="E513" s="10">
        <v>18000</v>
      </c>
      <c r="F513" s="1">
        <v>-15</v>
      </c>
      <c r="G513" s="11">
        <v>8175.4</v>
      </c>
      <c r="H513" s="12">
        <v>5.0000000000000001E-3</v>
      </c>
      <c r="I513" s="13">
        <v>590.4</v>
      </c>
      <c r="J513" s="14">
        <v>-4.4999999999999998E-2</v>
      </c>
      <c r="K513" s="15">
        <v>3691.9</v>
      </c>
      <c r="L513" s="16">
        <v>11208.2</v>
      </c>
    </row>
    <row r="514" spans="1:12" x14ac:dyDescent="0.25">
      <c r="A514" s="8">
        <v>412</v>
      </c>
      <c r="B514" s="9" t="s">
        <v>412</v>
      </c>
      <c r="C514" s="9" t="s">
        <v>1124</v>
      </c>
      <c r="D514" s="9" t="str">
        <f>B514&amp;"_"&amp; C514</f>
        <v>Veritiv_Logistics Company</v>
      </c>
      <c r="E514" s="10">
        <v>8000</v>
      </c>
      <c r="F514" s="1">
        <v>-65</v>
      </c>
      <c r="G514" s="11">
        <v>7659.4</v>
      </c>
      <c r="H514" s="12">
        <v>-0.11899999999999999</v>
      </c>
      <c r="I514" s="13">
        <v>-29.5</v>
      </c>
      <c r="J514" s="14" t="s">
        <v>13</v>
      </c>
      <c r="K514" s="15">
        <v>2511.1</v>
      </c>
      <c r="L514" s="16">
        <v>126.9</v>
      </c>
    </row>
    <row r="515" spans="1:12" x14ac:dyDescent="0.25">
      <c r="A515" s="8">
        <v>415</v>
      </c>
      <c r="B515" s="9" t="s">
        <v>415</v>
      </c>
      <c r="C515" s="9" t="s">
        <v>1124</v>
      </c>
      <c r="D515" s="9" t="str">
        <f>B515&amp;"_"&amp; C515</f>
        <v>Graybar Electric_Logistics Company</v>
      </c>
      <c r="E515" s="10">
        <v>9000</v>
      </c>
      <c r="F515" s="1">
        <v>8</v>
      </c>
      <c r="G515" s="11">
        <v>7523.9</v>
      </c>
      <c r="H515" s="12">
        <v>4.4999999999999998E-2</v>
      </c>
      <c r="I515" s="13">
        <v>144.5</v>
      </c>
      <c r="J515" s="14">
        <v>8.0000000000000002E-3</v>
      </c>
      <c r="K515" s="15">
        <v>2517.6999999999998</v>
      </c>
      <c r="L515" s="16" t="s">
        <v>13</v>
      </c>
    </row>
    <row r="516" spans="1:12" x14ac:dyDescent="0.25">
      <c r="A516" s="8">
        <v>571</v>
      </c>
      <c r="B516" s="9" t="s">
        <v>570</v>
      </c>
      <c r="C516" s="9" t="s">
        <v>1124</v>
      </c>
      <c r="D516" s="9" t="str">
        <f>B516&amp;"_"&amp; C516</f>
        <v>Schneider National_Logistics Company</v>
      </c>
      <c r="E516" s="10">
        <v>15650</v>
      </c>
      <c r="F516" s="1">
        <v>-29</v>
      </c>
      <c r="G516" s="11">
        <v>4747</v>
      </c>
      <c r="H516" s="12">
        <v>-4.5999999999999999E-2</v>
      </c>
      <c r="I516" s="13">
        <v>147</v>
      </c>
      <c r="J516" s="14">
        <v>-0.45300000000000001</v>
      </c>
      <c r="K516" s="15">
        <v>3660.1</v>
      </c>
      <c r="L516" s="16">
        <v>3425.5</v>
      </c>
    </row>
    <row r="517" spans="1:12" x14ac:dyDescent="0.25">
      <c r="A517" s="8">
        <v>748</v>
      </c>
      <c r="B517" s="9" t="s">
        <v>747</v>
      </c>
      <c r="C517" s="9" t="s">
        <v>1124</v>
      </c>
      <c r="D517" s="9" t="str">
        <f>B517&amp;"_"&amp; C517</f>
        <v>Crestwood Equity Partners_Logistics Company</v>
      </c>
      <c r="E517" s="10">
        <v>894</v>
      </c>
      <c r="F517" s="1">
        <v>-80</v>
      </c>
      <c r="G517" s="11">
        <v>3181.9</v>
      </c>
      <c r="H517" s="12">
        <v>-0.129</v>
      </c>
      <c r="I517" s="13">
        <v>285.10000000000002</v>
      </c>
      <c r="J517" s="14">
        <v>4.6120000000000001</v>
      </c>
      <c r="K517" s="15">
        <v>5349.3</v>
      </c>
      <c r="L517" s="16">
        <v>307.60000000000002</v>
      </c>
    </row>
    <row r="518" spans="1:12" x14ac:dyDescent="0.25">
      <c r="A518" s="8">
        <v>606</v>
      </c>
      <c r="B518" s="9" t="s">
        <v>605</v>
      </c>
      <c r="C518" s="9" t="s">
        <v>1239</v>
      </c>
      <c r="D518" s="9" t="str">
        <f>B518&amp;"_"&amp; C518</f>
        <v>UFP Industries_Lumber</v>
      </c>
      <c r="E518" s="10">
        <v>12000</v>
      </c>
      <c r="F518" s="1">
        <v>-30</v>
      </c>
      <c r="G518" s="11">
        <v>4416</v>
      </c>
      <c r="H518" s="12">
        <v>-1.6E-2</v>
      </c>
      <c r="I518" s="13">
        <v>179.7</v>
      </c>
      <c r="J518" s="14">
        <v>0.20899999999999999</v>
      </c>
      <c r="K518" s="15">
        <v>1889.5</v>
      </c>
      <c r="L518" s="16">
        <v>2296.8000000000002</v>
      </c>
    </row>
    <row r="519" spans="1:12" x14ac:dyDescent="0.25">
      <c r="A519" s="8">
        <v>735</v>
      </c>
      <c r="B519" s="9" t="s">
        <v>734</v>
      </c>
      <c r="C519" s="9" t="s">
        <v>1191</v>
      </c>
      <c r="D519" s="9" t="str">
        <f>B519&amp;"_"&amp; C519</f>
        <v>Crane_Machinery</v>
      </c>
      <c r="E519" s="10">
        <v>13000</v>
      </c>
      <c r="F519" s="1">
        <v>-29</v>
      </c>
      <c r="G519" s="11">
        <v>3283.1</v>
      </c>
      <c r="H519" s="12">
        <v>-1.9E-2</v>
      </c>
      <c r="I519" s="13">
        <v>133.30000000000001</v>
      </c>
      <c r="J519" s="14">
        <v>-0.60299999999999998</v>
      </c>
      <c r="K519" s="15">
        <v>4423.7</v>
      </c>
      <c r="L519" s="16">
        <v>2911.4</v>
      </c>
    </row>
    <row r="520" spans="1:12" x14ac:dyDescent="0.25">
      <c r="A520" s="8">
        <v>949</v>
      </c>
      <c r="B520" s="9" t="s">
        <v>945</v>
      </c>
      <c r="C520" s="9" t="s">
        <v>1191</v>
      </c>
      <c r="D520" s="9" t="str">
        <f>B520&amp;"_"&amp; C520</f>
        <v>Nordson_Machinery</v>
      </c>
      <c r="E520" s="10">
        <v>7579</v>
      </c>
      <c r="F520" s="1">
        <v>-30</v>
      </c>
      <c r="G520" s="11">
        <v>2194.1999999999998</v>
      </c>
      <c r="H520" s="12">
        <v>-2.7E-2</v>
      </c>
      <c r="I520" s="13">
        <v>337.1</v>
      </c>
      <c r="J520" s="14">
        <v>-0.107</v>
      </c>
      <c r="K520" s="15">
        <v>3516.4</v>
      </c>
      <c r="L520" s="16">
        <v>7814.9</v>
      </c>
    </row>
    <row r="521" spans="1:12" x14ac:dyDescent="0.25">
      <c r="A521" s="8">
        <v>952</v>
      </c>
      <c r="B521" s="9" t="s">
        <v>948</v>
      </c>
      <c r="C521" s="9" t="s">
        <v>1191</v>
      </c>
      <c r="D521" s="9" t="str">
        <f>B521&amp;"_"&amp; C521</f>
        <v>Rexnord_Machinery</v>
      </c>
      <c r="E521" s="10">
        <v>6700</v>
      </c>
      <c r="F521" s="1">
        <v>18</v>
      </c>
      <c r="G521" s="11">
        <v>2175.1999999999998</v>
      </c>
      <c r="H521" s="12">
        <v>5.2999999999999999E-2</v>
      </c>
      <c r="I521" s="13">
        <v>34.299999999999997</v>
      </c>
      <c r="J521" s="14">
        <v>-0.54800000000000004</v>
      </c>
      <c r="K521" s="15">
        <v>3259.7</v>
      </c>
      <c r="L521" s="16">
        <v>2761.4</v>
      </c>
    </row>
    <row r="522" spans="1:12" x14ac:dyDescent="0.25">
      <c r="A522" s="8">
        <v>650</v>
      </c>
      <c r="B522" s="9" t="s">
        <v>649</v>
      </c>
      <c r="C522" s="9" t="s">
        <v>1130</v>
      </c>
      <c r="D522" s="9" t="str">
        <f>B522&amp;"_"&amp; C522</f>
        <v>Flowserve_Machinery Industry Company</v>
      </c>
      <c r="E522" s="10">
        <v>17000</v>
      </c>
      <c r="F522" s="1">
        <v>-5</v>
      </c>
      <c r="G522" s="11">
        <v>3944.9</v>
      </c>
      <c r="H522" s="12">
        <v>2.9000000000000001E-2</v>
      </c>
      <c r="I522" s="13">
        <v>253.7</v>
      </c>
      <c r="J522" s="14">
        <v>1.1200000000000001</v>
      </c>
      <c r="K522" s="15">
        <v>4919.6000000000004</v>
      </c>
      <c r="L522" s="16">
        <v>3127.2</v>
      </c>
    </row>
    <row r="523" spans="1:12" x14ac:dyDescent="0.25">
      <c r="A523" s="8">
        <v>379</v>
      </c>
      <c r="B523" s="9" t="s">
        <v>380</v>
      </c>
      <c r="C523" s="9" t="s">
        <v>1249</v>
      </c>
      <c r="D523" s="9" t="str">
        <f>B523&amp;"_"&amp; C523</f>
        <v>WESCO International_Maintenance, Repair, And Operations Company</v>
      </c>
      <c r="E523" s="10">
        <v>9500</v>
      </c>
      <c r="F523" s="1">
        <v>-9</v>
      </c>
      <c r="G523" s="11">
        <v>8358.9</v>
      </c>
      <c r="H523" s="12">
        <v>2.1999999999999999E-2</v>
      </c>
      <c r="I523" s="13">
        <v>223.4</v>
      </c>
      <c r="J523" s="14">
        <v>-1.7000000000000001E-2</v>
      </c>
      <c r="K523" s="15">
        <v>5017.6000000000004</v>
      </c>
      <c r="L523" s="16">
        <v>956.8</v>
      </c>
    </row>
    <row r="524" spans="1:12" x14ac:dyDescent="0.25">
      <c r="A524" s="8">
        <v>38</v>
      </c>
      <c r="B524" s="9" t="s">
        <v>48</v>
      </c>
      <c r="C524" s="9" t="s">
        <v>1135</v>
      </c>
      <c r="D524" s="9" t="str">
        <f>B524&amp;"_"&amp; C524</f>
        <v>IBM_Management Consulting Company</v>
      </c>
      <c r="E524" s="10">
        <v>383800</v>
      </c>
      <c r="F524" s="1" t="s">
        <v>13</v>
      </c>
      <c r="G524" s="11">
        <v>77147</v>
      </c>
      <c r="H524" s="12">
        <v>-3.1E-2</v>
      </c>
      <c r="I524" s="13">
        <v>9431</v>
      </c>
      <c r="J524" s="14">
        <v>8.1000000000000003E-2</v>
      </c>
      <c r="K524" s="15">
        <v>152186</v>
      </c>
      <c r="L524" s="16">
        <v>98551.1</v>
      </c>
    </row>
    <row r="525" spans="1:12" x14ac:dyDescent="0.25">
      <c r="A525" s="8">
        <v>482</v>
      </c>
      <c r="B525" s="9" t="s">
        <v>481</v>
      </c>
      <c r="C525" s="9" t="s">
        <v>1135</v>
      </c>
      <c r="D525" s="9" t="str">
        <f>B525&amp;"_"&amp; C525</f>
        <v>Robert Half International_Management Consulting Company</v>
      </c>
      <c r="E525" s="10">
        <v>16000</v>
      </c>
      <c r="F525" s="1">
        <v>8</v>
      </c>
      <c r="G525" s="11">
        <v>6074.4</v>
      </c>
      <c r="H525" s="12">
        <v>4.7E-2</v>
      </c>
      <c r="I525" s="13">
        <v>454.4</v>
      </c>
      <c r="J525" s="14">
        <v>4.5999999999999999E-2</v>
      </c>
      <c r="K525" s="15">
        <v>2311.4</v>
      </c>
      <c r="L525" s="16">
        <v>4345.8</v>
      </c>
    </row>
    <row r="526" spans="1:12" x14ac:dyDescent="0.25">
      <c r="A526" s="8">
        <v>521</v>
      </c>
      <c r="B526" s="9" t="s">
        <v>520</v>
      </c>
      <c r="C526" s="9" t="s">
        <v>1135</v>
      </c>
      <c r="D526" s="9" t="str">
        <f>B526&amp;"_"&amp; C526</f>
        <v>Kelly Services_Management Consulting Company</v>
      </c>
      <c r="E526" s="10">
        <v>7700</v>
      </c>
      <c r="F526" s="1">
        <v>-18</v>
      </c>
      <c r="G526" s="11">
        <v>5355.6</v>
      </c>
      <c r="H526" s="12">
        <v>-2.9000000000000001E-2</v>
      </c>
      <c r="I526" s="13">
        <v>112.4</v>
      </c>
      <c r="J526" s="14">
        <v>3.9079999999999999</v>
      </c>
      <c r="K526" s="15">
        <v>2480.6</v>
      </c>
      <c r="L526" s="16">
        <v>496.4</v>
      </c>
    </row>
    <row r="527" spans="1:12" x14ac:dyDescent="0.25">
      <c r="A527" s="8">
        <v>906</v>
      </c>
      <c r="B527" s="9" t="s">
        <v>902</v>
      </c>
      <c r="C527" s="9" t="s">
        <v>1135</v>
      </c>
      <c r="D527" s="9" t="str">
        <f>B527&amp;"_"&amp; C527</f>
        <v>FTI Consulting_Management Consulting Company</v>
      </c>
      <c r="E527" s="10">
        <v>5567</v>
      </c>
      <c r="F527" s="1">
        <v>72</v>
      </c>
      <c r="G527" s="11">
        <v>2352.6999999999998</v>
      </c>
      <c r="H527" s="12">
        <v>0.16</v>
      </c>
      <c r="I527" s="13">
        <v>216.7</v>
      </c>
      <c r="J527" s="14">
        <v>0.439</v>
      </c>
      <c r="K527" s="15">
        <v>2783.1</v>
      </c>
      <c r="L527" s="16">
        <v>4490.6000000000004</v>
      </c>
    </row>
    <row r="528" spans="1:12" x14ac:dyDescent="0.25">
      <c r="A528" s="8">
        <v>227</v>
      </c>
      <c r="B528" s="9" t="s">
        <v>1361</v>
      </c>
      <c r="C528" s="9" t="s">
        <v>1051</v>
      </c>
      <c r="D528" s="9" t="str">
        <f>B528&amp;"_"&amp; C528</f>
        <v>ADP_Management Services Company</v>
      </c>
      <c r="E528" s="10">
        <v>58000</v>
      </c>
      <c r="F528" s="1">
        <v>12</v>
      </c>
      <c r="G528" s="11">
        <v>14175.2</v>
      </c>
      <c r="H528" s="12">
        <v>6.4000000000000001E-2</v>
      </c>
      <c r="I528" s="13">
        <v>2292.8000000000002</v>
      </c>
      <c r="J528" s="14">
        <v>0.41499999999999998</v>
      </c>
      <c r="K528" s="15">
        <v>41887.699999999997</v>
      </c>
      <c r="L528" s="16">
        <v>59012.2</v>
      </c>
    </row>
    <row r="529" spans="1:12" x14ac:dyDescent="0.25">
      <c r="A529" s="8">
        <v>433</v>
      </c>
      <c r="B529" s="9" t="s">
        <v>433</v>
      </c>
      <c r="C529" s="9" t="s">
        <v>1535</v>
      </c>
      <c r="D529" s="9" t="str">
        <f>B529&amp;"_"&amp; C529</f>
        <v>Dover_Manufacturer Industrial Products</v>
      </c>
      <c r="E529" s="10">
        <v>24000</v>
      </c>
      <c r="F529" s="1">
        <v>-21</v>
      </c>
      <c r="G529" s="11">
        <v>7136.4</v>
      </c>
      <c r="H529" s="12">
        <v>-3.5000000000000003E-2</v>
      </c>
      <c r="I529" s="13">
        <v>677.9</v>
      </c>
      <c r="J529" s="14">
        <v>0.189</v>
      </c>
      <c r="K529" s="15">
        <v>8669.5</v>
      </c>
      <c r="L529" s="16">
        <v>12094.4</v>
      </c>
    </row>
    <row r="530" spans="1:12" x14ac:dyDescent="0.25">
      <c r="A530" s="8">
        <v>84</v>
      </c>
      <c r="B530" s="9" t="s">
        <v>92</v>
      </c>
      <c r="C530" s="9" t="s">
        <v>1000</v>
      </c>
      <c r="D530" s="9" t="str">
        <f>B530&amp;"_"&amp; C530</f>
        <v>Deere_Manufacturing Company</v>
      </c>
      <c r="E530" s="10">
        <v>73489</v>
      </c>
      <c r="F530" s="1">
        <v>3</v>
      </c>
      <c r="G530" s="11">
        <v>39258</v>
      </c>
      <c r="H530" s="12">
        <v>5.0999999999999997E-2</v>
      </c>
      <c r="I530" s="13">
        <v>3253</v>
      </c>
      <c r="J530" s="14">
        <v>0.374</v>
      </c>
      <c r="K530" s="15">
        <v>73011</v>
      </c>
      <c r="L530" s="16">
        <v>43329.7</v>
      </c>
    </row>
    <row r="531" spans="1:12" x14ac:dyDescent="0.25">
      <c r="A531" s="8">
        <v>118</v>
      </c>
      <c r="B531" s="9" t="s">
        <v>124</v>
      </c>
      <c r="C531" s="9" t="s">
        <v>1000</v>
      </c>
      <c r="D531" s="9" t="str">
        <f>B531&amp;"_"&amp; C531</f>
        <v>Paccar_Manufacturing Company</v>
      </c>
      <c r="E531" s="10">
        <v>27000</v>
      </c>
      <c r="F531" s="1">
        <v>12</v>
      </c>
      <c r="G531" s="11">
        <v>25599.7</v>
      </c>
      <c r="H531" s="12">
        <v>0.09</v>
      </c>
      <c r="I531" s="13">
        <v>2387.9</v>
      </c>
      <c r="J531" s="14">
        <v>8.7999999999999995E-2</v>
      </c>
      <c r="K531" s="15">
        <v>28361.1</v>
      </c>
      <c r="L531" s="16">
        <v>21174.9</v>
      </c>
    </row>
    <row r="532" spans="1:12" x14ac:dyDescent="0.25">
      <c r="A532" s="8">
        <v>166</v>
      </c>
      <c r="B532" s="9" t="s">
        <v>170</v>
      </c>
      <c r="C532" s="9" t="s">
        <v>1000</v>
      </c>
      <c r="D532" s="9" t="str">
        <f>B532&amp;"_"&amp; C532</f>
        <v>Lear_Manufacturing Company</v>
      </c>
      <c r="E532" s="10">
        <v>164100</v>
      </c>
      <c r="F532" s="1">
        <v>-19</v>
      </c>
      <c r="G532" s="11">
        <v>19810.3</v>
      </c>
      <c r="H532" s="12">
        <v>-6.3E-2</v>
      </c>
      <c r="I532" s="13">
        <v>753.6</v>
      </c>
      <c r="J532" s="14">
        <v>-0.34499999999999997</v>
      </c>
      <c r="K532" s="15">
        <v>12680.7</v>
      </c>
      <c r="L532" s="16">
        <v>4913.3999999999996</v>
      </c>
    </row>
    <row r="533" spans="1:12" x14ac:dyDescent="0.25">
      <c r="A533" s="8">
        <v>175</v>
      </c>
      <c r="B533" s="9" t="s">
        <v>179</v>
      </c>
      <c r="C533" s="9" t="s">
        <v>1000</v>
      </c>
      <c r="D533" s="9" t="str">
        <f>B533&amp;"_"&amp; C533</f>
        <v>Kimberly-Clark_Manufacturing Company</v>
      </c>
      <c r="E533" s="10">
        <v>40000</v>
      </c>
      <c r="F533" s="1">
        <v>-4</v>
      </c>
      <c r="G533" s="11">
        <v>18450</v>
      </c>
      <c r="H533" s="12">
        <v>-2E-3</v>
      </c>
      <c r="I533" s="13">
        <v>2157</v>
      </c>
      <c r="J533" s="14">
        <v>0.53</v>
      </c>
      <c r="K533" s="15">
        <v>15283</v>
      </c>
      <c r="L533" s="16">
        <v>43662.5</v>
      </c>
    </row>
    <row r="534" spans="1:12" x14ac:dyDescent="0.25">
      <c r="A534" s="8">
        <v>176</v>
      </c>
      <c r="B534" s="9" t="s">
        <v>180</v>
      </c>
      <c r="C534" s="9" t="s">
        <v>1000</v>
      </c>
      <c r="D534" s="9" t="str">
        <f>B534&amp;"_"&amp; C534</f>
        <v>Emerson Electric_Manufacturing Company</v>
      </c>
      <c r="E534" s="10">
        <v>88000</v>
      </c>
      <c r="F534" s="1">
        <v>2</v>
      </c>
      <c r="G534" s="11">
        <v>18372</v>
      </c>
      <c r="H534" s="12">
        <v>5.5E-2</v>
      </c>
      <c r="I534" s="13">
        <v>2306</v>
      </c>
      <c r="J534" s="14">
        <v>4.7E-2</v>
      </c>
      <c r="K534" s="15">
        <v>20497</v>
      </c>
      <c r="L534" s="16">
        <v>29154.2</v>
      </c>
    </row>
    <row r="535" spans="1:12" x14ac:dyDescent="0.25">
      <c r="A535" s="8">
        <v>218</v>
      </c>
      <c r="B535" s="9" t="s">
        <v>221</v>
      </c>
      <c r="C535" s="9" t="s">
        <v>1000</v>
      </c>
      <c r="D535" s="9" t="str">
        <f>B535&amp;"_"&amp; C535</f>
        <v>Applied Materials_Manufacturing Company</v>
      </c>
      <c r="E535" s="10">
        <v>22000</v>
      </c>
      <c r="F535" s="1">
        <v>-36</v>
      </c>
      <c r="G535" s="11">
        <v>14608</v>
      </c>
      <c r="H535" s="12">
        <v>-0.153</v>
      </c>
      <c r="I535" s="13">
        <v>2706</v>
      </c>
      <c r="J535" s="14">
        <v>-0.183</v>
      </c>
      <c r="K535" s="15">
        <v>19024</v>
      </c>
      <c r="L535" s="16">
        <v>42076.7</v>
      </c>
    </row>
    <row r="536" spans="1:12" x14ac:dyDescent="0.25">
      <c r="A536" s="8">
        <v>220</v>
      </c>
      <c r="B536" s="9" t="s">
        <v>223</v>
      </c>
      <c r="C536" s="9" t="s">
        <v>1000</v>
      </c>
      <c r="D536" s="9" t="str">
        <f>B536&amp;"_"&amp; C536</f>
        <v>Stanley Black &amp; Decker_Manufacturing Company</v>
      </c>
      <c r="E536" s="10">
        <v>59438</v>
      </c>
      <c r="F536" s="1">
        <v>8</v>
      </c>
      <c r="G536" s="11">
        <v>14442.2</v>
      </c>
      <c r="H536" s="12">
        <v>3.3000000000000002E-2</v>
      </c>
      <c r="I536" s="13">
        <v>955.8</v>
      </c>
      <c r="J536" s="14">
        <v>0.57899999999999996</v>
      </c>
      <c r="K536" s="15">
        <v>20596.599999999999</v>
      </c>
      <c r="L536" s="16">
        <v>15402.5</v>
      </c>
    </row>
    <row r="537" spans="1:12" x14ac:dyDescent="0.25">
      <c r="A537" s="8">
        <v>229</v>
      </c>
      <c r="B537" s="9" t="s">
        <v>231</v>
      </c>
      <c r="C537" s="9" t="s">
        <v>1000</v>
      </c>
      <c r="D537" s="9" t="str">
        <f>B537&amp;"_"&amp; C537</f>
        <v>Illinois Tool Works_Manufacturing Company</v>
      </c>
      <c r="E537" s="10">
        <v>45000</v>
      </c>
      <c r="F537" s="1">
        <v>-15</v>
      </c>
      <c r="G537" s="11">
        <v>14109</v>
      </c>
      <c r="H537" s="12">
        <v>-4.4999999999999998E-2</v>
      </c>
      <c r="I537" s="13">
        <v>2521</v>
      </c>
      <c r="J537" s="14">
        <v>-1.6E-2</v>
      </c>
      <c r="K537" s="15">
        <v>15068</v>
      </c>
      <c r="L537" s="16">
        <v>45125.599999999999</v>
      </c>
    </row>
    <row r="538" spans="1:12" x14ac:dyDescent="0.25">
      <c r="A538" s="8">
        <v>384</v>
      </c>
      <c r="B538" s="9" t="s">
        <v>385</v>
      </c>
      <c r="C538" s="9" t="s">
        <v>1000</v>
      </c>
      <c r="D538" s="9" t="str">
        <f>B538&amp;"_"&amp; C538</f>
        <v>Masco_Manufacturing Company</v>
      </c>
      <c r="E538" s="10">
        <v>22000</v>
      </c>
      <c r="F538" s="1">
        <v>-18</v>
      </c>
      <c r="G538" s="11">
        <v>8235</v>
      </c>
      <c r="H538" s="12">
        <v>-1.4999999999999999E-2</v>
      </c>
      <c r="I538" s="13">
        <v>935</v>
      </c>
      <c r="J538" s="14">
        <v>0.27400000000000002</v>
      </c>
      <c r="K538" s="15">
        <v>5027</v>
      </c>
      <c r="L538" s="16">
        <v>9118</v>
      </c>
    </row>
    <row r="539" spans="1:12" x14ac:dyDescent="0.25">
      <c r="A539" s="8">
        <v>538</v>
      </c>
      <c r="B539" s="9" t="s">
        <v>537</v>
      </c>
      <c r="C539" s="9" t="s">
        <v>1000</v>
      </c>
      <c r="D539" s="9" t="str">
        <f>B539&amp;"_"&amp; C539</f>
        <v>Ametek_Manufacturing Company</v>
      </c>
      <c r="E539" s="10">
        <v>18100</v>
      </c>
      <c r="F539" s="1">
        <v>14</v>
      </c>
      <c r="G539" s="11">
        <v>5158.6000000000004</v>
      </c>
      <c r="H539" s="12">
        <v>6.5000000000000002E-2</v>
      </c>
      <c r="I539" s="13">
        <v>861.3</v>
      </c>
      <c r="J539" s="14">
        <v>0.107</v>
      </c>
      <c r="K539" s="15">
        <v>9844.6</v>
      </c>
      <c r="L539" s="16">
        <v>16506.3</v>
      </c>
    </row>
    <row r="540" spans="1:12" x14ac:dyDescent="0.25">
      <c r="A540" s="8">
        <v>576</v>
      </c>
      <c r="B540" s="9" t="s">
        <v>575</v>
      </c>
      <c r="C540" s="9" t="s">
        <v>1000</v>
      </c>
      <c r="D540" s="9" t="str">
        <f>B540&amp;"_"&amp; C540</f>
        <v>Terex_Manufacturing Company</v>
      </c>
      <c r="E540" s="10">
        <v>9500</v>
      </c>
      <c r="F540" s="1">
        <v>-42</v>
      </c>
      <c r="G540" s="11">
        <v>4680.3</v>
      </c>
      <c r="H540" s="12">
        <v>-8.6999999999999994E-2</v>
      </c>
      <c r="I540" s="13">
        <v>54.4</v>
      </c>
      <c r="J540" s="14">
        <v>-0.52200000000000002</v>
      </c>
      <c r="K540" s="15">
        <v>3195.6</v>
      </c>
      <c r="L540" s="16">
        <v>1015.3</v>
      </c>
    </row>
    <row r="541" spans="1:12" x14ac:dyDescent="0.25">
      <c r="A541" s="8">
        <v>587</v>
      </c>
      <c r="B541" s="9" t="s">
        <v>586</v>
      </c>
      <c r="C541" s="9" t="s">
        <v>1000</v>
      </c>
      <c r="D541" s="9" t="str">
        <f>B541&amp;"_"&amp; C541</f>
        <v>CF Industries Holdings_Manufacturing Company</v>
      </c>
      <c r="E541" s="10">
        <v>2987</v>
      </c>
      <c r="F541" s="1">
        <v>-3</v>
      </c>
      <c r="G541" s="11">
        <v>4590</v>
      </c>
      <c r="H541" s="12">
        <v>3.5999999999999997E-2</v>
      </c>
      <c r="I541" s="13">
        <v>493.1</v>
      </c>
      <c r="J541" s="14">
        <v>0.70099999999999996</v>
      </c>
      <c r="K541" s="15">
        <v>12171.9</v>
      </c>
      <c r="L541" s="16">
        <v>5879.9</v>
      </c>
    </row>
    <row r="542" spans="1:12" x14ac:dyDescent="0.25">
      <c r="A542" s="8">
        <v>611</v>
      </c>
      <c r="B542" s="9" t="s">
        <v>610</v>
      </c>
      <c r="C542" s="9" t="s">
        <v>1000</v>
      </c>
      <c r="D542" s="9" t="str">
        <f>B542&amp;"_"&amp; C542</f>
        <v>Church &amp; Dwight_Manufacturing Company</v>
      </c>
      <c r="E542" s="10">
        <v>4800</v>
      </c>
      <c r="F542" s="1">
        <v>1</v>
      </c>
      <c r="G542" s="11">
        <v>4357.7</v>
      </c>
      <c r="H542" s="12">
        <v>5.0999999999999997E-2</v>
      </c>
      <c r="I542" s="13">
        <v>615.9</v>
      </c>
      <c r="J542" s="14">
        <v>8.3000000000000004E-2</v>
      </c>
      <c r="K542" s="15">
        <v>6657.4</v>
      </c>
      <c r="L542" s="16">
        <v>15773.9</v>
      </c>
    </row>
    <row r="543" spans="1:12" x14ac:dyDescent="0.25">
      <c r="A543" s="8">
        <v>614</v>
      </c>
      <c r="B543" s="9" t="s">
        <v>613</v>
      </c>
      <c r="C543" s="9" t="s">
        <v>1000</v>
      </c>
      <c r="D543" s="9" t="str">
        <f>B543&amp;"_"&amp; C543</f>
        <v>Colfax_Manufacturing Company</v>
      </c>
      <c r="E543" s="10">
        <v>15000</v>
      </c>
      <c r="F543" s="1">
        <v>52</v>
      </c>
      <c r="G543" s="11">
        <v>4326.3</v>
      </c>
      <c r="H543" s="12">
        <v>0.18</v>
      </c>
      <c r="I543" s="13">
        <v>-527.6</v>
      </c>
      <c r="J543" s="14">
        <v>-4.7640000000000002</v>
      </c>
      <c r="K543" s="15">
        <v>7386.8</v>
      </c>
      <c r="L543" s="16">
        <v>2339.3000000000002</v>
      </c>
    </row>
    <row r="544" spans="1:12" x14ac:dyDescent="0.25">
      <c r="A544" s="8">
        <v>629</v>
      </c>
      <c r="B544" s="9" t="s">
        <v>628</v>
      </c>
      <c r="C544" s="9" t="s">
        <v>1000</v>
      </c>
      <c r="D544" s="9" t="str">
        <f>B544&amp;"_"&amp; C544</f>
        <v>Spectrum Brands Holdings_Manufacturing Company</v>
      </c>
      <c r="E544" s="10">
        <v>13000</v>
      </c>
      <c r="F544" s="1">
        <v>-124</v>
      </c>
      <c r="G544" s="11">
        <v>4138.8</v>
      </c>
      <c r="H544" s="12">
        <v>-0.248</v>
      </c>
      <c r="I544" s="13">
        <v>471.9</v>
      </c>
      <c r="J544" s="14">
        <v>-0.38600000000000001</v>
      </c>
      <c r="K544" s="15">
        <v>5230.5</v>
      </c>
      <c r="L544" s="16">
        <v>1669.2</v>
      </c>
    </row>
    <row r="545" spans="1:12" x14ac:dyDescent="0.25">
      <c r="A545" s="8">
        <v>637</v>
      </c>
      <c r="B545" s="9" t="s">
        <v>636</v>
      </c>
      <c r="C545" s="9" t="s">
        <v>1000</v>
      </c>
      <c r="D545" s="9" t="str">
        <f>B545&amp;"_"&amp; C545</f>
        <v>Snap-on_Manufacturing Company</v>
      </c>
      <c r="E545" s="10">
        <v>12800</v>
      </c>
      <c r="F545" s="1">
        <v>-18</v>
      </c>
      <c r="G545" s="11">
        <v>4067.7</v>
      </c>
      <c r="H545" s="12">
        <v>-1E-3</v>
      </c>
      <c r="I545" s="13">
        <v>693.5</v>
      </c>
      <c r="J545" s="14">
        <v>0.02</v>
      </c>
      <c r="K545" s="15">
        <v>5693.5</v>
      </c>
      <c r="L545" s="16">
        <v>5951.1</v>
      </c>
    </row>
    <row r="546" spans="1:12" x14ac:dyDescent="0.25">
      <c r="A546" s="8">
        <v>661</v>
      </c>
      <c r="B546" s="9" t="s">
        <v>660</v>
      </c>
      <c r="C546" s="9" t="s">
        <v>1000</v>
      </c>
      <c r="D546" s="9" t="str">
        <f>B546&amp;"_"&amp; C546</f>
        <v>Timken_Manufacturing Company</v>
      </c>
      <c r="E546" s="10">
        <v>18829</v>
      </c>
      <c r="F546" s="1">
        <v>17</v>
      </c>
      <c r="G546" s="11">
        <v>3789.9</v>
      </c>
      <c r="H546" s="12">
        <v>5.8000000000000003E-2</v>
      </c>
      <c r="I546" s="13">
        <v>362.1</v>
      </c>
      <c r="J546" s="14">
        <v>0.19600000000000001</v>
      </c>
      <c r="K546" s="15">
        <v>4859.8999999999996</v>
      </c>
      <c r="L546" s="16">
        <v>2451.8000000000002</v>
      </c>
    </row>
    <row r="547" spans="1:12" x14ac:dyDescent="0.25">
      <c r="A547" s="8">
        <v>664</v>
      </c>
      <c r="B547" s="9" t="s">
        <v>663</v>
      </c>
      <c r="C547" s="9" t="s">
        <v>1000</v>
      </c>
      <c r="D547" s="9" t="str">
        <f>B547&amp;"_"&amp; C547</f>
        <v>Worthington Industries_Manufacturing Company</v>
      </c>
      <c r="E547" s="10">
        <v>12000</v>
      </c>
      <c r="F547" s="1">
        <v>13</v>
      </c>
      <c r="G547" s="11">
        <v>3759.6</v>
      </c>
      <c r="H547" s="12">
        <v>0.05</v>
      </c>
      <c r="I547" s="13">
        <v>153.5</v>
      </c>
      <c r="J547" s="14">
        <v>-0.21199999999999999</v>
      </c>
      <c r="K547" s="15">
        <v>2510.8000000000002</v>
      </c>
      <c r="L547" s="16">
        <v>1433.2</v>
      </c>
    </row>
    <row r="548" spans="1:12" x14ac:dyDescent="0.25">
      <c r="A548" s="8">
        <v>705</v>
      </c>
      <c r="B548" s="9" t="s">
        <v>704</v>
      </c>
      <c r="C548" s="9" t="s">
        <v>1000</v>
      </c>
      <c r="D548" s="9" t="str">
        <f>B548&amp;"_"&amp; C548</f>
        <v>Calumet Specialty Products Partners_Manufacturing Company</v>
      </c>
      <c r="E548" s="10">
        <v>1500</v>
      </c>
      <c r="F548" s="1">
        <v>-19</v>
      </c>
      <c r="G548" s="11">
        <v>3452.6</v>
      </c>
      <c r="H548" s="12">
        <v>-1.2999999999999999E-2</v>
      </c>
      <c r="I548" s="13">
        <v>-43.6</v>
      </c>
      <c r="J548" s="14" t="s">
        <v>13</v>
      </c>
      <c r="K548" s="15">
        <v>1857.8</v>
      </c>
      <c r="L548" s="16">
        <v>81.7</v>
      </c>
    </row>
    <row r="549" spans="1:12" x14ac:dyDescent="0.25">
      <c r="A549" s="8">
        <v>750</v>
      </c>
      <c r="B549" s="9" t="s">
        <v>749</v>
      </c>
      <c r="C549" s="9" t="s">
        <v>1000</v>
      </c>
      <c r="D549" s="9" t="str">
        <f>B549&amp;"_"&amp; C549</f>
        <v>Plexus_Manufacturing Company</v>
      </c>
      <c r="E549" s="10">
        <v>19000</v>
      </c>
      <c r="F549" s="1">
        <v>34</v>
      </c>
      <c r="G549" s="11">
        <v>3164.4</v>
      </c>
      <c r="H549" s="12">
        <v>0.10100000000000001</v>
      </c>
      <c r="I549" s="13">
        <v>108.6</v>
      </c>
      <c r="J549" s="14">
        <v>7.3289999999999997</v>
      </c>
      <c r="K549" s="15">
        <v>2000.9</v>
      </c>
      <c r="L549" s="16">
        <v>1601.6</v>
      </c>
    </row>
    <row r="550" spans="1:12" x14ac:dyDescent="0.25">
      <c r="A550" s="8">
        <v>753</v>
      </c>
      <c r="B550" s="9" t="s">
        <v>752</v>
      </c>
      <c r="C550" s="9" t="s">
        <v>1000</v>
      </c>
      <c r="D550" s="9" t="str">
        <f>B550&amp;"_"&amp; C550</f>
        <v>Scotts Miracle-Gro_Manufacturing Company</v>
      </c>
      <c r="E550" s="10">
        <v>5850</v>
      </c>
      <c r="F550" s="1">
        <v>76</v>
      </c>
      <c r="G550" s="11">
        <v>3156</v>
      </c>
      <c r="H550" s="12">
        <v>0.185</v>
      </c>
      <c r="I550" s="13">
        <v>460.7</v>
      </c>
      <c r="J550" s="14">
        <v>6.2320000000000002</v>
      </c>
      <c r="K550" s="15">
        <v>3028.7</v>
      </c>
      <c r="L550" s="16">
        <v>5693</v>
      </c>
    </row>
    <row r="551" spans="1:12" x14ac:dyDescent="0.25">
      <c r="A551" s="8">
        <v>783</v>
      </c>
      <c r="B551" s="9" t="s">
        <v>781</v>
      </c>
      <c r="C551" s="9" t="s">
        <v>1000</v>
      </c>
      <c r="D551" s="9" t="str">
        <f>B551&amp;"_"&amp; C551</f>
        <v>Lincoln Electric Holdings_Manufacturing Company</v>
      </c>
      <c r="E551" s="10">
        <v>11000</v>
      </c>
      <c r="F551" s="1">
        <v>-21</v>
      </c>
      <c r="G551" s="11">
        <v>3003.3</v>
      </c>
      <c r="H551" s="12">
        <v>-8.0000000000000002E-3</v>
      </c>
      <c r="I551" s="13">
        <v>293.10000000000002</v>
      </c>
      <c r="J551" s="14">
        <v>2.1000000000000001E-2</v>
      </c>
      <c r="K551" s="15">
        <v>2371.1999999999998</v>
      </c>
      <c r="L551" s="16">
        <v>4150.8</v>
      </c>
    </row>
    <row r="552" spans="1:12" x14ac:dyDescent="0.25">
      <c r="A552" s="8">
        <v>785</v>
      </c>
      <c r="B552" s="9" t="s">
        <v>783</v>
      </c>
      <c r="C552" s="9" t="s">
        <v>1000</v>
      </c>
      <c r="D552" s="9" t="str">
        <f>B552&amp;"_"&amp; C552</f>
        <v>A.O. Smith_Manufacturing Company</v>
      </c>
      <c r="E552" s="10">
        <v>15100</v>
      </c>
      <c r="F552" s="1">
        <v>-54</v>
      </c>
      <c r="G552" s="11">
        <v>2992.7</v>
      </c>
      <c r="H552" s="12">
        <v>-6.0999999999999999E-2</v>
      </c>
      <c r="I552" s="13">
        <v>370</v>
      </c>
      <c r="J552" s="14">
        <v>-0.16700000000000001</v>
      </c>
      <c r="K552" s="15">
        <v>3058</v>
      </c>
      <c r="L552" s="16">
        <v>6125.4</v>
      </c>
    </row>
    <row r="553" spans="1:12" x14ac:dyDescent="0.25">
      <c r="A553" s="8">
        <v>803</v>
      </c>
      <c r="B553" s="9" t="s">
        <v>801</v>
      </c>
      <c r="C553" s="9" t="s">
        <v>1000</v>
      </c>
      <c r="D553" s="9" t="str">
        <f>B553&amp;"_"&amp; C553</f>
        <v>Woodward_Manufacturing Company</v>
      </c>
      <c r="E553" s="10">
        <v>9023</v>
      </c>
      <c r="F553" s="1">
        <v>95</v>
      </c>
      <c r="G553" s="11">
        <v>2900.2</v>
      </c>
      <c r="H553" s="12">
        <v>0.247</v>
      </c>
      <c r="I553" s="13">
        <v>259.60000000000002</v>
      </c>
      <c r="J553" s="14">
        <v>0.439</v>
      </c>
      <c r="K553" s="15">
        <v>3956.5</v>
      </c>
      <c r="L553" s="16">
        <v>3698.1</v>
      </c>
    </row>
    <row r="554" spans="1:12" x14ac:dyDescent="0.25">
      <c r="A554" s="8">
        <v>815</v>
      </c>
      <c r="B554" s="9" t="s">
        <v>813</v>
      </c>
      <c r="C554" s="9" t="s">
        <v>1000</v>
      </c>
      <c r="D554" s="9" t="str">
        <f>B554&amp;"_"&amp; C554</f>
        <v>ITT_Manufacturing Company</v>
      </c>
      <c r="E554" s="10">
        <v>10500</v>
      </c>
      <c r="F554" s="1">
        <v>-7</v>
      </c>
      <c r="G554" s="11">
        <v>2846.4</v>
      </c>
      <c r="H554" s="12">
        <v>3.6999999999999998E-2</v>
      </c>
      <c r="I554" s="13">
        <v>325.10000000000002</v>
      </c>
      <c r="J554" s="14">
        <v>-2.5999999999999999E-2</v>
      </c>
      <c r="K554" s="15">
        <v>4107.7</v>
      </c>
      <c r="L554" s="16">
        <v>3992.8</v>
      </c>
    </row>
    <row r="555" spans="1:12" x14ac:dyDescent="0.25">
      <c r="A555" s="8">
        <v>827</v>
      </c>
      <c r="B555" s="9" t="s">
        <v>825</v>
      </c>
      <c r="C555" s="9" t="s">
        <v>1000</v>
      </c>
      <c r="D555" s="9" t="str">
        <f>B555&amp;"_"&amp; C555</f>
        <v>Valmont Industries_Manufacturing Company</v>
      </c>
      <c r="E555" s="10">
        <v>9862</v>
      </c>
      <c r="F555" s="1">
        <v>-21</v>
      </c>
      <c r="G555" s="11">
        <v>2767</v>
      </c>
      <c r="H555" s="12">
        <v>4.0000000000000001E-3</v>
      </c>
      <c r="I555" s="13">
        <v>153.80000000000001</v>
      </c>
      <c r="J555" s="14">
        <v>0.63</v>
      </c>
      <c r="K555" s="15">
        <v>2763.4</v>
      </c>
      <c r="L555" s="16">
        <v>2281.1</v>
      </c>
    </row>
    <row r="556" spans="1:12" x14ac:dyDescent="0.25">
      <c r="A556" s="8">
        <v>873</v>
      </c>
      <c r="B556" s="9" t="s">
        <v>869</v>
      </c>
      <c r="C556" s="9" t="s">
        <v>1000</v>
      </c>
      <c r="D556" s="9" t="str">
        <f>B556&amp;"_"&amp; C556</f>
        <v>IDEX_Manufacturing Company</v>
      </c>
      <c r="E556" s="10">
        <v>7439</v>
      </c>
      <c r="F556" s="1">
        <v>-11</v>
      </c>
      <c r="G556" s="11">
        <v>2494.6</v>
      </c>
      <c r="H556" s="12">
        <v>4.0000000000000001E-3</v>
      </c>
      <c r="I556" s="13">
        <v>425.5</v>
      </c>
      <c r="J556" s="14">
        <v>3.5999999999999997E-2</v>
      </c>
      <c r="K556" s="15">
        <v>3813.9</v>
      </c>
      <c r="L556" s="16">
        <v>10529.4</v>
      </c>
    </row>
    <row r="557" spans="1:12" x14ac:dyDescent="0.25">
      <c r="A557" s="8">
        <v>946</v>
      </c>
      <c r="B557" s="9" t="s">
        <v>942</v>
      </c>
      <c r="C557" s="9" t="s">
        <v>1000</v>
      </c>
      <c r="D557" s="9" t="str">
        <f>B557&amp;"_"&amp; C557</f>
        <v>Generac Holdings_Manufacturing Company</v>
      </c>
      <c r="E557" s="10">
        <v>5551</v>
      </c>
      <c r="F557" s="1">
        <v>33</v>
      </c>
      <c r="G557" s="11">
        <v>2204.3000000000002</v>
      </c>
      <c r="H557" s="12">
        <v>8.8999999999999996E-2</v>
      </c>
      <c r="I557" s="13">
        <v>252</v>
      </c>
      <c r="J557" s="14">
        <v>5.8000000000000003E-2</v>
      </c>
      <c r="K557" s="15">
        <v>2665.7</v>
      </c>
      <c r="L557" s="16">
        <v>5829.4</v>
      </c>
    </row>
    <row r="558" spans="1:12" x14ac:dyDescent="0.25">
      <c r="A558" s="8">
        <v>805</v>
      </c>
      <c r="B558" s="9" t="s">
        <v>803</v>
      </c>
      <c r="C558" s="9" t="s">
        <v>1482</v>
      </c>
      <c r="D558" s="9" t="str">
        <f>B558&amp;"_"&amp; C558</f>
        <v>H.B. Fuller_Manufacturing Company Adhesives</v>
      </c>
      <c r="E558" s="10">
        <v>6369</v>
      </c>
      <c r="F558" s="1">
        <v>-48</v>
      </c>
      <c r="G558" s="11">
        <v>2897</v>
      </c>
      <c r="H558" s="12">
        <v>-4.7E-2</v>
      </c>
      <c r="I558" s="13">
        <v>130.80000000000001</v>
      </c>
      <c r="J558" s="14">
        <v>-0.23599999999999999</v>
      </c>
      <c r="K558" s="15">
        <v>3985.7</v>
      </c>
      <c r="L558" s="16">
        <v>1435.9</v>
      </c>
    </row>
    <row r="559" spans="1:12" x14ac:dyDescent="0.25">
      <c r="A559" s="8">
        <v>513</v>
      </c>
      <c r="B559" s="9" t="s">
        <v>512</v>
      </c>
      <c r="C559" s="9" t="s">
        <v>1487</v>
      </c>
      <c r="D559" s="9" t="str">
        <f>B559&amp;"_"&amp; C559</f>
        <v>TransDigm Group_Manufacturing Company Aerospace Components</v>
      </c>
      <c r="E559" s="10">
        <v>18300</v>
      </c>
      <c r="F559" s="1">
        <v>137</v>
      </c>
      <c r="G559" s="11">
        <v>5517.2</v>
      </c>
      <c r="H559" s="12">
        <v>0.443</v>
      </c>
      <c r="I559" s="13">
        <v>889.8</v>
      </c>
      <c r="J559" s="14">
        <v>-7.0000000000000007E-2</v>
      </c>
      <c r="K559" s="15">
        <v>16254.7</v>
      </c>
      <c r="L559" s="16">
        <v>17190.3</v>
      </c>
    </row>
    <row r="560" spans="1:12" x14ac:dyDescent="0.25">
      <c r="A560" s="8">
        <v>780</v>
      </c>
      <c r="B560" s="9" t="s">
        <v>778</v>
      </c>
      <c r="C560" s="9" t="s">
        <v>1503</v>
      </c>
      <c r="D560" s="9" t="str">
        <f>B560&amp;"_"&amp; C560</f>
        <v>Mettler-Toledo International_Manufacturing Company Analytical Laboratory Instrument</v>
      </c>
      <c r="E560" s="10">
        <v>15525</v>
      </c>
      <c r="F560" s="1">
        <v>-5</v>
      </c>
      <c r="G560" s="11">
        <v>3008.7</v>
      </c>
      <c r="H560" s="12">
        <v>2.5000000000000001E-2</v>
      </c>
      <c r="I560" s="13">
        <v>561.1</v>
      </c>
      <c r="J560" s="14">
        <v>9.5000000000000001E-2</v>
      </c>
      <c r="K560" s="15">
        <v>2789.3</v>
      </c>
      <c r="L560" s="16">
        <v>16558.8</v>
      </c>
    </row>
    <row r="561" spans="1:12" x14ac:dyDescent="0.25">
      <c r="A561" s="8">
        <v>537</v>
      </c>
      <c r="B561" s="9" t="s">
        <v>536</v>
      </c>
      <c r="C561" s="9" t="s">
        <v>1504</v>
      </c>
      <c r="D561" s="9" t="str">
        <f>B561&amp;"_"&amp; C561</f>
        <v xml:space="preserve">Agilent Technologies_Manufacturing Company Analytical Laboratory Instrument </v>
      </c>
      <c r="E561" s="10">
        <v>16300</v>
      </c>
      <c r="F561" s="1">
        <v>10</v>
      </c>
      <c r="G561" s="11">
        <v>5163</v>
      </c>
      <c r="H561" s="12">
        <v>5.0999999999999997E-2</v>
      </c>
      <c r="I561" s="13">
        <v>1071</v>
      </c>
      <c r="J561" s="14">
        <v>2.3889999999999998</v>
      </c>
      <c r="K561" s="15">
        <v>9452</v>
      </c>
      <c r="L561" s="16">
        <v>22177.200000000001</v>
      </c>
    </row>
    <row r="562" spans="1:12" x14ac:dyDescent="0.25">
      <c r="A562" s="8">
        <v>460</v>
      </c>
      <c r="B562" s="9" t="s">
        <v>459</v>
      </c>
      <c r="C562" s="9" t="s">
        <v>1486</v>
      </c>
      <c r="D562" s="9" t="str">
        <f>B562&amp;"_"&amp; C562</f>
        <v>American Axle &amp; Manufacturing_Manufacturing Company Automotive</v>
      </c>
      <c r="E562" s="10">
        <v>20000</v>
      </c>
      <c r="F562" s="1">
        <v>-42</v>
      </c>
      <c r="G562" s="11">
        <v>6530.9</v>
      </c>
      <c r="H562" s="12">
        <v>-0.10199999999999999</v>
      </c>
      <c r="I562" s="13">
        <v>-484.5</v>
      </c>
      <c r="J562" s="14" t="s">
        <v>13</v>
      </c>
      <c r="K562" s="15">
        <v>6644.6</v>
      </c>
      <c r="L562" s="16">
        <v>408.1</v>
      </c>
    </row>
    <row r="563" spans="1:12" x14ac:dyDescent="0.25">
      <c r="A563" s="8">
        <v>316</v>
      </c>
      <c r="B563" s="9" t="s">
        <v>318</v>
      </c>
      <c r="C563" s="9" t="s">
        <v>1531</v>
      </c>
      <c r="D563" s="9" t="str">
        <f>B563&amp;"_"&amp; C563</f>
        <v>Newell Brands_Manufacturing Company Consumer and Commercial Products</v>
      </c>
      <c r="E563" s="10">
        <v>30000</v>
      </c>
      <c r="F563" s="1">
        <v>-73</v>
      </c>
      <c r="G563" s="11">
        <v>10083.1</v>
      </c>
      <c r="H563" s="12">
        <v>-0.22600000000000001</v>
      </c>
      <c r="I563" s="13">
        <v>106.6</v>
      </c>
      <c r="J563" s="14" t="s">
        <v>13</v>
      </c>
      <c r="K563" s="15">
        <v>15642</v>
      </c>
      <c r="L563" s="16">
        <v>5949.1</v>
      </c>
    </row>
    <row r="564" spans="1:12" x14ac:dyDescent="0.25">
      <c r="A564" s="8">
        <v>741</v>
      </c>
      <c r="B564" s="9" t="s">
        <v>740</v>
      </c>
      <c r="C564" s="9" t="s">
        <v>1550</v>
      </c>
      <c r="D564" s="9" t="str">
        <f>B564&amp;"_"&amp; C564</f>
        <v>Regal Beloit_Manufacturing Company Electric Motors &amp; Controls</v>
      </c>
      <c r="E564" s="10">
        <v>19560</v>
      </c>
      <c r="F564" s="1">
        <v>-71</v>
      </c>
      <c r="G564" s="11">
        <v>3238</v>
      </c>
      <c r="H564" s="12">
        <v>-0.112</v>
      </c>
      <c r="I564" s="13">
        <v>238.9</v>
      </c>
      <c r="J564" s="14">
        <v>3.3000000000000002E-2</v>
      </c>
      <c r="K564" s="15">
        <v>4430.7</v>
      </c>
      <c r="L564" s="16">
        <v>2559.3000000000002</v>
      </c>
    </row>
    <row r="565" spans="1:12" x14ac:dyDescent="0.25">
      <c r="A565" s="8">
        <v>968</v>
      </c>
      <c r="B565" s="9" t="s">
        <v>964</v>
      </c>
      <c r="C565" s="9" t="s">
        <v>1548</v>
      </c>
      <c r="D565" s="9" t="str">
        <f>B565&amp;"_"&amp; C565</f>
        <v>Bruker_Manufacturing Company Scientific Instruments</v>
      </c>
      <c r="E565" s="10">
        <v>7230</v>
      </c>
      <c r="F565" s="1" t="s">
        <v>13</v>
      </c>
      <c r="G565" s="11">
        <v>2072.6</v>
      </c>
      <c r="H565" s="12">
        <v>9.2999999999999999E-2</v>
      </c>
      <c r="I565" s="13">
        <v>197.2</v>
      </c>
      <c r="J565" s="14">
        <v>9.7000000000000003E-2</v>
      </c>
      <c r="K565" s="15">
        <v>2771.5</v>
      </c>
      <c r="L565" s="16">
        <v>5529.7</v>
      </c>
    </row>
    <row r="566" spans="1:12" x14ac:dyDescent="0.25">
      <c r="A566" s="8">
        <v>824</v>
      </c>
      <c r="B566" s="9" t="s">
        <v>822</v>
      </c>
      <c r="C566" s="9" t="s">
        <v>1700</v>
      </c>
      <c r="D566" s="9" t="str">
        <f>B566&amp;"_"&amp; C566</f>
        <v>EnerSys_Manufacturing Company Storage Battery</v>
      </c>
      <c r="E566" s="10">
        <v>11000</v>
      </c>
      <c r="F566" s="1">
        <v>17</v>
      </c>
      <c r="G566" s="11">
        <v>2808</v>
      </c>
      <c r="H566" s="12">
        <v>8.7999999999999995E-2</v>
      </c>
      <c r="I566" s="13">
        <v>160.19999999999999</v>
      </c>
      <c r="J566" s="14">
        <v>0.34</v>
      </c>
      <c r="K566" s="15">
        <v>3118.2</v>
      </c>
      <c r="L566" s="16">
        <v>2095.1</v>
      </c>
    </row>
    <row r="567" spans="1:12" x14ac:dyDescent="0.25">
      <c r="A567" s="8">
        <v>931</v>
      </c>
      <c r="B567" s="9" t="s">
        <v>927</v>
      </c>
      <c r="C567" s="9" t="s">
        <v>1475</v>
      </c>
      <c r="D567" s="9" t="str">
        <f>B567&amp;"_"&amp; C567</f>
        <v xml:space="preserve">HNI_Manufacturing Company Wood Office Furniture </v>
      </c>
      <c r="E567" s="10">
        <v>8450</v>
      </c>
      <c r="F567" s="1">
        <v>-13</v>
      </c>
      <c r="G567" s="11">
        <v>2246.9</v>
      </c>
      <c r="H567" s="12">
        <v>-5.0000000000000001E-3</v>
      </c>
      <c r="I567" s="13">
        <v>110.5</v>
      </c>
      <c r="J567" s="14">
        <v>0.183</v>
      </c>
      <c r="K567" s="15">
        <v>1452.5</v>
      </c>
      <c r="L567" s="16">
        <v>1075.8</v>
      </c>
    </row>
    <row r="568" spans="1:12" x14ac:dyDescent="0.25">
      <c r="A568" s="8">
        <v>618</v>
      </c>
      <c r="B568" s="9" t="s">
        <v>617</v>
      </c>
      <c r="C568" s="9" t="s">
        <v>1476</v>
      </c>
      <c r="D568" s="9" t="str">
        <f>B568&amp;"_"&amp; C568</f>
        <v xml:space="preserve">JELD-WEN Holding_Manufacturing Company Wood Window And Door </v>
      </c>
      <c r="E568" s="10">
        <v>23300</v>
      </c>
      <c r="F568" s="1">
        <v>-28</v>
      </c>
      <c r="G568" s="11">
        <v>4289.8</v>
      </c>
      <c r="H568" s="12">
        <v>-1.2999999999999999E-2</v>
      </c>
      <c r="I568" s="13">
        <v>63</v>
      </c>
      <c r="J568" s="14">
        <v>-0.55600000000000005</v>
      </c>
      <c r="K568" s="15">
        <v>3381.3</v>
      </c>
      <c r="L568" s="16">
        <v>980.3</v>
      </c>
    </row>
    <row r="569" spans="1:12" x14ac:dyDescent="0.25">
      <c r="A569" s="8">
        <v>791</v>
      </c>
      <c r="B569" s="9" t="s">
        <v>789</v>
      </c>
      <c r="C569" s="9" t="s">
        <v>1528</v>
      </c>
      <c r="D569" s="9" t="str">
        <f>B569&amp;"_"&amp; C569</f>
        <v>Middleby_Manufacturing Cooking Equipment</v>
      </c>
      <c r="E569" s="10">
        <v>9778</v>
      </c>
      <c r="F569" s="1">
        <v>21</v>
      </c>
      <c r="G569" s="11">
        <v>2959.4</v>
      </c>
      <c r="H569" s="12">
        <v>8.6999999999999994E-2</v>
      </c>
      <c r="I569" s="13">
        <v>352.2</v>
      </c>
      <c r="J569" s="14">
        <v>0.111</v>
      </c>
      <c r="K569" s="15">
        <v>5002.1000000000004</v>
      </c>
      <c r="L569" s="16">
        <v>3196.1</v>
      </c>
    </row>
    <row r="570" spans="1:12" x14ac:dyDescent="0.25">
      <c r="A570" s="8">
        <v>519</v>
      </c>
      <c r="B570" s="9" t="s">
        <v>518</v>
      </c>
      <c r="C570" s="9" t="s">
        <v>1481</v>
      </c>
      <c r="D570" s="9" t="str">
        <f>B570&amp;"_"&amp; C570</f>
        <v>Harley-Davidson_Manufacturing Industry Motorcycles</v>
      </c>
      <c r="E570" s="10">
        <v>5600</v>
      </c>
      <c r="F570" s="1">
        <v>-27</v>
      </c>
      <c r="G570" s="11">
        <v>5361.8</v>
      </c>
      <c r="H570" s="12">
        <v>-6.2E-2</v>
      </c>
      <c r="I570" s="13">
        <v>423.6</v>
      </c>
      <c r="J570" s="14">
        <v>-0.20300000000000001</v>
      </c>
      <c r="K570" s="15">
        <v>10528.2</v>
      </c>
      <c r="L570" s="16">
        <v>2892.7</v>
      </c>
    </row>
    <row r="571" spans="1:12" x14ac:dyDescent="0.25">
      <c r="A571" s="8">
        <v>321</v>
      </c>
      <c r="B571" s="9" t="s">
        <v>323</v>
      </c>
      <c r="C571" s="9" t="s">
        <v>1525</v>
      </c>
      <c r="D571" s="9" t="str">
        <f>B571&amp;"_"&amp; C571</f>
        <v>Mohawk Industries_Manufacturung Company Flooring</v>
      </c>
      <c r="E571" s="10">
        <v>41800</v>
      </c>
      <c r="F571" s="1">
        <v>-6</v>
      </c>
      <c r="G571" s="11">
        <v>9970.7000000000007</v>
      </c>
      <c r="H571" s="12">
        <v>-1E-3</v>
      </c>
      <c r="I571" s="13">
        <v>744.2</v>
      </c>
      <c r="J571" s="14">
        <v>-0.13600000000000001</v>
      </c>
      <c r="K571" s="15">
        <v>13386.7</v>
      </c>
      <c r="L571" s="16">
        <v>5464.3</v>
      </c>
    </row>
    <row r="572" spans="1:12" x14ac:dyDescent="0.25">
      <c r="A572" s="8">
        <v>777</v>
      </c>
      <c r="B572" s="9" t="s">
        <v>775</v>
      </c>
      <c r="C572" s="9" t="s">
        <v>1142</v>
      </c>
      <c r="D572" s="9" t="str">
        <f>B572&amp;"_"&amp; C572</f>
        <v>Greenbrier_Marine Engineering / Railways‎</v>
      </c>
      <c r="E572" s="10">
        <v>17100</v>
      </c>
      <c r="F572" s="1">
        <v>74</v>
      </c>
      <c r="G572" s="11">
        <v>3033.6</v>
      </c>
      <c r="H572" s="12">
        <v>0.20399999999999999</v>
      </c>
      <c r="I572" s="13">
        <v>71.099999999999994</v>
      </c>
      <c r="J572" s="14">
        <v>-0.53200000000000003</v>
      </c>
      <c r="K572" s="15">
        <v>2990.6</v>
      </c>
      <c r="L572" s="16">
        <v>578.29999999999995</v>
      </c>
    </row>
    <row r="573" spans="1:12" x14ac:dyDescent="0.25">
      <c r="A573" s="8">
        <v>78</v>
      </c>
      <c r="B573" s="9" t="s">
        <v>86</v>
      </c>
      <c r="C573" s="9" t="s">
        <v>1115</v>
      </c>
      <c r="D573" s="9" t="str">
        <f>B573&amp;"_"&amp; C573</f>
        <v>Dow_Market Index</v>
      </c>
      <c r="E573" s="10">
        <v>36500</v>
      </c>
      <c r="F573" s="1" t="s">
        <v>13</v>
      </c>
      <c r="G573" s="11">
        <v>42951</v>
      </c>
      <c r="H573" s="12" t="s">
        <v>13</v>
      </c>
      <c r="I573" s="13">
        <v>-1359</v>
      </c>
      <c r="J573" s="14" t="s">
        <v>13</v>
      </c>
      <c r="K573" s="15">
        <v>60524</v>
      </c>
      <c r="L573" s="16">
        <v>21716</v>
      </c>
    </row>
    <row r="574" spans="1:12" x14ac:dyDescent="0.25">
      <c r="A574" s="8">
        <v>111</v>
      </c>
      <c r="B574" s="9" t="s">
        <v>1362</v>
      </c>
      <c r="C574" s="9" t="s">
        <v>1134</v>
      </c>
      <c r="D574" s="9" t="str">
        <f>B574&amp;"_"&amp; C574</f>
        <v>Viacom_Mass Media Company</v>
      </c>
      <c r="E574" s="10">
        <v>26280</v>
      </c>
      <c r="F574" s="1">
        <v>106</v>
      </c>
      <c r="G574" s="11">
        <v>27812</v>
      </c>
      <c r="H574" s="12">
        <v>0.91600000000000004</v>
      </c>
      <c r="I574" s="13">
        <v>3308</v>
      </c>
      <c r="J574" s="14">
        <v>0.68799999999999994</v>
      </c>
      <c r="K574" s="15">
        <v>49519</v>
      </c>
      <c r="L574" s="16">
        <v>8798.2000000000007</v>
      </c>
    </row>
    <row r="575" spans="1:12" x14ac:dyDescent="0.25">
      <c r="A575" s="8">
        <v>280</v>
      </c>
      <c r="B575" s="9" t="s">
        <v>282</v>
      </c>
      <c r="C575" s="9" t="s">
        <v>1134</v>
      </c>
      <c r="D575" s="9" t="str">
        <f>B575&amp;"_"&amp; C575</f>
        <v>Fox_Mass Media Company</v>
      </c>
      <c r="E575" s="10">
        <v>7700</v>
      </c>
      <c r="F575" s="1" t="s">
        <v>13</v>
      </c>
      <c r="G575" s="11">
        <v>11389</v>
      </c>
      <c r="H575" s="12" t="s">
        <v>13</v>
      </c>
      <c r="I575" s="13">
        <v>1595</v>
      </c>
      <c r="J575" s="14" t="s">
        <v>13</v>
      </c>
      <c r="K575" s="15">
        <v>19509</v>
      </c>
      <c r="L575" s="16">
        <v>14142.9</v>
      </c>
    </row>
    <row r="576" spans="1:12" x14ac:dyDescent="0.25">
      <c r="A576" s="8">
        <v>306</v>
      </c>
      <c r="B576" s="9" t="s">
        <v>308</v>
      </c>
      <c r="C576" s="9" t="s">
        <v>1134</v>
      </c>
      <c r="D576" s="9" t="str">
        <f>B576&amp;"_"&amp; C576</f>
        <v>Liberty Media_Mass Media Company</v>
      </c>
      <c r="E576" s="10">
        <v>6753</v>
      </c>
      <c r="F576" s="1">
        <v>74</v>
      </c>
      <c r="G576" s="11">
        <v>10292</v>
      </c>
      <c r="H576" s="12">
        <v>0.28000000000000003</v>
      </c>
      <c r="I576" s="13">
        <v>106</v>
      </c>
      <c r="J576" s="14">
        <v>-0.8</v>
      </c>
      <c r="K576" s="15">
        <v>44189</v>
      </c>
      <c r="L576" s="16">
        <v>9971.6</v>
      </c>
    </row>
    <row r="577" spans="1:12" x14ac:dyDescent="0.25">
      <c r="A577" s="8">
        <v>308</v>
      </c>
      <c r="B577" s="9" t="s">
        <v>310</v>
      </c>
      <c r="C577" s="9" t="s">
        <v>1134</v>
      </c>
      <c r="D577" s="9" t="str">
        <f>B577&amp;"_"&amp; C577</f>
        <v>Interpublic Group_Mass Media Company</v>
      </c>
      <c r="E577" s="10">
        <v>54300</v>
      </c>
      <c r="F577" s="1">
        <v>14</v>
      </c>
      <c r="G577" s="11">
        <v>10221.299999999999</v>
      </c>
      <c r="H577" s="12">
        <v>5.1999999999999998E-2</v>
      </c>
      <c r="I577" s="13">
        <v>656</v>
      </c>
      <c r="J577" s="14">
        <v>0.06</v>
      </c>
      <c r="K577" s="15">
        <v>17751.900000000001</v>
      </c>
      <c r="L577" s="16">
        <v>6278.9</v>
      </c>
    </row>
    <row r="578" spans="1:12" x14ac:dyDescent="0.25">
      <c r="A578" s="8">
        <v>318</v>
      </c>
      <c r="B578" s="9" t="s">
        <v>320</v>
      </c>
      <c r="C578" s="9" t="s">
        <v>1134</v>
      </c>
      <c r="D578" s="9" t="str">
        <f>B578&amp;"_"&amp; C578</f>
        <v>News Corp._Mass Media Company</v>
      </c>
      <c r="E578" s="10">
        <v>28000</v>
      </c>
      <c r="F578" s="1">
        <v>23</v>
      </c>
      <c r="G578" s="11">
        <v>10074</v>
      </c>
      <c r="H578" s="12">
        <v>0.11600000000000001</v>
      </c>
      <c r="I578" s="13">
        <v>155</v>
      </c>
      <c r="J578" s="14" t="s">
        <v>13</v>
      </c>
      <c r="K578" s="15">
        <v>15711</v>
      </c>
      <c r="L578" s="16">
        <v>5279.7</v>
      </c>
    </row>
    <row r="579" spans="1:12" x14ac:dyDescent="0.25">
      <c r="A579" s="8">
        <v>668</v>
      </c>
      <c r="B579" s="9" t="s">
        <v>667</v>
      </c>
      <c r="C579" s="9" t="s">
        <v>1134</v>
      </c>
      <c r="D579" s="9" t="str">
        <f>B579&amp;"_"&amp; C579</f>
        <v>iHeartMedia_Mass Media Company</v>
      </c>
      <c r="E579" s="10">
        <v>11400</v>
      </c>
      <c r="F579" s="1">
        <v>-202</v>
      </c>
      <c r="G579" s="11">
        <v>3683.5</v>
      </c>
      <c r="H579" s="12">
        <v>-0.41799999999999998</v>
      </c>
      <c r="I579" s="13" t="s">
        <v>13</v>
      </c>
      <c r="J579" s="14" t="s">
        <v>13</v>
      </c>
      <c r="K579" s="15">
        <v>11021.1</v>
      </c>
      <c r="L579" s="16">
        <v>1073.8</v>
      </c>
    </row>
    <row r="580" spans="1:12" x14ac:dyDescent="0.25">
      <c r="A580" s="8">
        <v>837</v>
      </c>
      <c r="B580" s="9" t="s">
        <v>834</v>
      </c>
      <c r="C580" s="9" t="s">
        <v>1134</v>
      </c>
      <c r="D580" s="9" t="str">
        <f>B580&amp;"_"&amp; C580</f>
        <v>Univision Communications_Mass Media Company</v>
      </c>
      <c r="E580" s="10">
        <v>4500</v>
      </c>
      <c r="F580" s="1">
        <v>-36</v>
      </c>
      <c r="G580" s="11">
        <v>2703.8</v>
      </c>
      <c r="H580" s="12">
        <v>-3.2000000000000001E-2</v>
      </c>
      <c r="I580" s="13">
        <v>286.8</v>
      </c>
      <c r="J580" s="14">
        <v>58.75</v>
      </c>
      <c r="K580" s="15">
        <v>9320.7000000000007</v>
      </c>
      <c r="L580" s="16" t="s">
        <v>13</v>
      </c>
    </row>
    <row r="581" spans="1:12" x14ac:dyDescent="0.25">
      <c r="A581" s="8">
        <v>491</v>
      </c>
      <c r="B581" s="9" t="s">
        <v>490</v>
      </c>
      <c r="C581" s="9" t="s">
        <v>1042</v>
      </c>
      <c r="D581" s="9" t="str">
        <f>B581&amp;"_"&amp; C581</f>
        <v>Commercial Metals_Materials</v>
      </c>
      <c r="E581" s="10">
        <v>11524</v>
      </c>
      <c r="F581" s="1">
        <v>54</v>
      </c>
      <c r="G581" s="11">
        <v>5829</v>
      </c>
      <c r="H581" s="12">
        <v>0.17799999999999999</v>
      </c>
      <c r="I581" s="13">
        <v>198.1</v>
      </c>
      <c r="J581" s="14">
        <v>0.43</v>
      </c>
      <c r="K581" s="15">
        <v>3758.8</v>
      </c>
      <c r="L581" s="16">
        <v>1880</v>
      </c>
    </row>
    <row r="582" spans="1:12" x14ac:dyDescent="0.25">
      <c r="A582" s="8">
        <v>919</v>
      </c>
      <c r="B582" s="9" t="s">
        <v>915</v>
      </c>
      <c r="C582" s="9" t="s">
        <v>1042</v>
      </c>
      <c r="D582" s="9" t="str">
        <f>B582&amp;"_"&amp; C582</f>
        <v>Louisiana-Pacific_Materials</v>
      </c>
      <c r="E582" s="10">
        <v>4800</v>
      </c>
      <c r="F582" s="1">
        <v>-125</v>
      </c>
      <c r="G582" s="11">
        <v>2310</v>
      </c>
      <c r="H582" s="12">
        <v>-0.183</v>
      </c>
      <c r="I582" s="13">
        <v>-5</v>
      </c>
      <c r="J582" s="14">
        <v>-1.0129999999999999</v>
      </c>
      <c r="K582" s="15">
        <v>1835</v>
      </c>
      <c r="L582" s="16">
        <v>1924.5</v>
      </c>
    </row>
    <row r="583" spans="1:12" x14ac:dyDescent="0.25">
      <c r="A583" s="8">
        <v>922</v>
      </c>
      <c r="B583" s="9" t="s">
        <v>918</v>
      </c>
      <c r="C583" s="9" t="s">
        <v>1042</v>
      </c>
      <c r="D583" s="9" t="str">
        <f>B583&amp;"_"&amp; C583</f>
        <v>Arch Resources_Materials</v>
      </c>
      <c r="E583" s="10">
        <v>3700</v>
      </c>
      <c r="F583" s="1">
        <v>-53</v>
      </c>
      <c r="G583" s="11">
        <v>2294.4</v>
      </c>
      <c r="H583" s="12">
        <v>-6.4000000000000001E-2</v>
      </c>
      <c r="I583" s="13">
        <v>233.8</v>
      </c>
      <c r="J583" s="14">
        <v>-0.252</v>
      </c>
      <c r="K583" s="15">
        <v>1867.8</v>
      </c>
      <c r="L583" s="16">
        <v>437.6</v>
      </c>
    </row>
    <row r="584" spans="1:12" x14ac:dyDescent="0.25">
      <c r="A584" s="8">
        <v>938</v>
      </c>
      <c r="B584" s="9" t="s">
        <v>934</v>
      </c>
      <c r="C584" s="9" t="s">
        <v>1042</v>
      </c>
      <c r="D584" s="9" t="str">
        <f>B584&amp;"_"&amp; C584</f>
        <v>Summit Materials_Materials</v>
      </c>
      <c r="E584" s="10">
        <v>6000</v>
      </c>
      <c r="F584" s="1">
        <v>21</v>
      </c>
      <c r="G584" s="11">
        <v>2222.1</v>
      </c>
      <c r="H584" s="12">
        <v>5.8000000000000003E-2</v>
      </c>
      <c r="I584" s="13">
        <v>59.1</v>
      </c>
      <c r="J584" s="14">
        <v>0.74199999999999999</v>
      </c>
      <c r="K584" s="15">
        <v>4067.6</v>
      </c>
      <c r="L584" s="16">
        <v>1699.7</v>
      </c>
    </row>
    <row r="585" spans="1:12" x14ac:dyDescent="0.25">
      <c r="A585" s="8">
        <v>950</v>
      </c>
      <c r="B585" s="9" t="s">
        <v>946</v>
      </c>
      <c r="C585" s="9" t="s">
        <v>1042</v>
      </c>
      <c r="D585" s="9" t="str">
        <f>B585&amp;"_"&amp; C585</f>
        <v>NewMarket_Materials</v>
      </c>
      <c r="E585" s="10">
        <v>2118</v>
      </c>
      <c r="F585" s="1">
        <v>-45</v>
      </c>
      <c r="G585" s="11">
        <v>2190.3000000000002</v>
      </c>
      <c r="H585" s="12">
        <v>-4.2999999999999997E-2</v>
      </c>
      <c r="I585" s="13">
        <v>254.3</v>
      </c>
      <c r="J585" s="14">
        <v>8.3000000000000004E-2</v>
      </c>
      <c r="K585" s="15">
        <v>1885.1</v>
      </c>
      <c r="L585" s="16">
        <v>4284.1000000000004</v>
      </c>
    </row>
    <row r="586" spans="1:12" x14ac:dyDescent="0.25">
      <c r="A586" s="8">
        <v>897</v>
      </c>
      <c r="B586" s="9" t="s">
        <v>893</v>
      </c>
      <c r="C586" s="9" t="s">
        <v>1558</v>
      </c>
      <c r="D586" s="9" t="str">
        <f>B586&amp;"_"&amp; C586</f>
        <v>Carpenter Technology_Materials Company</v>
      </c>
      <c r="E586" s="10">
        <v>5100</v>
      </c>
      <c r="F586" s="1">
        <v>43</v>
      </c>
      <c r="G586" s="11">
        <v>2380.1999999999998</v>
      </c>
      <c r="H586" s="12">
        <v>0.10299999999999999</v>
      </c>
      <c r="I586" s="13">
        <v>167</v>
      </c>
      <c r="J586" s="14">
        <v>-0.114</v>
      </c>
      <c r="K586" s="15">
        <v>3187.8</v>
      </c>
      <c r="L586" s="16">
        <v>932.1</v>
      </c>
    </row>
    <row r="587" spans="1:12" x14ac:dyDescent="0.25">
      <c r="A587" s="8">
        <v>211</v>
      </c>
      <c r="B587" s="9" t="s">
        <v>214</v>
      </c>
      <c r="C587" s="9" t="s">
        <v>1026</v>
      </c>
      <c r="D587" s="9" t="str">
        <f>B587&amp;"_"&amp; C587</f>
        <v>Omnicom Group_Media Company</v>
      </c>
      <c r="E587" s="10">
        <v>70000</v>
      </c>
      <c r="F587" s="1">
        <v>-5</v>
      </c>
      <c r="G587" s="11">
        <v>14953.7</v>
      </c>
      <c r="H587" s="12">
        <v>-2.1999999999999999E-2</v>
      </c>
      <c r="I587" s="13">
        <v>1339.1</v>
      </c>
      <c r="J587" s="14">
        <v>0.01</v>
      </c>
      <c r="K587" s="15">
        <v>26783.4</v>
      </c>
      <c r="L587" s="16">
        <v>11906</v>
      </c>
    </row>
    <row r="588" spans="1:12" x14ac:dyDescent="0.25">
      <c r="A588" s="8">
        <v>568</v>
      </c>
      <c r="B588" s="9" t="s">
        <v>567</v>
      </c>
      <c r="C588" s="9" t="s">
        <v>1026</v>
      </c>
      <c r="D588" s="9" t="str">
        <f>B588&amp;"_"&amp; C588</f>
        <v>IAC/InterActiveCorp_Media Company</v>
      </c>
      <c r="E588" s="10">
        <v>8700</v>
      </c>
      <c r="F588" s="1">
        <v>32</v>
      </c>
      <c r="G588" s="11">
        <v>4757.1000000000004</v>
      </c>
      <c r="H588" s="12">
        <v>0.11600000000000001</v>
      </c>
      <c r="I588" s="13">
        <v>431.1</v>
      </c>
      <c r="J588" s="14">
        <v>-0.312</v>
      </c>
      <c r="K588" s="15">
        <v>8332.7999999999993</v>
      </c>
      <c r="L588" s="16">
        <v>15191.5</v>
      </c>
    </row>
    <row r="589" spans="1:12" x14ac:dyDescent="0.25">
      <c r="A589" s="8">
        <v>681</v>
      </c>
      <c r="B589" s="9" t="s">
        <v>680</v>
      </c>
      <c r="C589" s="9" t="s">
        <v>1026</v>
      </c>
      <c r="D589" s="9" t="str">
        <f>B589&amp;"_"&amp; C589</f>
        <v>Meredith_Media Company</v>
      </c>
      <c r="E589" s="10">
        <v>5615</v>
      </c>
      <c r="F589" s="1">
        <v>172</v>
      </c>
      <c r="G589" s="11">
        <v>3611.9</v>
      </c>
      <c r="H589" s="12">
        <v>0.439</v>
      </c>
      <c r="I589" s="13">
        <v>46.3</v>
      </c>
      <c r="J589" s="14">
        <v>-0.53400000000000003</v>
      </c>
      <c r="K589" s="15">
        <v>6136.9</v>
      </c>
      <c r="L589" s="16">
        <v>554.1</v>
      </c>
    </row>
    <row r="590" spans="1:12" x14ac:dyDescent="0.25">
      <c r="A590" s="8">
        <v>771</v>
      </c>
      <c r="B590" s="9" t="s">
        <v>769</v>
      </c>
      <c r="C590" s="9" t="s">
        <v>1026</v>
      </c>
      <c r="D590" s="9" t="str">
        <f>B590&amp;"_"&amp; C590</f>
        <v>AMC Networks_Media Company</v>
      </c>
      <c r="E590" s="10">
        <v>2588</v>
      </c>
      <c r="F590" s="1">
        <v>-2</v>
      </c>
      <c r="G590" s="11">
        <v>3060.3</v>
      </c>
      <c r="H590" s="12">
        <v>0.03</v>
      </c>
      <c r="I590" s="13">
        <v>380.5</v>
      </c>
      <c r="J590" s="14">
        <v>-0.14699999999999999</v>
      </c>
      <c r="K590" s="15">
        <v>5596.7</v>
      </c>
      <c r="L590" s="16">
        <v>1350.7</v>
      </c>
    </row>
    <row r="591" spans="1:12" x14ac:dyDescent="0.25">
      <c r="A591" s="8">
        <v>920</v>
      </c>
      <c r="B591" s="9" t="s">
        <v>916</v>
      </c>
      <c r="C591" s="9" t="s">
        <v>1026</v>
      </c>
      <c r="D591" s="9" t="str">
        <f>B591&amp;"_"&amp; C591</f>
        <v>TEGNA_Media Company</v>
      </c>
      <c r="E591" s="10">
        <v>6883</v>
      </c>
      <c r="F591" s="1">
        <v>10</v>
      </c>
      <c r="G591" s="11">
        <v>2299.5</v>
      </c>
      <c r="H591" s="12">
        <v>4.2000000000000003E-2</v>
      </c>
      <c r="I591" s="13">
        <v>286.2</v>
      </c>
      <c r="J591" s="14">
        <v>-0.29399999999999998</v>
      </c>
      <c r="K591" s="15">
        <v>6954</v>
      </c>
      <c r="L591" s="16">
        <v>2371.3000000000002</v>
      </c>
    </row>
    <row r="592" spans="1:12" x14ac:dyDescent="0.25">
      <c r="A592" s="8">
        <v>935</v>
      </c>
      <c r="B592" s="9" t="s">
        <v>931</v>
      </c>
      <c r="C592" s="9" t="s">
        <v>1026</v>
      </c>
      <c r="D592" s="9" t="str">
        <f>B592&amp;"_"&amp; C592</f>
        <v>Universal_Media Company</v>
      </c>
      <c r="E592" s="10">
        <v>28000</v>
      </c>
      <c r="F592" s="1">
        <v>41</v>
      </c>
      <c r="G592" s="11">
        <v>2227.1999999999998</v>
      </c>
      <c r="H592" s="12">
        <v>9.5000000000000001E-2</v>
      </c>
      <c r="I592" s="13">
        <v>104.1</v>
      </c>
      <c r="J592" s="14">
        <v>-1.4999999999999999E-2</v>
      </c>
      <c r="K592" s="15">
        <v>2133.1999999999998</v>
      </c>
      <c r="L592" s="16">
        <v>1090.7</v>
      </c>
    </row>
    <row r="593" spans="1:12" x14ac:dyDescent="0.25">
      <c r="A593" s="8">
        <v>239</v>
      </c>
      <c r="B593" s="9" t="s">
        <v>241</v>
      </c>
      <c r="C593" s="9" t="s">
        <v>1210</v>
      </c>
      <c r="D593" s="9" t="str">
        <f>B593&amp;"_"&amp; C593</f>
        <v>Qurate Retail_Media Conglomerate</v>
      </c>
      <c r="E593" s="10">
        <v>25314</v>
      </c>
      <c r="F593" s="1">
        <v>-14</v>
      </c>
      <c r="G593" s="11">
        <v>13458</v>
      </c>
      <c r="H593" s="12">
        <v>-4.2999999999999997E-2</v>
      </c>
      <c r="I593" s="13">
        <v>-456</v>
      </c>
      <c r="J593" s="14">
        <v>-1.498</v>
      </c>
      <c r="K593" s="15">
        <v>17305</v>
      </c>
      <c r="L593" s="16">
        <v>2539.6</v>
      </c>
    </row>
    <row r="594" spans="1:12" x14ac:dyDescent="0.25">
      <c r="A594" s="8">
        <v>35</v>
      </c>
      <c r="B594" s="9" t="s">
        <v>45</v>
      </c>
      <c r="C594" s="9" t="s">
        <v>1002</v>
      </c>
      <c r="D594" s="9" t="str">
        <f>B594&amp;"_"&amp; C594</f>
        <v>Johnson &amp; Johnson_Medical Device Company</v>
      </c>
      <c r="E594" s="10">
        <v>132200</v>
      </c>
      <c r="F594" s="1">
        <v>2</v>
      </c>
      <c r="G594" s="11">
        <v>82059</v>
      </c>
      <c r="H594" s="12">
        <v>6.0000000000000001E-3</v>
      </c>
      <c r="I594" s="13">
        <v>15119</v>
      </c>
      <c r="J594" s="14">
        <v>-1.2E-2</v>
      </c>
      <c r="K594" s="15">
        <v>157728</v>
      </c>
      <c r="L594" s="16">
        <v>345704.9</v>
      </c>
    </row>
    <row r="595" spans="1:12" x14ac:dyDescent="0.25">
      <c r="A595" s="8">
        <v>104</v>
      </c>
      <c r="B595" s="9" t="s">
        <v>111</v>
      </c>
      <c r="C595" s="9" t="s">
        <v>1002</v>
      </c>
      <c r="D595" s="9" t="str">
        <f>B595&amp;"_"&amp; C595</f>
        <v>Abbott Laboratories_Medical Device Company</v>
      </c>
      <c r="E595" s="10">
        <v>107000</v>
      </c>
      <c r="F595" s="1">
        <v>-1</v>
      </c>
      <c r="G595" s="11">
        <v>31904</v>
      </c>
      <c r="H595" s="12">
        <v>4.2999999999999997E-2</v>
      </c>
      <c r="I595" s="13">
        <v>3687</v>
      </c>
      <c r="J595" s="14">
        <v>0.55700000000000005</v>
      </c>
      <c r="K595" s="15">
        <v>67887</v>
      </c>
      <c r="L595" s="16">
        <v>139152.5</v>
      </c>
    </row>
    <row r="596" spans="1:12" x14ac:dyDescent="0.25">
      <c r="A596" s="8">
        <v>161</v>
      </c>
      <c r="B596" s="9" t="s">
        <v>165</v>
      </c>
      <c r="C596" s="9" t="s">
        <v>1002</v>
      </c>
      <c r="D596" s="9" t="str">
        <f>B596&amp;"_"&amp; C596</f>
        <v>Danaher_Medical Device Company</v>
      </c>
      <c r="E596" s="10">
        <v>60000</v>
      </c>
      <c r="F596" s="1">
        <v>-1</v>
      </c>
      <c r="G596" s="11">
        <v>20521.2</v>
      </c>
      <c r="H596" s="12">
        <v>3.2000000000000001E-2</v>
      </c>
      <c r="I596" s="13">
        <v>3008.2</v>
      </c>
      <c r="J596" s="14">
        <v>0.13500000000000001</v>
      </c>
      <c r="K596" s="15">
        <v>62081.599999999999</v>
      </c>
      <c r="L596" s="16">
        <v>96457.3</v>
      </c>
    </row>
    <row r="597" spans="1:12" x14ac:dyDescent="0.25">
      <c r="A597" s="8">
        <v>187</v>
      </c>
      <c r="B597" s="9" t="s">
        <v>191</v>
      </c>
      <c r="C597" s="9" t="s">
        <v>1002</v>
      </c>
      <c r="D597" s="9" t="str">
        <f>B597&amp;"_"&amp; C597</f>
        <v>Becton Dickinson_Medical Device Company</v>
      </c>
      <c r="E597" s="10">
        <v>70093</v>
      </c>
      <c r="F597" s="1">
        <v>8</v>
      </c>
      <c r="G597" s="11">
        <v>17290</v>
      </c>
      <c r="H597" s="12">
        <v>8.2000000000000003E-2</v>
      </c>
      <c r="I597" s="13">
        <v>1233</v>
      </c>
      <c r="J597" s="14">
        <v>2.9649999999999999</v>
      </c>
      <c r="K597" s="15">
        <v>51765</v>
      </c>
      <c r="L597" s="16">
        <v>62307.5</v>
      </c>
    </row>
    <row r="598" spans="1:12" x14ac:dyDescent="0.25">
      <c r="A598" s="8">
        <v>296</v>
      </c>
      <c r="B598" s="9" t="s">
        <v>298</v>
      </c>
      <c r="C598" s="9" t="s">
        <v>1002</v>
      </c>
      <c r="D598" s="9" t="str">
        <f>B598&amp;"_"&amp; C598</f>
        <v>Boston Scientific_Medical Device Company</v>
      </c>
      <c r="E598" s="10">
        <v>36000</v>
      </c>
      <c r="F598" s="1">
        <v>23</v>
      </c>
      <c r="G598" s="11">
        <v>10735</v>
      </c>
      <c r="H598" s="12">
        <v>9.2999999999999999E-2</v>
      </c>
      <c r="I598" s="13">
        <v>4700</v>
      </c>
      <c r="J598" s="14">
        <v>1.8129999999999999</v>
      </c>
      <c r="K598" s="15">
        <v>30565</v>
      </c>
      <c r="L598" s="16">
        <v>45655.9</v>
      </c>
    </row>
    <row r="599" spans="1:12" x14ac:dyDescent="0.25">
      <c r="A599" s="8">
        <v>304</v>
      </c>
      <c r="B599" s="9" t="s">
        <v>306</v>
      </c>
      <c r="C599" s="9" t="s">
        <v>1002</v>
      </c>
      <c r="D599" s="9" t="str">
        <f>B599&amp;"_"&amp; C599</f>
        <v>Henry Schein_Medical Device Company</v>
      </c>
      <c r="E599" s="10">
        <v>19000</v>
      </c>
      <c r="F599" s="1">
        <v>-62</v>
      </c>
      <c r="G599" s="11">
        <v>10305.299999999999</v>
      </c>
      <c r="H599" s="12">
        <v>-0.219</v>
      </c>
      <c r="I599" s="13">
        <v>694.7</v>
      </c>
      <c r="J599" s="14">
        <v>0.29599999999999999</v>
      </c>
      <c r="K599" s="15">
        <v>7151.1</v>
      </c>
      <c r="L599" s="16">
        <v>7244.1</v>
      </c>
    </row>
    <row r="600" spans="1:12" x14ac:dyDescent="0.25">
      <c r="A600" s="8">
        <v>399</v>
      </c>
      <c r="B600" s="9" t="s">
        <v>400</v>
      </c>
      <c r="C600" s="9" t="s">
        <v>1002</v>
      </c>
      <c r="D600" s="9" t="str">
        <f>B600&amp;"_"&amp; C600</f>
        <v>Zimmer Biomet Holdings_Medical Device Company</v>
      </c>
      <c r="E600" s="10">
        <v>19900</v>
      </c>
      <c r="F600" s="1">
        <v>-12</v>
      </c>
      <c r="G600" s="11">
        <v>7982.2</v>
      </c>
      <c r="H600" s="12">
        <v>6.0000000000000001E-3</v>
      </c>
      <c r="I600" s="13">
        <v>1131.5999999999999</v>
      </c>
      <c r="J600" s="14" t="s">
        <v>13</v>
      </c>
      <c r="K600" s="15">
        <v>24638.7</v>
      </c>
      <c r="L600" s="16">
        <v>20891.400000000001</v>
      </c>
    </row>
    <row r="601" spans="1:12" x14ac:dyDescent="0.25">
      <c r="A601" s="8">
        <v>597</v>
      </c>
      <c r="B601" s="9" t="s">
        <v>596</v>
      </c>
      <c r="C601" s="9" t="s">
        <v>1002</v>
      </c>
      <c r="D601" s="9" t="str">
        <f>B601&amp;"_"&amp; C601</f>
        <v>Intuitive Surgical_Medical Device Company</v>
      </c>
      <c r="E601" s="10">
        <v>7326</v>
      </c>
      <c r="F601" s="1">
        <v>64</v>
      </c>
      <c r="G601" s="11">
        <v>4478.5</v>
      </c>
      <c r="H601" s="12">
        <v>0.20300000000000001</v>
      </c>
      <c r="I601" s="13">
        <v>1379.3</v>
      </c>
      <c r="J601" s="14">
        <v>0.223</v>
      </c>
      <c r="K601" s="15">
        <v>9733.2000000000007</v>
      </c>
      <c r="L601" s="16">
        <v>57432</v>
      </c>
    </row>
    <row r="602" spans="1:12" x14ac:dyDescent="0.25">
      <c r="A602" s="8">
        <v>718</v>
      </c>
      <c r="B602" s="9" t="s">
        <v>717</v>
      </c>
      <c r="C602" s="9" t="s">
        <v>1002</v>
      </c>
      <c r="D602" s="9" t="str">
        <f>B602&amp;"_"&amp; C602</f>
        <v>Hologic_Medical Device Company</v>
      </c>
      <c r="E602" s="10">
        <v>6478</v>
      </c>
      <c r="F602" s="1">
        <v>8</v>
      </c>
      <c r="G602" s="11">
        <v>3367.3</v>
      </c>
      <c r="H602" s="12">
        <v>4.5999999999999999E-2</v>
      </c>
      <c r="I602" s="13">
        <v>-203.6</v>
      </c>
      <c r="J602" s="14" t="s">
        <v>13</v>
      </c>
      <c r="K602" s="15">
        <v>6442.1</v>
      </c>
      <c r="L602" s="16">
        <v>9270.9</v>
      </c>
    </row>
    <row r="603" spans="1:12" x14ac:dyDescent="0.25">
      <c r="A603" s="8">
        <v>799</v>
      </c>
      <c r="B603" s="9" t="s">
        <v>797</v>
      </c>
      <c r="C603" s="9" t="s">
        <v>1234</v>
      </c>
      <c r="D603" s="9" t="str">
        <f>B603&amp;"_"&amp; C603</f>
        <v>Hill-Rom Holdings_Medical Device Manufacturing</v>
      </c>
      <c r="E603" s="10">
        <v>10000</v>
      </c>
      <c r="F603" s="1">
        <v>-9</v>
      </c>
      <c r="G603" s="11">
        <v>2907.3</v>
      </c>
      <c r="H603" s="12">
        <v>2.1000000000000001E-2</v>
      </c>
      <c r="I603" s="13">
        <v>152.19999999999999</v>
      </c>
      <c r="J603" s="14">
        <v>-0.39700000000000002</v>
      </c>
      <c r="K603" s="15">
        <v>4919</v>
      </c>
      <c r="L603" s="16">
        <v>6739.3</v>
      </c>
    </row>
    <row r="604" spans="1:12" x14ac:dyDescent="0.25">
      <c r="A604" s="8">
        <v>859</v>
      </c>
      <c r="B604" s="9" t="s">
        <v>855</v>
      </c>
      <c r="C604" s="9" t="s">
        <v>1234</v>
      </c>
      <c r="D604" s="9" t="str">
        <f>B604&amp;"_"&amp; C604</f>
        <v>Teleflex_Medical Device Manufacturing</v>
      </c>
      <c r="E604" s="10">
        <v>14400</v>
      </c>
      <c r="F604" s="1">
        <v>11</v>
      </c>
      <c r="G604" s="11">
        <v>2595.4</v>
      </c>
      <c r="H604" s="12">
        <v>0.06</v>
      </c>
      <c r="I604" s="13">
        <v>461.5</v>
      </c>
      <c r="J604" s="14">
        <v>1.298</v>
      </c>
      <c r="K604" s="15">
        <v>6309.8</v>
      </c>
      <c r="L604" s="16">
        <v>13580.1</v>
      </c>
    </row>
    <row r="605" spans="1:12" x14ac:dyDescent="0.25">
      <c r="A605" s="8">
        <v>214</v>
      </c>
      <c r="B605" s="9" t="s">
        <v>217</v>
      </c>
      <c r="C605" s="9" t="s">
        <v>1119</v>
      </c>
      <c r="D605" s="9" t="str">
        <f>B605&amp;"_"&amp; C605</f>
        <v>Stryker_Medical Technology</v>
      </c>
      <c r="E605" s="10">
        <v>40000</v>
      </c>
      <c r="F605" s="1">
        <v>19</v>
      </c>
      <c r="G605" s="11">
        <v>14884</v>
      </c>
      <c r="H605" s="12">
        <v>9.4E-2</v>
      </c>
      <c r="I605" s="13">
        <v>2083</v>
      </c>
      <c r="J605" s="14">
        <v>-0.41399999999999998</v>
      </c>
      <c r="K605" s="15">
        <v>30167</v>
      </c>
      <c r="L605" s="16">
        <v>62405.1</v>
      </c>
    </row>
    <row r="606" spans="1:12" x14ac:dyDescent="0.25">
      <c r="A606" s="8">
        <v>613</v>
      </c>
      <c r="B606" s="9" t="s">
        <v>612</v>
      </c>
      <c r="C606" s="9" t="s">
        <v>1119</v>
      </c>
      <c r="D606" s="9" t="str">
        <f>B606&amp;"_"&amp; C606</f>
        <v>Edwards Lifesciences_Medical Technology</v>
      </c>
      <c r="E606" s="10">
        <v>13900</v>
      </c>
      <c r="F606" s="1">
        <v>40</v>
      </c>
      <c r="G606" s="11">
        <v>4348</v>
      </c>
      <c r="H606" s="12">
        <v>0.152</v>
      </c>
      <c r="I606" s="13">
        <v>1046.9000000000001</v>
      </c>
      <c r="J606" s="14">
        <v>0.45</v>
      </c>
      <c r="K606" s="15">
        <v>6488.1</v>
      </c>
      <c r="L606" s="16">
        <v>39105.800000000003</v>
      </c>
    </row>
    <row r="607" spans="1:12" x14ac:dyDescent="0.25">
      <c r="A607" s="8">
        <v>743</v>
      </c>
      <c r="B607" s="9" t="s">
        <v>742</v>
      </c>
      <c r="C607" s="9" t="s">
        <v>1119</v>
      </c>
      <c r="D607" s="9" t="str">
        <f>B607&amp;"_"&amp; C607</f>
        <v>Varian Medical Systems_Medical Technology</v>
      </c>
      <c r="E607" s="10">
        <v>10062</v>
      </c>
      <c r="F607" s="1">
        <v>34</v>
      </c>
      <c r="G607" s="11">
        <v>3225.1</v>
      </c>
      <c r="H607" s="12">
        <v>0.105</v>
      </c>
      <c r="I607" s="13">
        <v>291.89999999999998</v>
      </c>
      <c r="J607" s="14">
        <v>0.94699999999999995</v>
      </c>
      <c r="K607" s="15">
        <v>4101.7</v>
      </c>
      <c r="L607" s="16">
        <v>9307.7999999999993</v>
      </c>
    </row>
    <row r="608" spans="1:12" x14ac:dyDescent="0.25">
      <c r="A608" s="8">
        <v>858</v>
      </c>
      <c r="B608" s="9" t="s">
        <v>854</v>
      </c>
      <c r="C608" s="9" t="s">
        <v>1213</v>
      </c>
      <c r="D608" s="9" t="str">
        <f>B608&amp;"_"&amp; C608</f>
        <v>ResMed_Medication Company</v>
      </c>
      <c r="E608" s="10">
        <v>7240</v>
      </c>
      <c r="F608" s="1">
        <v>36</v>
      </c>
      <c r="G608" s="11">
        <v>2606.6</v>
      </c>
      <c r="H608" s="12">
        <v>0.114</v>
      </c>
      <c r="I608" s="13">
        <v>404.6</v>
      </c>
      <c r="J608" s="14">
        <v>0.28199999999999997</v>
      </c>
      <c r="K608" s="15">
        <v>4107.7</v>
      </c>
      <c r="L608" s="16">
        <v>21300.6</v>
      </c>
    </row>
    <row r="609" spans="1:12" x14ac:dyDescent="0.25">
      <c r="A609" s="8">
        <v>139</v>
      </c>
      <c r="B609" s="9" t="s">
        <v>145</v>
      </c>
      <c r="C609" s="9" t="s">
        <v>1186</v>
      </c>
      <c r="D609" s="9" t="str">
        <f>B609&amp;"_"&amp; C609</f>
        <v>Nucor_Metals Company</v>
      </c>
      <c r="E609" s="10">
        <v>26800</v>
      </c>
      <c r="F609" s="1">
        <v>-19</v>
      </c>
      <c r="G609" s="11">
        <v>22588.9</v>
      </c>
      <c r="H609" s="12">
        <v>-9.9000000000000005E-2</v>
      </c>
      <c r="I609" s="13">
        <v>1271.0999999999999</v>
      </c>
      <c r="J609" s="14">
        <v>-0.46200000000000002</v>
      </c>
      <c r="K609" s="15">
        <v>18344.7</v>
      </c>
      <c r="L609" s="16">
        <v>10846.8</v>
      </c>
    </row>
    <row r="610" spans="1:12" x14ac:dyDescent="0.25">
      <c r="A610" s="8">
        <v>247</v>
      </c>
      <c r="B610" s="9" t="s">
        <v>249</v>
      </c>
      <c r="C610" s="9" t="s">
        <v>1186</v>
      </c>
      <c r="D610" s="9" t="str">
        <f>B610&amp;"_"&amp; C610</f>
        <v>United States Steel_Metals Company</v>
      </c>
      <c r="E610" s="10">
        <v>27500</v>
      </c>
      <c r="F610" s="1">
        <v>-25</v>
      </c>
      <c r="G610" s="11">
        <v>12937</v>
      </c>
      <c r="H610" s="12">
        <v>-8.7999999999999995E-2</v>
      </c>
      <c r="I610" s="13">
        <v>-630</v>
      </c>
      <c r="J610" s="14">
        <v>-1.5649999999999999</v>
      </c>
      <c r="K610" s="15">
        <v>11608</v>
      </c>
      <c r="L610" s="16">
        <v>1074.3</v>
      </c>
    </row>
    <row r="611" spans="1:12" x14ac:dyDescent="0.25">
      <c r="A611" s="8">
        <v>291</v>
      </c>
      <c r="B611" s="9" t="s">
        <v>293</v>
      </c>
      <c r="C611" s="9" t="s">
        <v>1186</v>
      </c>
      <c r="D611" s="9" t="str">
        <f>B611&amp;"_"&amp; C611</f>
        <v>Reliance Steel &amp; Aluminum_Metals Company</v>
      </c>
      <c r="E611" s="10">
        <v>15300</v>
      </c>
      <c r="F611" s="1">
        <v>-16</v>
      </c>
      <c r="G611" s="11">
        <v>10973.8</v>
      </c>
      <c r="H611" s="12">
        <v>-4.9000000000000002E-2</v>
      </c>
      <c r="I611" s="13">
        <v>701.5</v>
      </c>
      <c r="J611" s="14">
        <v>0.107</v>
      </c>
      <c r="K611" s="15">
        <v>8131.1</v>
      </c>
      <c r="L611" s="16">
        <v>5856.3</v>
      </c>
    </row>
    <row r="612" spans="1:12" x14ac:dyDescent="0.25">
      <c r="A612" s="8">
        <v>299</v>
      </c>
      <c r="B612" s="9" t="s">
        <v>301</v>
      </c>
      <c r="C612" s="9" t="s">
        <v>1186</v>
      </c>
      <c r="D612" s="9" t="str">
        <f>B612&amp;"_"&amp; C612</f>
        <v>Steel Dynamics_Metals Company</v>
      </c>
      <c r="E612" s="10">
        <v>8385</v>
      </c>
      <c r="F612" s="1">
        <v>-35</v>
      </c>
      <c r="G612" s="11">
        <v>10465</v>
      </c>
      <c r="H612" s="12">
        <v>-0.115</v>
      </c>
      <c r="I612" s="13">
        <v>671.1</v>
      </c>
      <c r="J612" s="14">
        <v>-0.46700000000000003</v>
      </c>
      <c r="K612" s="15">
        <v>8275.7999999999993</v>
      </c>
      <c r="L612" s="16">
        <v>4793.8</v>
      </c>
    </row>
    <row r="613" spans="1:12" x14ac:dyDescent="0.25">
      <c r="A613" s="8">
        <v>302</v>
      </c>
      <c r="B613" s="9" t="s">
        <v>304</v>
      </c>
      <c r="C613" s="9" t="s">
        <v>1186</v>
      </c>
      <c r="D613" s="9" t="str">
        <f>B613&amp;"_"&amp; C613</f>
        <v>Alcoa_Metals Company</v>
      </c>
      <c r="E613" s="10">
        <v>13800</v>
      </c>
      <c r="F613" s="1">
        <v>-66</v>
      </c>
      <c r="G613" s="11">
        <v>10433</v>
      </c>
      <c r="H613" s="12">
        <v>-0.222</v>
      </c>
      <c r="I613" s="13">
        <v>-1125</v>
      </c>
      <c r="J613" s="14">
        <v>-5.9560000000000004</v>
      </c>
      <c r="K613" s="15">
        <v>14631</v>
      </c>
      <c r="L613" s="16">
        <v>1145.2</v>
      </c>
    </row>
    <row r="614" spans="1:12" x14ac:dyDescent="0.25">
      <c r="A614" s="8">
        <v>467</v>
      </c>
      <c r="B614" s="9" t="s">
        <v>466</v>
      </c>
      <c r="C614" s="9" t="s">
        <v>1186</v>
      </c>
      <c r="D614" s="9" t="str">
        <f>B614&amp;"_"&amp; C614</f>
        <v>AK Steel Holding_Metals Company</v>
      </c>
      <c r="E614" s="10">
        <v>9300</v>
      </c>
      <c r="F614" s="1">
        <v>-24</v>
      </c>
      <c r="G614" s="11">
        <v>6359.4</v>
      </c>
      <c r="H614" s="12">
        <v>-6.7000000000000004E-2</v>
      </c>
      <c r="I614" s="13">
        <v>11.2</v>
      </c>
      <c r="J614" s="14">
        <v>-0.94</v>
      </c>
      <c r="K614" s="15">
        <v>4590.6000000000004</v>
      </c>
      <c r="L614" s="16" t="s">
        <v>13</v>
      </c>
    </row>
    <row r="615" spans="1:12" x14ac:dyDescent="0.25">
      <c r="A615" s="8">
        <v>883</v>
      </c>
      <c r="B615" s="9" t="s">
        <v>879</v>
      </c>
      <c r="C615" s="9" t="s">
        <v>1186</v>
      </c>
      <c r="D615" s="9" t="str">
        <f>B615&amp;"_"&amp; C615</f>
        <v>Mueller Industries_Metals Company</v>
      </c>
      <c r="E615" s="10">
        <v>4964</v>
      </c>
      <c r="F615" s="1">
        <v>-28</v>
      </c>
      <c r="G615" s="11">
        <v>2430.6</v>
      </c>
      <c r="H615" s="12">
        <v>-3.1E-2</v>
      </c>
      <c r="I615" s="13">
        <v>101</v>
      </c>
      <c r="J615" s="14">
        <v>-3.3000000000000002E-2</v>
      </c>
      <c r="K615" s="15">
        <v>1370.9</v>
      </c>
      <c r="L615" s="16">
        <v>1364.5</v>
      </c>
    </row>
    <row r="616" spans="1:12" x14ac:dyDescent="0.25">
      <c r="A616" s="8">
        <v>899</v>
      </c>
      <c r="B616" s="9" t="s">
        <v>895</v>
      </c>
      <c r="C616" s="9" t="s">
        <v>1186</v>
      </c>
      <c r="D616" s="9" t="str">
        <f>B616&amp;"_"&amp; C616</f>
        <v>Kennametal_Metals Company</v>
      </c>
      <c r="E616" s="10">
        <v>10395</v>
      </c>
      <c r="F616" s="1">
        <v>-12</v>
      </c>
      <c r="G616" s="11">
        <v>2375.1999999999998</v>
      </c>
      <c r="H616" s="12">
        <v>3.0000000000000001E-3</v>
      </c>
      <c r="I616" s="13">
        <v>241.9</v>
      </c>
      <c r="J616" s="14">
        <v>0.20899999999999999</v>
      </c>
      <c r="K616" s="15">
        <v>2656.3</v>
      </c>
      <c r="L616" s="16">
        <v>1543.6</v>
      </c>
    </row>
    <row r="617" spans="1:12" x14ac:dyDescent="0.25">
      <c r="A617" s="8">
        <v>960</v>
      </c>
      <c r="B617" s="9" t="s">
        <v>956</v>
      </c>
      <c r="C617" s="9" t="s">
        <v>1186</v>
      </c>
      <c r="D617" s="9" t="str">
        <f>B617&amp;"_"&amp; C617</f>
        <v>Schnitzer Steel Industries_Metals Company</v>
      </c>
      <c r="E617" s="10">
        <v>3363</v>
      </c>
      <c r="F617" s="1">
        <v>-71</v>
      </c>
      <c r="G617" s="11">
        <v>2132.8000000000002</v>
      </c>
      <c r="H617" s="12">
        <v>-9.8000000000000004E-2</v>
      </c>
      <c r="I617" s="13">
        <v>56.3</v>
      </c>
      <c r="J617" s="14">
        <v>-0.64</v>
      </c>
      <c r="K617" s="15">
        <v>1160.7</v>
      </c>
      <c r="L617" s="16">
        <v>353.9</v>
      </c>
    </row>
    <row r="618" spans="1:12" x14ac:dyDescent="0.25">
      <c r="A618" s="8">
        <v>565</v>
      </c>
      <c r="B618" s="9" t="s">
        <v>564</v>
      </c>
      <c r="C618" s="9" t="s">
        <v>1025</v>
      </c>
      <c r="D618" s="9" t="str">
        <f>B618&amp;"_"&amp; C618</f>
        <v>A-Mark Precious Metals_Metals Trading Company</v>
      </c>
      <c r="E618" s="10">
        <v>183</v>
      </c>
      <c r="F618" s="1">
        <v>-164</v>
      </c>
      <c r="G618" s="11">
        <v>4783.2</v>
      </c>
      <c r="H618" s="12">
        <v>-0.371</v>
      </c>
      <c r="I618" s="13">
        <v>2.2000000000000002</v>
      </c>
      <c r="J618" s="14" t="s">
        <v>13</v>
      </c>
      <c r="K618" s="15">
        <v>705.4</v>
      </c>
      <c r="L618" s="16">
        <v>86.3</v>
      </c>
    </row>
    <row r="619" spans="1:12" x14ac:dyDescent="0.25">
      <c r="A619" s="8">
        <v>425</v>
      </c>
      <c r="B619" s="9" t="s">
        <v>425</v>
      </c>
      <c r="C619" s="9" t="s">
        <v>1069</v>
      </c>
      <c r="D619" s="9" t="str">
        <f>B619&amp;"_"&amp; C619</f>
        <v>Builders FirstSource_Millwork</v>
      </c>
      <c r="E619" s="10">
        <v>15800</v>
      </c>
      <c r="F619" s="1">
        <v>-31</v>
      </c>
      <c r="G619" s="11">
        <v>7280.4</v>
      </c>
      <c r="H619" s="12">
        <v>-5.8000000000000003E-2</v>
      </c>
      <c r="I619" s="13">
        <v>221.8</v>
      </c>
      <c r="J619" s="14">
        <v>8.1000000000000003E-2</v>
      </c>
      <c r="K619" s="15">
        <v>3249.5</v>
      </c>
      <c r="L619" s="16">
        <v>1420.3</v>
      </c>
    </row>
    <row r="620" spans="1:12" x14ac:dyDescent="0.25">
      <c r="A620" s="8">
        <v>356</v>
      </c>
      <c r="B620" s="9" t="s">
        <v>357</v>
      </c>
      <c r="C620" s="9" t="s">
        <v>1018</v>
      </c>
      <c r="D620" s="9" t="str">
        <f>B620&amp;"_"&amp; C620</f>
        <v>Mosaic_Mining &amp; Metals</v>
      </c>
      <c r="E620" s="10">
        <v>12600</v>
      </c>
      <c r="F620" s="1">
        <v>-31</v>
      </c>
      <c r="G620" s="11">
        <v>8906.2999999999993</v>
      </c>
      <c r="H620" s="12">
        <v>-7.0999999999999994E-2</v>
      </c>
      <c r="I620" s="13">
        <v>-1067.4000000000001</v>
      </c>
      <c r="J620" s="14">
        <v>-3.2709999999999999</v>
      </c>
      <c r="K620" s="15">
        <v>19298.5</v>
      </c>
      <c r="L620" s="16">
        <v>4098.2</v>
      </c>
    </row>
    <row r="621" spans="1:12" x14ac:dyDescent="0.25">
      <c r="A621" s="8">
        <v>594</v>
      </c>
      <c r="B621" s="9" t="s">
        <v>593</v>
      </c>
      <c r="C621" s="9" t="s">
        <v>1018</v>
      </c>
      <c r="D621" s="9" t="str">
        <f>B621&amp;"_"&amp; C621</f>
        <v>Ryerson Holding_Mining &amp; Metals</v>
      </c>
      <c r="E621" s="10">
        <v>4500</v>
      </c>
      <c r="F621" s="1">
        <v>-8</v>
      </c>
      <c r="G621" s="11">
        <v>4501.6000000000004</v>
      </c>
      <c r="H621" s="12">
        <v>2.1000000000000001E-2</v>
      </c>
      <c r="I621" s="13">
        <v>82.4</v>
      </c>
      <c r="J621" s="14">
        <v>-0.223</v>
      </c>
      <c r="K621" s="15">
        <v>2021.5</v>
      </c>
      <c r="L621" s="16">
        <v>199.3</v>
      </c>
    </row>
    <row r="622" spans="1:12" x14ac:dyDescent="0.25">
      <c r="A622" s="8">
        <v>715</v>
      </c>
      <c r="B622" s="9" t="s">
        <v>714</v>
      </c>
      <c r="C622" s="9" t="s">
        <v>1018</v>
      </c>
      <c r="D622" s="9" t="str">
        <f>B622&amp;"_"&amp; C622</f>
        <v>Aleris_Mining &amp; Metals</v>
      </c>
      <c r="E622" s="10">
        <v>5600</v>
      </c>
      <c r="F622" s="1">
        <v>-25</v>
      </c>
      <c r="G622" s="11">
        <v>3375.9</v>
      </c>
      <c r="H622" s="12">
        <v>-0.02</v>
      </c>
      <c r="I622" s="13">
        <v>-11.8</v>
      </c>
      <c r="J622" s="14" t="s">
        <v>13</v>
      </c>
      <c r="K622" s="15">
        <v>2712.2</v>
      </c>
      <c r="L622" s="16" t="s">
        <v>13</v>
      </c>
    </row>
    <row r="623" spans="1:12" x14ac:dyDescent="0.25">
      <c r="A623" s="8">
        <v>221</v>
      </c>
      <c r="B623" s="9" t="s">
        <v>224</v>
      </c>
      <c r="C623" s="9" t="s">
        <v>1098</v>
      </c>
      <c r="D623" s="9" t="str">
        <f>B623&amp;"_"&amp; C623</f>
        <v>Freeport-McMoRan_Mining Company</v>
      </c>
      <c r="E623" s="10">
        <v>27500</v>
      </c>
      <c r="F623" s="1">
        <v>-51</v>
      </c>
      <c r="G623" s="11">
        <v>14402</v>
      </c>
      <c r="H623" s="12">
        <v>-0.22700000000000001</v>
      </c>
      <c r="I623" s="13">
        <v>-239</v>
      </c>
      <c r="J623" s="14">
        <v>-1.0920000000000001</v>
      </c>
      <c r="K623" s="15">
        <v>40809</v>
      </c>
      <c r="L623" s="16">
        <v>9794.1</v>
      </c>
    </row>
    <row r="624" spans="1:12" x14ac:dyDescent="0.25">
      <c r="A624" s="8">
        <v>581</v>
      </c>
      <c r="B624" s="9" t="s">
        <v>580</v>
      </c>
      <c r="C624" s="9" t="s">
        <v>1098</v>
      </c>
      <c r="D624" s="9" t="str">
        <f>B624&amp;"_"&amp; C624</f>
        <v>Continental Resources_Mining Company</v>
      </c>
      <c r="E624" s="10">
        <v>1260</v>
      </c>
      <c r="F624" s="1">
        <v>-24</v>
      </c>
      <c r="G624" s="11">
        <v>4631.8999999999996</v>
      </c>
      <c r="H624" s="12">
        <v>-1.6E-2</v>
      </c>
      <c r="I624" s="13">
        <v>775.6</v>
      </c>
      <c r="J624" s="14">
        <v>-0.215</v>
      </c>
      <c r="K624" s="15">
        <v>15727.9</v>
      </c>
      <c r="L624" s="16">
        <v>2789.4</v>
      </c>
    </row>
    <row r="625" spans="1:12" x14ac:dyDescent="0.25">
      <c r="A625" s="8">
        <v>582</v>
      </c>
      <c r="B625" s="9" t="s">
        <v>581</v>
      </c>
      <c r="C625" s="9" t="s">
        <v>1098</v>
      </c>
      <c r="D625" s="9" t="str">
        <f>B625&amp;"_"&amp; C625</f>
        <v>Peabody Energy_Mining Company</v>
      </c>
      <c r="E625" s="10">
        <v>6600</v>
      </c>
      <c r="F625" s="1">
        <v>-83</v>
      </c>
      <c r="G625" s="11">
        <v>4623.3999999999996</v>
      </c>
      <c r="H625" s="12">
        <v>-0.17199999999999999</v>
      </c>
      <c r="I625" s="13">
        <v>-211.3</v>
      </c>
      <c r="J625" s="14">
        <v>-1.327</v>
      </c>
      <c r="K625" s="15">
        <v>6542.8</v>
      </c>
      <c r="L625" s="16">
        <v>281.60000000000002</v>
      </c>
    </row>
    <row r="626" spans="1:12" x14ac:dyDescent="0.25">
      <c r="A626" s="8">
        <v>24</v>
      </c>
      <c r="B626" s="9" t="s">
        <v>35</v>
      </c>
      <c r="C626" s="9" t="s">
        <v>1125</v>
      </c>
      <c r="D626" s="9" t="str">
        <f>B626&amp;"_"&amp; C626</f>
        <v>Fannie Mae_Mortgage Loan Company</v>
      </c>
      <c r="E626" s="10">
        <v>7500</v>
      </c>
      <c r="F626" s="1">
        <v>-2</v>
      </c>
      <c r="G626" s="11">
        <v>120304</v>
      </c>
      <c r="H626" s="12">
        <v>2E-3</v>
      </c>
      <c r="I626" s="13">
        <v>14160</v>
      </c>
      <c r="J626" s="14">
        <v>-0.113</v>
      </c>
      <c r="K626" s="15">
        <v>3503319</v>
      </c>
      <c r="L626" s="16">
        <v>1841.4</v>
      </c>
    </row>
    <row r="627" spans="1:12" x14ac:dyDescent="0.25">
      <c r="A627" s="8">
        <v>41</v>
      </c>
      <c r="B627" s="9" t="s">
        <v>51</v>
      </c>
      <c r="C627" s="9" t="s">
        <v>1125</v>
      </c>
      <c r="D627" s="9" t="str">
        <f>B627&amp;"_"&amp; C627</f>
        <v>Freddie Mac_Mortgage Loan Company</v>
      </c>
      <c r="E627" s="10">
        <v>6892</v>
      </c>
      <c r="F627" s="1">
        <v>-1</v>
      </c>
      <c r="G627" s="11">
        <v>75125</v>
      </c>
      <c r="H627" s="12">
        <v>2.1000000000000001E-2</v>
      </c>
      <c r="I627" s="13">
        <v>7214</v>
      </c>
      <c r="J627" s="14">
        <v>-0.219</v>
      </c>
      <c r="K627" s="15">
        <v>2203623</v>
      </c>
      <c r="L627" s="16">
        <v>908.7</v>
      </c>
    </row>
    <row r="628" spans="1:12" x14ac:dyDescent="0.25">
      <c r="A628" s="8">
        <v>224</v>
      </c>
      <c r="B628" s="9" t="s">
        <v>227</v>
      </c>
      <c r="C628" s="9" t="s">
        <v>1197</v>
      </c>
      <c r="D628" s="9" t="str">
        <f>B628&amp;"_"&amp; C628</f>
        <v>Parker-Hannifin_Motion And Control Technologies</v>
      </c>
      <c r="E628" s="10">
        <v>55610</v>
      </c>
      <c r="F628" s="1">
        <v>-6</v>
      </c>
      <c r="G628" s="11">
        <v>14320.3</v>
      </c>
      <c r="H628" s="12">
        <v>1E-3</v>
      </c>
      <c r="I628" s="13">
        <v>1512.4</v>
      </c>
      <c r="J628" s="14">
        <v>0.42599999999999999</v>
      </c>
      <c r="K628" s="15">
        <v>17576.7</v>
      </c>
      <c r="L628" s="16">
        <v>16652.5</v>
      </c>
    </row>
    <row r="629" spans="1:12" x14ac:dyDescent="0.25">
      <c r="A629" s="8">
        <v>936</v>
      </c>
      <c r="B629" s="9" t="s">
        <v>932</v>
      </c>
      <c r="C629" s="9" t="s">
        <v>1062</v>
      </c>
      <c r="D629" s="9" t="str">
        <f>B629&amp;"_"&amp; C629</f>
        <v xml:space="preserve">BOK Financial_Multi-bank Holding </v>
      </c>
      <c r="E629" s="10">
        <v>5107</v>
      </c>
      <c r="F629" s="1" t="s">
        <v>13</v>
      </c>
      <c r="G629" s="11">
        <v>2226.3000000000002</v>
      </c>
      <c r="H629" s="12">
        <v>0.20699999999999999</v>
      </c>
      <c r="I629" s="13">
        <v>500.8</v>
      </c>
      <c r="J629" s="14">
        <v>0.124</v>
      </c>
      <c r="K629" s="15">
        <v>42172</v>
      </c>
      <c r="L629" s="16">
        <v>2996.1</v>
      </c>
    </row>
    <row r="630" spans="1:12" x14ac:dyDescent="0.25">
      <c r="A630" s="8">
        <v>6</v>
      </c>
      <c r="B630" s="9" t="s">
        <v>17</v>
      </c>
      <c r="C630" s="9" t="s">
        <v>999</v>
      </c>
      <c r="D630" s="9" t="str">
        <f>B630&amp;"_"&amp; C630</f>
        <v>Berkshire Hathaway_Multinational Conglomerate Company</v>
      </c>
      <c r="E630" s="10">
        <v>391500</v>
      </c>
      <c r="F630" s="1">
        <v>-2</v>
      </c>
      <c r="G630" s="11">
        <v>254616</v>
      </c>
      <c r="H630" s="12">
        <v>2.7E-2</v>
      </c>
      <c r="I630" s="13">
        <v>81417</v>
      </c>
      <c r="J630" s="14">
        <v>19.248000000000001</v>
      </c>
      <c r="K630" s="15">
        <v>817729</v>
      </c>
      <c r="L630" s="16">
        <v>442897.1</v>
      </c>
    </row>
    <row r="631" spans="1:12" x14ac:dyDescent="0.25">
      <c r="A631" s="8">
        <v>33</v>
      </c>
      <c r="B631" s="9" t="s">
        <v>43</v>
      </c>
      <c r="C631" s="9" t="s">
        <v>999</v>
      </c>
      <c r="D631" s="9" t="str">
        <f>B631&amp;"_"&amp; C631</f>
        <v>General Electric_Multinational Conglomerate Company</v>
      </c>
      <c r="E631" s="10">
        <v>205000</v>
      </c>
      <c r="F631" s="1">
        <v>-12</v>
      </c>
      <c r="G631" s="11">
        <v>95214</v>
      </c>
      <c r="H631" s="12">
        <v>-0.20799999999999999</v>
      </c>
      <c r="I631" s="13">
        <v>-4979</v>
      </c>
      <c r="J631" s="14" t="s">
        <v>13</v>
      </c>
      <c r="K631" s="15">
        <v>266048</v>
      </c>
      <c r="L631" s="16">
        <v>69406.100000000006</v>
      </c>
    </row>
    <row r="632" spans="1:12" x14ac:dyDescent="0.25">
      <c r="A632" s="8">
        <v>92</v>
      </c>
      <c r="B632" s="9" t="s">
        <v>100</v>
      </c>
      <c r="C632" s="9" t="s">
        <v>999</v>
      </c>
      <c r="D632" s="9" t="str">
        <f>B632&amp;"_"&amp; C632</f>
        <v>Honeywell International_Multinational Conglomerate Company</v>
      </c>
      <c r="E632" s="10">
        <v>113000</v>
      </c>
      <c r="F632" s="1">
        <v>-15</v>
      </c>
      <c r="G632" s="11">
        <v>36709</v>
      </c>
      <c r="H632" s="12">
        <v>-0.122</v>
      </c>
      <c r="I632" s="13">
        <v>6143</v>
      </c>
      <c r="J632" s="14">
        <v>-9.1999999999999998E-2</v>
      </c>
      <c r="K632" s="15">
        <v>58679</v>
      </c>
      <c r="L632" s="16">
        <v>94627.9</v>
      </c>
    </row>
    <row r="633" spans="1:12" x14ac:dyDescent="0.25">
      <c r="A633" s="8">
        <v>103</v>
      </c>
      <c r="B633" s="9" t="s">
        <v>110</v>
      </c>
      <c r="C633" s="9" t="s">
        <v>999</v>
      </c>
      <c r="D633" s="9" t="str">
        <f>B633&amp;"_"&amp; C633</f>
        <v>3M_Multinational Conglomerate Company</v>
      </c>
      <c r="E633" s="10">
        <v>96163</v>
      </c>
      <c r="F633" s="1">
        <v>-8</v>
      </c>
      <c r="G633" s="11">
        <v>32136</v>
      </c>
      <c r="H633" s="12">
        <v>-1.9E-2</v>
      </c>
      <c r="I633" s="13">
        <v>4570</v>
      </c>
      <c r="J633" s="14">
        <v>-0.14599999999999999</v>
      </c>
      <c r="K633" s="15">
        <v>44659</v>
      </c>
      <c r="L633" s="16">
        <v>78528.800000000003</v>
      </c>
    </row>
    <row r="634" spans="1:12" x14ac:dyDescent="0.25">
      <c r="A634" s="8">
        <v>944</v>
      </c>
      <c r="B634" s="9" t="s">
        <v>940</v>
      </c>
      <c r="C634" s="9" t="s">
        <v>999</v>
      </c>
      <c r="D634" s="9" t="str">
        <f>B634&amp;"_"&amp; C634</f>
        <v>Griffon_Multinational Conglomerate Company</v>
      </c>
      <c r="E634" s="10">
        <v>7300</v>
      </c>
      <c r="F634" s="1">
        <v>2</v>
      </c>
      <c r="G634" s="11">
        <v>2209.3000000000002</v>
      </c>
      <c r="H634" s="12">
        <v>0.03</v>
      </c>
      <c r="I634" s="13">
        <v>37.299999999999997</v>
      </c>
      <c r="J634" s="14">
        <v>-0.70299999999999996</v>
      </c>
      <c r="K634" s="15">
        <v>2074.9</v>
      </c>
      <c r="L634" s="16">
        <v>593.4</v>
      </c>
    </row>
    <row r="635" spans="1:12" x14ac:dyDescent="0.25">
      <c r="A635" s="8">
        <v>163</v>
      </c>
      <c r="B635" s="9" t="s">
        <v>167</v>
      </c>
      <c r="C635" s="9" t="s">
        <v>1009</v>
      </c>
      <c r="D635" s="9" t="str">
        <f>B635&amp;"_"&amp; C635</f>
        <v>AECOM_Multinational Engineering Firm</v>
      </c>
      <c r="E635" s="10">
        <v>86000</v>
      </c>
      <c r="F635" s="1">
        <v>-6</v>
      </c>
      <c r="G635" s="11">
        <v>20173.3</v>
      </c>
      <c r="H635" s="12">
        <v>1E-3</v>
      </c>
      <c r="I635" s="13">
        <v>-261.10000000000002</v>
      </c>
      <c r="J635" s="14">
        <v>-2.9129999999999998</v>
      </c>
      <c r="K635" s="15">
        <v>14461.6</v>
      </c>
      <c r="L635" s="16">
        <v>4734.8999999999996</v>
      </c>
    </row>
    <row r="636" spans="1:12" x14ac:dyDescent="0.25">
      <c r="A636" s="8">
        <v>408</v>
      </c>
      <c r="B636" s="9" t="s">
        <v>408</v>
      </c>
      <c r="C636" s="9" t="s">
        <v>1206</v>
      </c>
      <c r="D636" s="9" t="str">
        <f>B636&amp;"_"&amp; C636</f>
        <v>PPL_Music Licensing Company</v>
      </c>
      <c r="E636" s="10">
        <v>12280</v>
      </c>
      <c r="F636" s="1">
        <v>-16</v>
      </c>
      <c r="G636" s="11">
        <v>7769</v>
      </c>
      <c r="H636" s="12">
        <v>-2E-3</v>
      </c>
      <c r="I636" s="13">
        <v>1746</v>
      </c>
      <c r="J636" s="14">
        <v>-4.3999999999999997E-2</v>
      </c>
      <c r="K636" s="15">
        <v>45680</v>
      </c>
      <c r="L636" s="16">
        <v>18949.599999999999</v>
      </c>
    </row>
    <row r="637" spans="1:12" x14ac:dyDescent="0.25">
      <c r="A637" s="8">
        <v>598</v>
      </c>
      <c r="B637" s="9" t="s">
        <v>597</v>
      </c>
      <c r="C637" s="9" t="s">
        <v>1245</v>
      </c>
      <c r="D637" s="9" t="str">
        <f>B637&amp;"_"&amp; C637</f>
        <v>Warner Music Group_Music; Entertainment</v>
      </c>
      <c r="E637" s="10">
        <v>5400</v>
      </c>
      <c r="F637" s="1">
        <v>29</v>
      </c>
      <c r="G637" s="11">
        <v>4475</v>
      </c>
      <c r="H637" s="12">
        <v>0.11700000000000001</v>
      </c>
      <c r="I637" s="13">
        <v>256</v>
      </c>
      <c r="J637" s="14">
        <v>-0.16600000000000001</v>
      </c>
      <c r="K637" s="15">
        <v>6017</v>
      </c>
      <c r="L637" s="16" t="s">
        <v>13</v>
      </c>
    </row>
    <row r="638" spans="1:12" x14ac:dyDescent="0.25">
      <c r="A638" s="8">
        <v>449</v>
      </c>
      <c r="B638" s="9" t="s">
        <v>449</v>
      </c>
      <c r="C638" s="9" t="s">
        <v>1194</v>
      </c>
      <c r="D638" s="9" t="str">
        <f>B638&amp;"_"&amp; C638</f>
        <v>Ovintiv_Natural Gas Company</v>
      </c>
      <c r="E638" s="10">
        <v>2571</v>
      </c>
      <c r="F638" s="1" t="s">
        <v>13</v>
      </c>
      <c r="G638" s="11">
        <v>6726</v>
      </c>
      <c r="H638" s="12">
        <v>0.13300000000000001</v>
      </c>
      <c r="I638" s="13">
        <v>234</v>
      </c>
      <c r="J638" s="14">
        <v>-0.78100000000000003</v>
      </c>
      <c r="K638" s="15">
        <v>21487</v>
      </c>
      <c r="L638" s="16">
        <v>701.5</v>
      </c>
    </row>
    <row r="639" spans="1:12" x14ac:dyDescent="0.25">
      <c r="A639" s="8">
        <v>423</v>
      </c>
      <c r="B639" s="9" t="s">
        <v>423</v>
      </c>
      <c r="C639" s="9" t="s">
        <v>1050</v>
      </c>
      <c r="D639" s="9" t="str">
        <f>B639&amp;"_"&amp; C639</f>
        <v>UGI_Natural Gas Distribution Company</v>
      </c>
      <c r="E639" s="10">
        <v>12800</v>
      </c>
      <c r="F639" s="1">
        <v>-23</v>
      </c>
      <c r="G639" s="11">
        <v>7320.4</v>
      </c>
      <c r="H639" s="12">
        <v>-4.2999999999999997E-2</v>
      </c>
      <c r="I639" s="13">
        <v>256.2</v>
      </c>
      <c r="J639" s="14">
        <v>-0.64400000000000002</v>
      </c>
      <c r="K639" s="15">
        <v>13346.6</v>
      </c>
      <c r="L639" s="16">
        <v>5562</v>
      </c>
    </row>
    <row r="640" spans="1:12" x14ac:dyDescent="0.25">
      <c r="A640" s="8">
        <v>802</v>
      </c>
      <c r="B640" s="9" t="s">
        <v>800</v>
      </c>
      <c r="C640" s="9" t="s">
        <v>1050</v>
      </c>
      <c r="D640" s="9" t="str">
        <f>B640&amp;"_"&amp; C640</f>
        <v>Atmos Energy_Natural Gas Distribution Company</v>
      </c>
      <c r="E640" s="10">
        <v>4776</v>
      </c>
      <c r="F640" s="1">
        <v>-60</v>
      </c>
      <c r="G640" s="11">
        <v>2901.8</v>
      </c>
      <c r="H640" s="12">
        <v>-6.9000000000000006E-2</v>
      </c>
      <c r="I640" s="13">
        <v>511.4</v>
      </c>
      <c r="J640" s="14">
        <v>-0.152</v>
      </c>
      <c r="K640" s="15">
        <v>13367.6</v>
      </c>
      <c r="L640" s="16">
        <v>12132.5</v>
      </c>
    </row>
    <row r="641" spans="1:12" x14ac:dyDescent="0.25">
      <c r="A641" s="8">
        <v>93</v>
      </c>
      <c r="B641" s="9" t="s">
        <v>1466</v>
      </c>
      <c r="C641" s="9" t="s">
        <v>1096</v>
      </c>
      <c r="D641" s="9" t="str">
        <f>B641&amp;"_"&amp; C641</f>
        <v>Conoco Phillips_Natural Gas Liquids Company</v>
      </c>
      <c r="E641" s="10">
        <v>10400</v>
      </c>
      <c r="F641" s="1">
        <v>-7</v>
      </c>
      <c r="G641" s="11">
        <v>36670</v>
      </c>
      <c r="H641" s="12">
        <v>-5.2999999999999999E-2</v>
      </c>
      <c r="I641" s="13">
        <v>7189</v>
      </c>
      <c r="J641" s="14">
        <v>0.14899999999999999</v>
      </c>
      <c r="K641" s="15">
        <v>70514</v>
      </c>
      <c r="L641" s="16">
        <v>33167.300000000003</v>
      </c>
    </row>
    <row r="642" spans="1:12" x14ac:dyDescent="0.25">
      <c r="A642" s="8">
        <v>313</v>
      </c>
      <c r="B642" s="9" t="s">
        <v>315</v>
      </c>
      <c r="C642" s="9" t="s">
        <v>1096</v>
      </c>
      <c r="D642" s="9" t="str">
        <f>B642&amp;"_"&amp; C642</f>
        <v>Oneok_Natural Gas Liquids Company</v>
      </c>
      <c r="E642" s="10">
        <v>2882</v>
      </c>
      <c r="F642" s="1">
        <v>-57</v>
      </c>
      <c r="G642" s="11">
        <v>10164.4</v>
      </c>
      <c r="H642" s="12">
        <v>-0.193</v>
      </c>
      <c r="I642" s="13">
        <v>1278.5999999999999</v>
      </c>
      <c r="J642" s="14">
        <v>0.11</v>
      </c>
      <c r="K642" s="15">
        <v>21812.1</v>
      </c>
      <c r="L642" s="16">
        <v>9014.5</v>
      </c>
    </row>
    <row r="643" spans="1:12" x14ac:dyDescent="0.25">
      <c r="A643" s="8">
        <v>776</v>
      </c>
      <c r="B643" s="9" t="s">
        <v>774</v>
      </c>
      <c r="C643" s="9" t="s">
        <v>1096</v>
      </c>
      <c r="D643" s="9" t="str">
        <f>B643&amp;"_"&amp; C643</f>
        <v>Southwestern Energy_Natural Gas Liquids Company</v>
      </c>
      <c r="E643" s="10">
        <v>923</v>
      </c>
      <c r="F643" s="1">
        <v>-134</v>
      </c>
      <c r="G643" s="11">
        <v>3038</v>
      </c>
      <c r="H643" s="12">
        <v>-0.21299999999999999</v>
      </c>
      <c r="I643" s="13">
        <v>891</v>
      </c>
      <c r="J643" s="14">
        <v>0.65900000000000003</v>
      </c>
      <c r="K643" s="15">
        <v>6717</v>
      </c>
      <c r="L643" s="16">
        <v>914.4</v>
      </c>
    </row>
    <row r="644" spans="1:12" x14ac:dyDescent="0.25">
      <c r="A644" s="8">
        <v>601</v>
      </c>
      <c r="B644" s="9" t="s">
        <v>600</v>
      </c>
      <c r="C644" s="9" t="s">
        <v>1168</v>
      </c>
      <c r="D644" s="9" t="str">
        <f>B644&amp;"_"&amp; C644</f>
        <v>Juniper Networks_Networking &amp; Cyber Security</v>
      </c>
      <c r="E644" s="10">
        <v>9419</v>
      </c>
      <c r="F644" s="1">
        <v>-39</v>
      </c>
      <c r="G644" s="11">
        <v>4445.3999999999996</v>
      </c>
      <c r="H644" s="12">
        <v>-4.2999999999999997E-2</v>
      </c>
      <c r="I644" s="13">
        <v>345</v>
      </c>
      <c r="J644" s="14">
        <v>-0.39100000000000001</v>
      </c>
      <c r="K644" s="15">
        <v>8837.7000000000007</v>
      </c>
      <c r="L644" s="16">
        <v>6326.3</v>
      </c>
    </row>
    <row r="645" spans="1:12" x14ac:dyDescent="0.25">
      <c r="A645" s="8">
        <v>63</v>
      </c>
      <c r="B645" s="9" t="s">
        <v>71</v>
      </c>
      <c r="C645" s="9" t="s">
        <v>1086</v>
      </c>
      <c r="D645" s="9" t="str">
        <f>B645&amp;"_"&amp; C645</f>
        <v>Cisco Systems_Networking Hardware Company</v>
      </c>
      <c r="E645" s="10">
        <v>75900</v>
      </c>
      <c r="F645" s="1">
        <v>1</v>
      </c>
      <c r="G645" s="11">
        <v>51904</v>
      </c>
      <c r="H645" s="12">
        <v>5.1999999999999998E-2</v>
      </c>
      <c r="I645" s="13">
        <v>11621</v>
      </c>
      <c r="J645" s="14">
        <v>104.645</v>
      </c>
      <c r="K645" s="15">
        <v>97793</v>
      </c>
      <c r="L645" s="16">
        <v>166709</v>
      </c>
    </row>
    <row r="646" spans="1:12" x14ac:dyDescent="0.25">
      <c r="A646" s="8">
        <v>368</v>
      </c>
      <c r="B646" s="9" t="s">
        <v>369</v>
      </c>
      <c r="C646" s="9" t="s">
        <v>1237</v>
      </c>
      <c r="D646" s="9" t="str">
        <f>B646&amp;"_"&amp; C646</f>
        <v>Thrivent Financial for Lutherans_Not-for-profit Organization</v>
      </c>
      <c r="E646" s="10">
        <v>3235</v>
      </c>
      <c r="F646" s="1">
        <v>-17</v>
      </c>
      <c r="G646" s="11">
        <v>8611.7000000000007</v>
      </c>
      <c r="H646" s="12">
        <v>-3.0000000000000001E-3</v>
      </c>
      <c r="I646" s="13">
        <v>968.1</v>
      </c>
      <c r="J646" s="14">
        <v>-0.215</v>
      </c>
      <c r="K646" s="15">
        <v>102478.3</v>
      </c>
      <c r="L646" s="16" t="s">
        <v>13</v>
      </c>
    </row>
    <row r="647" spans="1:12" x14ac:dyDescent="0.25">
      <c r="A647" s="8">
        <v>973</v>
      </c>
      <c r="B647" s="9" t="s">
        <v>969</v>
      </c>
      <c r="C647" s="9" t="s">
        <v>1138</v>
      </c>
      <c r="D647" s="9" t="str">
        <f>B647&amp;"_"&amp; C647</f>
        <v>GNC Holdings_Nutrition Supplements</v>
      </c>
      <c r="E647" s="10">
        <v>8400</v>
      </c>
      <c r="F647" s="1">
        <v>-82</v>
      </c>
      <c r="G647" s="11">
        <v>2068.1999999999998</v>
      </c>
      <c r="H647" s="12">
        <v>-0.121</v>
      </c>
      <c r="I647" s="13">
        <v>-35.1</v>
      </c>
      <c r="J647" s="14">
        <v>-1.5029999999999999</v>
      </c>
      <c r="K647" s="15">
        <v>1650.6</v>
      </c>
      <c r="L647" s="16">
        <v>39.6</v>
      </c>
    </row>
    <row r="648" spans="1:12" x14ac:dyDescent="0.25">
      <c r="A648" s="8">
        <v>59</v>
      </c>
      <c r="B648" s="9" t="s">
        <v>67</v>
      </c>
      <c r="C648" s="9" t="s">
        <v>1480</v>
      </c>
      <c r="D648" s="9" t="str">
        <f>B648&amp;"_"&amp; C648</f>
        <v>Energy Transfer_Oil And Energy Company</v>
      </c>
      <c r="E648" s="10">
        <v>12812</v>
      </c>
      <c r="F648" s="1" t="s">
        <v>13</v>
      </c>
      <c r="G648" s="11">
        <v>54213</v>
      </c>
      <c r="H648" s="12">
        <v>-4.0000000000000001E-3</v>
      </c>
      <c r="I648" s="13">
        <v>3592</v>
      </c>
      <c r="J648" s="14">
        <v>1.1200000000000001</v>
      </c>
      <c r="K648" s="15">
        <v>98880</v>
      </c>
      <c r="L648" s="16">
        <v>12373.5</v>
      </c>
    </row>
    <row r="649" spans="1:12" x14ac:dyDescent="0.25">
      <c r="A649" s="8">
        <v>790</v>
      </c>
      <c r="B649" s="9" t="s">
        <v>788</v>
      </c>
      <c r="C649" s="9" t="s">
        <v>1480</v>
      </c>
      <c r="D649" s="9" t="str">
        <f>B649&amp;"_"&amp; C649</f>
        <v>Enable Midstream Partners_Oil And Energy Company</v>
      </c>
      <c r="E649" s="10">
        <v>1735</v>
      </c>
      <c r="F649" s="1">
        <v>-97</v>
      </c>
      <c r="G649" s="11">
        <v>2960</v>
      </c>
      <c r="H649" s="12">
        <v>-0.13700000000000001</v>
      </c>
      <c r="I649" s="13">
        <v>396</v>
      </c>
      <c r="J649" s="14">
        <v>-0.24</v>
      </c>
      <c r="K649" s="15">
        <v>12266</v>
      </c>
      <c r="L649" s="16">
        <v>1118.5</v>
      </c>
    </row>
    <row r="650" spans="1:12" x14ac:dyDescent="0.25">
      <c r="A650" s="8">
        <v>970</v>
      </c>
      <c r="B650" s="9" t="s">
        <v>966</v>
      </c>
      <c r="C650" s="9" t="s">
        <v>1101</v>
      </c>
      <c r="D650" s="9" t="str">
        <f>B650&amp;"_"&amp; C650</f>
        <v>CrossAmerica Partners_Oil And Gas ; Real Estate</v>
      </c>
      <c r="E650" s="10">
        <v>548</v>
      </c>
      <c r="F650" s="1" t="s">
        <v>13</v>
      </c>
      <c r="G650" s="11">
        <v>2071.4</v>
      </c>
      <c r="H650" s="12">
        <v>-0.11799999999999999</v>
      </c>
      <c r="I650" s="13">
        <v>18.100000000000001</v>
      </c>
      <c r="J650" s="14">
        <v>2.4420000000000002</v>
      </c>
      <c r="K650" s="15">
        <v>905.3</v>
      </c>
      <c r="L650" s="16">
        <v>298.39999999999998</v>
      </c>
    </row>
    <row r="651" spans="1:12" x14ac:dyDescent="0.25">
      <c r="A651" s="8">
        <v>3</v>
      </c>
      <c r="B651" s="9" t="s">
        <v>14</v>
      </c>
      <c r="C651" s="9" t="s">
        <v>1491</v>
      </c>
      <c r="D651" s="9" t="str">
        <f>B651&amp;"_"&amp; C651</f>
        <v>Exxon Mobil_Oil And Gas Company</v>
      </c>
      <c r="E651" s="10">
        <v>74900</v>
      </c>
      <c r="F651" s="1">
        <v>-1</v>
      </c>
      <c r="G651" s="11">
        <v>264938</v>
      </c>
      <c r="H651" s="12">
        <v>-8.6999999999999994E-2</v>
      </c>
      <c r="I651" s="13">
        <v>14340</v>
      </c>
      <c r="J651" s="14">
        <v>-0.312</v>
      </c>
      <c r="K651" s="15">
        <v>362597</v>
      </c>
      <c r="L651" s="16">
        <v>160696.29999999999</v>
      </c>
    </row>
    <row r="652" spans="1:12" x14ac:dyDescent="0.25">
      <c r="A652" s="8">
        <v>32</v>
      </c>
      <c r="B652" s="9" t="s">
        <v>42</v>
      </c>
      <c r="C652" s="9" t="s">
        <v>1491</v>
      </c>
      <c r="D652" s="9" t="str">
        <f>B652&amp;"_"&amp; C652</f>
        <v>Valero Energy_Oil And Gas Company</v>
      </c>
      <c r="E652" s="10">
        <v>10222</v>
      </c>
      <c r="F652" s="1">
        <v>-8</v>
      </c>
      <c r="G652" s="11">
        <v>102729</v>
      </c>
      <c r="H652" s="12">
        <v>-7.8E-2</v>
      </c>
      <c r="I652" s="13">
        <v>2422</v>
      </c>
      <c r="J652" s="14">
        <v>-0.224</v>
      </c>
      <c r="K652" s="15">
        <v>53864</v>
      </c>
      <c r="L652" s="16">
        <v>18531.599999999999</v>
      </c>
    </row>
    <row r="653" spans="1:12" x14ac:dyDescent="0.25">
      <c r="A653" s="8">
        <v>101</v>
      </c>
      <c r="B653" s="9" t="s">
        <v>108</v>
      </c>
      <c r="C653" s="9" t="s">
        <v>1491</v>
      </c>
      <c r="D653" s="9" t="str">
        <f>B653&amp;"_"&amp; C653</f>
        <v>Enterprise Products Partners_Oil And Gas Company</v>
      </c>
      <c r="E653" s="10">
        <v>7300</v>
      </c>
      <c r="F653" s="1">
        <v>-12</v>
      </c>
      <c r="G653" s="11">
        <v>32789.199999999997</v>
      </c>
      <c r="H653" s="12">
        <v>-0.10299999999999999</v>
      </c>
      <c r="I653" s="13">
        <v>4591.3</v>
      </c>
      <c r="J653" s="14">
        <v>0.1</v>
      </c>
      <c r="K653" s="15">
        <v>61733.2</v>
      </c>
      <c r="L653" s="16">
        <v>31305.9</v>
      </c>
    </row>
    <row r="654" spans="1:12" x14ac:dyDescent="0.25">
      <c r="A654" s="8">
        <v>242</v>
      </c>
      <c r="B654" s="9" t="s">
        <v>244</v>
      </c>
      <c r="C654" s="9" t="s">
        <v>1491</v>
      </c>
      <c r="D654" s="9" t="str">
        <f>B654&amp;"_"&amp; C654</f>
        <v>Kinder Morgan_Oil And Gas Company</v>
      </c>
      <c r="E654" s="10">
        <v>11086</v>
      </c>
      <c r="F654" s="1">
        <v>-18</v>
      </c>
      <c r="G654" s="11">
        <v>13209</v>
      </c>
      <c r="H654" s="12">
        <v>-6.6000000000000003E-2</v>
      </c>
      <c r="I654" s="13">
        <v>2190</v>
      </c>
      <c r="J654" s="14">
        <v>0.36099999999999999</v>
      </c>
      <c r="K654" s="15">
        <v>74157</v>
      </c>
      <c r="L654" s="16">
        <v>31529.7</v>
      </c>
    </row>
    <row r="655" spans="1:12" x14ac:dyDescent="0.25">
      <c r="A655" s="8">
        <v>461</v>
      </c>
      <c r="B655" s="9" t="s">
        <v>460</v>
      </c>
      <c r="C655" s="9" t="s">
        <v>1491</v>
      </c>
      <c r="D655" s="9" t="str">
        <f>B655&amp;"_"&amp; C655</f>
        <v>Hess_Oil And Gas Company</v>
      </c>
      <c r="E655" s="10">
        <v>1775</v>
      </c>
      <c r="F655" s="1" t="s">
        <v>13</v>
      </c>
      <c r="G655" s="11">
        <v>6510</v>
      </c>
      <c r="H655" s="12">
        <v>7.0000000000000001E-3</v>
      </c>
      <c r="I655" s="13">
        <v>-408</v>
      </c>
      <c r="J655" s="14" t="s">
        <v>13</v>
      </c>
      <c r="K655" s="15">
        <v>21782</v>
      </c>
      <c r="L655" s="16">
        <v>10163.6</v>
      </c>
    </row>
    <row r="656" spans="1:12" x14ac:dyDescent="0.25">
      <c r="A656" s="8">
        <v>585</v>
      </c>
      <c r="B656" s="9" t="s">
        <v>584</v>
      </c>
      <c r="C656" s="9" t="s">
        <v>1491</v>
      </c>
      <c r="D656" s="9" t="str">
        <f>B656&amp;"_"&amp; C656</f>
        <v>Concho Resources_Oil And Gas Company</v>
      </c>
      <c r="E656" s="10">
        <v>1453</v>
      </c>
      <c r="F656" s="1">
        <v>26</v>
      </c>
      <c r="G656" s="11">
        <v>4592</v>
      </c>
      <c r="H656" s="12">
        <v>0.106</v>
      </c>
      <c r="I656" s="13">
        <v>-705</v>
      </c>
      <c r="J656" s="14">
        <v>-1.3080000000000001</v>
      </c>
      <c r="K656" s="15">
        <v>24732</v>
      </c>
      <c r="L656" s="16">
        <v>8428.9</v>
      </c>
    </row>
    <row r="657" spans="1:12" x14ac:dyDescent="0.25">
      <c r="A657" s="8">
        <v>647</v>
      </c>
      <c r="B657" s="9" t="s">
        <v>646</v>
      </c>
      <c r="C657" s="9" t="s">
        <v>1491</v>
      </c>
      <c r="D657" s="9" t="str">
        <f>B657&amp;"_"&amp; C657</f>
        <v>Diamondback Energy_Oil And Gas Company</v>
      </c>
      <c r="E657" s="10">
        <v>712</v>
      </c>
      <c r="F657" s="1">
        <v>288</v>
      </c>
      <c r="G657" s="11">
        <v>3964</v>
      </c>
      <c r="H657" s="12">
        <v>0.82099999999999995</v>
      </c>
      <c r="I657" s="13">
        <v>240</v>
      </c>
      <c r="J657" s="14">
        <v>-0.71599999999999997</v>
      </c>
      <c r="K657" s="15">
        <v>23531</v>
      </c>
      <c r="L657" s="16">
        <v>4147.1000000000004</v>
      </c>
    </row>
    <row r="658" spans="1:12" x14ac:dyDescent="0.25">
      <c r="A658" s="8">
        <v>696</v>
      </c>
      <c r="B658" s="9" t="s">
        <v>695</v>
      </c>
      <c r="C658" s="9" t="s">
        <v>1491</v>
      </c>
      <c r="D658" s="9" t="str">
        <f>B658&amp;"_"&amp; C658</f>
        <v>Sprague Resources_Oil And Gas Company</v>
      </c>
      <c r="E658" s="10">
        <v>770</v>
      </c>
      <c r="F658" s="1">
        <v>-42</v>
      </c>
      <c r="G658" s="11">
        <v>3502.4</v>
      </c>
      <c r="H658" s="12">
        <v>-7.0999999999999994E-2</v>
      </c>
      <c r="I658" s="13">
        <v>31.3</v>
      </c>
      <c r="J658" s="14">
        <v>-0.60799999999999998</v>
      </c>
      <c r="K658" s="15">
        <v>1275.5</v>
      </c>
      <c r="L658" s="16">
        <v>299.10000000000002</v>
      </c>
    </row>
    <row r="659" spans="1:12" x14ac:dyDescent="0.25">
      <c r="A659" s="8">
        <v>792</v>
      </c>
      <c r="B659" s="9" t="s">
        <v>790</v>
      </c>
      <c r="C659" s="9" t="s">
        <v>1491</v>
      </c>
      <c r="D659" s="9" t="str">
        <f>B659&amp;"_"&amp; C659</f>
        <v>NOW_Oil And Gas Company</v>
      </c>
      <c r="E659" s="10">
        <v>4300</v>
      </c>
      <c r="F659" s="1">
        <v>-53</v>
      </c>
      <c r="G659" s="11">
        <v>2951</v>
      </c>
      <c r="H659" s="12">
        <v>-5.6000000000000001E-2</v>
      </c>
      <c r="I659" s="13">
        <v>-97</v>
      </c>
      <c r="J659" s="14">
        <v>-2.8650000000000002</v>
      </c>
      <c r="K659" s="15">
        <v>1591</v>
      </c>
      <c r="L659" s="16">
        <v>563.5</v>
      </c>
    </row>
    <row r="660" spans="1:12" x14ac:dyDescent="0.25">
      <c r="A660" s="8">
        <v>969</v>
      </c>
      <c r="B660" s="9" t="s">
        <v>965</v>
      </c>
      <c r="C660" s="9" t="s">
        <v>1491</v>
      </c>
      <c r="D660" s="9" t="str">
        <f>B660&amp;"_"&amp; C660</f>
        <v>Oasis Petroleum_Oil And Gas Company</v>
      </c>
      <c r="E660" s="10">
        <v>609</v>
      </c>
      <c r="F660" s="1">
        <v>-70</v>
      </c>
      <c r="G660" s="11">
        <v>2071.6999999999998</v>
      </c>
      <c r="H660" s="12">
        <v>-0.108</v>
      </c>
      <c r="I660" s="13">
        <v>-128.19999999999999</v>
      </c>
      <c r="J660" s="14" t="s">
        <v>13</v>
      </c>
      <c r="K660" s="15">
        <v>7499.3</v>
      </c>
      <c r="L660" s="16">
        <v>113.3</v>
      </c>
    </row>
    <row r="661" spans="1:12" x14ac:dyDescent="0.25">
      <c r="A661" s="8">
        <v>974</v>
      </c>
      <c r="B661" s="9" t="s">
        <v>970</v>
      </c>
      <c r="C661" s="9" t="s">
        <v>1491</v>
      </c>
      <c r="D661" s="9" t="str">
        <f>B661&amp;"_"&amp; C661</f>
        <v>Cabot Oil &amp; Gas_Oil And Gas Company</v>
      </c>
      <c r="E661" s="10">
        <v>547</v>
      </c>
      <c r="F661" s="1">
        <v>-41</v>
      </c>
      <c r="G661" s="11">
        <v>2066.3000000000002</v>
      </c>
      <c r="H661" s="12">
        <v>-5.6000000000000001E-2</v>
      </c>
      <c r="I661" s="13">
        <v>681.1</v>
      </c>
      <c r="J661" s="14">
        <v>0.223</v>
      </c>
      <c r="K661" s="15">
        <v>4487.2</v>
      </c>
      <c r="L661" s="16">
        <v>6851.5</v>
      </c>
    </row>
    <row r="662" spans="1:12" x14ac:dyDescent="0.25">
      <c r="A662" s="8">
        <v>981</v>
      </c>
      <c r="B662" s="9" t="s">
        <v>977</v>
      </c>
      <c r="C662" s="9" t="s">
        <v>1491</v>
      </c>
      <c r="D662" s="9" t="str">
        <f>B662&amp;"_"&amp; C662</f>
        <v>ProPetro Holding_Oil And Gas Company</v>
      </c>
      <c r="E662" s="10">
        <v>1579</v>
      </c>
      <c r="F662" s="1" t="s">
        <v>13</v>
      </c>
      <c r="G662" s="11">
        <v>2052.3000000000002</v>
      </c>
      <c r="H662" s="12">
        <v>0.20399999999999999</v>
      </c>
      <c r="I662" s="13">
        <v>163</v>
      </c>
      <c r="J662" s="14">
        <v>-6.2E-2</v>
      </c>
      <c r="K662" s="15">
        <v>1436.1</v>
      </c>
      <c r="L662" s="16">
        <v>251.5</v>
      </c>
    </row>
    <row r="663" spans="1:12" x14ac:dyDescent="0.25">
      <c r="A663" s="8">
        <v>1000</v>
      </c>
      <c r="B663" s="18" t="s">
        <v>996</v>
      </c>
      <c r="C663" s="9" t="s">
        <v>1491</v>
      </c>
      <c r="D663" s="9" t="str">
        <f>B663&amp;"_"&amp; C663</f>
        <v>Liberty Oilfield Services_Oil And Gas Company</v>
      </c>
      <c r="E663" s="19">
        <v>2571</v>
      </c>
      <c r="F663" s="1">
        <v>-58</v>
      </c>
      <c r="G663" s="11">
        <v>1990.3</v>
      </c>
      <c r="H663" s="12">
        <v>-7.5999999999999998E-2</v>
      </c>
      <c r="I663" s="13">
        <v>39</v>
      </c>
      <c r="J663" s="14">
        <v>-0.69199999999999995</v>
      </c>
      <c r="K663" s="15">
        <v>1283.4000000000001</v>
      </c>
      <c r="L663" s="16">
        <v>302.8</v>
      </c>
    </row>
    <row r="664" spans="1:12" x14ac:dyDescent="0.25">
      <c r="A664" s="8">
        <v>443</v>
      </c>
      <c r="B664" s="9" t="s">
        <v>443</v>
      </c>
      <c r="C664" s="9" t="s">
        <v>1545</v>
      </c>
      <c r="D664" s="9" t="str">
        <f>B664&amp;"_"&amp; C664</f>
        <v>CMS Energy_Oil And Gas Company Drilling Wells</v>
      </c>
      <c r="E664" s="10">
        <v>8459</v>
      </c>
      <c r="F664" s="1">
        <v>-3</v>
      </c>
      <c r="G664" s="11">
        <v>6845</v>
      </c>
      <c r="H664" s="12">
        <v>-4.0000000000000001E-3</v>
      </c>
      <c r="I664" s="13">
        <v>680</v>
      </c>
      <c r="J664" s="14">
        <v>3.5000000000000003E-2</v>
      </c>
      <c r="K664" s="15">
        <v>26837</v>
      </c>
      <c r="L664" s="16">
        <v>16697.2</v>
      </c>
    </row>
    <row r="665" spans="1:12" x14ac:dyDescent="0.25">
      <c r="A665" s="8">
        <v>825</v>
      </c>
      <c r="B665" s="9" t="s">
        <v>823</v>
      </c>
      <c r="C665" s="9" t="s">
        <v>1545</v>
      </c>
      <c r="D665" s="9" t="str">
        <f>B665&amp;"_"&amp; C665</f>
        <v>Helmerich &amp; Payne_Oil And Gas Company Drilling Wells</v>
      </c>
      <c r="E665" s="10">
        <v>8502</v>
      </c>
      <c r="F665" s="1">
        <v>34</v>
      </c>
      <c r="G665" s="11">
        <v>2798.5</v>
      </c>
      <c r="H665" s="12">
        <v>0.125</v>
      </c>
      <c r="I665" s="13">
        <v>-33.700000000000003</v>
      </c>
      <c r="J665" s="14">
        <v>-1.07</v>
      </c>
      <c r="K665" s="15">
        <v>5839.5</v>
      </c>
      <c r="L665" s="16">
        <v>1703.9</v>
      </c>
    </row>
    <row r="666" spans="1:12" x14ac:dyDescent="0.25">
      <c r="A666" s="8">
        <v>15</v>
      </c>
      <c r="B666" s="9" t="s">
        <v>26</v>
      </c>
      <c r="C666" s="9" t="s">
        <v>1557</v>
      </c>
      <c r="D666" s="9" t="str">
        <f>B666&amp;"_"&amp; C666</f>
        <v>Chevron_Oil Company</v>
      </c>
      <c r="E666" s="10">
        <v>48200</v>
      </c>
      <c r="F666" s="1">
        <v>-4</v>
      </c>
      <c r="G666" s="11">
        <v>146516</v>
      </c>
      <c r="H666" s="12">
        <v>-0.11899999999999999</v>
      </c>
      <c r="I666" s="13">
        <v>2924</v>
      </c>
      <c r="J666" s="14">
        <v>-0.80300000000000005</v>
      </c>
      <c r="K666" s="15">
        <v>237428</v>
      </c>
      <c r="L666" s="16">
        <v>136175.9</v>
      </c>
    </row>
    <row r="667" spans="1:12" x14ac:dyDescent="0.25">
      <c r="A667" s="8">
        <v>27</v>
      </c>
      <c r="B667" s="9" t="s">
        <v>1466</v>
      </c>
      <c r="C667" s="9" t="s">
        <v>1557</v>
      </c>
      <c r="D667" s="9" t="str">
        <f>B667&amp;"_"&amp; C667</f>
        <v>Conoco Phillips_Oil Company</v>
      </c>
      <c r="E667" s="10">
        <v>14500</v>
      </c>
      <c r="F667" s="1">
        <v>-4</v>
      </c>
      <c r="G667" s="11">
        <v>109559</v>
      </c>
      <c r="H667" s="12">
        <v>-4.1000000000000002E-2</v>
      </c>
      <c r="I667" s="13">
        <v>3076</v>
      </c>
      <c r="J667" s="14">
        <v>-0.45</v>
      </c>
      <c r="K667" s="15">
        <v>58720</v>
      </c>
      <c r="L667" s="16">
        <v>23490</v>
      </c>
    </row>
    <row r="668" spans="1:12" x14ac:dyDescent="0.25">
      <c r="A668" s="8">
        <v>129</v>
      </c>
      <c r="B668" s="9" t="s">
        <v>135</v>
      </c>
      <c r="C668" s="9" t="s">
        <v>1557</v>
      </c>
      <c r="D668" s="9" t="str">
        <f>B668&amp;"_"&amp; C668</f>
        <v>Baker Hughes_Oil Company</v>
      </c>
      <c r="E668" s="10">
        <v>68000</v>
      </c>
      <c r="F668" s="1" t="s">
        <v>13</v>
      </c>
      <c r="G668" s="11">
        <v>23838</v>
      </c>
      <c r="H668" s="12">
        <v>4.2000000000000003E-2</v>
      </c>
      <c r="I668" s="13">
        <v>128</v>
      </c>
      <c r="J668" s="14">
        <v>-0.34399999999999997</v>
      </c>
      <c r="K668" s="15">
        <v>53369</v>
      </c>
      <c r="L668" s="16">
        <v>10827.3</v>
      </c>
    </row>
    <row r="669" spans="1:12" x14ac:dyDescent="0.25">
      <c r="A669" s="8">
        <v>419</v>
      </c>
      <c r="B669" s="9" t="s">
        <v>419</v>
      </c>
      <c r="C669" s="9" t="s">
        <v>1557</v>
      </c>
      <c r="D669" s="9" t="str">
        <f>B669&amp;"_"&amp; C669</f>
        <v>Devon Energy_Oil Company</v>
      </c>
      <c r="E669" s="10">
        <v>1800</v>
      </c>
      <c r="F669" s="1">
        <v>-122</v>
      </c>
      <c r="G669" s="11">
        <v>7372</v>
      </c>
      <c r="H669" s="12">
        <v>-0.313</v>
      </c>
      <c r="I669" s="13">
        <v>-355</v>
      </c>
      <c r="J669" s="14">
        <v>-1.1160000000000001</v>
      </c>
      <c r="K669" s="15">
        <v>13717</v>
      </c>
      <c r="L669" s="16">
        <v>2645.8</v>
      </c>
    </row>
    <row r="670" spans="1:12" x14ac:dyDescent="0.25">
      <c r="A670" s="8">
        <v>534</v>
      </c>
      <c r="B670" s="9" t="s">
        <v>533</v>
      </c>
      <c r="C670" s="9" t="s">
        <v>1557</v>
      </c>
      <c r="D670" s="9" t="str">
        <f>B670&amp;"_"&amp; C670</f>
        <v>Marathon Oil_Oil Company</v>
      </c>
      <c r="E670" s="10">
        <v>2000</v>
      </c>
      <c r="F670" s="1">
        <v>-78</v>
      </c>
      <c r="G670" s="11">
        <v>5190</v>
      </c>
      <c r="H670" s="12">
        <v>-0.21099999999999999</v>
      </c>
      <c r="I670" s="13">
        <v>480</v>
      </c>
      <c r="J670" s="14">
        <v>-0.56200000000000006</v>
      </c>
      <c r="K670" s="15">
        <v>20245</v>
      </c>
      <c r="L670" s="16">
        <v>2618.3000000000002</v>
      </c>
    </row>
    <row r="671" spans="1:12" x14ac:dyDescent="0.25">
      <c r="A671" s="8">
        <v>142</v>
      </c>
      <c r="B671" s="9" t="s">
        <v>148</v>
      </c>
      <c r="C671" s="9" t="s">
        <v>1147</v>
      </c>
      <c r="D671" s="9" t="str">
        <f>B671&amp;"_"&amp; C671</f>
        <v>Halliburton_Oilfield Services &amp; Equipment</v>
      </c>
      <c r="E671" s="10">
        <v>55000</v>
      </c>
      <c r="F671" s="1">
        <v>-15</v>
      </c>
      <c r="G671" s="11">
        <v>22408</v>
      </c>
      <c r="H671" s="12">
        <v>-6.6000000000000003E-2</v>
      </c>
      <c r="I671" s="13">
        <v>-1131</v>
      </c>
      <c r="J671" s="14">
        <v>-1.6830000000000001</v>
      </c>
      <c r="K671" s="15">
        <v>25377</v>
      </c>
      <c r="L671" s="16">
        <v>6027.4</v>
      </c>
    </row>
    <row r="672" spans="1:12" x14ac:dyDescent="0.25">
      <c r="A672" s="8">
        <v>374</v>
      </c>
      <c r="B672" s="9" t="s">
        <v>375</v>
      </c>
      <c r="C672" s="9" t="s">
        <v>1188</v>
      </c>
      <c r="D672" s="9" t="str">
        <f>B672&amp;"_"&amp; C672</f>
        <v>National Oilwell Varco_Oilfield Services And Equipment</v>
      </c>
      <c r="E672" s="10">
        <v>34645</v>
      </c>
      <c r="F672" s="1">
        <v>-17</v>
      </c>
      <c r="G672" s="11">
        <v>8479</v>
      </c>
      <c r="H672" s="12">
        <v>3.0000000000000001E-3</v>
      </c>
      <c r="I672" s="13">
        <v>-6095</v>
      </c>
      <c r="J672" s="14" t="s">
        <v>13</v>
      </c>
      <c r="K672" s="15">
        <v>13149</v>
      </c>
      <c r="L672" s="16">
        <v>3793.9</v>
      </c>
    </row>
    <row r="673" spans="1:12" x14ac:dyDescent="0.25">
      <c r="A673" s="8">
        <v>888</v>
      </c>
      <c r="B673" s="9" t="s">
        <v>884</v>
      </c>
      <c r="C673" s="9" t="s">
        <v>1020</v>
      </c>
      <c r="D673" s="9" t="str">
        <f>B673&amp;"_"&amp; C673</f>
        <v>Align Technology_Orthodontics Company</v>
      </c>
      <c r="E673" s="10">
        <v>14530</v>
      </c>
      <c r="F673" s="1">
        <v>107</v>
      </c>
      <c r="G673" s="11">
        <v>2406.8000000000002</v>
      </c>
      <c r="H673" s="12">
        <v>0.224</v>
      </c>
      <c r="I673" s="13">
        <v>442.8</v>
      </c>
      <c r="J673" s="14">
        <v>0.106</v>
      </c>
      <c r="K673" s="15">
        <v>2500.6999999999998</v>
      </c>
      <c r="L673" s="16">
        <v>13699.1</v>
      </c>
    </row>
    <row r="674" spans="1:12" x14ac:dyDescent="0.25">
      <c r="A674" s="8">
        <v>774</v>
      </c>
      <c r="B674" s="9" t="s">
        <v>772</v>
      </c>
      <c r="C674" s="9" t="s">
        <v>1092</v>
      </c>
      <c r="D674" s="9" t="str">
        <f>B674&amp;"_"&amp; C674</f>
        <v>Columbia Sportswear_Outerwear Company</v>
      </c>
      <c r="E674" s="10">
        <v>8900</v>
      </c>
      <c r="F674" s="1">
        <v>26</v>
      </c>
      <c r="G674" s="11">
        <v>3042.5</v>
      </c>
      <c r="H674" s="12">
        <v>8.5999999999999993E-2</v>
      </c>
      <c r="I674" s="13">
        <v>330.5</v>
      </c>
      <c r="J674" s="14">
        <v>0.23200000000000001</v>
      </c>
      <c r="K674" s="15">
        <v>2931.6</v>
      </c>
      <c r="L674" s="16">
        <v>4702.7</v>
      </c>
    </row>
    <row r="675" spans="1:12" x14ac:dyDescent="0.25">
      <c r="A675" s="8">
        <v>842</v>
      </c>
      <c r="B675" s="9" t="s">
        <v>839</v>
      </c>
      <c r="C675" s="9" t="s">
        <v>1089</v>
      </c>
      <c r="D675" s="9" t="str">
        <f>B675&amp;"_"&amp; C675</f>
        <v>Clear Channel Outdoor Holdings_Out-of-home Advertising Company</v>
      </c>
      <c r="E675" s="10">
        <v>5900</v>
      </c>
      <c r="F675" s="1" t="s">
        <v>13</v>
      </c>
      <c r="G675" s="11">
        <v>2683.8</v>
      </c>
      <c r="H675" s="12">
        <v>-1.4E-2</v>
      </c>
      <c r="I675" s="13">
        <v>-363.3</v>
      </c>
      <c r="J675" s="14" t="s">
        <v>13</v>
      </c>
      <c r="K675" s="15">
        <v>6393.3</v>
      </c>
      <c r="L675" s="16">
        <v>298.5</v>
      </c>
    </row>
    <row r="676" spans="1:12" x14ac:dyDescent="0.25">
      <c r="A676" s="8">
        <v>437</v>
      </c>
      <c r="B676" s="9" t="s">
        <v>437</v>
      </c>
      <c r="C676" s="9" t="s">
        <v>1195</v>
      </c>
      <c r="D676" s="9" t="str">
        <f>B676&amp;"_"&amp; C676</f>
        <v>Packaging Corp. of America_Packaging And Containers</v>
      </c>
      <c r="E676" s="10">
        <v>15500</v>
      </c>
      <c r="F676" s="1">
        <v>-5</v>
      </c>
      <c r="G676" s="11">
        <v>6964.3</v>
      </c>
      <c r="H676" s="12">
        <v>-7.0000000000000001E-3</v>
      </c>
      <c r="I676" s="13">
        <v>696.4</v>
      </c>
      <c r="J676" s="14">
        <v>-5.6000000000000001E-2</v>
      </c>
      <c r="K676" s="15">
        <v>7235.8</v>
      </c>
      <c r="L676" s="16">
        <v>8235.7999999999993</v>
      </c>
    </row>
    <row r="677" spans="1:12" x14ac:dyDescent="0.25">
      <c r="A677" s="8">
        <v>812</v>
      </c>
      <c r="B677" s="9" t="s">
        <v>810</v>
      </c>
      <c r="C677" s="9" t="s">
        <v>1039</v>
      </c>
      <c r="D677" s="9" t="str">
        <f>B677&amp;"_"&amp; C677</f>
        <v>AptarGroup_Packaging And Drug Delivery Devices</v>
      </c>
      <c r="E677" s="10">
        <v>14000</v>
      </c>
      <c r="F677" s="1">
        <v>-7</v>
      </c>
      <c r="G677" s="11">
        <v>2859.7</v>
      </c>
      <c r="H677" s="12">
        <v>3.4000000000000002E-2</v>
      </c>
      <c r="I677" s="13">
        <v>242.2</v>
      </c>
      <c r="J677" s="14">
        <v>0.24399999999999999</v>
      </c>
      <c r="K677" s="15">
        <v>3562.1</v>
      </c>
      <c r="L677" s="16">
        <v>6474.7</v>
      </c>
    </row>
    <row r="678" spans="1:12" x14ac:dyDescent="0.25">
      <c r="A678" s="8">
        <v>517</v>
      </c>
      <c r="B678" s="9" t="s">
        <v>516</v>
      </c>
      <c r="C678" s="9" t="s">
        <v>1226</v>
      </c>
      <c r="D678" s="9" t="str">
        <f>B678&amp;"_"&amp; C678</f>
        <v>Sonoco Products_Packaging And Labeling</v>
      </c>
      <c r="E678" s="10">
        <v>23000</v>
      </c>
      <c r="F678" s="1">
        <v>1</v>
      </c>
      <c r="G678" s="11">
        <v>5374.2</v>
      </c>
      <c r="H678" s="12">
        <v>-3.0000000000000001E-3</v>
      </c>
      <c r="I678" s="13">
        <v>291.8</v>
      </c>
      <c r="J678" s="14">
        <v>-6.9000000000000006E-2</v>
      </c>
      <c r="K678" s="15">
        <v>5126.3</v>
      </c>
      <c r="L678" s="16">
        <v>4650.7</v>
      </c>
    </row>
    <row r="679" spans="1:12" x14ac:dyDescent="0.25">
      <c r="A679" s="8">
        <v>177</v>
      </c>
      <c r="B679" s="9" t="s">
        <v>181</v>
      </c>
      <c r="C679" s="9" t="s">
        <v>1143</v>
      </c>
      <c r="D679" s="9" t="str">
        <f>B679&amp;"_"&amp; C679</f>
        <v>WestRock_Packaging Company</v>
      </c>
      <c r="E679" s="10">
        <v>51100</v>
      </c>
      <c r="F679" s="1">
        <v>13</v>
      </c>
      <c r="G679" s="11">
        <v>18289</v>
      </c>
      <c r="H679" s="12">
        <v>0.123</v>
      </c>
      <c r="I679" s="13">
        <v>862.9</v>
      </c>
      <c r="J679" s="14">
        <v>-0.54700000000000004</v>
      </c>
      <c r="K679" s="15">
        <v>30156.7</v>
      </c>
      <c r="L679" s="16">
        <v>7304</v>
      </c>
    </row>
    <row r="680" spans="1:12" x14ac:dyDescent="0.25">
      <c r="A680" s="8">
        <v>272</v>
      </c>
      <c r="B680" s="9" t="s">
        <v>274</v>
      </c>
      <c r="C680" s="9" t="s">
        <v>1143</v>
      </c>
      <c r="D680" s="9" t="str">
        <f>B680&amp;"_"&amp; C680</f>
        <v>Crown Holdings_Packaging Company</v>
      </c>
      <c r="E680" s="10">
        <v>33043</v>
      </c>
      <c r="F680" s="1">
        <v>12</v>
      </c>
      <c r="G680" s="11">
        <v>11665</v>
      </c>
      <c r="H680" s="12">
        <v>4.5999999999999999E-2</v>
      </c>
      <c r="I680" s="13">
        <v>510</v>
      </c>
      <c r="J680" s="14">
        <v>0.16200000000000001</v>
      </c>
      <c r="K680" s="15">
        <v>15505</v>
      </c>
      <c r="L680" s="16">
        <v>7875.8</v>
      </c>
    </row>
    <row r="681" spans="1:12" x14ac:dyDescent="0.25">
      <c r="A681" s="8">
        <v>435</v>
      </c>
      <c r="B681" s="9" t="s">
        <v>435</v>
      </c>
      <c r="C681" s="9" t="s">
        <v>1143</v>
      </c>
      <c r="D681" s="9" t="str">
        <f>B681&amp;"_"&amp; C681</f>
        <v>Avery Dennison_Packaging Company</v>
      </c>
      <c r="E681" s="10">
        <v>30000</v>
      </c>
      <c r="F681" s="1">
        <v>-10</v>
      </c>
      <c r="G681" s="11">
        <v>7070.1</v>
      </c>
      <c r="H681" s="12">
        <v>-1.2E-2</v>
      </c>
      <c r="I681" s="13">
        <v>303.60000000000002</v>
      </c>
      <c r="J681" s="14">
        <v>-0.35</v>
      </c>
      <c r="K681" s="15">
        <v>5488.8</v>
      </c>
      <c r="L681" s="16">
        <v>8485.4</v>
      </c>
    </row>
    <row r="682" spans="1:12" x14ac:dyDescent="0.25">
      <c r="A682" s="8">
        <v>584</v>
      </c>
      <c r="B682" s="9" t="s">
        <v>583</v>
      </c>
      <c r="C682" s="9" t="s">
        <v>1143</v>
      </c>
      <c r="D682" s="9" t="str">
        <f>B682&amp;"_"&amp; C682</f>
        <v>Greif_Packaging Company</v>
      </c>
      <c r="E682" s="10">
        <v>17000</v>
      </c>
      <c r="F682" s="1">
        <v>55</v>
      </c>
      <c r="G682" s="11">
        <v>4595</v>
      </c>
      <c r="H682" s="12">
        <v>0.186</v>
      </c>
      <c r="I682" s="13">
        <v>171</v>
      </c>
      <c r="J682" s="14">
        <v>-0.183</v>
      </c>
      <c r="K682" s="15">
        <v>5426.7</v>
      </c>
      <c r="L682" s="16">
        <v>1698.1</v>
      </c>
    </row>
    <row r="683" spans="1:12" x14ac:dyDescent="0.25">
      <c r="A683" s="8">
        <v>564</v>
      </c>
      <c r="B683" s="9" t="s">
        <v>563</v>
      </c>
      <c r="C683" s="9" t="s">
        <v>1533</v>
      </c>
      <c r="D683" s="9" t="str">
        <f>B683&amp;"_"&amp; C683</f>
        <v>Sealed Air_Packaging Company Cryovac Packaging</v>
      </c>
      <c r="E683" s="10">
        <v>16500</v>
      </c>
      <c r="F683" s="1">
        <v>-9</v>
      </c>
      <c r="G683" s="11">
        <v>4791.1000000000004</v>
      </c>
      <c r="H683" s="12">
        <v>1.2E-2</v>
      </c>
      <c r="I683" s="13">
        <v>263</v>
      </c>
      <c r="J683" s="14">
        <v>0.36199999999999999</v>
      </c>
      <c r="K683" s="15">
        <v>5765.2</v>
      </c>
      <c r="L683" s="16">
        <v>3821.9</v>
      </c>
    </row>
    <row r="684" spans="1:12" x14ac:dyDescent="0.25">
      <c r="A684" s="8">
        <v>595</v>
      </c>
      <c r="B684" s="9" t="s">
        <v>594</v>
      </c>
      <c r="C684" s="9" t="s">
        <v>1224</v>
      </c>
      <c r="D684" s="9" t="str">
        <f>B684&amp;"_"&amp; C684</f>
        <v>Silgan Holdings_Packaging Manufacturing</v>
      </c>
      <c r="E684" s="10">
        <v>13220</v>
      </c>
      <c r="F684" s="1">
        <v>-14</v>
      </c>
      <c r="G684" s="11">
        <v>4489.8999999999996</v>
      </c>
      <c r="H684" s="12">
        <v>8.9999999999999993E-3</v>
      </c>
      <c r="I684" s="13">
        <v>193.8</v>
      </c>
      <c r="J684" s="14">
        <v>-0.13500000000000001</v>
      </c>
      <c r="K684" s="15">
        <v>4931.1000000000004</v>
      </c>
      <c r="L684" s="16">
        <v>3214.8</v>
      </c>
    </row>
    <row r="685" spans="1:12" x14ac:dyDescent="0.25">
      <c r="A685" s="8">
        <v>180</v>
      </c>
      <c r="B685" s="9" t="s">
        <v>184</v>
      </c>
      <c r="C685" s="9" t="s">
        <v>1223</v>
      </c>
      <c r="D685" s="9" t="str">
        <f>B685&amp;"_"&amp; C685</f>
        <v>Sherwin-Williams_Paint And Coating Manufacturing</v>
      </c>
      <c r="E685" s="10">
        <v>61111</v>
      </c>
      <c r="F685" s="1">
        <v>-3</v>
      </c>
      <c r="G685" s="11">
        <v>17900.8</v>
      </c>
      <c r="H685" s="12">
        <v>2.1000000000000001E-2</v>
      </c>
      <c r="I685" s="13">
        <v>1541.3</v>
      </c>
      <c r="J685" s="14">
        <v>0.39</v>
      </c>
      <c r="K685" s="15">
        <v>20496.2</v>
      </c>
      <c r="L685" s="16">
        <v>42185.8</v>
      </c>
    </row>
    <row r="686" spans="1:12" x14ac:dyDescent="0.25">
      <c r="A686" s="8">
        <v>209</v>
      </c>
      <c r="B686" s="9" t="s">
        <v>212</v>
      </c>
      <c r="C686" s="9" t="s">
        <v>1205</v>
      </c>
      <c r="D686" s="9" t="str">
        <f>B686&amp;"_"&amp; C686</f>
        <v>PPG Industries_Paints</v>
      </c>
      <c r="E686" s="10">
        <v>47600</v>
      </c>
      <c r="F686" s="1">
        <v>-4</v>
      </c>
      <c r="G686" s="11">
        <v>15146</v>
      </c>
      <c r="H686" s="12">
        <v>-1.4999999999999999E-2</v>
      </c>
      <c r="I686" s="13">
        <v>1243</v>
      </c>
      <c r="J686" s="14">
        <v>-7.2999999999999995E-2</v>
      </c>
      <c r="K686" s="15">
        <v>17708</v>
      </c>
      <c r="L686" s="16">
        <v>19722.099999999999</v>
      </c>
    </row>
    <row r="687" spans="1:12" x14ac:dyDescent="0.25">
      <c r="A687" s="8">
        <v>457</v>
      </c>
      <c r="B687" s="9" t="s">
        <v>456</v>
      </c>
      <c r="C687" s="9" t="s">
        <v>1252</v>
      </c>
      <c r="D687" s="9" t="str">
        <f>B687&amp;"_"&amp; C687</f>
        <v>Weyerhaeuser_Paper &amp; Forest Products</v>
      </c>
      <c r="E687" s="10">
        <v>9400</v>
      </c>
      <c r="F687" s="1">
        <v>-51</v>
      </c>
      <c r="G687" s="11">
        <v>6554</v>
      </c>
      <c r="H687" s="12">
        <v>-0.123</v>
      </c>
      <c r="I687" s="13">
        <v>-76</v>
      </c>
      <c r="J687" s="14">
        <v>-1.1020000000000001</v>
      </c>
      <c r="K687" s="15">
        <v>16406</v>
      </c>
      <c r="L687" s="16">
        <v>12636.5</v>
      </c>
    </row>
    <row r="688" spans="1:12" x14ac:dyDescent="0.25">
      <c r="A688" s="8">
        <v>532</v>
      </c>
      <c r="B688" s="9" t="s">
        <v>531</v>
      </c>
      <c r="C688" s="9" t="s">
        <v>1113</v>
      </c>
      <c r="D688" s="9" t="str">
        <f>B688&amp;"_"&amp; C688</f>
        <v>Domtar_Paper Mill Company</v>
      </c>
      <c r="E688" s="10">
        <v>10000</v>
      </c>
      <c r="F688" s="1">
        <v>-21</v>
      </c>
      <c r="G688" s="11">
        <v>5220</v>
      </c>
      <c r="H688" s="12">
        <v>-4.2999999999999997E-2</v>
      </c>
      <c r="I688" s="13">
        <v>84</v>
      </c>
      <c r="J688" s="14">
        <v>-0.70299999999999996</v>
      </c>
      <c r="K688" s="15">
        <v>4903</v>
      </c>
      <c r="L688" s="16">
        <v>1217.8</v>
      </c>
    </row>
    <row r="689" spans="1:12" x14ac:dyDescent="0.25">
      <c r="A689" s="8">
        <v>882</v>
      </c>
      <c r="B689" s="9" t="s">
        <v>878</v>
      </c>
      <c r="C689" s="9" t="s">
        <v>1113</v>
      </c>
      <c r="D689" s="9" t="str">
        <f>B689&amp;"_"&amp; C689</f>
        <v>Verso_Paper Mill Company</v>
      </c>
      <c r="E689" s="10">
        <v>3700</v>
      </c>
      <c r="F689" s="1">
        <v>-58</v>
      </c>
      <c r="G689" s="11">
        <v>2444</v>
      </c>
      <c r="H689" s="12">
        <v>-8.8999999999999996E-2</v>
      </c>
      <c r="I689" s="13">
        <v>96</v>
      </c>
      <c r="J689" s="14">
        <v>-0.439</v>
      </c>
      <c r="K689" s="15">
        <v>1721</v>
      </c>
      <c r="L689" s="16">
        <v>396.9</v>
      </c>
    </row>
    <row r="690" spans="1:12" x14ac:dyDescent="0.25">
      <c r="A690" s="8">
        <v>477</v>
      </c>
      <c r="B690" s="9" t="s">
        <v>476</v>
      </c>
      <c r="C690" s="9" t="s">
        <v>1139</v>
      </c>
      <c r="D690" s="9" t="str">
        <f>B690&amp;"_"&amp; C690</f>
        <v>Graphic Packaging Holding_Paperboard Mills Company</v>
      </c>
      <c r="E690" s="10">
        <v>18000</v>
      </c>
      <c r="F690" s="1">
        <v>3</v>
      </c>
      <c r="G690" s="11">
        <v>6160.1</v>
      </c>
      <c r="H690" s="12">
        <v>2.3E-2</v>
      </c>
      <c r="I690" s="13">
        <v>206.8</v>
      </c>
      <c r="J690" s="14">
        <v>-6.5000000000000002E-2</v>
      </c>
      <c r="K690" s="15">
        <v>7289.9</v>
      </c>
      <c r="L690" s="16">
        <v>3542</v>
      </c>
    </row>
    <row r="691" spans="1:12" x14ac:dyDescent="0.25">
      <c r="A691" s="8">
        <v>657</v>
      </c>
      <c r="B691" s="9" t="s">
        <v>656</v>
      </c>
      <c r="C691" s="9" t="s">
        <v>1200</v>
      </c>
      <c r="D691" s="9" t="str">
        <f>B691&amp;"_"&amp; C691</f>
        <v>TriNet Group_Payroll Services Company</v>
      </c>
      <c r="E691" s="10">
        <v>2900</v>
      </c>
      <c r="F691" s="1">
        <v>27</v>
      </c>
      <c r="G691" s="11">
        <v>3856</v>
      </c>
      <c r="H691" s="12">
        <v>0.10100000000000001</v>
      </c>
      <c r="I691" s="13">
        <v>212</v>
      </c>
      <c r="J691" s="14">
        <v>0.104</v>
      </c>
      <c r="K691" s="15">
        <v>2748</v>
      </c>
      <c r="L691" s="16">
        <v>2589.1</v>
      </c>
    </row>
    <row r="692" spans="1:12" x14ac:dyDescent="0.25">
      <c r="A692" s="8">
        <v>662</v>
      </c>
      <c r="B692" s="9" t="s">
        <v>661</v>
      </c>
      <c r="C692" s="9" t="s">
        <v>1200</v>
      </c>
      <c r="D692" s="9" t="str">
        <f>B692&amp;"_"&amp; C692</f>
        <v>Paychex_Payroll Services Company</v>
      </c>
      <c r="E692" s="10">
        <v>15450</v>
      </c>
      <c r="F692" s="1">
        <v>38</v>
      </c>
      <c r="G692" s="11">
        <v>3772.5</v>
      </c>
      <c r="H692" s="12">
        <v>0.11600000000000001</v>
      </c>
      <c r="I692" s="13">
        <v>1034.4000000000001</v>
      </c>
      <c r="J692" s="14">
        <v>0.108</v>
      </c>
      <c r="K692" s="15">
        <v>8676</v>
      </c>
      <c r="L692" s="16">
        <v>22570.400000000001</v>
      </c>
    </row>
    <row r="693" spans="1:12" x14ac:dyDescent="0.25">
      <c r="A693" s="8">
        <v>993</v>
      </c>
      <c r="B693" s="9" t="s">
        <v>989</v>
      </c>
      <c r="C693" s="9" t="s">
        <v>1216</v>
      </c>
      <c r="D693" s="9" t="str">
        <f>B693&amp;"_"&amp; C693</f>
        <v>Rollins_Pest Control</v>
      </c>
      <c r="E693" s="10">
        <v>14952</v>
      </c>
      <c r="F693" s="1" t="s">
        <v>13</v>
      </c>
      <c r="G693" s="11">
        <v>2015.5</v>
      </c>
      <c r="H693" s="12">
        <v>0.106</v>
      </c>
      <c r="I693" s="13">
        <v>203.3</v>
      </c>
      <c r="J693" s="14">
        <v>-0.122</v>
      </c>
      <c r="K693" s="15">
        <v>1744.4</v>
      </c>
      <c r="L693" s="16">
        <v>11845.9</v>
      </c>
    </row>
    <row r="694" spans="1:12" x14ac:dyDescent="0.25">
      <c r="A694" s="8">
        <v>391</v>
      </c>
      <c r="B694" s="9" t="s">
        <v>392</v>
      </c>
      <c r="C694" s="9" t="s">
        <v>1251</v>
      </c>
      <c r="D694" s="9" t="str">
        <f>B694&amp;"_"&amp; C694</f>
        <v>Westlake Chemical_Petrochemical Company</v>
      </c>
      <c r="E694" s="10">
        <v>9430</v>
      </c>
      <c r="F694" s="1">
        <v>-39</v>
      </c>
      <c r="G694" s="11">
        <v>8118</v>
      </c>
      <c r="H694" s="12">
        <v>-0.06</v>
      </c>
      <c r="I694" s="13">
        <v>421</v>
      </c>
      <c r="J694" s="14">
        <v>-0.57699999999999996</v>
      </c>
      <c r="K694" s="15">
        <v>13261</v>
      </c>
      <c r="L694" s="16">
        <v>4900.8</v>
      </c>
    </row>
    <row r="695" spans="1:12" x14ac:dyDescent="0.25">
      <c r="A695" s="8">
        <v>148</v>
      </c>
      <c r="B695" s="9" t="s">
        <v>154</v>
      </c>
      <c r="C695" s="9" t="s">
        <v>1075</v>
      </c>
      <c r="D695" s="9" t="str">
        <f>B695&amp;"_"&amp; C695</f>
        <v>Occidental Petroleum_Petroleum Industry</v>
      </c>
      <c r="E695" s="10">
        <v>14400</v>
      </c>
      <c r="F695" s="1">
        <v>19</v>
      </c>
      <c r="G695" s="11">
        <v>21971</v>
      </c>
      <c r="H695" s="12">
        <v>0.16</v>
      </c>
      <c r="I695" s="13">
        <v>-667</v>
      </c>
      <c r="J695" s="14">
        <v>-1.161</v>
      </c>
      <c r="K695" s="15">
        <v>109330</v>
      </c>
      <c r="L695" s="16">
        <v>10366.700000000001</v>
      </c>
    </row>
    <row r="696" spans="1:12" x14ac:dyDescent="0.25">
      <c r="A696" s="8">
        <v>262</v>
      </c>
      <c r="B696" s="9" t="s">
        <v>264</v>
      </c>
      <c r="C696" s="9" t="s">
        <v>1075</v>
      </c>
      <c r="D696" s="9" t="str">
        <f>B696&amp;"_"&amp; C696</f>
        <v>Murphy USA_Petroleum Industry</v>
      </c>
      <c r="E696" s="10">
        <v>7250</v>
      </c>
      <c r="F696" s="1">
        <v>-5</v>
      </c>
      <c r="G696" s="11">
        <v>12101.3</v>
      </c>
      <c r="H696" s="12">
        <v>-3.4000000000000002E-2</v>
      </c>
      <c r="I696" s="13">
        <v>154.80000000000001</v>
      </c>
      <c r="J696" s="14">
        <v>-0.27500000000000002</v>
      </c>
      <c r="K696" s="15">
        <v>2687.2</v>
      </c>
      <c r="L696" s="16">
        <v>2556.8000000000002</v>
      </c>
    </row>
    <row r="697" spans="1:12" x14ac:dyDescent="0.25">
      <c r="A697" s="8">
        <v>853</v>
      </c>
      <c r="B697" s="9" t="s">
        <v>850</v>
      </c>
      <c r="C697" s="9" t="s">
        <v>1075</v>
      </c>
      <c r="D697" s="9" t="str">
        <f>B697&amp;"_"&amp; C697</f>
        <v>California Resources_Petroleum Industry</v>
      </c>
      <c r="E697" s="10">
        <v>1250</v>
      </c>
      <c r="F697" s="1">
        <v>-104</v>
      </c>
      <c r="G697" s="11">
        <v>2634</v>
      </c>
      <c r="H697" s="12">
        <v>-0.14000000000000001</v>
      </c>
      <c r="I697" s="13">
        <v>-28</v>
      </c>
      <c r="J697" s="14">
        <v>-1.085</v>
      </c>
      <c r="K697" s="15">
        <v>6958</v>
      </c>
      <c r="L697" s="16">
        <v>49.4</v>
      </c>
    </row>
    <row r="698" spans="1:12" x14ac:dyDescent="0.25">
      <c r="A698" s="8">
        <v>516</v>
      </c>
      <c r="B698" s="9" t="s">
        <v>515</v>
      </c>
      <c r="C698" s="9" t="s">
        <v>1479</v>
      </c>
      <c r="D698" s="9" t="str">
        <f>B698&amp;"_"&amp; C698</f>
        <v>Par Pacific Holdings_Petroleum Refinerg Company</v>
      </c>
      <c r="E698" s="10">
        <v>1408</v>
      </c>
      <c r="F698" s="1">
        <v>181</v>
      </c>
      <c r="G698" s="11">
        <v>5401.5</v>
      </c>
      <c r="H698" s="12">
        <v>0.58399999999999996</v>
      </c>
      <c r="I698" s="13">
        <v>40.799999999999997</v>
      </c>
      <c r="J698" s="14">
        <v>3.5000000000000003E-2</v>
      </c>
      <c r="K698" s="15">
        <v>2700.6</v>
      </c>
      <c r="L698" s="16">
        <v>380.6</v>
      </c>
    </row>
    <row r="699" spans="1:12" x14ac:dyDescent="0.25">
      <c r="A699" s="8">
        <v>22</v>
      </c>
      <c r="B699" s="9" t="s">
        <v>33</v>
      </c>
      <c r="C699" s="9" t="s">
        <v>1106</v>
      </c>
      <c r="D699" s="9" t="str">
        <f>B699&amp;"_"&amp; C699</f>
        <v>Marathon Petroleum_Petroleum Refining Company</v>
      </c>
      <c r="E699" s="10">
        <v>60910</v>
      </c>
      <c r="F699" s="1">
        <v>9</v>
      </c>
      <c r="G699" s="11">
        <v>124813</v>
      </c>
      <c r="H699" s="12">
        <v>0.28499999999999998</v>
      </c>
      <c r="I699" s="13">
        <v>2637</v>
      </c>
      <c r="J699" s="14">
        <v>-5.0999999999999997E-2</v>
      </c>
      <c r="K699" s="15">
        <v>98556</v>
      </c>
      <c r="L699" s="16">
        <v>15353</v>
      </c>
    </row>
    <row r="700" spans="1:12" x14ac:dyDescent="0.25">
      <c r="A700" s="8">
        <v>125</v>
      </c>
      <c r="B700" s="9" t="s">
        <v>131</v>
      </c>
      <c r="C700" s="9" t="s">
        <v>1106</v>
      </c>
      <c r="D700" s="9" t="str">
        <f>B700&amp;"_"&amp; C700</f>
        <v>PBF Energy_Petroleum Refining Company</v>
      </c>
      <c r="E700" s="10">
        <v>3442</v>
      </c>
      <c r="F700" s="1">
        <v>-12</v>
      </c>
      <c r="G700" s="11">
        <v>24508.2</v>
      </c>
      <c r="H700" s="12">
        <v>-9.9000000000000005E-2</v>
      </c>
      <c r="I700" s="13">
        <v>319.39999999999998</v>
      </c>
      <c r="J700" s="14">
        <v>1.4890000000000001</v>
      </c>
      <c r="K700" s="15">
        <v>9132.4</v>
      </c>
      <c r="L700" s="16">
        <v>848.1</v>
      </c>
    </row>
    <row r="701" spans="1:12" x14ac:dyDescent="0.25">
      <c r="A701" s="8">
        <v>184</v>
      </c>
      <c r="B701" s="9" t="s">
        <v>188</v>
      </c>
      <c r="C701" s="9" t="s">
        <v>1106</v>
      </c>
      <c r="D701" s="9" t="str">
        <f>B701&amp;"_"&amp; C701</f>
        <v>HollyFrontier_Petroleum Refining Company</v>
      </c>
      <c r="E701" s="10">
        <v>4074</v>
      </c>
      <c r="F701" s="1">
        <v>-9</v>
      </c>
      <c r="G701" s="11">
        <v>17486.599999999999</v>
      </c>
      <c r="H701" s="12">
        <v>-1.2999999999999999E-2</v>
      </c>
      <c r="I701" s="13">
        <v>772.4</v>
      </c>
      <c r="J701" s="14">
        <v>-0.29699999999999999</v>
      </c>
      <c r="K701" s="15">
        <v>12164.8</v>
      </c>
      <c r="L701" s="16">
        <v>3967.8</v>
      </c>
    </row>
    <row r="702" spans="1:12" x14ac:dyDescent="0.25">
      <c r="A702" s="8">
        <v>342</v>
      </c>
      <c r="B702" s="9" t="s">
        <v>344</v>
      </c>
      <c r="C702" s="9" t="s">
        <v>1106</v>
      </c>
      <c r="D702" s="9" t="str">
        <f>B702&amp;"_"&amp; C702</f>
        <v>Delek US Holdings_Petroleum Refining Company</v>
      </c>
      <c r="E702" s="10">
        <v>3707</v>
      </c>
      <c r="F702" s="1">
        <v>-35</v>
      </c>
      <c r="G702" s="11">
        <v>9298.2000000000007</v>
      </c>
      <c r="H702" s="12">
        <v>-9.4E-2</v>
      </c>
      <c r="I702" s="13">
        <v>310.60000000000002</v>
      </c>
      <c r="J702" s="14">
        <v>-8.6999999999999994E-2</v>
      </c>
      <c r="K702" s="15">
        <v>7016.3</v>
      </c>
      <c r="L702" s="16">
        <v>1190.0999999999999</v>
      </c>
    </row>
    <row r="703" spans="1:12" x14ac:dyDescent="0.25">
      <c r="A703" s="8">
        <v>413</v>
      </c>
      <c r="B703" s="9" t="s">
        <v>413</v>
      </c>
      <c r="C703" s="9" t="s">
        <v>1105</v>
      </c>
      <c r="D703" s="9" t="str">
        <f>B703&amp;"_"&amp; C703</f>
        <v>DCP Midstream_Petroleum Services</v>
      </c>
      <c r="E703" s="10">
        <v>2250</v>
      </c>
      <c r="F703" s="1">
        <v>-93</v>
      </c>
      <c r="G703" s="11">
        <v>7625</v>
      </c>
      <c r="H703" s="12">
        <v>-0.224</v>
      </c>
      <c r="I703" s="13">
        <v>17</v>
      </c>
      <c r="J703" s="14">
        <v>-0.94299999999999995</v>
      </c>
      <c r="K703" s="15">
        <v>14127</v>
      </c>
      <c r="L703" s="16">
        <v>847.9</v>
      </c>
    </row>
    <row r="704" spans="1:12" x14ac:dyDescent="0.25">
      <c r="A704" s="8">
        <v>64</v>
      </c>
      <c r="B704" s="9" t="s">
        <v>72</v>
      </c>
      <c r="C704" s="9" t="s">
        <v>1019</v>
      </c>
      <c r="D704" s="9" t="str">
        <f>B704&amp;"_"&amp; C704</f>
        <v>Pfizer_Pharmaceutical Company</v>
      </c>
      <c r="E704" s="10">
        <v>88300</v>
      </c>
      <c r="F704" s="1">
        <v>-3</v>
      </c>
      <c r="G704" s="11">
        <v>51750</v>
      </c>
      <c r="H704" s="12">
        <v>-3.5000000000000003E-2</v>
      </c>
      <c r="I704" s="13">
        <v>16273</v>
      </c>
      <c r="J704" s="14">
        <v>0.45900000000000002</v>
      </c>
      <c r="K704" s="15">
        <v>167489</v>
      </c>
      <c r="L704" s="16">
        <v>181074.9</v>
      </c>
    </row>
    <row r="705" spans="1:12" x14ac:dyDescent="0.25">
      <c r="A705" s="8">
        <v>69</v>
      </c>
      <c r="B705" s="9" t="s">
        <v>77</v>
      </c>
      <c r="C705" s="9" t="s">
        <v>1019</v>
      </c>
      <c r="D705" s="9" t="str">
        <f>B705&amp;"_"&amp; C705</f>
        <v>Merck_Pharmaceutical Company</v>
      </c>
      <c r="E705" s="10">
        <v>71000</v>
      </c>
      <c r="F705" s="1">
        <v>7</v>
      </c>
      <c r="G705" s="11">
        <v>46840</v>
      </c>
      <c r="H705" s="12">
        <v>0.107</v>
      </c>
      <c r="I705" s="13">
        <v>9843</v>
      </c>
      <c r="J705" s="14">
        <v>0.58199999999999996</v>
      </c>
      <c r="K705" s="15">
        <v>84397</v>
      </c>
      <c r="L705" s="16">
        <v>195140.5</v>
      </c>
    </row>
    <row r="706" spans="1:12" x14ac:dyDescent="0.25">
      <c r="A706" s="8">
        <v>99</v>
      </c>
      <c r="B706" s="9" t="s">
        <v>106</v>
      </c>
      <c r="C706" s="9" t="s">
        <v>1019</v>
      </c>
      <c r="D706" s="9" t="str">
        <f>B706&amp;"_"&amp; C706</f>
        <v>AbbVie_Pharmaceutical Company</v>
      </c>
      <c r="E706" s="10">
        <v>30000</v>
      </c>
      <c r="F706" s="1">
        <v>-3</v>
      </c>
      <c r="G706" s="11">
        <v>33266</v>
      </c>
      <c r="H706" s="12">
        <v>1.6E-2</v>
      </c>
      <c r="I706" s="13">
        <v>7882</v>
      </c>
      <c r="J706" s="14">
        <v>0.38600000000000001</v>
      </c>
      <c r="K706" s="15">
        <v>89115</v>
      </c>
      <c r="L706" s="16">
        <v>112507.7</v>
      </c>
    </row>
    <row r="707" spans="1:12" x14ac:dyDescent="0.25">
      <c r="A707" s="8">
        <v>115</v>
      </c>
      <c r="B707" s="9" t="s">
        <v>121</v>
      </c>
      <c r="C707" s="9" t="s">
        <v>1019</v>
      </c>
      <c r="D707" s="9" t="str">
        <f>B707&amp;"_"&amp; C707</f>
        <v>Bristol-Myers Squibb_Pharmaceutical Company</v>
      </c>
      <c r="E707" s="10">
        <v>30000</v>
      </c>
      <c r="F707" s="1">
        <v>23</v>
      </c>
      <c r="G707" s="11">
        <v>26145</v>
      </c>
      <c r="H707" s="12">
        <v>0.159</v>
      </c>
      <c r="I707" s="13">
        <v>3439</v>
      </c>
      <c r="J707" s="14">
        <v>-0.30099999999999999</v>
      </c>
      <c r="K707" s="15">
        <v>129944</v>
      </c>
      <c r="L707" s="16">
        <v>126109.7</v>
      </c>
    </row>
    <row r="708" spans="1:12" x14ac:dyDescent="0.25">
      <c r="A708" s="8">
        <v>145</v>
      </c>
      <c r="B708" s="9" t="s">
        <v>151</v>
      </c>
      <c r="C708" s="9" t="s">
        <v>1019</v>
      </c>
      <c r="D708" s="9" t="str">
        <f>B708&amp;"_"&amp; C708</f>
        <v>Eli Lilly_Pharmaceutical Company</v>
      </c>
      <c r="E708" s="10">
        <v>33625</v>
      </c>
      <c r="F708" s="1">
        <v>-22</v>
      </c>
      <c r="G708" s="11">
        <v>22319.5</v>
      </c>
      <c r="H708" s="12">
        <v>-9.0999999999999998E-2</v>
      </c>
      <c r="I708" s="13">
        <v>8318.4</v>
      </c>
      <c r="J708" s="14">
        <v>1.5740000000000001</v>
      </c>
      <c r="K708" s="15">
        <v>39286.1</v>
      </c>
      <c r="L708" s="16">
        <v>132760.4</v>
      </c>
    </row>
    <row r="709" spans="1:12" x14ac:dyDescent="0.25">
      <c r="A709" s="8">
        <v>472</v>
      </c>
      <c r="B709" s="18" t="s">
        <v>471</v>
      </c>
      <c r="C709" s="9" t="s">
        <v>1019</v>
      </c>
      <c r="D709" s="9" t="str">
        <f>B709&amp;"_"&amp; C709</f>
        <v>Zoetis_Pharmaceutical Company</v>
      </c>
      <c r="E709" s="19">
        <v>10600</v>
      </c>
      <c r="F709" s="1">
        <v>15</v>
      </c>
      <c r="G709" s="11">
        <v>6260</v>
      </c>
      <c r="H709" s="12">
        <v>7.4999999999999997E-2</v>
      </c>
      <c r="I709" s="13">
        <v>1500</v>
      </c>
      <c r="J709" s="14">
        <v>0.05</v>
      </c>
      <c r="K709" s="15">
        <v>11545</v>
      </c>
      <c r="L709" s="16">
        <v>55895</v>
      </c>
    </row>
    <row r="710" spans="1:12" x14ac:dyDescent="0.25">
      <c r="A710" s="8">
        <v>547</v>
      </c>
      <c r="B710" s="9" t="s">
        <v>546</v>
      </c>
      <c r="C710" s="9" t="s">
        <v>1019</v>
      </c>
      <c r="D710" s="9" t="str">
        <f>B710&amp;"_"&amp; C710</f>
        <v>Alexion Pharmaceuticals_Pharmaceutical Company</v>
      </c>
      <c r="E710" s="10">
        <v>3082</v>
      </c>
      <c r="F710" s="1">
        <v>67</v>
      </c>
      <c r="G710" s="11">
        <v>4991.1000000000004</v>
      </c>
      <c r="H710" s="12">
        <v>0.20799999999999999</v>
      </c>
      <c r="I710" s="13">
        <v>2404.3000000000002</v>
      </c>
      <c r="J710" s="14">
        <v>29.983000000000001</v>
      </c>
      <c r="K710" s="15">
        <v>17544.599999999999</v>
      </c>
      <c r="L710" s="16">
        <v>19942.400000000001</v>
      </c>
    </row>
    <row r="711" spans="1:12" x14ac:dyDescent="0.25">
      <c r="A711" s="8">
        <v>768</v>
      </c>
      <c r="B711" s="9" t="s">
        <v>766</v>
      </c>
      <c r="C711" s="9" t="s">
        <v>1019</v>
      </c>
      <c r="D711" s="9" t="str">
        <f>B711&amp;"_"&amp; C711</f>
        <v>Elanco Animal Health_Pharmaceutical Company</v>
      </c>
      <c r="E711" s="10">
        <v>6080</v>
      </c>
      <c r="F711" s="1" t="s">
        <v>13</v>
      </c>
      <c r="G711" s="11">
        <v>3071</v>
      </c>
      <c r="H711" s="12" t="s">
        <v>13</v>
      </c>
      <c r="I711" s="13">
        <v>67.900000000000006</v>
      </c>
      <c r="J711" s="14" t="s">
        <v>13</v>
      </c>
      <c r="K711" s="15">
        <v>8985.7999999999993</v>
      </c>
      <c r="L711" s="16">
        <v>8923.1</v>
      </c>
    </row>
    <row r="712" spans="1:12" x14ac:dyDescent="0.25">
      <c r="A712" s="8">
        <v>855</v>
      </c>
      <c r="B712" s="9" t="s">
        <v>1467</v>
      </c>
      <c r="C712" s="9" t="s">
        <v>1019</v>
      </c>
      <c r="D712" s="9" t="str">
        <f>B712&amp;"_"&amp; C712</f>
        <v>Charles River Laboratories_Pharmaceutical Company</v>
      </c>
      <c r="E712" s="10">
        <v>17100</v>
      </c>
      <c r="F712" s="1">
        <v>61</v>
      </c>
      <c r="G712" s="11">
        <v>2621.1999999999998</v>
      </c>
      <c r="H712" s="12">
        <v>0.157</v>
      </c>
      <c r="I712" s="13">
        <v>252</v>
      </c>
      <c r="J712" s="14">
        <v>0.113</v>
      </c>
      <c r="K712" s="15">
        <v>4692.8</v>
      </c>
      <c r="L712" s="16">
        <v>6245.5</v>
      </c>
    </row>
    <row r="713" spans="1:12" x14ac:dyDescent="0.25">
      <c r="A713" s="8">
        <v>869</v>
      </c>
      <c r="B713" s="9" t="s">
        <v>865</v>
      </c>
      <c r="C713" s="9" t="s">
        <v>1019</v>
      </c>
      <c r="D713" s="9" t="str">
        <f>B713&amp;"_"&amp; C713</f>
        <v>Catalent_Pharmaceutical Company</v>
      </c>
      <c r="E713" s="10">
        <v>12300</v>
      </c>
      <c r="F713" s="1">
        <v>-4</v>
      </c>
      <c r="G713" s="11">
        <v>2518</v>
      </c>
      <c r="H713" s="12">
        <v>2.1999999999999999E-2</v>
      </c>
      <c r="I713" s="13">
        <v>137.4</v>
      </c>
      <c r="J713" s="14">
        <v>0.64400000000000002</v>
      </c>
      <c r="K713" s="15">
        <v>6184</v>
      </c>
      <c r="L713" s="16">
        <v>8045.1</v>
      </c>
    </row>
    <row r="714" spans="1:12" x14ac:dyDescent="0.25">
      <c r="A714" s="8">
        <v>953</v>
      </c>
      <c r="B714" s="9" t="s">
        <v>949</v>
      </c>
      <c r="C714" s="9" t="s">
        <v>1019</v>
      </c>
      <c r="D714" s="9" t="str">
        <f>B714&amp;"_"&amp; C714</f>
        <v>Incyte_Pharmaceutical Company</v>
      </c>
      <c r="E714" s="10">
        <v>1456</v>
      </c>
      <c r="F714" s="1" t="s">
        <v>13</v>
      </c>
      <c r="G714" s="11">
        <v>2158.8000000000002</v>
      </c>
      <c r="H714" s="12">
        <v>0.14699999999999999</v>
      </c>
      <c r="I714" s="13">
        <v>446.9</v>
      </c>
      <c r="J714" s="14">
        <v>3.0819999999999999</v>
      </c>
      <c r="K714" s="15">
        <v>3426.8</v>
      </c>
      <c r="L714" s="16">
        <v>15874.5</v>
      </c>
    </row>
    <row r="715" spans="1:12" x14ac:dyDescent="0.25">
      <c r="A715" s="8">
        <v>358</v>
      </c>
      <c r="B715" s="9" t="s">
        <v>359</v>
      </c>
      <c r="C715" s="9" t="s">
        <v>1058</v>
      </c>
      <c r="D715" s="9" t="str">
        <f>B715&amp;"_"&amp; C715</f>
        <v>Berry Global Group_Plastics Company</v>
      </c>
      <c r="E715" s="10">
        <v>48000</v>
      </c>
      <c r="F715" s="1">
        <v>31</v>
      </c>
      <c r="G715" s="11">
        <v>8878</v>
      </c>
      <c r="H715" s="12">
        <v>0.128</v>
      </c>
      <c r="I715" s="13">
        <v>404</v>
      </c>
      <c r="J715" s="14">
        <v>-0.185</v>
      </c>
      <c r="K715" s="15">
        <v>16469</v>
      </c>
      <c r="L715" s="16">
        <v>4463</v>
      </c>
    </row>
    <row r="716" spans="1:12" x14ac:dyDescent="0.25">
      <c r="A716" s="8">
        <v>724</v>
      </c>
      <c r="B716" s="9" t="s">
        <v>723</v>
      </c>
      <c r="C716" s="9" t="s">
        <v>1204</v>
      </c>
      <c r="D716" s="9" t="str">
        <f>B716&amp;"_"&amp; C716</f>
        <v>PolyOne_Plastics Material And Resin Manufacturing Company</v>
      </c>
      <c r="E716" s="10">
        <v>5600</v>
      </c>
      <c r="F716" s="1">
        <v>-43</v>
      </c>
      <c r="G716" s="11">
        <v>3351.6</v>
      </c>
      <c r="H716" s="12">
        <v>-5.0999999999999997E-2</v>
      </c>
      <c r="I716" s="13">
        <v>588.6</v>
      </c>
      <c r="J716" s="14">
        <v>2.6829999999999998</v>
      </c>
      <c r="K716" s="15">
        <v>3273.3</v>
      </c>
      <c r="L716" s="16">
        <v>1752.3</v>
      </c>
    </row>
    <row r="717" spans="1:12" x14ac:dyDescent="0.25">
      <c r="A717" s="8">
        <v>707</v>
      </c>
      <c r="B717" s="9" t="s">
        <v>706</v>
      </c>
      <c r="C717" s="9" t="s">
        <v>1218</v>
      </c>
      <c r="D717" s="9" t="str">
        <f>B717&amp;"_"&amp; C717</f>
        <v>Sanderson Farms_Poultry Farming Company</v>
      </c>
      <c r="E717" s="10">
        <v>17055</v>
      </c>
      <c r="F717" s="1">
        <v>15</v>
      </c>
      <c r="G717" s="11">
        <v>3440.3</v>
      </c>
      <c r="H717" s="12">
        <v>6.3E-2</v>
      </c>
      <c r="I717" s="13">
        <v>53.3</v>
      </c>
      <c r="J717" s="14">
        <v>-0.13200000000000001</v>
      </c>
      <c r="K717" s="15">
        <v>1774.1</v>
      </c>
      <c r="L717" s="16">
        <v>2742.4</v>
      </c>
    </row>
    <row r="718" spans="1:12" x14ac:dyDescent="0.25">
      <c r="A718" s="8">
        <v>471</v>
      </c>
      <c r="B718" s="9" t="s">
        <v>470</v>
      </c>
      <c r="C718" s="9" t="s">
        <v>1177</v>
      </c>
      <c r="D718" s="9" t="str">
        <f>B718&amp;"_"&amp; C718</f>
        <v>R.R. Donnelley &amp; Sons_Printing Company</v>
      </c>
      <c r="E718" s="10">
        <v>36400</v>
      </c>
      <c r="F718" s="1">
        <v>-26</v>
      </c>
      <c r="G718" s="11">
        <v>6276.2</v>
      </c>
      <c r="H718" s="12">
        <v>-7.6999999999999999E-2</v>
      </c>
      <c r="I718" s="13">
        <v>-93.2</v>
      </c>
      <c r="J718" s="14" t="s">
        <v>13</v>
      </c>
      <c r="K718" s="15">
        <v>3330.1</v>
      </c>
      <c r="L718" s="16">
        <v>68</v>
      </c>
    </row>
    <row r="719" spans="1:12" x14ac:dyDescent="0.25">
      <c r="A719" s="8">
        <v>630</v>
      </c>
      <c r="B719" s="9" t="s">
        <v>629</v>
      </c>
      <c r="C719" s="9" t="s">
        <v>1177</v>
      </c>
      <c r="D719" s="9" t="str">
        <f>B719&amp;"_"&amp; C719</f>
        <v>Quad/Graphics_Printing Company</v>
      </c>
      <c r="E719" s="10">
        <v>19600</v>
      </c>
      <c r="F719" s="1">
        <v>-22</v>
      </c>
      <c r="G719" s="11">
        <v>4137.2</v>
      </c>
      <c r="H719" s="12">
        <v>-1.2999999999999999E-2</v>
      </c>
      <c r="I719" s="13">
        <v>-156.30000000000001</v>
      </c>
      <c r="J719" s="14">
        <v>-19.388000000000002</v>
      </c>
      <c r="K719" s="15">
        <v>2417.1</v>
      </c>
      <c r="L719" s="16">
        <v>136</v>
      </c>
    </row>
    <row r="720" spans="1:12" x14ac:dyDescent="0.25">
      <c r="A720" s="8">
        <v>729</v>
      </c>
      <c r="B720" s="9" t="s">
        <v>728</v>
      </c>
      <c r="C720" s="9" t="s">
        <v>1177</v>
      </c>
      <c r="D720" s="9" t="str">
        <f>B720&amp;"_"&amp; C720</f>
        <v>LSC Communications_Printing Company</v>
      </c>
      <c r="E720" s="10">
        <v>20000</v>
      </c>
      <c r="F720" s="1">
        <v>-80</v>
      </c>
      <c r="G720" s="11">
        <v>3326</v>
      </c>
      <c r="H720" s="12">
        <v>-0.13100000000000001</v>
      </c>
      <c r="I720" s="13">
        <v>-295</v>
      </c>
      <c r="J720" s="14" t="s">
        <v>13</v>
      </c>
      <c r="K720" s="15">
        <v>1649</v>
      </c>
      <c r="L720" s="16">
        <v>3</v>
      </c>
    </row>
    <row r="721" spans="1:12" x14ac:dyDescent="0.25">
      <c r="A721" s="8">
        <v>349</v>
      </c>
      <c r="B721" s="9" t="s">
        <v>350</v>
      </c>
      <c r="C721" s="9" t="s">
        <v>1036</v>
      </c>
      <c r="D721" s="9" t="str">
        <f>B721&amp;"_"&amp; C721</f>
        <v>KKR_Private Equity Company</v>
      </c>
      <c r="E721" s="10">
        <v>1384</v>
      </c>
      <c r="F721" s="1">
        <v>177</v>
      </c>
      <c r="G721" s="11">
        <v>9120.2999999999993</v>
      </c>
      <c r="H721" s="12">
        <v>0.746</v>
      </c>
      <c r="I721" s="13">
        <v>2005</v>
      </c>
      <c r="J721" s="14">
        <v>0.77300000000000002</v>
      </c>
      <c r="K721" s="15">
        <v>60899.3</v>
      </c>
      <c r="L721" s="16">
        <v>19912.599999999999</v>
      </c>
    </row>
    <row r="722" spans="1:12" x14ac:dyDescent="0.25">
      <c r="A722" s="8">
        <v>713</v>
      </c>
      <c r="B722" s="9" t="s">
        <v>712</v>
      </c>
      <c r="C722" s="9" t="s">
        <v>1036</v>
      </c>
      <c r="D722" s="9" t="str">
        <f>B722&amp;"_"&amp; C722</f>
        <v>Carlyle Group_Private Equity Company</v>
      </c>
      <c r="E722" s="10">
        <v>1775</v>
      </c>
      <c r="F722" s="1">
        <v>161</v>
      </c>
      <c r="G722" s="11">
        <v>3377</v>
      </c>
      <c r="H722" s="12">
        <v>0.39100000000000001</v>
      </c>
      <c r="I722" s="13">
        <v>380.9</v>
      </c>
      <c r="J722" s="14">
        <v>2.27</v>
      </c>
      <c r="K722" s="15">
        <v>13808.8</v>
      </c>
      <c r="L722" s="16">
        <v>7539.2</v>
      </c>
    </row>
    <row r="723" spans="1:12" x14ac:dyDescent="0.25">
      <c r="A723" s="8">
        <v>754</v>
      </c>
      <c r="B723" s="9" t="s">
        <v>753</v>
      </c>
      <c r="C723" s="9" t="s">
        <v>1036</v>
      </c>
      <c r="D723" s="9" t="str">
        <f>B723&amp;"_"&amp; C723</f>
        <v>Apollo Global Management_Private Equity Company</v>
      </c>
      <c r="E723" s="10">
        <v>1421</v>
      </c>
      <c r="F723" s="1" t="s">
        <v>13</v>
      </c>
      <c r="G723" s="11">
        <v>3145.4</v>
      </c>
      <c r="H723" s="12">
        <v>2.2349999999999999</v>
      </c>
      <c r="I723" s="13">
        <v>843.2</v>
      </c>
      <c r="J723" s="14" t="s">
        <v>13</v>
      </c>
      <c r="K723" s="15">
        <v>8542.1</v>
      </c>
      <c r="L723" s="16">
        <v>7738.9</v>
      </c>
    </row>
    <row r="724" spans="1:12" x14ac:dyDescent="0.25">
      <c r="A724" s="8">
        <v>840</v>
      </c>
      <c r="B724" s="9" t="s">
        <v>837</v>
      </c>
      <c r="C724" s="9" t="s">
        <v>1036</v>
      </c>
      <c r="D724" s="9" t="str">
        <f>B724&amp;"_"&amp; C724</f>
        <v>Colony Capital_Private Equity Company</v>
      </c>
      <c r="E724" s="10">
        <v>400</v>
      </c>
      <c r="F724" s="1">
        <v>-12</v>
      </c>
      <c r="G724" s="11">
        <v>2689.6</v>
      </c>
      <c r="H724" s="12">
        <v>8.9999999999999993E-3</v>
      </c>
      <c r="I724" s="13">
        <v>-1048.8</v>
      </c>
      <c r="J724" s="14" t="s">
        <v>13</v>
      </c>
      <c r="K724" s="15">
        <v>19832.2</v>
      </c>
      <c r="L724" s="16">
        <v>852.9</v>
      </c>
    </row>
    <row r="725" spans="1:12" x14ac:dyDescent="0.25">
      <c r="A725" s="8">
        <v>863</v>
      </c>
      <c r="B725" s="9" t="s">
        <v>859</v>
      </c>
      <c r="C725" s="9" t="s">
        <v>1258</v>
      </c>
      <c r="D725" s="9" t="str">
        <f>B725&amp;"_"&amp; C725</f>
        <v>Zayo Group Holdings_Privately Held Company</v>
      </c>
      <c r="E725" s="10">
        <v>3781</v>
      </c>
      <c r="F725" s="1">
        <v>-25</v>
      </c>
      <c r="G725" s="11">
        <v>2578</v>
      </c>
      <c r="H725" s="12">
        <v>-0.01</v>
      </c>
      <c r="I725" s="13">
        <v>150</v>
      </c>
      <c r="J725" s="14">
        <v>0.47199999999999998</v>
      </c>
      <c r="K725" s="15">
        <v>9334.6</v>
      </c>
      <c r="L725" s="16" t="s">
        <v>13</v>
      </c>
    </row>
    <row r="726" spans="1:12" x14ac:dyDescent="0.25">
      <c r="A726" s="8">
        <v>821</v>
      </c>
      <c r="B726" s="9" t="s">
        <v>819</v>
      </c>
      <c r="C726" s="9" t="s">
        <v>1097</v>
      </c>
      <c r="D726" s="9" t="str">
        <f>B726&amp;"_"&amp; C726</f>
        <v>Range Resources_Production Company</v>
      </c>
      <c r="E726" s="10">
        <v>655</v>
      </c>
      <c r="F726" s="1">
        <v>-105</v>
      </c>
      <c r="G726" s="11">
        <v>2827.6</v>
      </c>
      <c r="H726" s="12">
        <v>-0.13900000000000001</v>
      </c>
      <c r="I726" s="13">
        <v>-1716.3</v>
      </c>
      <c r="J726" s="14" t="s">
        <v>13</v>
      </c>
      <c r="K726" s="15">
        <v>6612.4</v>
      </c>
      <c r="L726" s="16">
        <v>580.79999999999995</v>
      </c>
    </row>
    <row r="727" spans="1:12" x14ac:dyDescent="0.25">
      <c r="A727" s="8">
        <v>434</v>
      </c>
      <c r="B727" s="9" t="s">
        <v>434</v>
      </c>
      <c r="C727" s="9" t="s">
        <v>1056</v>
      </c>
      <c r="D727" s="9" t="str">
        <f>B727&amp;"_"&amp; C727</f>
        <v>Beacon Roofing Supply_Publicly Traded Company</v>
      </c>
      <c r="E727" s="10">
        <v>8147</v>
      </c>
      <c r="F727" s="1">
        <v>30</v>
      </c>
      <c r="G727" s="11">
        <v>7105.2</v>
      </c>
      <c r="H727" s="12">
        <v>0.107</v>
      </c>
      <c r="I727" s="13">
        <v>-10.6</v>
      </c>
      <c r="J727" s="14">
        <v>-1.1080000000000001</v>
      </c>
      <c r="K727" s="15">
        <v>6392.8</v>
      </c>
      <c r="L727" s="16">
        <v>1138</v>
      </c>
    </row>
    <row r="728" spans="1:12" x14ac:dyDescent="0.25">
      <c r="A728" s="8">
        <v>835</v>
      </c>
      <c r="B728" s="9" t="s">
        <v>832</v>
      </c>
      <c r="C728" s="9" t="s">
        <v>1056</v>
      </c>
      <c r="D728" s="9" t="str">
        <f>B728&amp;"_"&amp; C728</f>
        <v>Magellan Midstream Partners_Publicly Traded Company</v>
      </c>
      <c r="E728" s="10">
        <v>1884</v>
      </c>
      <c r="F728" s="1">
        <v>-40</v>
      </c>
      <c r="G728" s="11">
        <v>2727.9</v>
      </c>
      <c r="H728" s="12">
        <v>-3.5000000000000003E-2</v>
      </c>
      <c r="I728" s="13">
        <v>1020.8</v>
      </c>
      <c r="J728" s="14">
        <v>-0.23499999999999999</v>
      </c>
      <c r="K728" s="15">
        <v>8437.7000000000007</v>
      </c>
      <c r="L728" s="16">
        <v>8309.7000000000007</v>
      </c>
    </row>
    <row r="729" spans="1:12" x14ac:dyDescent="0.25">
      <c r="A729" s="8">
        <v>915</v>
      </c>
      <c r="B729" s="9" t="s">
        <v>911</v>
      </c>
      <c r="C729" s="9" t="s">
        <v>1056</v>
      </c>
      <c r="D729" s="9" t="str">
        <f>B729&amp;"_"&amp; C729</f>
        <v>Maxim Integrated Products_Publicly Traded Company</v>
      </c>
      <c r="E729" s="10">
        <v>7131</v>
      </c>
      <c r="F729" s="1">
        <v>-52</v>
      </c>
      <c r="G729" s="11">
        <v>2314.3000000000002</v>
      </c>
      <c r="H729" s="12">
        <v>-6.7000000000000004E-2</v>
      </c>
      <c r="I729" s="13">
        <v>827.5</v>
      </c>
      <c r="J729" s="14">
        <v>0.77100000000000002</v>
      </c>
      <c r="K729" s="15">
        <v>3744</v>
      </c>
      <c r="L729" s="16">
        <v>13095.3</v>
      </c>
    </row>
    <row r="730" spans="1:12" x14ac:dyDescent="0.25">
      <c r="A730" s="8">
        <v>144</v>
      </c>
      <c r="B730" s="9" t="s">
        <v>150</v>
      </c>
      <c r="C730" s="9" t="s">
        <v>1162</v>
      </c>
      <c r="D730" s="9" t="str">
        <f>B730&amp;"_"&amp; C730</f>
        <v>International Paper_Pulp And Paper</v>
      </c>
      <c r="E730" s="10">
        <v>51000</v>
      </c>
      <c r="F730" s="1">
        <v>-11</v>
      </c>
      <c r="G730" s="11">
        <v>22376</v>
      </c>
      <c r="H730" s="12">
        <v>-0.04</v>
      </c>
      <c r="I730" s="13">
        <v>1225</v>
      </c>
      <c r="J730" s="14">
        <v>-0.39100000000000001</v>
      </c>
      <c r="K730" s="15">
        <v>33471</v>
      </c>
      <c r="L730" s="16">
        <v>12206.8</v>
      </c>
    </row>
    <row r="731" spans="1:12" x14ac:dyDescent="0.25">
      <c r="A731" s="8">
        <v>796</v>
      </c>
      <c r="B731" s="9" t="s">
        <v>794</v>
      </c>
      <c r="C731" s="9" t="s">
        <v>1162</v>
      </c>
      <c r="D731" s="9" t="str">
        <f>B731&amp;"_"&amp; C731</f>
        <v>Resolute Forest Products_Pulp And Paper</v>
      </c>
      <c r="E731" s="10">
        <v>6700</v>
      </c>
      <c r="F731" s="1">
        <v>-140</v>
      </c>
      <c r="G731" s="11">
        <v>2923</v>
      </c>
      <c r="H731" s="12">
        <v>-0.222</v>
      </c>
      <c r="I731" s="13">
        <v>-47</v>
      </c>
      <c r="J731" s="14">
        <v>-1.2</v>
      </c>
      <c r="K731" s="15">
        <v>3626</v>
      </c>
      <c r="L731" s="16">
        <v>109.2</v>
      </c>
    </row>
    <row r="732" spans="1:12" x14ac:dyDescent="0.25">
      <c r="A732" s="8">
        <v>999</v>
      </c>
      <c r="B732" s="9" t="s">
        <v>995</v>
      </c>
      <c r="C732" s="9" t="s">
        <v>1228</v>
      </c>
      <c r="D732" s="9" t="str">
        <f>B732&amp;"_"&amp; C732</f>
        <v>SPX FLOW_Pumps And Pumping Equipment</v>
      </c>
      <c r="E732" s="10">
        <v>5000</v>
      </c>
      <c r="F732" s="1">
        <v>-37</v>
      </c>
      <c r="G732" s="11">
        <v>1996.3</v>
      </c>
      <c r="H732" s="12">
        <v>-4.4999999999999998E-2</v>
      </c>
      <c r="I732" s="13">
        <v>-95.1</v>
      </c>
      <c r="J732" s="14">
        <v>-3.161</v>
      </c>
      <c r="K732" s="15">
        <v>2437.4</v>
      </c>
      <c r="L732" s="16">
        <v>1211.8</v>
      </c>
    </row>
    <row r="733" spans="1:12" x14ac:dyDescent="0.25">
      <c r="A733" s="8">
        <v>387</v>
      </c>
      <c r="B733" s="9" t="s">
        <v>388</v>
      </c>
      <c r="C733" s="9" t="s">
        <v>1254</v>
      </c>
      <c r="D733" s="9" t="str">
        <f>B733&amp;"_"&amp; C733</f>
        <v>Williams_Racing Team</v>
      </c>
      <c r="E733" s="10">
        <v>4812</v>
      </c>
      <c r="F733" s="1">
        <v>-39</v>
      </c>
      <c r="G733" s="11">
        <v>8201</v>
      </c>
      <c r="H733" s="12">
        <v>-5.6000000000000001E-2</v>
      </c>
      <c r="I733" s="13">
        <v>850</v>
      </c>
      <c r="J733" s="14" t="s">
        <v>13</v>
      </c>
      <c r="K733" s="15">
        <v>46040</v>
      </c>
      <c r="L733" s="16">
        <v>17165.7</v>
      </c>
    </row>
    <row r="734" spans="1:12" x14ac:dyDescent="0.25">
      <c r="A734" s="8">
        <v>267</v>
      </c>
      <c r="B734" s="9" t="s">
        <v>269</v>
      </c>
      <c r="C734" s="9" t="s">
        <v>1250</v>
      </c>
      <c r="D734" s="9" t="str">
        <f>B734&amp;"_"&amp; C734</f>
        <v>CSX_Railroad Manufacture</v>
      </c>
      <c r="E734" s="10">
        <v>20908</v>
      </c>
      <c r="F734" s="1">
        <v>-7</v>
      </c>
      <c r="G734" s="11">
        <v>11937</v>
      </c>
      <c r="H734" s="12">
        <v>-2.5999999999999999E-2</v>
      </c>
      <c r="I734" s="13">
        <v>3331</v>
      </c>
      <c r="J734" s="14">
        <v>7.0000000000000001E-3</v>
      </c>
      <c r="K734" s="15">
        <v>38257</v>
      </c>
      <c r="L734" s="16">
        <v>44161.7</v>
      </c>
    </row>
    <row r="735" spans="1:12" x14ac:dyDescent="0.25">
      <c r="A735" s="8">
        <v>388</v>
      </c>
      <c r="B735" s="9" t="s">
        <v>389</v>
      </c>
      <c r="C735" s="9" t="s">
        <v>1250</v>
      </c>
      <c r="D735" s="9" t="str">
        <f>B735&amp;"_"&amp; C735</f>
        <v>Westinghouse Air Brake_Railroad Manufacture</v>
      </c>
      <c r="E735" s="10">
        <v>27500</v>
      </c>
      <c r="F735" s="1">
        <v>201</v>
      </c>
      <c r="G735" s="11">
        <v>8200</v>
      </c>
      <c r="H735" s="12">
        <v>0.879</v>
      </c>
      <c r="I735" s="13">
        <v>326.7</v>
      </c>
      <c r="J735" s="14">
        <v>0.108</v>
      </c>
      <c r="K735" s="15">
        <v>18944.2</v>
      </c>
      <c r="L735" s="16">
        <v>9227.1</v>
      </c>
    </row>
    <row r="736" spans="1:12" x14ac:dyDescent="0.25">
      <c r="A736" s="8">
        <v>128</v>
      </c>
      <c r="B736" s="9" t="s">
        <v>134</v>
      </c>
      <c r="C736" s="9" t="s">
        <v>1079</v>
      </c>
      <c r="D736" s="9" t="str">
        <f>B736&amp;"_"&amp; C736</f>
        <v>CBRE Group_Real Estate Company</v>
      </c>
      <c r="E736" s="10">
        <v>100000</v>
      </c>
      <c r="F736" s="1">
        <v>18</v>
      </c>
      <c r="G736" s="11">
        <v>23894.1</v>
      </c>
      <c r="H736" s="12">
        <v>0.12</v>
      </c>
      <c r="I736" s="13">
        <v>1282.4000000000001</v>
      </c>
      <c r="J736" s="14">
        <v>0.20599999999999999</v>
      </c>
      <c r="K736" s="15">
        <v>16197.2</v>
      </c>
      <c r="L736" s="16">
        <v>12625</v>
      </c>
    </row>
    <row r="737" spans="1:12" x14ac:dyDescent="0.25">
      <c r="A737" s="8">
        <v>179</v>
      </c>
      <c r="B737" s="9" t="s">
        <v>183</v>
      </c>
      <c r="C737" s="9" t="s">
        <v>1079</v>
      </c>
      <c r="D737" s="9" t="str">
        <f>B737&amp;"_"&amp; C737</f>
        <v>Jones Lang LaSalle_Real Estate Company</v>
      </c>
      <c r="E737" s="10">
        <v>93400</v>
      </c>
      <c r="F737" s="1">
        <v>10</v>
      </c>
      <c r="G737" s="11">
        <v>17983.2</v>
      </c>
      <c r="H737" s="12">
        <v>0.10199999999999999</v>
      </c>
      <c r="I737" s="13">
        <v>535.29999999999995</v>
      </c>
      <c r="J737" s="14">
        <v>0.105</v>
      </c>
      <c r="K737" s="15">
        <v>13672.6</v>
      </c>
      <c r="L737" s="16">
        <v>5207.1000000000004</v>
      </c>
    </row>
    <row r="738" spans="1:12" x14ac:dyDescent="0.25">
      <c r="A738" s="8">
        <v>490</v>
      </c>
      <c r="B738" s="9" t="s">
        <v>489</v>
      </c>
      <c r="C738" s="9" t="s">
        <v>1079</v>
      </c>
      <c r="D738" s="9" t="str">
        <f>B738&amp;"_"&amp; C738</f>
        <v>Realogy Holdings_Real Estate Company</v>
      </c>
      <c r="E738" s="10">
        <v>10150</v>
      </c>
      <c r="F738" s="1">
        <v>-12</v>
      </c>
      <c r="G738" s="11">
        <v>5870</v>
      </c>
      <c r="H738" s="12">
        <v>-3.4000000000000002E-2</v>
      </c>
      <c r="I738" s="13">
        <v>-188</v>
      </c>
      <c r="J738" s="14">
        <v>-2.3719999999999999</v>
      </c>
      <c r="K738" s="15">
        <v>7543</v>
      </c>
      <c r="L738" s="16">
        <v>346.9</v>
      </c>
    </row>
    <row r="739" spans="1:12" x14ac:dyDescent="0.25">
      <c r="A739" s="8">
        <v>497</v>
      </c>
      <c r="B739" s="9" t="s">
        <v>496</v>
      </c>
      <c r="C739" s="9" t="s">
        <v>1079</v>
      </c>
      <c r="D739" s="9" t="str">
        <f>B739&amp;"_"&amp; C739</f>
        <v>Simon Property Group_Real Estate Company</v>
      </c>
      <c r="E739" s="10">
        <v>3750</v>
      </c>
      <c r="F739" s="1">
        <v>-1</v>
      </c>
      <c r="G739" s="11">
        <v>5755.2</v>
      </c>
      <c r="H739" s="12">
        <v>1.7000000000000001E-2</v>
      </c>
      <c r="I739" s="13">
        <v>2101.6</v>
      </c>
      <c r="J739" s="14">
        <v>-0.13900000000000001</v>
      </c>
      <c r="K739" s="15">
        <v>31231.599999999999</v>
      </c>
      <c r="L739" s="16">
        <v>16834.8</v>
      </c>
    </row>
    <row r="740" spans="1:12" x14ac:dyDescent="0.25">
      <c r="A740" s="8">
        <v>514</v>
      </c>
      <c r="B740" s="9" t="s">
        <v>513</v>
      </c>
      <c r="C740" s="9" t="s">
        <v>1079</v>
      </c>
      <c r="D740" s="9" t="str">
        <f>B740&amp;"_"&amp; C740</f>
        <v>Host Hotels &amp; Resorts_Real Estate Company</v>
      </c>
      <c r="E740" s="10">
        <v>175</v>
      </c>
      <c r="F740" s="1">
        <v>-12</v>
      </c>
      <c r="G740" s="11">
        <v>5469</v>
      </c>
      <c r="H740" s="12">
        <v>-0.01</v>
      </c>
      <c r="I740" s="13">
        <v>920</v>
      </c>
      <c r="J740" s="14">
        <v>-0.154</v>
      </c>
      <c r="K740" s="15">
        <v>12305</v>
      </c>
      <c r="L740" s="16">
        <v>7792.9</v>
      </c>
    </row>
    <row r="741" spans="1:12" x14ac:dyDescent="0.25">
      <c r="A741" s="8">
        <v>567</v>
      </c>
      <c r="B741" s="9" t="s">
        <v>566</v>
      </c>
      <c r="C741" s="9" t="s">
        <v>1079</v>
      </c>
      <c r="D741" s="9" t="str">
        <f>B741&amp;"_"&amp; C741</f>
        <v>Taylor Morrison Home_Real Estate Company</v>
      </c>
      <c r="E741" s="10">
        <v>2300</v>
      </c>
      <c r="F741" s="1">
        <v>37</v>
      </c>
      <c r="G741" s="11">
        <v>4762.1000000000004</v>
      </c>
      <c r="H741" s="12">
        <v>0.126</v>
      </c>
      <c r="I741" s="13">
        <v>254.7</v>
      </c>
      <c r="J741" s="14">
        <v>0.23400000000000001</v>
      </c>
      <c r="K741" s="15">
        <v>5245.7</v>
      </c>
      <c r="L741" s="16">
        <v>1478.9</v>
      </c>
    </row>
    <row r="742" spans="1:12" x14ac:dyDescent="0.25">
      <c r="A742" s="8">
        <v>766</v>
      </c>
      <c r="B742" s="9" t="s">
        <v>1289</v>
      </c>
      <c r="C742" s="9" t="s">
        <v>1079</v>
      </c>
      <c r="D742" s="9" t="str">
        <f>B742&amp;"_"&amp; C742</f>
        <v>Tri Pointe Homes_Real Estate Company</v>
      </c>
      <c r="E742" s="10">
        <v>1386</v>
      </c>
      <c r="F742" s="1">
        <v>-49</v>
      </c>
      <c r="G742" s="11">
        <v>3083</v>
      </c>
      <c r="H742" s="12">
        <v>-5.5E-2</v>
      </c>
      <c r="I742" s="13">
        <v>207.2</v>
      </c>
      <c r="J742" s="14">
        <v>-0.23200000000000001</v>
      </c>
      <c r="K742" s="15">
        <v>3858.7</v>
      </c>
      <c r="L742" s="16">
        <v>1177</v>
      </c>
    </row>
    <row r="743" spans="1:12" x14ac:dyDescent="0.25">
      <c r="A743" s="8">
        <v>817</v>
      </c>
      <c r="B743" s="9" t="s">
        <v>815</v>
      </c>
      <c r="C743" s="9" t="s">
        <v>1079</v>
      </c>
      <c r="D743" s="9" t="str">
        <f>B743&amp;"_"&amp; C743</f>
        <v>Park Hotels &amp; Resorts_Real Estate Company</v>
      </c>
      <c r="E743" s="10">
        <v>488</v>
      </c>
      <c r="F743" s="1">
        <v>-8</v>
      </c>
      <c r="G743" s="11">
        <v>2844</v>
      </c>
      <c r="H743" s="12">
        <v>3.9E-2</v>
      </c>
      <c r="I743" s="13">
        <v>306</v>
      </c>
      <c r="J743" s="14">
        <v>-0.35199999999999998</v>
      </c>
      <c r="K743" s="15">
        <v>11290</v>
      </c>
      <c r="L743" s="16">
        <v>1898.3</v>
      </c>
    </row>
    <row r="744" spans="1:12" x14ac:dyDescent="0.25">
      <c r="A744" s="8">
        <v>861</v>
      </c>
      <c r="B744" s="9" t="s">
        <v>857</v>
      </c>
      <c r="C744" s="9" t="s">
        <v>1079</v>
      </c>
      <c r="D744" s="9" t="str">
        <f>B744&amp;"_"&amp; C744</f>
        <v>New Residential Investment_Real Estate Company</v>
      </c>
      <c r="E744" s="10">
        <v>3387</v>
      </c>
      <c r="F744" s="1">
        <v>61</v>
      </c>
      <c r="G744" s="11">
        <v>2585.6</v>
      </c>
      <c r="H744" s="12">
        <v>0.156</v>
      </c>
      <c r="I744" s="13">
        <v>563.29999999999995</v>
      </c>
      <c r="J744" s="14">
        <v>-0.41599999999999998</v>
      </c>
      <c r="K744" s="15">
        <v>44863.5</v>
      </c>
      <c r="L744" s="16">
        <v>2081.9</v>
      </c>
    </row>
    <row r="745" spans="1:12" x14ac:dyDescent="0.25">
      <c r="A745" s="8">
        <v>912</v>
      </c>
      <c r="B745" s="9" t="s">
        <v>908</v>
      </c>
      <c r="C745" s="9" t="s">
        <v>1079</v>
      </c>
      <c r="D745" s="9" t="str">
        <f>B745&amp;"_"&amp; C745</f>
        <v>AvalonBay Communities_Real Estate Company</v>
      </c>
      <c r="E745" s="10">
        <v>3122</v>
      </c>
      <c r="F745" s="1">
        <v>-3</v>
      </c>
      <c r="G745" s="11">
        <v>2324.6</v>
      </c>
      <c r="H745" s="12">
        <v>1.7999999999999999E-2</v>
      </c>
      <c r="I745" s="13">
        <v>786</v>
      </c>
      <c r="J745" s="14">
        <v>-0.193</v>
      </c>
      <c r="K745" s="15">
        <v>19121.099999999999</v>
      </c>
      <c r="L745" s="16">
        <v>20711.900000000001</v>
      </c>
    </row>
    <row r="746" spans="1:12" x14ac:dyDescent="0.25">
      <c r="A746" s="8">
        <v>941</v>
      </c>
      <c r="B746" s="9" t="s">
        <v>937</v>
      </c>
      <c r="C746" s="9" t="s">
        <v>1079</v>
      </c>
      <c r="D746" s="9" t="str">
        <f>B746&amp;"_"&amp; C746</f>
        <v>Newmark Group_Real Estate Company</v>
      </c>
      <c r="E746" s="10">
        <v>5600</v>
      </c>
      <c r="F746" s="1">
        <v>32</v>
      </c>
      <c r="G746" s="11">
        <v>2218.1</v>
      </c>
      <c r="H746" s="12">
        <v>8.3000000000000004E-2</v>
      </c>
      <c r="I746" s="13">
        <v>117.3</v>
      </c>
      <c r="J746" s="14">
        <v>9.9000000000000005E-2</v>
      </c>
      <c r="K746" s="15">
        <v>3201.6</v>
      </c>
      <c r="L746" s="16">
        <v>754</v>
      </c>
    </row>
    <row r="747" spans="1:12" x14ac:dyDescent="0.25">
      <c r="A747" s="8">
        <v>414</v>
      </c>
      <c r="B747" s="9" t="s">
        <v>414</v>
      </c>
      <c r="C747" s="9" t="s">
        <v>1028</v>
      </c>
      <c r="D747" s="9" t="str">
        <f>B747&amp;"_"&amp; C747</f>
        <v>American Tower_Real Estate Investment</v>
      </c>
      <c r="E747" s="10">
        <v>5454</v>
      </c>
      <c r="F747" s="1">
        <v>-4</v>
      </c>
      <c r="G747" s="11">
        <v>7580.3</v>
      </c>
      <c r="H747" s="12">
        <v>1.9E-2</v>
      </c>
      <c r="I747" s="13">
        <v>1887.8</v>
      </c>
      <c r="J747" s="14">
        <v>0.52700000000000002</v>
      </c>
      <c r="K747" s="15">
        <v>42801.599999999999</v>
      </c>
      <c r="L747" s="16">
        <v>96444</v>
      </c>
    </row>
    <row r="748" spans="1:12" x14ac:dyDescent="0.25">
      <c r="A748" s="8">
        <v>994</v>
      </c>
      <c r="B748" s="9" t="s">
        <v>990</v>
      </c>
      <c r="C748" s="9" t="s">
        <v>1028</v>
      </c>
      <c r="D748" s="9" t="str">
        <f>B748&amp;"_"&amp; C748</f>
        <v>SBA Communications_Real Estate Investment</v>
      </c>
      <c r="E748" s="10">
        <v>1475</v>
      </c>
      <c r="F748" s="1" t="s">
        <v>13</v>
      </c>
      <c r="G748" s="11">
        <v>2014.6</v>
      </c>
      <c r="H748" s="12">
        <v>0.08</v>
      </c>
      <c r="I748" s="13">
        <v>147</v>
      </c>
      <c r="J748" s="14">
        <v>2.0979999999999999</v>
      </c>
      <c r="K748" s="15">
        <v>9759.9</v>
      </c>
      <c r="L748" s="16">
        <v>30217.599999999999</v>
      </c>
    </row>
    <row r="749" spans="1:12" x14ac:dyDescent="0.25">
      <c r="A749" s="8">
        <v>998</v>
      </c>
      <c r="B749" s="9" t="s">
        <v>994</v>
      </c>
      <c r="C749" s="9" t="s">
        <v>1028</v>
      </c>
      <c r="D749" s="9" t="str">
        <f>B749&amp;"_"&amp; C749</f>
        <v>Healthpeak Properties_Real Estate Investment</v>
      </c>
      <c r="E749" s="10">
        <v>204</v>
      </c>
      <c r="F749" s="1" t="s">
        <v>13</v>
      </c>
      <c r="G749" s="11">
        <v>1997.4</v>
      </c>
      <c r="H749" s="12">
        <v>8.2000000000000003E-2</v>
      </c>
      <c r="I749" s="13">
        <v>45.5</v>
      </c>
      <c r="J749" s="14">
        <v>-0.95699999999999996</v>
      </c>
      <c r="K749" s="15">
        <v>14032.9</v>
      </c>
      <c r="L749" s="16">
        <v>12059.3</v>
      </c>
    </row>
    <row r="750" spans="1:12" x14ac:dyDescent="0.25">
      <c r="A750" s="8">
        <v>496</v>
      </c>
      <c r="B750" s="9" t="s">
        <v>495</v>
      </c>
      <c r="C750" s="9" t="s">
        <v>1013</v>
      </c>
      <c r="D750" s="9" t="str">
        <f>B750&amp;"_"&amp; C750</f>
        <v>Crown Castle International_Real Estate Investment Trust Company</v>
      </c>
      <c r="E750" s="10">
        <v>5100</v>
      </c>
      <c r="F750" s="1">
        <v>17</v>
      </c>
      <c r="G750" s="11">
        <v>5763</v>
      </c>
      <c r="H750" s="12">
        <v>7.2999999999999995E-2</v>
      </c>
      <c r="I750" s="13">
        <v>860</v>
      </c>
      <c r="J750" s="14">
        <v>0.38300000000000001</v>
      </c>
      <c r="K750" s="15">
        <v>38457</v>
      </c>
      <c r="L750" s="16">
        <v>60178.6</v>
      </c>
    </row>
    <row r="751" spans="1:12" x14ac:dyDescent="0.25">
      <c r="A751" s="8">
        <v>542</v>
      </c>
      <c r="B751" s="9" t="s">
        <v>541</v>
      </c>
      <c r="C751" s="9" t="s">
        <v>1013</v>
      </c>
      <c r="D751" s="9" t="str">
        <f>B751&amp;"_"&amp; C751</f>
        <v>Welltower_Real Estate Investment Trust Company</v>
      </c>
      <c r="E751" s="10">
        <v>443</v>
      </c>
      <c r="F751" s="1">
        <v>16</v>
      </c>
      <c r="G751" s="11">
        <v>5121.3</v>
      </c>
      <c r="H751" s="12">
        <v>0.09</v>
      </c>
      <c r="I751" s="13">
        <v>1232.4000000000001</v>
      </c>
      <c r="J751" s="14">
        <v>0.53100000000000003</v>
      </c>
      <c r="K751" s="15">
        <v>33380.800000000003</v>
      </c>
      <c r="L751" s="16">
        <v>18795.2</v>
      </c>
    </row>
    <row r="752" spans="1:12" x14ac:dyDescent="0.25">
      <c r="A752" s="8">
        <v>655</v>
      </c>
      <c r="B752" s="9" t="s">
        <v>654</v>
      </c>
      <c r="C752" s="9" t="s">
        <v>1013</v>
      </c>
      <c r="D752" s="9" t="str">
        <f>B752&amp;"_"&amp; C752</f>
        <v>Ventas_Real Estate Investment Trust Company</v>
      </c>
      <c r="E752" s="10">
        <v>516</v>
      </c>
      <c r="F752" s="1">
        <v>2</v>
      </c>
      <c r="G752" s="11">
        <v>3872.8</v>
      </c>
      <c r="H752" s="12">
        <v>3.4000000000000002E-2</v>
      </c>
      <c r="I752" s="13">
        <v>433</v>
      </c>
      <c r="J752" s="14">
        <v>5.8000000000000003E-2</v>
      </c>
      <c r="K752" s="15">
        <v>24692.2</v>
      </c>
      <c r="L752" s="16">
        <v>9992.7000000000007</v>
      </c>
    </row>
    <row r="753" spans="1:12" x14ac:dyDescent="0.25">
      <c r="A753" s="8">
        <v>727</v>
      </c>
      <c r="B753" s="9" t="s">
        <v>726</v>
      </c>
      <c r="C753" s="9" t="s">
        <v>1013</v>
      </c>
      <c r="D753" s="9" t="str">
        <f>B753&amp;"_"&amp; C753</f>
        <v>Prologis_Real Estate Investment Trust Company</v>
      </c>
      <c r="E753" s="10">
        <v>1712</v>
      </c>
      <c r="F753" s="1">
        <v>72</v>
      </c>
      <c r="G753" s="11">
        <v>3330.6</v>
      </c>
      <c r="H753" s="12">
        <v>0.188</v>
      </c>
      <c r="I753" s="13">
        <v>1573</v>
      </c>
      <c r="J753" s="14">
        <v>-4.5999999999999999E-2</v>
      </c>
      <c r="K753" s="15">
        <v>40031.9</v>
      </c>
      <c r="L753" s="16">
        <v>59400.6</v>
      </c>
    </row>
    <row r="754" spans="1:12" x14ac:dyDescent="0.25">
      <c r="A754" s="8">
        <v>746</v>
      </c>
      <c r="B754" s="9" t="s">
        <v>745</v>
      </c>
      <c r="C754" s="9" t="s">
        <v>1013</v>
      </c>
      <c r="D754" s="9" t="str">
        <f>B754&amp;"_"&amp; C754</f>
        <v>Digital Realty Trust_Real Estate Investment Trust Company</v>
      </c>
      <c r="E754" s="10">
        <v>1550</v>
      </c>
      <c r="F754" s="1">
        <v>7</v>
      </c>
      <c r="G754" s="11">
        <v>3209.2</v>
      </c>
      <c r="H754" s="12">
        <v>5.2999999999999999E-2</v>
      </c>
      <c r="I754" s="13">
        <v>579.79999999999995</v>
      </c>
      <c r="J754" s="14">
        <v>0.75</v>
      </c>
      <c r="K754" s="15">
        <v>23068.1</v>
      </c>
      <c r="L754" s="16">
        <v>36016.5</v>
      </c>
    </row>
    <row r="755" spans="1:12" x14ac:dyDescent="0.25">
      <c r="A755" s="8">
        <v>789</v>
      </c>
      <c r="B755" s="9" t="s">
        <v>787</v>
      </c>
      <c r="C755" s="9" t="s">
        <v>1013</v>
      </c>
      <c r="D755" s="9" t="str">
        <f>B755&amp;"_"&amp; C755</f>
        <v>Boston Properties_Real Estate Investment Trust Company</v>
      </c>
      <c r="E755" s="10">
        <v>760</v>
      </c>
      <c r="F755" s="1">
        <v>24</v>
      </c>
      <c r="G755" s="11">
        <v>2960.6</v>
      </c>
      <c r="H755" s="12">
        <v>0.09</v>
      </c>
      <c r="I755" s="13">
        <v>521.5</v>
      </c>
      <c r="J755" s="14">
        <v>-0.105</v>
      </c>
      <c r="K755" s="15">
        <v>21284.9</v>
      </c>
      <c r="L755" s="16">
        <v>14306.9</v>
      </c>
    </row>
    <row r="756" spans="1:12" x14ac:dyDescent="0.25">
      <c r="A756" s="8">
        <v>798</v>
      </c>
      <c r="B756" s="9" t="s">
        <v>796</v>
      </c>
      <c r="C756" s="9" t="s">
        <v>1013</v>
      </c>
      <c r="D756" s="9" t="str">
        <f>B756&amp;"_"&amp; C756</f>
        <v>AGNC Investment_Real Estate Investment Trust Company</v>
      </c>
      <c r="E756" s="10">
        <v>51</v>
      </c>
      <c r="F756" s="1" t="s">
        <v>13</v>
      </c>
      <c r="G756" s="11">
        <v>2920</v>
      </c>
      <c r="H756" s="12">
        <v>1.083</v>
      </c>
      <c r="I756" s="13">
        <v>688</v>
      </c>
      <c r="J756" s="14">
        <v>4.3330000000000002</v>
      </c>
      <c r="K756" s="15">
        <v>113082</v>
      </c>
      <c r="L756" s="16">
        <v>5723.2</v>
      </c>
    </row>
    <row r="757" spans="1:12" x14ac:dyDescent="0.25">
      <c r="A757" s="8">
        <v>838</v>
      </c>
      <c r="B757" s="9" t="s">
        <v>835</v>
      </c>
      <c r="C757" s="9" t="s">
        <v>1013</v>
      </c>
      <c r="D757" s="9" t="str">
        <f>B757&amp;"_"&amp; C757</f>
        <v>Equity Residential_Real Estate Investment Trust Company</v>
      </c>
      <c r="E757" s="10">
        <v>2700</v>
      </c>
      <c r="F757" s="1">
        <v>4</v>
      </c>
      <c r="G757" s="11">
        <v>2701.1</v>
      </c>
      <c r="H757" s="12">
        <v>4.8000000000000001E-2</v>
      </c>
      <c r="I757" s="13">
        <v>970.4</v>
      </c>
      <c r="J757" s="14">
        <v>0.47599999999999998</v>
      </c>
      <c r="K757" s="15">
        <v>21172.799999999999</v>
      </c>
      <c r="L757" s="16">
        <v>22954.799999999999</v>
      </c>
    </row>
    <row r="758" spans="1:12" x14ac:dyDescent="0.25">
      <c r="A758" s="8">
        <v>878</v>
      </c>
      <c r="B758" s="9" t="s">
        <v>874</v>
      </c>
      <c r="C758" s="9" t="s">
        <v>1013</v>
      </c>
      <c r="D758" s="9" t="str">
        <f>B758&amp;"_"&amp; C758</f>
        <v>GEO Group_Real Estate Investment Trust Company</v>
      </c>
      <c r="E758" s="10">
        <v>22000</v>
      </c>
      <c r="F758" s="1">
        <v>19</v>
      </c>
      <c r="G758" s="11">
        <v>2477.9</v>
      </c>
      <c r="H758" s="12">
        <v>6.3E-2</v>
      </c>
      <c r="I758" s="13">
        <v>166.6</v>
      </c>
      <c r="J758" s="14">
        <v>0.14799999999999999</v>
      </c>
      <c r="K758" s="15">
        <v>4317.5</v>
      </c>
      <c r="L758" s="16">
        <v>1474.3</v>
      </c>
    </row>
    <row r="759" spans="1:12" x14ac:dyDescent="0.25">
      <c r="A759" s="8">
        <v>914</v>
      </c>
      <c r="B759" s="9" t="s">
        <v>910</v>
      </c>
      <c r="C759" s="9" t="s">
        <v>1013</v>
      </c>
      <c r="D759" s="9" t="str">
        <f>B759&amp;"_"&amp; C759</f>
        <v>Service Properties Trust_Real Estate Investment Trust Company</v>
      </c>
      <c r="E759" s="10">
        <v>600</v>
      </c>
      <c r="F759" s="1">
        <v>-10</v>
      </c>
      <c r="G759" s="11">
        <v>2316.1</v>
      </c>
      <c r="H759" s="12">
        <v>8.9999999999999993E-3</v>
      </c>
      <c r="I759" s="13">
        <v>259.8</v>
      </c>
      <c r="J759" s="14">
        <v>0.39900000000000002</v>
      </c>
      <c r="K759" s="15">
        <v>9034</v>
      </c>
      <c r="L759" s="16">
        <v>888.6</v>
      </c>
    </row>
    <row r="760" spans="1:12" x14ac:dyDescent="0.25">
      <c r="A760" s="8">
        <v>225</v>
      </c>
      <c r="B760" s="9" t="s">
        <v>228</v>
      </c>
      <c r="C760" s="9" t="s">
        <v>1212</v>
      </c>
      <c r="D760" s="9" t="str">
        <f>B760&amp;"_"&amp; C760</f>
        <v>Reinsurance Group of America_Reinsurance Company</v>
      </c>
      <c r="E760" s="10">
        <v>3188</v>
      </c>
      <c r="F760" s="1">
        <v>26</v>
      </c>
      <c r="G760" s="11">
        <v>14300</v>
      </c>
      <c r="H760" s="12">
        <v>0.111</v>
      </c>
      <c r="I760" s="13">
        <v>870</v>
      </c>
      <c r="J760" s="14">
        <v>0.215</v>
      </c>
      <c r="K760" s="15">
        <v>76731</v>
      </c>
      <c r="L760" s="16">
        <v>5186</v>
      </c>
    </row>
    <row r="761" spans="1:12" x14ac:dyDescent="0.25">
      <c r="A761" s="8">
        <v>720</v>
      </c>
      <c r="B761" s="9" t="s">
        <v>719</v>
      </c>
      <c r="C761" s="9" t="s">
        <v>1104</v>
      </c>
      <c r="D761" s="9" t="str">
        <f>B761&amp;"_"&amp; C761</f>
        <v>Darling Ingredients_Renewables &amp; Environment</v>
      </c>
      <c r="E761" s="10">
        <v>10100</v>
      </c>
      <c r="F761" s="1">
        <v>-21</v>
      </c>
      <c r="G761" s="11">
        <v>3363.9</v>
      </c>
      <c r="H761" s="12">
        <v>-7.0000000000000001E-3</v>
      </c>
      <c r="I761" s="13">
        <v>312.60000000000002</v>
      </c>
      <c r="J761" s="14">
        <v>2.08</v>
      </c>
      <c r="K761" s="15">
        <v>5345.3</v>
      </c>
      <c r="L761" s="16">
        <v>3144.6</v>
      </c>
    </row>
    <row r="762" spans="1:12" x14ac:dyDescent="0.25">
      <c r="A762" s="8">
        <v>569</v>
      </c>
      <c r="B762" s="9" t="s">
        <v>568</v>
      </c>
      <c r="C762" s="9" t="s">
        <v>1173</v>
      </c>
      <c r="D762" s="9" t="str">
        <f>B762&amp;"_"&amp; C762</f>
        <v>Leggett &amp; Platt_Residential Bedding And Furniture</v>
      </c>
      <c r="E762" s="10">
        <v>22000</v>
      </c>
      <c r="F762" s="1">
        <v>30</v>
      </c>
      <c r="G762" s="11">
        <v>4752.5</v>
      </c>
      <c r="H762" s="12">
        <v>0.113</v>
      </c>
      <c r="I762" s="13">
        <v>333.8</v>
      </c>
      <c r="J762" s="14">
        <v>9.0999999999999998E-2</v>
      </c>
      <c r="K762" s="15">
        <v>4816.3999999999996</v>
      </c>
      <c r="L762" s="16">
        <v>3528.4</v>
      </c>
    </row>
    <row r="763" spans="1:12" x14ac:dyDescent="0.25">
      <c r="A763" s="8">
        <v>734</v>
      </c>
      <c r="B763" s="9" t="s">
        <v>733</v>
      </c>
      <c r="C763" s="9" t="s">
        <v>1158</v>
      </c>
      <c r="D763" s="9" t="str">
        <f>B763&amp;"_"&amp; C763</f>
        <v>Hyster-Yale Materials Handling_Residential Building Construction</v>
      </c>
      <c r="E763" s="10">
        <v>7900</v>
      </c>
      <c r="F763" s="1">
        <v>-1</v>
      </c>
      <c r="G763" s="11">
        <v>3291.8</v>
      </c>
      <c r="H763" s="12">
        <v>3.6999999999999998E-2</v>
      </c>
      <c r="I763" s="13">
        <v>35.799999999999997</v>
      </c>
      <c r="J763" s="14">
        <v>3.2000000000000001E-2</v>
      </c>
      <c r="K763" s="15">
        <v>1847.2</v>
      </c>
      <c r="L763" s="16">
        <v>672.8</v>
      </c>
    </row>
    <row r="764" spans="1:12" x14ac:dyDescent="0.25">
      <c r="A764" s="8">
        <v>372</v>
      </c>
      <c r="B764" s="9" t="s">
        <v>373</v>
      </c>
      <c r="C764" s="9" t="s">
        <v>1067</v>
      </c>
      <c r="D764" s="9" t="str">
        <f>B764&amp;"_"&amp; C764</f>
        <v>Darden Restaurants_Restaurant Company</v>
      </c>
      <c r="E764" s="10">
        <v>184514</v>
      </c>
      <c r="F764" s="1">
        <v>4</v>
      </c>
      <c r="G764" s="11">
        <v>8510.4</v>
      </c>
      <c r="H764" s="12">
        <v>5.2999999999999999E-2</v>
      </c>
      <c r="I764" s="13">
        <v>713.4</v>
      </c>
      <c r="J764" s="14">
        <v>0.19700000000000001</v>
      </c>
      <c r="K764" s="15">
        <v>5892.8</v>
      </c>
      <c r="L764" s="16">
        <v>6580</v>
      </c>
    </row>
    <row r="765" spans="1:12" x14ac:dyDescent="0.25">
      <c r="A765" s="8">
        <v>506</v>
      </c>
      <c r="B765" s="9" t="s">
        <v>505</v>
      </c>
      <c r="C765" s="9" t="s">
        <v>1067</v>
      </c>
      <c r="D765" s="9" t="str">
        <f>B765&amp;"_"&amp; C765</f>
        <v>Chipotle Mexican Grill_Restaurant Company</v>
      </c>
      <c r="E765" s="10">
        <v>83000</v>
      </c>
      <c r="F765" s="1">
        <v>45</v>
      </c>
      <c r="G765" s="11">
        <v>5586.4</v>
      </c>
      <c r="H765" s="12">
        <v>0.14799999999999999</v>
      </c>
      <c r="I765" s="13">
        <v>350.2</v>
      </c>
      <c r="J765" s="14">
        <v>0.98299999999999998</v>
      </c>
      <c r="K765" s="15">
        <v>5104.6000000000004</v>
      </c>
      <c r="L765" s="16">
        <v>18171.400000000001</v>
      </c>
    </row>
    <row r="766" spans="1:12" x14ac:dyDescent="0.25">
      <c r="A766" s="8">
        <v>628</v>
      </c>
      <c r="B766" s="9" t="s">
        <v>627</v>
      </c>
      <c r="C766" s="9" t="s">
        <v>1067</v>
      </c>
      <c r="D766" s="9" t="str">
        <f>B766&amp;"_"&amp; C766</f>
        <v>Bloomin' Brands_Restaurant Company</v>
      </c>
      <c r="E766" s="10">
        <v>94000</v>
      </c>
      <c r="F766" s="1">
        <v>-13</v>
      </c>
      <c r="G766" s="11">
        <v>4139.3999999999996</v>
      </c>
      <c r="H766" s="12">
        <v>3.0000000000000001E-3</v>
      </c>
      <c r="I766" s="13">
        <v>130.6</v>
      </c>
      <c r="J766" s="14">
        <v>0.219</v>
      </c>
      <c r="K766" s="15">
        <v>3592.7</v>
      </c>
      <c r="L766" s="16">
        <v>621.4</v>
      </c>
    </row>
    <row r="767" spans="1:12" x14ac:dyDescent="0.25">
      <c r="A767" s="8">
        <v>679</v>
      </c>
      <c r="B767" s="9" t="s">
        <v>678</v>
      </c>
      <c r="C767" s="9" t="s">
        <v>1067</v>
      </c>
      <c r="D767" s="9" t="str">
        <f>B767&amp;"_"&amp; C767</f>
        <v>Domino's Pizza_Restaurant Company</v>
      </c>
      <c r="E767" s="10">
        <v>13100</v>
      </c>
      <c r="F767" s="1">
        <v>13</v>
      </c>
      <c r="G767" s="11">
        <v>3618.8</v>
      </c>
      <c r="H767" s="12">
        <v>5.3999999999999999E-2</v>
      </c>
      <c r="I767" s="13">
        <v>400.7</v>
      </c>
      <c r="J767" s="14">
        <v>0.107</v>
      </c>
      <c r="K767" s="15">
        <v>1382.1</v>
      </c>
      <c r="L767" s="16">
        <v>12647.1</v>
      </c>
    </row>
    <row r="768" spans="1:12" x14ac:dyDescent="0.25">
      <c r="A768" s="8">
        <v>745</v>
      </c>
      <c r="B768" s="9" t="s">
        <v>744</v>
      </c>
      <c r="C768" s="9" t="s">
        <v>1067</v>
      </c>
      <c r="D768" s="9" t="str">
        <f>B768&amp;"_"&amp; C768</f>
        <v>Brinker International_Restaurant Company</v>
      </c>
      <c r="E768" s="10">
        <v>56147</v>
      </c>
      <c r="F768" s="1">
        <v>-8</v>
      </c>
      <c r="G768" s="11">
        <v>3217.9</v>
      </c>
      <c r="H768" s="12">
        <v>2.5999999999999999E-2</v>
      </c>
      <c r="I768" s="13">
        <v>154.9</v>
      </c>
      <c r="J768" s="14">
        <v>0.23100000000000001</v>
      </c>
      <c r="K768" s="15">
        <v>1258.3</v>
      </c>
      <c r="L768" s="16">
        <v>449.3</v>
      </c>
    </row>
    <row r="769" spans="1:12" x14ac:dyDescent="0.25">
      <c r="A769" s="8">
        <v>767</v>
      </c>
      <c r="B769" s="9" t="s">
        <v>765</v>
      </c>
      <c r="C769" s="9" t="s">
        <v>1067</v>
      </c>
      <c r="D769" s="9" t="str">
        <f>B769&amp;"_"&amp; C769</f>
        <v>Cracker Barrel Old Country Store_Restaurant Company</v>
      </c>
      <c r="E769" s="10">
        <v>73000</v>
      </c>
      <c r="F769" s="1">
        <v>-6</v>
      </c>
      <c r="G769" s="11">
        <v>3072</v>
      </c>
      <c r="H769" s="12">
        <v>1.4E-2</v>
      </c>
      <c r="I769" s="13">
        <v>223.4</v>
      </c>
      <c r="J769" s="14">
        <v>-9.8000000000000004E-2</v>
      </c>
      <c r="K769" s="15">
        <v>1581.2</v>
      </c>
      <c r="L769" s="16">
        <v>1992.6</v>
      </c>
    </row>
    <row r="770" spans="1:12" x14ac:dyDescent="0.25">
      <c r="A770" s="8">
        <v>829</v>
      </c>
      <c r="B770" s="9" t="s">
        <v>827</v>
      </c>
      <c r="C770" s="9" t="s">
        <v>1067</v>
      </c>
      <c r="D770" s="9" t="str">
        <f>B770&amp;"_"&amp; C770</f>
        <v>Texas Roadhouse_Restaurant Company</v>
      </c>
      <c r="E770" s="10">
        <v>35554</v>
      </c>
      <c r="F770" s="1">
        <v>39</v>
      </c>
      <c r="G770" s="11">
        <v>2756.2</v>
      </c>
      <c r="H770" s="12">
        <v>0.122</v>
      </c>
      <c r="I770" s="13">
        <v>174.5</v>
      </c>
      <c r="J770" s="14">
        <v>0.10299999999999999</v>
      </c>
      <c r="K770" s="15">
        <v>1983.6</v>
      </c>
      <c r="L770" s="16">
        <v>2866.5</v>
      </c>
    </row>
    <row r="771" spans="1:12" x14ac:dyDescent="0.25">
      <c r="A771" s="8">
        <v>876</v>
      </c>
      <c r="B771" s="9" t="s">
        <v>872</v>
      </c>
      <c r="C771" s="9" t="s">
        <v>1067</v>
      </c>
      <c r="D771" s="9" t="str">
        <f>B771&amp;"_"&amp; C771</f>
        <v>Cheesecake Factory_Restaurant Company</v>
      </c>
      <c r="E771" s="10">
        <v>46250</v>
      </c>
      <c r="F771" s="1">
        <v>20</v>
      </c>
      <c r="G771" s="11">
        <v>2482.6999999999998</v>
      </c>
      <c r="H771" s="12">
        <v>6.4000000000000001E-2</v>
      </c>
      <c r="I771" s="13">
        <v>127.3</v>
      </c>
      <c r="J771" s="14">
        <v>0.28499999999999998</v>
      </c>
      <c r="K771" s="15">
        <v>2840.6</v>
      </c>
      <c r="L771" s="16">
        <v>767.9</v>
      </c>
    </row>
    <row r="772" spans="1:12" x14ac:dyDescent="0.25">
      <c r="A772" s="8">
        <v>654</v>
      </c>
      <c r="B772" s="9" t="s">
        <v>653</v>
      </c>
      <c r="C772" s="9" t="s">
        <v>1137</v>
      </c>
      <c r="D772" s="9" t="str">
        <f>B772&amp;"_"&amp; C772</f>
        <v>ScanSource_Retail &amp; Whsle - Discretionary</v>
      </c>
      <c r="E772" s="10">
        <v>2700</v>
      </c>
      <c r="F772" s="1">
        <v>-11</v>
      </c>
      <c r="G772" s="11">
        <v>3873.1</v>
      </c>
      <c r="H772" s="12">
        <v>7.0000000000000001E-3</v>
      </c>
      <c r="I772" s="13">
        <v>57.6</v>
      </c>
      <c r="J772" s="14">
        <v>0.73699999999999999</v>
      </c>
      <c r="K772" s="15">
        <v>2067.3000000000002</v>
      </c>
      <c r="L772" s="16">
        <v>542.1</v>
      </c>
    </row>
    <row r="773" spans="1:12" x14ac:dyDescent="0.25">
      <c r="A773" s="8">
        <v>948</v>
      </c>
      <c r="B773" s="9" t="s">
        <v>944</v>
      </c>
      <c r="C773" s="9" t="s">
        <v>1137</v>
      </c>
      <c r="D773" s="9" t="str">
        <f>B773&amp;"_"&amp; C773</f>
        <v>Genesco_Retail &amp; Whsle - Discretionary</v>
      </c>
      <c r="E773" s="10">
        <v>13850</v>
      </c>
      <c r="F773" s="1">
        <v>-167</v>
      </c>
      <c r="G773" s="11">
        <v>2197.1</v>
      </c>
      <c r="H773" s="12">
        <v>-0.245</v>
      </c>
      <c r="I773" s="13">
        <v>61.4</v>
      </c>
      <c r="J773" s="14" t="s">
        <v>13</v>
      </c>
      <c r="K773" s="15">
        <v>1680.5</v>
      </c>
      <c r="L773" s="16">
        <v>196.1</v>
      </c>
    </row>
    <row r="774" spans="1:12" x14ac:dyDescent="0.25">
      <c r="A774" s="8">
        <v>233</v>
      </c>
      <c r="B774" s="9" t="s">
        <v>235</v>
      </c>
      <c r="C774" s="9" t="s">
        <v>1489</v>
      </c>
      <c r="D774" s="9" t="str">
        <f>B774&amp;"_"&amp; C774</f>
        <v>VF_Retail Apparel Company</v>
      </c>
      <c r="E774" s="10">
        <v>75000</v>
      </c>
      <c r="F774" s="1">
        <v>19</v>
      </c>
      <c r="G774" s="11">
        <v>13870.6</v>
      </c>
      <c r="H774" s="12">
        <v>7.8E-2</v>
      </c>
      <c r="I774" s="13">
        <v>1259.8</v>
      </c>
      <c r="J774" s="14">
        <v>0.91300000000000003</v>
      </c>
      <c r="K774" s="15">
        <v>10356.799999999999</v>
      </c>
      <c r="L774" s="16">
        <v>21346.5</v>
      </c>
    </row>
    <row r="775" spans="1:12" x14ac:dyDescent="0.25">
      <c r="A775" s="8">
        <v>377</v>
      </c>
      <c r="B775" s="9" t="s">
        <v>378</v>
      </c>
      <c r="C775" s="9" t="s">
        <v>1489</v>
      </c>
      <c r="D775" s="9" t="str">
        <f>B775&amp;"_"&amp; C775</f>
        <v>Oshkosh_Retail Apparel Company</v>
      </c>
      <c r="E775" s="10">
        <v>15400</v>
      </c>
      <c r="F775" s="1">
        <v>18</v>
      </c>
      <c r="G775" s="11">
        <v>8382</v>
      </c>
      <c r="H775" s="12">
        <v>8.7999999999999995E-2</v>
      </c>
      <c r="I775" s="13">
        <v>579.4</v>
      </c>
      <c r="J775" s="14">
        <v>0.22800000000000001</v>
      </c>
      <c r="K775" s="15">
        <v>5566.3</v>
      </c>
      <c r="L775" s="16">
        <v>4394.3999999999996</v>
      </c>
    </row>
    <row r="776" spans="1:12" x14ac:dyDescent="0.25">
      <c r="A776" s="8">
        <v>689</v>
      </c>
      <c r="B776" s="9" t="s">
        <v>688</v>
      </c>
      <c r="C776" s="9" t="s">
        <v>1489</v>
      </c>
      <c r="D776" s="9" t="str">
        <f>B776&amp;"_"&amp; C776</f>
        <v>Carter's_Retail Apparel Company</v>
      </c>
      <c r="E776" s="10">
        <v>20300</v>
      </c>
      <c r="F776" s="1" t="s">
        <v>13</v>
      </c>
      <c r="G776" s="11">
        <v>3519.3</v>
      </c>
      <c r="H776" s="12">
        <v>1.6E-2</v>
      </c>
      <c r="I776" s="13">
        <v>263.8</v>
      </c>
      <c r="J776" s="14">
        <v>-6.5000000000000002E-2</v>
      </c>
      <c r="K776" s="15">
        <v>2753.1</v>
      </c>
      <c r="L776" s="16">
        <v>2887.4</v>
      </c>
    </row>
    <row r="777" spans="1:12" x14ac:dyDescent="0.25">
      <c r="A777" s="8">
        <v>957</v>
      </c>
      <c r="B777" s="9" t="s">
        <v>953</v>
      </c>
      <c r="C777" s="9" t="s">
        <v>1489</v>
      </c>
      <c r="D777" s="9" t="str">
        <f>B777&amp;"_"&amp; C777</f>
        <v>Centric Brands_Retail Apparel Company</v>
      </c>
      <c r="E777" s="10">
        <v>3250</v>
      </c>
      <c r="F777" s="1" t="s">
        <v>13</v>
      </c>
      <c r="G777" s="11">
        <v>2146.5</v>
      </c>
      <c r="H777" s="12">
        <v>2.5979999999999999</v>
      </c>
      <c r="I777" s="13">
        <v>-273.5</v>
      </c>
      <c r="J777" s="14" t="s">
        <v>13</v>
      </c>
      <c r="K777" s="15">
        <v>2154.6999999999998</v>
      </c>
      <c r="L777" s="16">
        <v>66.099999999999994</v>
      </c>
    </row>
    <row r="778" spans="1:12" x14ac:dyDescent="0.25">
      <c r="A778" s="8">
        <v>257</v>
      </c>
      <c r="B778" s="9" t="s">
        <v>259</v>
      </c>
      <c r="C778" s="9" t="s">
        <v>1483</v>
      </c>
      <c r="D778" s="9" t="str">
        <f>B778&amp;"_"&amp; C778</f>
        <v>LKQ_Retail Automotive Parts</v>
      </c>
      <c r="E778" s="10">
        <v>51000</v>
      </c>
      <c r="F778" s="1">
        <v>5</v>
      </c>
      <c r="G778" s="11">
        <v>12506.1</v>
      </c>
      <c r="H778" s="12">
        <v>5.2999999999999999E-2</v>
      </c>
      <c r="I778" s="13">
        <v>541.29999999999995</v>
      </c>
      <c r="J778" s="14">
        <v>0.127</v>
      </c>
      <c r="K778" s="15">
        <v>12780</v>
      </c>
      <c r="L778" s="16">
        <v>6310.7</v>
      </c>
    </row>
    <row r="779" spans="1:12" x14ac:dyDescent="0.25">
      <c r="A779" s="8">
        <v>268</v>
      </c>
      <c r="B779" s="9" t="s">
        <v>270</v>
      </c>
      <c r="C779" s="9" t="s">
        <v>1483</v>
      </c>
      <c r="D779" s="9" t="str">
        <f>B779&amp;"_"&amp; C779</f>
        <v>AutoZone_Retail Automotive Parts</v>
      </c>
      <c r="E779" s="10">
        <v>75840</v>
      </c>
      <c r="F779" s="1">
        <v>13</v>
      </c>
      <c r="G779" s="11">
        <v>11863.7</v>
      </c>
      <c r="H779" s="12">
        <v>5.7000000000000002E-2</v>
      </c>
      <c r="I779" s="13">
        <v>1617.2</v>
      </c>
      <c r="J779" s="14">
        <v>0.20899999999999999</v>
      </c>
      <c r="K779" s="15">
        <v>9895.9</v>
      </c>
      <c r="L779" s="16">
        <v>19756.2</v>
      </c>
    </row>
    <row r="780" spans="1:12" x14ac:dyDescent="0.25">
      <c r="A780" s="8">
        <v>380</v>
      </c>
      <c r="B780" s="9" t="s">
        <v>381</v>
      </c>
      <c r="C780" s="9" t="s">
        <v>1198</v>
      </c>
      <c r="D780" s="9" t="str">
        <f>B780&amp;"_"&amp; C780</f>
        <v>Tractor Supply_Retail Chain Company</v>
      </c>
      <c r="E780" s="10">
        <v>24000</v>
      </c>
      <c r="F780" s="1">
        <v>8</v>
      </c>
      <c r="G780" s="11">
        <v>8351.9</v>
      </c>
      <c r="H780" s="12">
        <v>5.6000000000000001E-2</v>
      </c>
      <c r="I780" s="13">
        <v>562.4</v>
      </c>
      <c r="J780" s="14">
        <v>5.6000000000000001E-2</v>
      </c>
      <c r="K780" s="15">
        <v>5289.3</v>
      </c>
      <c r="L780" s="16">
        <v>9809.9</v>
      </c>
    </row>
    <row r="781" spans="1:12" x14ac:dyDescent="0.25">
      <c r="A781" s="8">
        <v>199</v>
      </c>
      <c r="B781" s="9" t="s">
        <v>202</v>
      </c>
      <c r="C781" s="9" t="s">
        <v>1488</v>
      </c>
      <c r="D781" s="9" t="str">
        <f>B781&amp;"_"&amp; C781</f>
        <v>Gap_Retail Clothing Company</v>
      </c>
      <c r="E781" s="10">
        <v>129000</v>
      </c>
      <c r="F781" s="1">
        <v>-13</v>
      </c>
      <c r="G781" s="11">
        <v>16383</v>
      </c>
      <c r="H781" s="12">
        <v>-1.2E-2</v>
      </c>
      <c r="I781" s="13">
        <v>351</v>
      </c>
      <c r="J781" s="14">
        <v>-0.65</v>
      </c>
      <c r="K781" s="15">
        <v>13679</v>
      </c>
      <c r="L781" s="16">
        <v>2614</v>
      </c>
    </row>
    <row r="782" spans="1:12" x14ac:dyDescent="0.25">
      <c r="A782" s="8">
        <v>322</v>
      </c>
      <c r="B782" s="9" t="s">
        <v>324</v>
      </c>
      <c r="C782" s="9" t="s">
        <v>1488</v>
      </c>
      <c r="D782" s="9" t="str">
        <f>B782&amp;"_"&amp; C782</f>
        <v>PVH_Retail Clothing Company</v>
      </c>
      <c r="E782" s="10">
        <v>30750</v>
      </c>
      <c r="F782" s="1">
        <v>2</v>
      </c>
      <c r="G782" s="11">
        <v>9909</v>
      </c>
      <c r="H782" s="12">
        <v>2.5999999999999999E-2</v>
      </c>
      <c r="I782" s="13">
        <v>417.3</v>
      </c>
      <c r="J782" s="14">
        <v>-0.441</v>
      </c>
      <c r="K782" s="15">
        <v>13631</v>
      </c>
      <c r="L782" s="16">
        <v>2746.2</v>
      </c>
    </row>
    <row r="783" spans="1:12" x14ac:dyDescent="0.25">
      <c r="A783" s="8">
        <v>436</v>
      </c>
      <c r="B783" s="9" t="s">
        <v>436</v>
      </c>
      <c r="C783" s="9" t="s">
        <v>1488</v>
      </c>
      <c r="D783" s="9" t="str">
        <f>B783&amp;"_"&amp; C783</f>
        <v>Hanesbrands_Retail Clothing Company</v>
      </c>
      <c r="E783" s="10">
        <v>63000</v>
      </c>
      <c r="F783" s="1">
        <v>8</v>
      </c>
      <c r="G783" s="11">
        <v>6966.9</v>
      </c>
      <c r="H783" s="12">
        <v>2.4E-2</v>
      </c>
      <c r="I783" s="13">
        <v>600.70000000000005</v>
      </c>
      <c r="J783" s="14">
        <v>0.113</v>
      </c>
      <c r="K783" s="15">
        <v>7354</v>
      </c>
      <c r="L783" s="16">
        <v>2816.5</v>
      </c>
    </row>
    <row r="784" spans="1:12" x14ac:dyDescent="0.25">
      <c r="A784" s="8">
        <v>495</v>
      </c>
      <c r="B784" s="9" t="s">
        <v>494</v>
      </c>
      <c r="C784" s="9" t="s">
        <v>1488</v>
      </c>
      <c r="D784" s="9" t="str">
        <f>B784&amp;"_"&amp; C784</f>
        <v>Levi Strauss_Retail Clothing Company</v>
      </c>
      <c r="E784" s="10">
        <v>15800</v>
      </c>
      <c r="F784" s="1">
        <v>5</v>
      </c>
      <c r="G784" s="11">
        <v>5763.1</v>
      </c>
      <c r="H784" s="12">
        <v>3.4000000000000002E-2</v>
      </c>
      <c r="I784" s="13">
        <v>394.6</v>
      </c>
      <c r="J784" s="14">
        <v>0.39400000000000002</v>
      </c>
      <c r="K784" s="15">
        <v>4232.3999999999996</v>
      </c>
      <c r="L784" s="16">
        <v>4961.2</v>
      </c>
    </row>
    <row r="785" spans="1:12" x14ac:dyDescent="0.25">
      <c r="A785" s="8">
        <v>616</v>
      </c>
      <c r="B785" s="9" t="s">
        <v>615</v>
      </c>
      <c r="C785" s="9" t="s">
        <v>1488</v>
      </c>
      <c r="D785" s="9" t="str">
        <f>B785&amp;"_"&amp; C785</f>
        <v>American Eagle Outfitters_Retail Clothing Company</v>
      </c>
      <c r="E785" s="10">
        <v>27000</v>
      </c>
      <c r="F785" s="1">
        <v>8</v>
      </c>
      <c r="G785" s="11">
        <v>4308.2</v>
      </c>
      <c r="H785" s="12">
        <v>6.8000000000000005E-2</v>
      </c>
      <c r="I785" s="13">
        <v>191.3</v>
      </c>
      <c r="J785" s="14">
        <v>-0.27</v>
      </c>
      <c r="K785" s="15">
        <v>3328.7</v>
      </c>
      <c r="L785" s="16">
        <v>1329.3</v>
      </c>
    </row>
    <row r="786" spans="1:12" x14ac:dyDescent="0.25">
      <c r="A786" s="8">
        <v>752</v>
      </c>
      <c r="B786" s="9" t="s">
        <v>751</v>
      </c>
      <c r="C786" s="9" t="s">
        <v>1488</v>
      </c>
      <c r="D786" s="9" t="str">
        <f>B786&amp;"_"&amp; C786</f>
        <v>G-III Apparel Group_Retail Clothing Company</v>
      </c>
      <c r="E786" s="10">
        <v>6050</v>
      </c>
      <c r="F786" s="1">
        <v>-6</v>
      </c>
      <c r="G786" s="11">
        <v>3160.5</v>
      </c>
      <c r="H786" s="12">
        <v>2.7E-2</v>
      </c>
      <c r="I786" s="13">
        <v>143.80000000000001</v>
      </c>
      <c r="J786" s="14">
        <v>4.2000000000000003E-2</v>
      </c>
      <c r="K786" s="15">
        <v>2565.1</v>
      </c>
      <c r="L786" s="16">
        <v>369.7</v>
      </c>
    </row>
    <row r="787" spans="1:12" x14ac:dyDescent="0.25">
      <c r="A787" s="8">
        <v>843</v>
      </c>
      <c r="B787" s="9" t="s">
        <v>840</v>
      </c>
      <c r="C787" s="9" t="s">
        <v>1488</v>
      </c>
      <c r="D787" s="9" t="str">
        <f>B787&amp;"_"&amp; C787</f>
        <v>Guess_Retail Clothing Company</v>
      </c>
      <c r="E787" s="10">
        <v>15800</v>
      </c>
      <c r="F787" s="1">
        <v>-7</v>
      </c>
      <c r="G787" s="11">
        <v>2678.1</v>
      </c>
      <c r="H787" s="12">
        <v>2.5999999999999999E-2</v>
      </c>
      <c r="I787" s="13">
        <v>96</v>
      </c>
      <c r="J787" s="14">
        <v>5.8070000000000004</v>
      </c>
      <c r="K787" s="15">
        <v>2429</v>
      </c>
      <c r="L787" s="16">
        <v>444.4</v>
      </c>
    </row>
    <row r="788" spans="1:12" x14ac:dyDescent="0.25">
      <c r="A788" s="8">
        <v>985</v>
      </c>
      <c r="B788" s="9" t="s">
        <v>981</v>
      </c>
      <c r="C788" s="9" t="s">
        <v>1488</v>
      </c>
      <c r="D788" s="9" t="str">
        <f>B788&amp;"_"&amp; C788</f>
        <v>Chico's FAS_Retail Clothing Company</v>
      </c>
      <c r="E788" s="10">
        <v>10944</v>
      </c>
      <c r="F788" s="1">
        <v>-33</v>
      </c>
      <c r="G788" s="11">
        <v>2037.9</v>
      </c>
      <c r="H788" s="12">
        <v>-4.3999999999999997E-2</v>
      </c>
      <c r="I788" s="13">
        <v>-12.8</v>
      </c>
      <c r="J788" s="14">
        <v>-1.3580000000000001</v>
      </c>
      <c r="K788" s="15">
        <v>1542.7</v>
      </c>
      <c r="L788" s="16">
        <v>155.19999999999999</v>
      </c>
    </row>
    <row r="789" spans="1:12" x14ac:dyDescent="0.25">
      <c r="A789" s="8">
        <v>1</v>
      </c>
      <c r="B789" s="18" t="s">
        <v>12</v>
      </c>
      <c r="C789" s="9" t="s">
        <v>1003</v>
      </c>
      <c r="D789" s="9" t="str">
        <f>B789&amp;"_"&amp; C789</f>
        <v>Walmart_Retail Company</v>
      </c>
      <c r="E789" s="19">
        <v>2200000</v>
      </c>
      <c r="F789" s="1" t="s">
        <v>13</v>
      </c>
      <c r="G789" s="11">
        <v>523964</v>
      </c>
      <c r="H789" s="12">
        <v>1.9E-2</v>
      </c>
      <c r="I789" s="13">
        <v>14881</v>
      </c>
      <c r="J789" s="14">
        <v>1.2310000000000001</v>
      </c>
      <c r="K789" s="15">
        <v>236495</v>
      </c>
      <c r="L789" s="16">
        <v>321803.3</v>
      </c>
    </row>
    <row r="790" spans="1:12" x14ac:dyDescent="0.25">
      <c r="A790" s="8">
        <v>14</v>
      </c>
      <c r="B790" s="9" t="s">
        <v>25</v>
      </c>
      <c r="C790" s="9" t="s">
        <v>1003</v>
      </c>
      <c r="D790" s="9" t="str">
        <f>B790&amp;"_"&amp; C790</f>
        <v>Costco Wholesale_Retail Company</v>
      </c>
      <c r="E790" s="10">
        <v>201500</v>
      </c>
      <c r="F790" s="1" t="s">
        <v>13</v>
      </c>
      <c r="G790" s="11">
        <v>152703</v>
      </c>
      <c r="H790" s="12">
        <v>7.9000000000000001E-2</v>
      </c>
      <c r="I790" s="13">
        <v>3659</v>
      </c>
      <c r="J790" s="14">
        <v>0.16800000000000001</v>
      </c>
      <c r="K790" s="15">
        <v>45400</v>
      </c>
      <c r="L790" s="16">
        <v>125907.7</v>
      </c>
    </row>
    <row r="791" spans="1:12" x14ac:dyDescent="0.25">
      <c r="A791" s="8">
        <v>19</v>
      </c>
      <c r="B791" s="9" t="s">
        <v>30</v>
      </c>
      <c r="C791" s="9" t="s">
        <v>1003</v>
      </c>
      <c r="D791" s="9" t="str">
        <f>B791&amp;"_"&amp; C791</f>
        <v>Walgreens Boots Alliance_Retail Company</v>
      </c>
      <c r="E791" s="10">
        <v>287000</v>
      </c>
      <c r="F791" s="1">
        <v>-2</v>
      </c>
      <c r="G791" s="11">
        <v>136866</v>
      </c>
      <c r="H791" s="12">
        <v>4.1000000000000002E-2</v>
      </c>
      <c r="I791" s="13">
        <v>3982</v>
      </c>
      <c r="J791" s="14">
        <v>-0.20699999999999999</v>
      </c>
      <c r="K791" s="15">
        <v>67598</v>
      </c>
      <c r="L791" s="16">
        <v>40528.199999999997</v>
      </c>
    </row>
    <row r="792" spans="1:12" x14ac:dyDescent="0.25">
      <c r="A792" s="8">
        <v>23</v>
      </c>
      <c r="B792" s="9" t="s">
        <v>34</v>
      </c>
      <c r="C792" s="9" t="s">
        <v>1003</v>
      </c>
      <c r="D792" s="9" t="str">
        <f>B792&amp;"_"&amp; C792</f>
        <v>Kroger_Retail Company</v>
      </c>
      <c r="E792" s="10">
        <v>435000</v>
      </c>
      <c r="F792" s="1">
        <v>-3</v>
      </c>
      <c r="G792" s="11">
        <v>122286</v>
      </c>
      <c r="H792" s="12">
        <v>8.9999999999999993E-3</v>
      </c>
      <c r="I792" s="13">
        <v>1659</v>
      </c>
      <c r="J792" s="14">
        <v>-0.46700000000000003</v>
      </c>
      <c r="K792" s="15">
        <v>45256</v>
      </c>
      <c r="L792" s="16">
        <v>24113.7</v>
      </c>
    </row>
    <row r="793" spans="1:12" x14ac:dyDescent="0.25">
      <c r="A793" s="8">
        <v>37</v>
      </c>
      <c r="B793" s="9" t="s">
        <v>47</v>
      </c>
      <c r="C793" s="9" t="s">
        <v>1003</v>
      </c>
      <c r="D793" s="9" t="str">
        <f>B793&amp;"_"&amp; C793</f>
        <v>Target_Retail Company</v>
      </c>
      <c r="E793" s="10">
        <v>368000</v>
      </c>
      <c r="F793" s="1">
        <v>2</v>
      </c>
      <c r="G793" s="11">
        <v>78112</v>
      </c>
      <c r="H793" s="12">
        <v>3.6999999999999998E-2</v>
      </c>
      <c r="I793" s="13">
        <v>3281</v>
      </c>
      <c r="J793" s="14">
        <v>0.11700000000000001</v>
      </c>
      <c r="K793" s="15">
        <v>42779</v>
      </c>
      <c r="L793" s="16">
        <v>46574.400000000001</v>
      </c>
    </row>
    <row r="794" spans="1:12" x14ac:dyDescent="0.25">
      <c r="A794" s="8">
        <v>44</v>
      </c>
      <c r="B794" s="9" t="s">
        <v>53</v>
      </c>
      <c r="C794" s="9" t="s">
        <v>1003</v>
      </c>
      <c r="D794" s="9" t="str">
        <f>B794&amp;"_"&amp; C794</f>
        <v>Lowe's_Retail Company</v>
      </c>
      <c r="E794" s="10">
        <v>260000</v>
      </c>
      <c r="F794" s="1">
        <v>-2</v>
      </c>
      <c r="G794" s="11">
        <v>72148</v>
      </c>
      <c r="H794" s="12">
        <v>1.2E-2</v>
      </c>
      <c r="I794" s="13">
        <v>4281</v>
      </c>
      <c r="J794" s="14">
        <v>0.85</v>
      </c>
      <c r="K794" s="15">
        <v>39471</v>
      </c>
      <c r="L794" s="16">
        <v>64963.3</v>
      </c>
    </row>
    <row r="795" spans="1:12" x14ac:dyDescent="0.25">
      <c r="A795" s="8">
        <v>112</v>
      </c>
      <c r="B795" s="9" t="s">
        <v>118</v>
      </c>
      <c r="C795" s="9" t="s">
        <v>1003</v>
      </c>
      <c r="D795" s="9" t="str">
        <f>B795&amp;"_"&amp; C795</f>
        <v>Dollar General_Retail Company</v>
      </c>
      <c r="E795" s="10">
        <v>143000</v>
      </c>
      <c r="F795" s="1">
        <v>7</v>
      </c>
      <c r="G795" s="11">
        <v>27754</v>
      </c>
      <c r="H795" s="12">
        <v>8.3000000000000004E-2</v>
      </c>
      <c r="I795" s="13">
        <v>1712.6</v>
      </c>
      <c r="J795" s="14">
        <v>7.6999999999999999E-2</v>
      </c>
      <c r="K795" s="15">
        <v>22825.1</v>
      </c>
      <c r="L795" s="16">
        <v>38045.699999999997</v>
      </c>
    </row>
    <row r="796" spans="1:12" x14ac:dyDescent="0.25">
      <c r="A796" s="8">
        <v>116</v>
      </c>
      <c r="B796" s="9" t="s">
        <v>122</v>
      </c>
      <c r="C796" s="9" t="s">
        <v>1003</v>
      </c>
      <c r="D796" s="9" t="str">
        <f>B796&amp;"_"&amp; C796</f>
        <v>US Foods Holding_Retail Company</v>
      </c>
      <c r="E796" s="10">
        <v>28000</v>
      </c>
      <c r="F796" s="1">
        <v>9</v>
      </c>
      <c r="G796" s="11">
        <v>25939</v>
      </c>
      <c r="H796" s="12">
        <v>7.2999999999999995E-2</v>
      </c>
      <c r="I796" s="13">
        <v>385</v>
      </c>
      <c r="J796" s="14">
        <v>-5.3999999999999999E-2</v>
      </c>
      <c r="K796" s="15">
        <v>11288</v>
      </c>
      <c r="L796" s="16">
        <v>3898.4</v>
      </c>
    </row>
    <row r="797" spans="1:12" x14ac:dyDescent="0.25">
      <c r="A797" s="8">
        <v>131</v>
      </c>
      <c r="B797" s="9" t="s">
        <v>137</v>
      </c>
      <c r="C797" s="9" t="s">
        <v>1003</v>
      </c>
      <c r="D797" s="9" t="str">
        <f>B797&amp;"_"&amp; C797</f>
        <v>Dollar Tree_Retail Company</v>
      </c>
      <c r="E797" s="10">
        <v>125000</v>
      </c>
      <c r="F797" s="1">
        <v>4</v>
      </c>
      <c r="G797" s="11">
        <v>23610.799999999999</v>
      </c>
      <c r="H797" s="12">
        <v>3.5000000000000003E-2</v>
      </c>
      <c r="I797" s="13">
        <v>827</v>
      </c>
      <c r="J797" s="14" t="s">
        <v>13</v>
      </c>
      <c r="K797" s="15">
        <v>19574.599999999999</v>
      </c>
      <c r="L797" s="16">
        <v>17398.5</v>
      </c>
    </row>
    <row r="798" spans="1:12" x14ac:dyDescent="0.25">
      <c r="A798" s="8">
        <v>243</v>
      </c>
      <c r="B798" s="9" t="s">
        <v>245</v>
      </c>
      <c r="C798" s="9" t="s">
        <v>1003</v>
      </c>
      <c r="D798" s="9" t="str">
        <f>B798&amp;"_"&amp; C798</f>
        <v>BJ's Wholesale Club_Retail Company</v>
      </c>
      <c r="E798" s="10">
        <v>27231</v>
      </c>
      <c r="F798" s="1">
        <v>2</v>
      </c>
      <c r="G798" s="11">
        <v>13190.7</v>
      </c>
      <c r="H798" s="12">
        <v>1.4E-2</v>
      </c>
      <c r="I798" s="13">
        <v>187.2</v>
      </c>
      <c r="J798" s="14">
        <v>0.47099999999999997</v>
      </c>
      <c r="K798" s="15">
        <v>5269.8</v>
      </c>
      <c r="L798" s="16">
        <v>3496.2</v>
      </c>
    </row>
    <row r="799" spans="1:12" x14ac:dyDescent="0.25">
      <c r="A799" s="8">
        <v>248</v>
      </c>
      <c r="B799" s="9" t="s">
        <v>250</v>
      </c>
      <c r="C799" s="9" t="s">
        <v>1003</v>
      </c>
      <c r="D799" s="9" t="str">
        <f>B799&amp;"_"&amp; C799</f>
        <v>L Brands_Retail Company</v>
      </c>
      <c r="E799" s="10">
        <v>59950</v>
      </c>
      <c r="F799" s="1">
        <v>-7</v>
      </c>
      <c r="G799" s="11">
        <v>12914.2</v>
      </c>
      <c r="H799" s="12">
        <v>-2.4E-2</v>
      </c>
      <c r="I799" s="13">
        <v>-366.4</v>
      </c>
      <c r="J799" s="14">
        <v>-1.569</v>
      </c>
      <c r="K799" s="15">
        <v>10125</v>
      </c>
      <c r="L799" s="16">
        <v>3196.7</v>
      </c>
    </row>
    <row r="800" spans="1:12" x14ac:dyDescent="0.25">
      <c r="A800" s="8">
        <v>252</v>
      </c>
      <c r="B800" s="9" t="s">
        <v>254</v>
      </c>
      <c r="C800" s="9" t="s">
        <v>1003</v>
      </c>
      <c r="D800" s="9" t="str">
        <f>B800&amp;"_"&amp; C800</f>
        <v>Lithia Motors_Retail Company</v>
      </c>
      <c r="E800" s="10">
        <v>14320</v>
      </c>
      <c r="F800" s="1">
        <v>13</v>
      </c>
      <c r="G800" s="11">
        <v>12672.7</v>
      </c>
      <c r="H800" s="12">
        <v>7.1999999999999995E-2</v>
      </c>
      <c r="I800" s="13">
        <v>271.5</v>
      </c>
      <c r="J800" s="14">
        <v>2.1999999999999999E-2</v>
      </c>
      <c r="K800" s="15">
        <v>6083.9</v>
      </c>
      <c r="L800" s="16">
        <v>1910</v>
      </c>
    </row>
    <row r="801" spans="1:12" x14ac:dyDescent="0.25">
      <c r="A801" s="8">
        <v>265</v>
      </c>
      <c r="B801" s="9" t="s">
        <v>267</v>
      </c>
      <c r="C801" s="9" t="s">
        <v>1003</v>
      </c>
      <c r="D801" s="9" t="str">
        <f>B801&amp;"_"&amp; C801</f>
        <v>Bed Bath &amp; Beyond_Retail Company</v>
      </c>
      <c r="E801" s="10">
        <v>62000</v>
      </c>
      <c r="F801" s="1">
        <v>-7</v>
      </c>
      <c r="G801" s="11">
        <v>12028.8</v>
      </c>
      <c r="H801" s="12">
        <v>-2.5999999999999999E-2</v>
      </c>
      <c r="I801" s="13">
        <v>-137.19999999999999</v>
      </c>
      <c r="J801" s="14">
        <v>-1.323</v>
      </c>
      <c r="K801" s="15">
        <v>6570.5</v>
      </c>
      <c r="L801" s="16">
        <v>534.5</v>
      </c>
    </row>
    <row r="802" spans="1:12" x14ac:dyDescent="0.25">
      <c r="A802" s="8">
        <v>297</v>
      </c>
      <c r="B802" s="9" t="s">
        <v>299</v>
      </c>
      <c r="C802" s="9" t="s">
        <v>1003</v>
      </c>
      <c r="D802" s="9" t="str">
        <f>B802&amp;"_"&amp; C802</f>
        <v>Office Depot_Retail Company</v>
      </c>
      <c r="E802" s="10">
        <v>40000</v>
      </c>
      <c r="F802" s="1">
        <v>-12</v>
      </c>
      <c r="G802" s="11">
        <v>10647</v>
      </c>
      <c r="H802" s="12">
        <v>-4.2999999999999997E-2</v>
      </c>
      <c r="I802" s="13">
        <v>99</v>
      </c>
      <c r="J802" s="14">
        <v>-4.8000000000000001E-2</v>
      </c>
      <c r="K802" s="15">
        <v>7311</v>
      </c>
      <c r="L802" s="16">
        <v>867.7</v>
      </c>
    </row>
    <row r="803" spans="1:12" x14ac:dyDescent="0.25">
      <c r="A803" s="8">
        <v>314</v>
      </c>
      <c r="B803" s="9" t="s">
        <v>316</v>
      </c>
      <c r="C803" s="9" t="s">
        <v>1003</v>
      </c>
      <c r="D803" s="9" t="str">
        <f>B803&amp;"_"&amp; C803</f>
        <v>O'Reilly Automotive_Retail Company</v>
      </c>
      <c r="E803" s="10">
        <v>67663</v>
      </c>
      <c r="F803" s="1">
        <v>15</v>
      </c>
      <c r="G803" s="11">
        <v>10150</v>
      </c>
      <c r="H803" s="12">
        <v>6.4000000000000001E-2</v>
      </c>
      <c r="I803" s="13">
        <v>1391</v>
      </c>
      <c r="J803" s="14">
        <v>0.05</v>
      </c>
      <c r="K803" s="15">
        <v>10717.2</v>
      </c>
      <c r="L803" s="16">
        <v>22353.4</v>
      </c>
    </row>
    <row r="804" spans="1:12" x14ac:dyDescent="0.25">
      <c r="A804" s="8">
        <v>362</v>
      </c>
      <c r="B804" s="9" t="s">
        <v>363</v>
      </c>
      <c r="C804" s="9" t="s">
        <v>1003</v>
      </c>
      <c r="D804" s="9" t="str">
        <f>B804&amp;"_"&amp; C804</f>
        <v>Dick's Sporting Goods_Retail Company</v>
      </c>
      <c r="E804" s="10">
        <v>28450</v>
      </c>
      <c r="F804" s="1">
        <v>-3</v>
      </c>
      <c r="G804" s="11">
        <v>8750.7000000000007</v>
      </c>
      <c r="H804" s="12">
        <v>3.6999999999999998E-2</v>
      </c>
      <c r="I804" s="13">
        <v>297.5</v>
      </c>
      <c r="J804" s="14">
        <v>-7.0000000000000007E-2</v>
      </c>
      <c r="K804" s="15">
        <v>6628.6</v>
      </c>
      <c r="L804" s="16">
        <v>1848.3</v>
      </c>
    </row>
    <row r="805" spans="1:12" x14ac:dyDescent="0.25">
      <c r="A805" s="8">
        <v>473</v>
      </c>
      <c r="B805" s="9" t="s">
        <v>472</v>
      </c>
      <c r="C805" s="9" t="s">
        <v>1003</v>
      </c>
      <c r="D805" s="9" t="str">
        <f>B805&amp;"_"&amp; C805</f>
        <v>Ascena Retail Group_Retail Company</v>
      </c>
      <c r="E805" s="10">
        <v>33000</v>
      </c>
      <c r="F805" s="1">
        <v>-16</v>
      </c>
      <c r="G805" s="11">
        <v>6242.8</v>
      </c>
      <c r="H805" s="12">
        <v>-5.0999999999999997E-2</v>
      </c>
      <c r="I805" s="13">
        <v>-661.4</v>
      </c>
      <c r="J805" s="14" t="s">
        <v>13</v>
      </c>
      <c r="K805" s="15">
        <v>2699.8</v>
      </c>
      <c r="L805" s="16">
        <v>13.9</v>
      </c>
    </row>
    <row r="806" spans="1:12" x14ac:dyDescent="0.25">
      <c r="A806" s="8">
        <v>480</v>
      </c>
      <c r="B806" s="9" t="s">
        <v>479</v>
      </c>
      <c r="C806" s="9" t="s">
        <v>1003</v>
      </c>
      <c r="D806" s="9" t="str">
        <f>B806&amp;"_"&amp; C806</f>
        <v>TravelCenters of America_Retail Company</v>
      </c>
      <c r="E806" s="10">
        <v>18594</v>
      </c>
      <c r="F806" s="1">
        <v>-47</v>
      </c>
      <c r="G806" s="11">
        <v>6117.4</v>
      </c>
      <c r="H806" s="12">
        <v>-0.123</v>
      </c>
      <c r="I806" s="13">
        <v>33.299999999999997</v>
      </c>
      <c r="J806" s="14" t="s">
        <v>13</v>
      </c>
      <c r="K806" s="15">
        <v>3230.9</v>
      </c>
      <c r="L806" s="16">
        <v>81.2</v>
      </c>
    </row>
    <row r="807" spans="1:12" x14ac:dyDescent="0.25">
      <c r="A807" s="8">
        <v>489</v>
      </c>
      <c r="B807" s="9" t="s">
        <v>488</v>
      </c>
      <c r="C807" s="9" t="s">
        <v>1003</v>
      </c>
      <c r="D807" s="9" t="str">
        <f>B807&amp;"_"&amp; C807</f>
        <v>Williams-Sonoma_Retail Company</v>
      </c>
      <c r="E807" s="10">
        <v>19300</v>
      </c>
      <c r="F807" s="1">
        <v>6</v>
      </c>
      <c r="G807" s="11">
        <v>5898</v>
      </c>
      <c r="H807" s="12">
        <v>0.04</v>
      </c>
      <c r="I807" s="13">
        <v>356.1</v>
      </c>
      <c r="J807" s="14">
        <v>6.7000000000000004E-2</v>
      </c>
      <c r="K807" s="15">
        <v>4054</v>
      </c>
      <c r="L807" s="16">
        <v>3282.4</v>
      </c>
    </row>
    <row r="808" spans="1:12" x14ac:dyDescent="0.25">
      <c r="A808" s="8">
        <v>526</v>
      </c>
      <c r="B808" s="9" t="s">
        <v>525</v>
      </c>
      <c r="C808" s="9" t="s">
        <v>1003</v>
      </c>
      <c r="D808" s="9" t="str">
        <f>B808&amp;"_"&amp; C808</f>
        <v>Big Lots_Retail Company</v>
      </c>
      <c r="E808" s="10">
        <v>22250</v>
      </c>
      <c r="F808" s="1">
        <v>-1</v>
      </c>
      <c r="G808" s="11">
        <v>5323.2</v>
      </c>
      <c r="H808" s="12">
        <v>1.6E-2</v>
      </c>
      <c r="I808" s="13">
        <v>242.5</v>
      </c>
      <c r="J808" s="14">
        <v>0.54500000000000004</v>
      </c>
      <c r="K808" s="15">
        <v>3189.3</v>
      </c>
      <c r="L808" s="16">
        <v>557</v>
      </c>
    </row>
    <row r="809" spans="1:12" x14ac:dyDescent="0.25">
      <c r="A809" s="8">
        <v>555</v>
      </c>
      <c r="B809" s="9" t="s">
        <v>554</v>
      </c>
      <c r="C809" s="9" t="s">
        <v>1003</v>
      </c>
      <c r="D809" s="9" t="str">
        <f>B809&amp;"_"&amp; C809</f>
        <v>Camping World Holdings_Retail Company</v>
      </c>
      <c r="E809" s="10">
        <v>11508</v>
      </c>
      <c r="F809" s="1">
        <v>-2</v>
      </c>
      <c r="G809" s="11">
        <v>4892</v>
      </c>
      <c r="H809" s="12">
        <v>2.1000000000000001E-2</v>
      </c>
      <c r="I809" s="13">
        <v>-60.6</v>
      </c>
      <c r="J809" s="14">
        <v>-6.827</v>
      </c>
      <c r="K809" s="15">
        <v>3376.2</v>
      </c>
      <c r="L809" s="16">
        <v>502.1</v>
      </c>
    </row>
    <row r="810" spans="1:12" x14ac:dyDescent="0.25">
      <c r="A810" s="8">
        <v>644</v>
      </c>
      <c r="B810" s="9" t="s">
        <v>643</v>
      </c>
      <c r="C810" s="9" t="s">
        <v>1003</v>
      </c>
      <c r="D810" s="9" t="str">
        <f>B810&amp;"_"&amp; C810</f>
        <v>Urban Outfitters_Retail Company</v>
      </c>
      <c r="E810" s="10">
        <v>16800</v>
      </c>
      <c r="F810" s="1">
        <v>-10</v>
      </c>
      <c r="G810" s="11">
        <v>3983.8</v>
      </c>
      <c r="H810" s="12">
        <v>8.0000000000000002E-3</v>
      </c>
      <c r="I810" s="13">
        <v>168.1</v>
      </c>
      <c r="J810" s="14">
        <v>-0.436</v>
      </c>
      <c r="K810" s="15">
        <v>3315.6</v>
      </c>
      <c r="L810" s="16">
        <v>1392.3</v>
      </c>
    </row>
    <row r="811" spans="1:12" x14ac:dyDescent="0.25">
      <c r="A811" s="8">
        <v>678</v>
      </c>
      <c r="B811" s="9" t="s">
        <v>677</v>
      </c>
      <c r="C811" s="9" t="s">
        <v>1003</v>
      </c>
      <c r="D811" s="9" t="str">
        <f>B811&amp;"_"&amp; C811</f>
        <v>Abercrombie &amp; Fitch_Retail Company</v>
      </c>
      <c r="E811" s="10">
        <v>26000</v>
      </c>
      <c r="F811" s="1">
        <v>-3</v>
      </c>
      <c r="G811" s="11">
        <v>3623.1</v>
      </c>
      <c r="H811" s="12">
        <v>8.9999999999999993E-3</v>
      </c>
      <c r="I811" s="13">
        <v>39.4</v>
      </c>
      <c r="J811" s="14">
        <v>-0.47199999999999998</v>
      </c>
      <c r="K811" s="15">
        <v>3549.7</v>
      </c>
      <c r="L811" s="16">
        <v>559.9</v>
      </c>
    </row>
    <row r="812" spans="1:12" x14ac:dyDescent="0.25">
      <c r="A812" s="8">
        <v>685</v>
      </c>
      <c r="B812" s="9" t="s">
        <v>684</v>
      </c>
      <c r="C812" s="9" t="s">
        <v>1003</v>
      </c>
      <c r="D812" s="9" t="str">
        <f>B812&amp;"_"&amp; C812</f>
        <v>Barnes &amp; Noble_Retail Company</v>
      </c>
      <c r="E812" s="10">
        <v>15538</v>
      </c>
      <c r="F812" s="1">
        <v>-18</v>
      </c>
      <c r="G812" s="11">
        <v>3552.7</v>
      </c>
      <c r="H812" s="12">
        <v>-0.03</v>
      </c>
      <c r="I812" s="13">
        <v>3.8</v>
      </c>
      <c r="J812" s="14" t="s">
        <v>13</v>
      </c>
      <c r="K812" s="15">
        <v>1705.6</v>
      </c>
      <c r="L812" s="16" t="s">
        <v>13</v>
      </c>
    </row>
    <row r="813" spans="1:12" x14ac:dyDescent="0.25">
      <c r="A813" s="8">
        <v>784</v>
      </c>
      <c r="B813" s="9" t="s">
        <v>782</v>
      </c>
      <c r="C813" s="9" t="s">
        <v>1003</v>
      </c>
      <c r="D813" s="9" t="str">
        <f>B813&amp;"_"&amp; C813</f>
        <v>Tailored Brands_Retail Company</v>
      </c>
      <c r="E813" s="10">
        <v>16500</v>
      </c>
      <c r="F813" s="1">
        <v>-63</v>
      </c>
      <c r="G813" s="11">
        <v>2998.7</v>
      </c>
      <c r="H813" s="12">
        <v>-7.3999999999999996E-2</v>
      </c>
      <c r="I813" s="13">
        <v>-82.3</v>
      </c>
      <c r="J813" s="14">
        <v>-1.988</v>
      </c>
      <c r="K813" s="15">
        <v>2419</v>
      </c>
      <c r="L813" s="16">
        <v>84.3</v>
      </c>
    </row>
    <row r="814" spans="1:12" x14ac:dyDescent="0.25">
      <c r="A814" s="8">
        <v>850</v>
      </c>
      <c r="B814" s="9" t="s">
        <v>847</v>
      </c>
      <c r="C814" s="9" t="s">
        <v>1003</v>
      </c>
      <c r="D814" s="9" t="str">
        <f>B814&amp;"_"&amp; C814</f>
        <v>RH_Retail Company</v>
      </c>
      <c r="E814" s="10">
        <v>4750</v>
      </c>
      <c r="F814" s="1">
        <v>6</v>
      </c>
      <c r="G814" s="11">
        <v>2647.4</v>
      </c>
      <c r="H814" s="12">
        <v>5.7000000000000002E-2</v>
      </c>
      <c r="I814" s="13">
        <v>220.4</v>
      </c>
      <c r="J814" s="14">
        <v>0.46300000000000002</v>
      </c>
      <c r="K814" s="15">
        <v>2445.6999999999998</v>
      </c>
      <c r="L814" s="16">
        <v>1932.9</v>
      </c>
    </row>
    <row r="815" spans="1:12" x14ac:dyDescent="0.25">
      <c r="A815" s="8">
        <v>900</v>
      </c>
      <c r="B815" s="9" t="s">
        <v>896</v>
      </c>
      <c r="C815" s="9" t="s">
        <v>1003</v>
      </c>
      <c r="D815" s="9" t="str">
        <f>B815&amp;"_"&amp; C815</f>
        <v>LCI Industries_Retail Company</v>
      </c>
      <c r="E815" s="10">
        <v>10500</v>
      </c>
      <c r="F815" s="1">
        <v>-36</v>
      </c>
      <c r="G815" s="11">
        <v>2371.5</v>
      </c>
      <c r="H815" s="12">
        <v>-4.2000000000000003E-2</v>
      </c>
      <c r="I815" s="13">
        <v>146.5</v>
      </c>
      <c r="J815" s="14">
        <v>-1.4E-2</v>
      </c>
      <c r="K815" s="15">
        <v>1862.6</v>
      </c>
      <c r="L815" s="16">
        <v>1673.9</v>
      </c>
    </row>
    <row r="816" spans="1:12" x14ac:dyDescent="0.25">
      <c r="A816" s="8">
        <v>907</v>
      </c>
      <c r="B816" s="9" t="s">
        <v>903</v>
      </c>
      <c r="C816" s="9" t="s">
        <v>1003</v>
      </c>
      <c r="D816" s="9" t="str">
        <f>B816&amp;"_"&amp; C816</f>
        <v>Party City Holdco_Retail Company</v>
      </c>
      <c r="E816" s="10">
        <v>14350</v>
      </c>
      <c r="F816" s="1">
        <v>-34</v>
      </c>
      <c r="G816" s="11">
        <v>2348.8000000000002</v>
      </c>
      <c r="H816" s="12">
        <v>-3.2000000000000001E-2</v>
      </c>
      <c r="I816" s="13">
        <v>-532.5</v>
      </c>
      <c r="J816" s="14">
        <v>-5.32</v>
      </c>
      <c r="K816" s="15">
        <v>3595.3</v>
      </c>
      <c r="L816" s="16">
        <v>43.3</v>
      </c>
    </row>
    <row r="817" spans="1:12" x14ac:dyDescent="0.25">
      <c r="A817" s="8">
        <v>990</v>
      </c>
      <c r="B817" s="9" t="s">
        <v>986</v>
      </c>
      <c r="C817" s="9" t="s">
        <v>1003</v>
      </c>
      <c r="D817" s="9" t="str">
        <f>B817&amp;"_"&amp; C817</f>
        <v>Express_Retail Company</v>
      </c>
      <c r="E817" s="10">
        <v>9160</v>
      </c>
      <c r="F817" s="1">
        <v>-36</v>
      </c>
      <c r="G817" s="11">
        <v>2019.2</v>
      </c>
      <c r="H817" s="12">
        <v>-4.5999999999999999E-2</v>
      </c>
      <c r="I817" s="13">
        <v>-164.4</v>
      </c>
      <c r="J817" s="14">
        <v>-18.067</v>
      </c>
      <c r="K817" s="15">
        <v>1790.7</v>
      </c>
      <c r="L817" s="16">
        <v>95.2</v>
      </c>
    </row>
    <row r="818" spans="1:12" x14ac:dyDescent="0.25">
      <c r="A818" s="8">
        <v>464</v>
      </c>
      <c r="B818" s="9" t="s">
        <v>463</v>
      </c>
      <c r="C818" s="9" t="s">
        <v>1551</v>
      </c>
      <c r="D818" s="9" t="str">
        <f>B818&amp;"_"&amp; C818</f>
        <v>GameStop_Retail Company Electronics</v>
      </c>
      <c r="E818" s="10">
        <v>30000</v>
      </c>
      <c r="F818" s="1">
        <v>-118</v>
      </c>
      <c r="G818" s="11">
        <v>6466</v>
      </c>
      <c r="H818" s="12">
        <v>-0.26900000000000002</v>
      </c>
      <c r="I818" s="13">
        <v>-470.9</v>
      </c>
      <c r="J818" s="14" t="s">
        <v>13</v>
      </c>
      <c r="K818" s="15">
        <v>2819.7</v>
      </c>
      <c r="L818" s="16">
        <v>225.6</v>
      </c>
    </row>
    <row r="819" spans="1:12" x14ac:dyDescent="0.25">
      <c r="A819" s="8">
        <v>465</v>
      </c>
      <c r="B819" s="9" t="s">
        <v>464</v>
      </c>
      <c r="C819" s="9" t="s">
        <v>1551</v>
      </c>
      <c r="D819" s="9" t="str">
        <f>B819&amp;"_"&amp; C819</f>
        <v>Apache_Retail Company Electronics</v>
      </c>
      <c r="E819" s="10">
        <v>3163</v>
      </c>
      <c r="F819" s="1">
        <v>-54</v>
      </c>
      <c r="G819" s="11">
        <v>6411</v>
      </c>
      <c r="H819" s="12">
        <v>-0.13600000000000001</v>
      </c>
      <c r="I819" s="13">
        <v>-3553</v>
      </c>
      <c r="J819" s="14">
        <v>-89.825000000000003</v>
      </c>
      <c r="K819" s="15">
        <v>18107</v>
      </c>
      <c r="L819" s="16">
        <v>1577.2</v>
      </c>
    </row>
    <row r="820" spans="1:12" x14ac:dyDescent="0.25">
      <c r="A820" s="8">
        <v>544</v>
      </c>
      <c r="B820" s="9" t="s">
        <v>543</v>
      </c>
      <c r="C820" s="9" t="s">
        <v>1521</v>
      </c>
      <c r="D820" s="9" t="str">
        <f>B820&amp;"_"&amp; C820</f>
        <v>Michaels_Retail Company Specialty</v>
      </c>
      <c r="E820" s="10">
        <v>28000</v>
      </c>
      <c r="F820" s="1">
        <v>-21</v>
      </c>
      <c r="G820" s="11">
        <v>5072</v>
      </c>
      <c r="H820" s="12">
        <v>-3.7999999999999999E-2</v>
      </c>
      <c r="I820" s="13">
        <v>272.60000000000002</v>
      </c>
      <c r="J820" s="14">
        <v>-0.14699999999999999</v>
      </c>
      <c r="K820" s="15">
        <v>3838.1</v>
      </c>
      <c r="L820" s="16">
        <v>237.9</v>
      </c>
    </row>
    <row r="821" spans="1:12" x14ac:dyDescent="0.25">
      <c r="A821" s="8">
        <v>604</v>
      </c>
      <c r="B821" s="9" t="s">
        <v>603</v>
      </c>
      <c r="C821" s="9" t="s">
        <v>1521</v>
      </c>
      <c r="D821" s="9" t="str">
        <f>B821&amp;"_"&amp; C821</f>
        <v>Tiffany_Retail Company Specialty</v>
      </c>
      <c r="E821" s="10">
        <v>14100</v>
      </c>
      <c r="F821" s="1">
        <v>-21</v>
      </c>
      <c r="G821" s="11">
        <v>4424</v>
      </c>
      <c r="H821" s="12">
        <v>-4.0000000000000001E-3</v>
      </c>
      <c r="I821" s="13">
        <v>541.1</v>
      </c>
      <c r="J821" s="14">
        <v>-7.6999999999999999E-2</v>
      </c>
      <c r="K821" s="15">
        <v>6660.1</v>
      </c>
      <c r="L821" s="16">
        <v>15694.3</v>
      </c>
    </row>
    <row r="822" spans="1:12" x14ac:dyDescent="0.25">
      <c r="A822" s="8">
        <v>866</v>
      </c>
      <c r="B822" s="9" t="s">
        <v>862</v>
      </c>
      <c r="C822" s="9" t="s">
        <v>1521</v>
      </c>
      <c r="D822" s="9" t="str">
        <f>B822&amp;"_"&amp; C822</f>
        <v>J.Crew Group_Retail Company Specialty</v>
      </c>
      <c r="E822" s="10">
        <v>9400</v>
      </c>
      <c r="F822" s="1">
        <v>-6</v>
      </c>
      <c r="G822" s="11">
        <v>2540.1</v>
      </c>
      <c r="H822" s="12">
        <v>2.3E-2</v>
      </c>
      <c r="I822" s="13">
        <v>-78.8</v>
      </c>
      <c r="J822" s="14" t="s">
        <v>13</v>
      </c>
      <c r="K822" s="15">
        <v>1599.3</v>
      </c>
      <c r="L822" s="16" t="s">
        <v>13</v>
      </c>
    </row>
    <row r="823" spans="1:12" x14ac:dyDescent="0.25">
      <c r="A823" s="8">
        <v>983</v>
      </c>
      <c r="B823" s="9" t="s">
        <v>979</v>
      </c>
      <c r="C823" s="9" t="s">
        <v>1521</v>
      </c>
      <c r="D823" s="9" t="str">
        <f>B823&amp;"_"&amp; C823</f>
        <v>Floor &amp; Decor Holdings_Retail Company Specialty</v>
      </c>
      <c r="E823" s="10">
        <v>6336</v>
      </c>
      <c r="F823" s="1" t="s">
        <v>13</v>
      </c>
      <c r="G823" s="11">
        <v>2045.5</v>
      </c>
      <c r="H823" s="12">
        <v>0.19600000000000001</v>
      </c>
      <c r="I823" s="13">
        <v>150.6</v>
      </c>
      <c r="J823" s="14">
        <v>0.29599999999999999</v>
      </c>
      <c r="K823" s="15">
        <v>2324.3000000000002</v>
      </c>
      <c r="L823" s="16">
        <v>3282.4</v>
      </c>
    </row>
    <row r="824" spans="1:12" x14ac:dyDescent="0.25">
      <c r="A824" s="8">
        <v>378</v>
      </c>
      <c r="B824" s="9" t="s">
        <v>379</v>
      </c>
      <c r="C824" s="9" t="s">
        <v>1543</v>
      </c>
      <c r="D824" s="9" t="str">
        <f>B824&amp;"_"&amp; C824</f>
        <v>Casey's General Stores_Retail Convenience Store Company</v>
      </c>
      <c r="E824" s="10">
        <v>26866</v>
      </c>
      <c r="F824" s="1">
        <v>30</v>
      </c>
      <c r="G824" s="11">
        <v>8364.9</v>
      </c>
      <c r="H824" s="12">
        <v>0.11899999999999999</v>
      </c>
      <c r="I824" s="13">
        <v>203.9</v>
      </c>
      <c r="J824" s="14">
        <v>-0.35899999999999999</v>
      </c>
      <c r="K824" s="15">
        <v>3731.4</v>
      </c>
      <c r="L824" s="16">
        <v>4874.8</v>
      </c>
    </row>
    <row r="825" spans="1:12" x14ac:dyDescent="0.25">
      <c r="A825" s="8">
        <v>80</v>
      </c>
      <c r="B825" s="9" t="s">
        <v>88</v>
      </c>
      <c r="C825" s="9" t="s">
        <v>1536</v>
      </c>
      <c r="D825" s="9" t="str">
        <f>B825&amp;"_"&amp; C825</f>
        <v>TJX_Retail Department Store Company</v>
      </c>
      <c r="E825" s="10">
        <v>286000</v>
      </c>
      <c r="F825" s="1">
        <v>5</v>
      </c>
      <c r="G825" s="11">
        <v>41717</v>
      </c>
      <c r="H825" s="12">
        <v>7.0000000000000007E-2</v>
      </c>
      <c r="I825" s="13">
        <v>3272.2</v>
      </c>
      <c r="J825" s="14">
        <v>6.9000000000000006E-2</v>
      </c>
      <c r="K825" s="15">
        <v>24145</v>
      </c>
      <c r="L825" s="16">
        <v>57262</v>
      </c>
    </row>
    <row r="826" spans="1:12" x14ac:dyDescent="0.25">
      <c r="A826" s="8">
        <v>120</v>
      </c>
      <c r="B826" s="9" t="s">
        <v>126</v>
      </c>
      <c r="C826" s="9" t="s">
        <v>1536</v>
      </c>
      <c r="D826" s="9" t="str">
        <f>B826&amp;"_"&amp; C826</f>
        <v>Macy's_Retail Department Store Company</v>
      </c>
      <c r="E826" s="10">
        <v>123000</v>
      </c>
      <c r="F826" s="1">
        <v>-2</v>
      </c>
      <c r="G826" s="11">
        <v>25331</v>
      </c>
      <c r="H826" s="12">
        <v>-1.6E-2</v>
      </c>
      <c r="I826" s="13">
        <v>564</v>
      </c>
      <c r="J826" s="14">
        <v>-0.49099999999999999</v>
      </c>
      <c r="K826" s="15">
        <v>21172</v>
      </c>
      <c r="L826" s="16">
        <v>1520.4</v>
      </c>
    </row>
    <row r="827" spans="1:12" x14ac:dyDescent="0.25">
      <c r="A827" s="8">
        <v>165</v>
      </c>
      <c r="B827" s="9" t="s">
        <v>169</v>
      </c>
      <c r="C827" s="9" t="s">
        <v>1536</v>
      </c>
      <c r="D827" s="9" t="str">
        <f>B827&amp;"_"&amp; C827</f>
        <v>Kohl's_Retail Department Store Company</v>
      </c>
      <c r="E827" s="10">
        <v>79500</v>
      </c>
      <c r="F827" s="1">
        <v>-9</v>
      </c>
      <c r="G827" s="11">
        <v>19974</v>
      </c>
      <c r="H827" s="12">
        <v>-1.2999999999999999E-2</v>
      </c>
      <c r="I827" s="13">
        <v>691</v>
      </c>
      <c r="J827" s="14">
        <v>-0.13700000000000001</v>
      </c>
      <c r="K827" s="15">
        <v>14555</v>
      </c>
      <c r="L827" s="16">
        <v>2265</v>
      </c>
    </row>
    <row r="828" spans="1:12" x14ac:dyDescent="0.25">
      <c r="A828" s="8">
        <v>202</v>
      </c>
      <c r="B828" s="9" t="s">
        <v>205</v>
      </c>
      <c r="C828" s="9" t="s">
        <v>1536</v>
      </c>
      <c r="D828" s="9" t="str">
        <f>B828&amp;"_"&amp; C828</f>
        <v>Ross Stores_Retail Department Store Company</v>
      </c>
      <c r="E828" s="10">
        <v>92500</v>
      </c>
      <c r="F828" s="1">
        <v>7</v>
      </c>
      <c r="G828" s="11">
        <v>16039.1</v>
      </c>
      <c r="H828" s="12">
        <v>7.0000000000000007E-2</v>
      </c>
      <c r="I828" s="13">
        <v>1660.9</v>
      </c>
      <c r="J828" s="14">
        <v>4.5999999999999999E-2</v>
      </c>
      <c r="K828" s="15">
        <v>9348.4</v>
      </c>
      <c r="L828" s="16">
        <v>30952.3</v>
      </c>
    </row>
    <row r="829" spans="1:12" x14ac:dyDescent="0.25">
      <c r="A829" s="8">
        <v>286</v>
      </c>
      <c r="B829" s="9" t="s">
        <v>288</v>
      </c>
      <c r="C829" s="9" t="s">
        <v>1536</v>
      </c>
      <c r="D829" s="9" t="str">
        <f>B829&amp;"_"&amp; C829</f>
        <v>J.C. Penney_Retail Department Store Company</v>
      </c>
      <c r="E829" s="10">
        <v>90000</v>
      </c>
      <c r="F829" s="1">
        <v>-25</v>
      </c>
      <c r="G829" s="11">
        <v>11167</v>
      </c>
      <c r="H829" s="12">
        <v>-7.0999999999999994E-2</v>
      </c>
      <c r="I829" s="13">
        <v>-268</v>
      </c>
      <c r="J829" s="14" t="s">
        <v>13</v>
      </c>
      <c r="K829" s="15">
        <v>7989</v>
      </c>
      <c r="L829" s="16">
        <v>115.6</v>
      </c>
    </row>
    <row r="830" spans="1:12" x14ac:dyDescent="0.25">
      <c r="A830" s="8">
        <v>424</v>
      </c>
      <c r="B830" s="9" t="s">
        <v>424</v>
      </c>
      <c r="C830" s="9" t="s">
        <v>1536</v>
      </c>
      <c r="D830" s="9" t="str">
        <f>B830&amp;"_"&amp; C830</f>
        <v>Burlington Stores_Retail Department Store Company</v>
      </c>
      <c r="E830" s="10">
        <v>47000</v>
      </c>
      <c r="F830" s="1">
        <v>27</v>
      </c>
      <c r="G830" s="11">
        <v>7286.4</v>
      </c>
      <c r="H830" s="12">
        <v>9.2999999999999999E-2</v>
      </c>
      <c r="I830" s="13">
        <v>465.1</v>
      </c>
      <c r="J830" s="14">
        <v>0.121</v>
      </c>
      <c r="K830" s="15">
        <v>5593.9</v>
      </c>
      <c r="L830" s="16">
        <v>10441.299999999999</v>
      </c>
    </row>
    <row r="831" spans="1:12" x14ac:dyDescent="0.25">
      <c r="A831" s="8">
        <v>468</v>
      </c>
      <c r="B831" s="9" t="s">
        <v>467</v>
      </c>
      <c r="C831" s="9" t="s">
        <v>1536</v>
      </c>
      <c r="D831" s="9" t="str">
        <f>B831&amp;"_"&amp; C831</f>
        <v>Dillard's_Retail Department Store Company</v>
      </c>
      <c r="E831" s="10">
        <v>30400</v>
      </c>
      <c r="F831" s="1">
        <v>-10</v>
      </c>
      <c r="G831" s="11">
        <v>6343.2</v>
      </c>
      <c r="H831" s="12">
        <v>-2.5000000000000001E-2</v>
      </c>
      <c r="I831" s="13">
        <v>111.1</v>
      </c>
      <c r="J831" s="14">
        <v>-0.34799999999999998</v>
      </c>
      <c r="K831" s="15">
        <v>3430.3</v>
      </c>
      <c r="L831" s="16">
        <v>863.8</v>
      </c>
    </row>
    <row r="832" spans="1:12" x14ac:dyDescent="0.25">
      <c r="A832" s="8">
        <v>150</v>
      </c>
      <c r="B832" s="9" t="s">
        <v>156</v>
      </c>
      <c r="C832" s="9" t="s">
        <v>1546</v>
      </c>
      <c r="D832" s="9" t="str">
        <f>B832&amp;"_"&amp; C832</f>
        <v>Rite Aid_Retail Drugstore Company</v>
      </c>
      <c r="E832" s="10">
        <v>42645</v>
      </c>
      <c r="F832" s="1">
        <v>-43</v>
      </c>
      <c r="G832" s="11">
        <v>21674.400000000001</v>
      </c>
      <c r="H832" s="12">
        <v>-0.28299999999999997</v>
      </c>
      <c r="I832" s="13">
        <v>-422.2</v>
      </c>
      <c r="J832" s="14">
        <v>-1.448</v>
      </c>
      <c r="K832" s="15">
        <v>7591.4</v>
      </c>
      <c r="L832" s="16">
        <v>822.3</v>
      </c>
    </row>
    <row r="833" spans="1:12" x14ac:dyDescent="0.25">
      <c r="A833" s="8">
        <v>205</v>
      </c>
      <c r="B833" s="9" t="s">
        <v>208</v>
      </c>
      <c r="C833" s="9" t="s">
        <v>1583</v>
      </c>
      <c r="D833" s="9" t="str">
        <f>B833&amp;"_"&amp; C833</f>
        <v>Nordstrom_Retail Luxury Department Store</v>
      </c>
      <c r="E833" s="10">
        <v>75000</v>
      </c>
      <c r="F833" s="1">
        <v>-9</v>
      </c>
      <c r="G833" s="11">
        <v>15524</v>
      </c>
      <c r="H833" s="12">
        <v>-2.1000000000000001E-2</v>
      </c>
      <c r="I833" s="13">
        <v>496</v>
      </c>
      <c r="J833" s="14">
        <v>-0.121</v>
      </c>
      <c r="K833" s="15">
        <v>9737</v>
      </c>
      <c r="L833" s="16">
        <v>2398.4</v>
      </c>
    </row>
    <row r="834" spans="1:12" x14ac:dyDescent="0.25">
      <c r="A834" s="8">
        <v>964</v>
      </c>
      <c r="B834" s="9" t="s">
        <v>960</v>
      </c>
      <c r="C834" s="9" t="s">
        <v>1117</v>
      </c>
      <c r="D834" s="9" t="str">
        <f>B834&amp;"_"&amp; C834</f>
        <v>EchoStar_Satellite Communication</v>
      </c>
      <c r="E834" s="10">
        <v>2300</v>
      </c>
      <c r="F834" s="1">
        <v>-3</v>
      </c>
      <c r="G834" s="11">
        <v>2098.3000000000002</v>
      </c>
      <c r="H834" s="12">
        <v>3.0000000000000001E-3</v>
      </c>
      <c r="I834" s="13">
        <v>-62.9</v>
      </c>
      <c r="J834" s="14" t="s">
        <v>13</v>
      </c>
      <c r="K834" s="15">
        <v>7154.3</v>
      </c>
      <c r="L834" s="16">
        <v>3126.8</v>
      </c>
    </row>
    <row r="835" spans="1:12" x14ac:dyDescent="0.25">
      <c r="A835" s="8">
        <v>251</v>
      </c>
      <c r="B835" s="9" t="s">
        <v>253</v>
      </c>
      <c r="C835" s="9" t="s">
        <v>1112</v>
      </c>
      <c r="D835" s="9" t="str">
        <f>B835&amp;"_"&amp; C835</f>
        <v>DISH Network_Satellite Television Company</v>
      </c>
      <c r="E835" s="10">
        <v>16000</v>
      </c>
      <c r="F835" s="1">
        <v>-19</v>
      </c>
      <c r="G835" s="11">
        <v>12807.7</v>
      </c>
      <c r="H835" s="12">
        <v>-0.06</v>
      </c>
      <c r="I835" s="13">
        <v>1399.5</v>
      </c>
      <c r="J835" s="14">
        <v>-0.111</v>
      </c>
      <c r="K835" s="15">
        <v>33230.9</v>
      </c>
      <c r="L835" s="16">
        <v>10455.799999999999</v>
      </c>
    </row>
    <row r="836" spans="1:12" x14ac:dyDescent="0.25">
      <c r="A836" s="8">
        <v>819</v>
      </c>
      <c r="B836" s="9" t="s">
        <v>817</v>
      </c>
      <c r="C836" s="9" t="s">
        <v>1149</v>
      </c>
      <c r="D836" s="9" t="str">
        <f>B836&amp;"_"&amp; C836</f>
        <v>Hawaiian Holdings_Scheduled Air Transportation Company</v>
      </c>
      <c r="E836" s="10">
        <v>7437</v>
      </c>
      <c r="F836" s="1">
        <v>-27</v>
      </c>
      <c r="G836" s="11">
        <v>2832.2</v>
      </c>
      <c r="H836" s="12">
        <v>-2E-3</v>
      </c>
      <c r="I836" s="13">
        <v>224</v>
      </c>
      <c r="J836" s="14">
        <v>-0.04</v>
      </c>
      <c r="K836" s="15">
        <v>4126.6000000000004</v>
      </c>
      <c r="L836" s="16">
        <v>479.7</v>
      </c>
    </row>
    <row r="837" spans="1:12" x14ac:dyDescent="0.25">
      <c r="A837" s="8">
        <v>872</v>
      </c>
      <c r="B837" s="9" t="s">
        <v>868</v>
      </c>
      <c r="C837" s="9" t="s">
        <v>1078</v>
      </c>
      <c r="D837" s="9" t="str">
        <f>B837&amp;"_"&amp; C837</f>
        <v>Cboe Global Markets_Security &amp; Commodity Exchanges</v>
      </c>
      <c r="E837" s="10">
        <v>823</v>
      </c>
      <c r="F837" s="1">
        <v>-69</v>
      </c>
      <c r="G837" s="11">
        <v>2496.1</v>
      </c>
      <c r="H837" s="12">
        <v>-9.8000000000000004E-2</v>
      </c>
      <c r="I837" s="13">
        <v>374.9</v>
      </c>
      <c r="J837" s="14">
        <v>-0.121</v>
      </c>
      <c r="K837" s="15">
        <v>5113.8999999999996</v>
      </c>
      <c r="L837" s="16">
        <v>9856.2999999999993</v>
      </c>
    </row>
    <row r="838" spans="1:12" x14ac:dyDescent="0.25">
      <c r="A838" s="8">
        <v>541</v>
      </c>
      <c r="B838" s="9" t="s">
        <v>540</v>
      </c>
      <c r="C838" s="9" t="s">
        <v>1007</v>
      </c>
      <c r="D838" s="9" t="str">
        <f>B838&amp;"_"&amp; C838</f>
        <v>ADT_Security Company</v>
      </c>
      <c r="E838" s="10">
        <v>17500</v>
      </c>
      <c r="F838" s="1">
        <v>25</v>
      </c>
      <c r="G838" s="11">
        <v>5125.7</v>
      </c>
      <c r="H838" s="12">
        <v>0.11899999999999999</v>
      </c>
      <c r="I838" s="13">
        <v>-424.2</v>
      </c>
      <c r="J838" s="14" t="s">
        <v>13</v>
      </c>
      <c r="K838" s="15">
        <v>16083.7</v>
      </c>
      <c r="L838" s="16">
        <v>3282.7</v>
      </c>
    </row>
    <row r="839" spans="1:12" x14ac:dyDescent="0.25">
      <c r="A839" s="8">
        <v>669</v>
      </c>
      <c r="B839" s="9" t="s">
        <v>668</v>
      </c>
      <c r="C839" s="9" t="s">
        <v>1007</v>
      </c>
      <c r="D839" s="9" t="str">
        <f>B839&amp;"_"&amp; C839</f>
        <v>Brink's_Security Company</v>
      </c>
      <c r="E839" s="10">
        <v>64300</v>
      </c>
      <c r="F839" s="1">
        <v>18</v>
      </c>
      <c r="G839" s="11">
        <v>3683.2</v>
      </c>
      <c r="H839" s="12">
        <v>5.6000000000000001E-2</v>
      </c>
      <c r="I839" s="13">
        <v>29</v>
      </c>
      <c r="J839" s="14" t="s">
        <v>13</v>
      </c>
      <c r="K839" s="15">
        <v>3763.8</v>
      </c>
      <c r="L839" s="16">
        <v>2625.2</v>
      </c>
    </row>
    <row r="840" spans="1:12" x14ac:dyDescent="0.25">
      <c r="A840" s="8">
        <v>813</v>
      </c>
      <c r="B840" s="9" t="s">
        <v>811</v>
      </c>
      <c r="C840" s="9" t="s">
        <v>1208</v>
      </c>
      <c r="D840" s="9" t="str">
        <f>B840&amp;"_"&amp; C840</f>
        <v>Public Storage_Self Storage Company</v>
      </c>
      <c r="E840" s="10">
        <v>5900</v>
      </c>
      <c r="F840" s="1">
        <v>-6</v>
      </c>
      <c r="G840" s="11">
        <v>2846.8</v>
      </c>
      <c r="H840" s="12">
        <v>3.4000000000000002E-2</v>
      </c>
      <c r="I840" s="13">
        <v>1520.5</v>
      </c>
      <c r="J840" s="14">
        <v>-0.111</v>
      </c>
      <c r="K840" s="15">
        <v>11365.4</v>
      </c>
      <c r="L840" s="16">
        <v>34684.6</v>
      </c>
    </row>
    <row r="841" spans="1:12" x14ac:dyDescent="0.25">
      <c r="A841" s="8">
        <v>45</v>
      </c>
      <c r="B841" s="9" t="s">
        <v>54</v>
      </c>
      <c r="C841" s="9" t="s">
        <v>1008</v>
      </c>
      <c r="D841" s="9" t="str">
        <f>B841&amp;"_"&amp; C841</f>
        <v>Intel_Semiconductor Company</v>
      </c>
      <c r="E841" s="10">
        <v>110800</v>
      </c>
      <c r="F841" s="1">
        <v>-2</v>
      </c>
      <c r="G841" s="11">
        <v>71965</v>
      </c>
      <c r="H841" s="12">
        <v>1.6E-2</v>
      </c>
      <c r="I841" s="13">
        <v>21048</v>
      </c>
      <c r="J841" s="14" t="s">
        <v>13</v>
      </c>
      <c r="K841" s="15">
        <v>136524</v>
      </c>
      <c r="L841" s="16">
        <v>231661.9</v>
      </c>
    </row>
    <row r="842" spans="1:12" x14ac:dyDescent="0.25">
      <c r="A842" s="8">
        <v>126</v>
      </c>
      <c r="B842" s="9" t="s">
        <v>132</v>
      </c>
      <c r="C842" s="9" t="s">
        <v>1008</v>
      </c>
      <c r="D842" s="9" t="str">
        <f>B842&amp;"_"&amp; C842</f>
        <v>Qualcomm_Semiconductor Company</v>
      </c>
      <c r="E842" s="10">
        <v>37000</v>
      </c>
      <c r="F842" s="1">
        <v>11</v>
      </c>
      <c r="G842" s="11">
        <v>24273</v>
      </c>
      <c r="H842" s="12">
        <v>7.3999999999999996E-2</v>
      </c>
      <c r="I842" s="13">
        <v>4386</v>
      </c>
      <c r="J842" s="14" t="s">
        <v>13</v>
      </c>
      <c r="K842" s="15">
        <v>32957</v>
      </c>
      <c r="L842" s="16">
        <v>77326.8</v>
      </c>
    </row>
    <row r="843" spans="1:12" x14ac:dyDescent="0.25">
      <c r="A843" s="8">
        <v>134</v>
      </c>
      <c r="B843" s="9" t="s">
        <v>140</v>
      </c>
      <c r="C843" s="9" t="s">
        <v>1008</v>
      </c>
      <c r="D843" s="9" t="str">
        <f>B843&amp;"_"&amp; C843</f>
        <v>Micron Technology_Semiconductor Company</v>
      </c>
      <c r="E843" s="10">
        <v>37000</v>
      </c>
      <c r="F843" s="1">
        <v>-29</v>
      </c>
      <c r="G843" s="11">
        <v>23406</v>
      </c>
      <c r="H843" s="12">
        <v>-0.23</v>
      </c>
      <c r="I843" s="13">
        <v>6313</v>
      </c>
      <c r="J843" s="14">
        <v>-0.55300000000000005</v>
      </c>
      <c r="K843" s="15">
        <v>48887</v>
      </c>
      <c r="L843" s="16">
        <v>46778.5</v>
      </c>
    </row>
    <row r="844" spans="1:12" x14ac:dyDescent="0.25">
      <c r="A844" s="8">
        <v>138</v>
      </c>
      <c r="B844" s="9" t="s">
        <v>144</v>
      </c>
      <c r="C844" s="9" t="s">
        <v>1008</v>
      </c>
      <c r="D844" s="9" t="str">
        <f>B844&amp;"_"&amp; C844</f>
        <v>Broadcom_Semiconductor Company</v>
      </c>
      <c r="E844" s="10">
        <v>19000</v>
      </c>
      <c r="F844" s="1">
        <v>12</v>
      </c>
      <c r="G844" s="11">
        <v>22597</v>
      </c>
      <c r="H844" s="12">
        <v>8.4000000000000005E-2</v>
      </c>
      <c r="I844" s="13">
        <v>2724</v>
      </c>
      <c r="J844" s="14">
        <v>-0.77800000000000002</v>
      </c>
      <c r="K844" s="15">
        <v>67493</v>
      </c>
      <c r="L844" s="16">
        <v>94790.5</v>
      </c>
    </row>
    <row r="845" spans="1:12" x14ac:dyDescent="0.25">
      <c r="A845" s="8">
        <v>331</v>
      </c>
      <c r="B845" s="9" t="s">
        <v>333</v>
      </c>
      <c r="C845" s="9" t="s">
        <v>1008</v>
      </c>
      <c r="D845" s="9" t="str">
        <f>B845&amp;"_"&amp; C845</f>
        <v>Lam Research_Semiconductor Company</v>
      </c>
      <c r="E845" s="10">
        <v>10700</v>
      </c>
      <c r="F845" s="1">
        <v>-44</v>
      </c>
      <c r="G845" s="11">
        <v>9653.6</v>
      </c>
      <c r="H845" s="12">
        <v>-0.129</v>
      </c>
      <c r="I845" s="13">
        <v>2191.4</v>
      </c>
      <c r="J845" s="14">
        <v>-7.9000000000000001E-2</v>
      </c>
      <c r="K845" s="15">
        <v>12001.3</v>
      </c>
      <c r="L845" s="16">
        <v>34931.599999999999</v>
      </c>
    </row>
    <row r="846" spans="1:12" x14ac:dyDescent="0.25">
      <c r="A846" s="8">
        <v>448</v>
      </c>
      <c r="B846" s="9" t="s">
        <v>448</v>
      </c>
      <c r="C846" s="9" t="s">
        <v>1008</v>
      </c>
      <c r="D846" s="9" t="str">
        <f>B846&amp;"_"&amp; C846</f>
        <v>Advanced Micro Devices_Semiconductor Company</v>
      </c>
      <c r="E846" s="10">
        <v>11400</v>
      </c>
      <c r="F846" s="1">
        <v>12</v>
      </c>
      <c r="G846" s="11">
        <v>6731</v>
      </c>
      <c r="H846" s="12">
        <v>0.04</v>
      </c>
      <c r="I846" s="13">
        <v>341</v>
      </c>
      <c r="J846" s="14">
        <v>1.2E-2</v>
      </c>
      <c r="K846" s="15">
        <v>6028</v>
      </c>
      <c r="L846" s="16">
        <v>53250.400000000001</v>
      </c>
    </row>
    <row r="847" spans="1:12" x14ac:dyDescent="0.25">
      <c r="A847" s="8">
        <v>522</v>
      </c>
      <c r="B847" s="9" t="s">
        <v>521</v>
      </c>
      <c r="C847" s="9" t="s">
        <v>1008</v>
      </c>
      <c r="D847" s="9" t="str">
        <f>B847&amp;"_"&amp; C847</f>
        <v>Microchip Technology_Semiconductor Company</v>
      </c>
      <c r="E847" s="10">
        <v>18286</v>
      </c>
      <c r="F847" s="1">
        <v>107</v>
      </c>
      <c r="G847" s="11">
        <v>5349.5</v>
      </c>
      <c r="H847" s="12">
        <v>0.34399999999999997</v>
      </c>
      <c r="I847" s="13">
        <v>355.9</v>
      </c>
      <c r="J847" s="14">
        <v>0.39400000000000002</v>
      </c>
      <c r="K847" s="15">
        <v>18350</v>
      </c>
      <c r="L847" s="16">
        <v>16240.7</v>
      </c>
    </row>
    <row r="848" spans="1:12" x14ac:dyDescent="0.25">
      <c r="A848" s="8">
        <v>222</v>
      </c>
      <c r="B848" s="9" t="s">
        <v>225</v>
      </c>
      <c r="C848" s="9" t="s">
        <v>1031</v>
      </c>
      <c r="D848" s="9" t="str">
        <f>B848&amp;"_"&amp; C848</f>
        <v>Texas Instruments_Semiconductor Manufacturing Company</v>
      </c>
      <c r="E848" s="10">
        <v>29768</v>
      </c>
      <c r="F848" s="1">
        <v>-23</v>
      </c>
      <c r="G848" s="11">
        <v>14383</v>
      </c>
      <c r="H848" s="12">
        <v>-8.8999999999999996E-2</v>
      </c>
      <c r="I848" s="13">
        <v>5017</v>
      </c>
      <c r="J848" s="14">
        <v>-0.10100000000000001</v>
      </c>
      <c r="K848" s="15">
        <v>18018</v>
      </c>
      <c r="L848" s="16">
        <v>93303.2</v>
      </c>
    </row>
    <row r="849" spans="1:12" x14ac:dyDescent="0.25">
      <c r="A849" s="8">
        <v>487</v>
      </c>
      <c r="B849" s="9" t="s">
        <v>486</v>
      </c>
      <c r="C849" s="9" t="s">
        <v>1031</v>
      </c>
      <c r="D849" s="9" t="str">
        <f>B849&amp;"_"&amp; C849</f>
        <v>Analog Devices_Semiconductor Manufacturing Company</v>
      </c>
      <c r="E849" s="10">
        <v>16400</v>
      </c>
      <c r="F849" s="1">
        <v>-15</v>
      </c>
      <c r="G849" s="11">
        <v>5991.1</v>
      </c>
      <c r="H849" s="12">
        <v>-3.4000000000000002E-2</v>
      </c>
      <c r="I849" s="13">
        <v>1363</v>
      </c>
      <c r="J849" s="14">
        <v>-8.8999999999999996E-2</v>
      </c>
      <c r="K849" s="15">
        <v>21392.6</v>
      </c>
      <c r="L849" s="16">
        <v>33010.9</v>
      </c>
    </row>
    <row r="850" spans="1:12" x14ac:dyDescent="0.25">
      <c r="A850" s="8">
        <v>512</v>
      </c>
      <c r="B850" s="9" t="s">
        <v>511</v>
      </c>
      <c r="C850" s="9" t="s">
        <v>1031</v>
      </c>
      <c r="D850" s="9" t="str">
        <f>B850&amp;"_"&amp; C850</f>
        <v>ON Semiconductor_Semiconductor Manufacturing Company</v>
      </c>
      <c r="E850" s="10">
        <v>34800</v>
      </c>
      <c r="F850" s="1">
        <v>-27</v>
      </c>
      <c r="G850" s="11">
        <v>5517.9</v>
      </c>
      <c r="H850" s="12">
        <v>-6.0999999999999999E-2</v>
      </c>
      <c r="I850" s="13">
        <v>211.7</v>
      </c>
      <c r="J850" s="14">
        <v>-0.66300000000000003</v>
      </c>
      <c r="K850" s="15">
        <v>8425.5</v>
      </c>
      <c r="L850" s="16">
        <v>5113.7</v>
      </c>
    </row>
    <row r="851" spans="1:12" x14ac:dyDescent="0.25">
      <c r="A851" s="8">
        <v>588</v>
      </c>
      <c r="B851" s="9" t="s">
        <v>587</v>
      </c>
      <c r="C851" s="9" t="s">
        <v>1031</v>
      </c>
      <c r="D851" s="9" t="str">
        <f>B851&amp;"_"&amp; C851</f>
        <v>KLA_Semiconductor Manufacturing Company</v>
      </c>
      <c r="E851" s="10">
        <v>10020</v>
      </c>
      <c r="F851" s="1">
        <v>35</v>
      </c>
      <c r="G851" s="11">
        <v>4568.8999999999996</v>
      </c>
      <c r="H851" s="12">
        <v>0.13200000000000001</v>
      </c>
      <c r="I851" s="13">
        <v>1175.5999999999999</v>
      </c>
      <c r="J851" s="14">
        <v>0.46500000000000002</v>
      </c>
      <c r="K851" s="15">
        <v>9008.5</v>
      </c>
      <c r="L851" s="16">
        <v>22534.400000000001</v>
      </c>
    </row>
    <row r="852" spans="1:12" x14ac:dyDescent="0.25">
      <c r="A852" s="8">
        <v>639</v>
      </c>
      <c r="B852" s="9" t="s">
        <v>638</v>
      </c>
      <c r="C852" s="9" t="s">
        <v>1031</v>
      </c>
      <c r="D852" s="9" t="str">
        <f>B852&amp;"_"&amp; C852</f>
        <v>Amkor Technology_Semiconductor Manufacturing Company</v>
      </c>
      <c r="E852" s="10">
        <v>29650</v>
      </c>
      <c r="F852" s="1">
        <v>-47</v>
      </c>
      <c r="G852" s="11">
        <v>4052.7</v>
      </c>
      <c r="H852" s="12">
        <v>-6.0999999999999999E-2</v>
      </c>
      <c r="I852" s="13">
        <v>120.9</v>
      </c>
      <c r="J852" s="14">
        <v>-4.9000000000000002E-2</v>
      </c>
      <c r="K852" s="15">
        <v>4695.6000000000004</v>
      </c>
      <c r="L852" s="16">
        <v>1877.8</v>
      </c>
    </row>
    <row r="853" spans="1:12" x14ac:dyDescent="0.25">
      <c r="A853" s="8">
        <v>714</v>
      </c>
      <c r="B853" s="9" t="s">
        <v>713</v>
      </c>
      <c r="C853" s="9" t="s">
        <v>1031</v>
      </c>
      <c r="D853" s="9" t="str">
        <f>B853&amp;"_"&amp; C853</f>
        <v>Skyworks Solutions_Semiconductor Manufacturing Company</v>
      </c>
      <c r="E853" s="10">
        <v>9000</v>
      </c>
      <c r="F853" s="1">
        <v>-74</v>
      </c>
      <c r="G853" s="11">
        <v>3376.8</v>
      </c>
      <c r="H853" s="12">
        <v>-0.127</v>
      </c>
      <c r="I853" s="13">
        <v>853.6</v>
      </c>
      <c r="J853" s="14">
        <v>-7.0999999999999994E-2</v>
      </c>
      <c r="K853" s="15">
        <v>4839.6000000000004</v>
      </c>
      <c r="L853" s="16">
        <v>15155.5</v>
      </c>
    </row>
    <row r="854" spans="1:12" x14ac:dyDescent="0.25">
      <c r="A854" s="8">
        <v>772</v>
      </c>
      <c r="B854" s="9" t="s">
        <v>770</v>
      </c>
      <c r="C854" s="9" t="s">
        <v>1031</v>
      </c>
      <c r="D854" s="9" t="str">
        <f>B854&amp;"_"&amp; C854</f>
        <v>Xilinx_Semiconductor Manufacturing Company</v>
      </c>
      <c r="E854" s="10">
        <v>4433</v>
      </c>
      <c r="F854" s="1">
        <v>76</v>
      </c>
      <c r="G854" s="11">
        <v>3059</v>
      </c>
      <c r="H854" s="12">
        <v>0.20499999999999999</v>
      </c>
      <c r="I854" s="13">
        <v>889.8</v>
      </c>
      <c r="J854" s="14">
        <v>0.73699999999999999</v>
      </c>
      <c r="K854" s="15">
        <v>5151.3</v>
      </c>
      <c r="L854" s="16">
        <v>19394.3</v>
      </c>
    </row>
    <row r="855" spans="1:12" x14ac:dyDescent="0.25">
      <c r="A855" s="8">
        <v>846</v>
      </c>
      <c r="B855" s="9" t="s">
        <v>843</v>
      </c>
      <c r="C855" s="9" t="s">
        <v>1031</v>
      </c>
      <c r="D855" s="9" t="str">
        <f>B855&amp;"_"&amp; C855</f>
        <v>Vishay Intertechnology_Semiconductor Manufacturing Company</v>
      </c>
      <c r="E855" s="10">
        <v>22400</v>
      </c>
      <c r="F855" s="1">
        <v>-87</v>
      </c>
      <c r="G855" s="11">
        <v>2668.3</v>
      </c>
      <c r="H855" s="12">
        <v>-0.121</v>
      </c>
      <c r="I855" s="13">
        <v>163.9</v>
      </c>
      <c r="J855" s="14">
        <v>-0.52600000000000002</v>
      </c>
      <c r="K855" s="15">
        <v>3120.8</v>
      </c>
      <c r="L855" s="16">
        <v>2084.3000000000002</v>
      </c>
    </row>
    <row r="856" spans="1:12" x14ac:dyDescent="0.25">
      <c r="A856" s="8">
        <v>945</v>
      </c>
      <c r="B856" s="9" t="s">
        <v>941</v>
      </c>
      <c r="C856" s="9" t="s">
        <v>1031</v>
      </c>
      <c r="D856" s="9" t="str">
        <f>B856&amp;"_"&amp; C856</f>
        <v>Cypress Semiconductor_Semiconductor Manufacturing Company</v>
      </c>
      <c r="E856" s="10">
        <v>5871</v>
      </c>
      <c r="F856" s="1">
        <v>-84</v>
      </c>
      <c r="G856" s="11">
        <v>2205.3000000000002</v>
      </c>
      <c r="H856" s="12">
        <v>-0.112</v>
      </c>
      <c r="I856" s="13">
        <v>40.4</v>
      </c>
      <c r="J856" s="14">
        <v>-0.88600000000000001</v>
      </c>
      <c r="K856" s="15">
        <v>3556.1</v>
      </c>
      <c r="L856" s="16">
        <v>8713.4</v>
      </c>
    </row>
    <row r="857" spans="1:12" x14ac:dyDescent="0.25">
      <c r="A857" s="8">
        <v>638</v>
      </c>
      <c r="B857" s="9" t="s">
        <v>637</v>
      </c>
      <c r="C857" s="9" t="s">
        <v>1068</v>
      </c>
      <c r="D857" s="9" t="str">
        <f>B857&amp;"_"&amp; C857</f>
        <v>Brookdale Senior Living_Seniors Residences</v>
      </c>
      <c r="E857" s="10">
        <v>48400</v>
      </c>
      <c r="F857" s="1">
        <v>-65</v>
      </c>
      <c r="G857" s="11">
        <v>4057.1</v>
      </c>
      <c r="H857" s="12">
        <v>-0.105</v>
      </c>
      <c r="I857" s="13">
        <v>-267.89999999999998</v>
      </c>
      <c r="J857" s="14" t="s">
        <v>13</v>
      </c>
      <c r="K857" s="15">
        <v>7194.4</v>
      </c>
      <c r="L857" s="16">
        <v>574.9</v>
      </c>
    </row>
    <row r="858" spans="1:12" x14ac:dyDescent="0.25">
      <c r="A858" s="8">
        <v>357</v>
      </c>
      <c r="B858" s="9" t="s">
        <v>358</v>
      </c>
      <c r="C858" s="9" t="s">
        <v>1157</v>
      </c>
      <c r="D858" s="9" t="str">
        <f>B858&amp;"_"&amp; C858</f>
        <v>Huntington Ingalls Industries_Shipbuilding Company</v>
      </c>
      <c r="E858" s="10">
        <v>42000</v>
      </c>
      <c r="F858" s="1">
        <v>14</v>
      </c>
      <c r="G858" s="11">
        <v>8899</v>
      </c>
      <c r="H858" s="12">
        <v>8.7999999999999995E-2</v>
      </c>
      <c r="I858" s="13">
        <v>549</v>
      </c>
      <c r="J858" s="14">
        <v>-0.34300000000000003</v>
      </c>
      <c r="K858" s="15">
        <v>7031</v>
      </c>
      <c r="L858" s="16">
        <v>7420.3</v>
      </c>
    </row>
    <row r="859" spans="1:12" x14ac:dyDescent="0.25">
      <c r="A859" s="8">
        <v>590</v>
      </c>
      <c r="B859" s="9" t="s">
        <v>589</v>
      </c>
      <c r="C859" s="9" t="s">
        <v>1157</v>
      </c>
      <c r="D859" s="9" t="str">
        <f>B859&amp;"_"&amp; C859</f>
        <v>Brunswick_Shipbuilding Company</v>
      </c>
      <c r="E859" s="10">
        <v>12828</v>
      </c>
      <c r="F859" s="1">
        <v>-58</v>
      </c>
      <c r="G859" s="11">
        <v>4556.7</v>
      </c>
      <c r="H859" s="12">
        <v>-0.11700000000000001</v>
      </c>
      <c r="I859" s="13">
        <v>-131</v>
      </c>
      <c r="J859" s="14">
        <v>-1.494</v>
      </c>
      <c r="K859" s="15">
        <v>3564.4</v>
      </c>
      <c r="L859" s="16">
        <v>2806.8</v>
      </c>
    </row>
    <row r="860" spans="1:12" x14ac:dyDescent="0.25">
      <c r="A860" s="8">
        <v>698</v>
      </c>
      <c r="B860" s="9" t="s">
        <v>697</v>
      </c>
      <c r="C860" s="9" t="s">
        <v>1109</v>
      </c>
      <c r="D860" s="9" t="str">
        <f>B860&amp;"_"&amp; C860</f>
        <v>Designer Brands_Shoe Stores Company</v>
      </c>
      <c r="E860" s="10">
        <v>16100</v>
      </c>
      <c r="F860" s="1">
        <v>34</v>
      </c>
      <c r="G860" s="11">
        <v>3492.7</v>
      </c>
      <c r="H860" s="12">
        <v>9.7000000000000003E-2</v>
      </c>
      <c r="I860" s="13">
        <v>94.5</v>
      </c>
      <c r="J860" s="14" t="s">
        <v>13</v>
      </c>
      <c r="K860" s="15">
        <v>2465.1</v>
      </c>
      <c r="L860" s="16">
        <v>357.3</v>
      </c>
    </row>
    <row r="861" spans="1:12" x14ac:dyDescent="0.25">
      <c r="A861" s="8">
        <v>976</v>
      </c>
      <c r="B861" s="9" t="s">
        <v>972</v>
      </c>
      <c r="C861" s="9" t="s">
        <v>1244</v>
      </c>
      <c r="D861" s="9" t="str">
        <f>B861&amp;"_"&amp; C861</f>
        <v>Vista Outdoor_Sporting Goods</v>
      </c>
      <c r="E861" s="10">
        <v>5200</v>
      </c>
      <c r="F861" s="1">
        <v>-73</v>
      </c>
      <c r="G861" s="11">
        <v>2058.5</v>
      </c>
      <c r="H861" s="12">
        <v>-0.108</v>
      </c>
      <c r="I861" s="13">
        <v>-648.4</v>
      </c>
      <c r="J861" s="14" t="s">
        <v>13</v>
      </c>
      <c r="K861" s="15">
        <v>1738</v>
      </c>
      <c r="L861" s="16">
        <v>509.3</v>
      </c>
    </row>
    <row r="862" spans="1:12" x14ac:dyDescent="0.25">
      <c r="A862" s="8">
        <v>529</v>
      </c>
      <c r="B862" s="9" t="s">
        <v>528</v>
      </c>
      <c r="C862" s="9" t="s">
        <v>1241</v>
      </c>
      <c r="D862" s="9" t="str">
        <f>B862&amp;"_"&amp; C862</f>
        <v>Under Armour_Sports Equipment Company</v>
      </c>
      <c r="E862" s="10">
        <v>11700</v>
      </c>
      <c r="F862" s="1" t="s">
        <v>13</v>
      </c>
      <c r="G862" s="11">
        <v>5267.1</v>
      </c>
      <c r="H862" s="12">
        <v>1.4E-2</v>
      </c>
      <c r="I862" s="13">
        <v>92.1</v>
      </c>
      <c r="J862" s="14" t="s">
        <v>13</v>
      </c>
      <c r="K862" s="15">
        <v>4843.5</v>
      </c>
      <c r="L862" s="16">
        <v>3878.1</v>
      </c>
    </row>
    <row r="863" spans="1:12" x14ac:dyDescent="0.25">
      <c r="A863" s="8">
        <v>652</v>
      </c>
      <c r="B863" s="9" t="s">
        <v>651</v>
      </c>
      <c r="C863" s="9" t="s">
        <v>1047</v>
      </c>
      <c r="D863" s="9" t="str">
        <f>B863&amp;"_"&amp; C863</f>
        <v>ASGN_Staffing &amp; Recruiting</v>
      </c>
      <c r="E863" s="10">
        <v>4300</v>
      </c>
      <c r="F863" s="1">
        <v>46</v>
      </c>
      <c r="G863" s="11">
        <v>3923.9</v>
      </c>
      <c r="H863" s="12">
        <v>0.154</v>
      </c>
      <c r="I863" s="13">
        <v>174.7</v>
      </c>
      <c r="J863" s="14">
        <v>0.108</v>
      </c>
      <c r="K863" s="15">
        <v>2941.4</v>
      </c>
      <c r="L863" s="16">
        <v>1872</v>
      </c>
    </row>
    <row r="864" spans="1:12" x14ac:dyDescent="0.25">
      <c r="A864" s="8">
        <v>901</v>
      </c>
      <c r="B864" s="9" t="s">
        <v>897</v>
      </c>
      <c r="C864" s="9" t="s">
        <v>1047</v>
      </c>
      <c r="D864" s="9" t="str">
        <f>B864&amp;"_"&amp; C864</f>
        <v>TrueBlue_Staffing &amp; Recruiting</v>
      </c>
      <c r="E864" s="10">
        <v>6200</v>
      </c>
      <c r="F864" s="1">
        <v>-43</v>
      </c>
      <c r="G864" s="11">
        <v>2368.8000000000002</v>
      </c>
      <c r="H864" s="12">
        <v>-5.1999999999999998E-2</v>
      </c>
      <c r="I864" s="13">
        <v>63.1</v>
      </c>
      <c r="J864" s="14">
        <v>-4.1000000000000002E-2</v>
      </c>
      <c r="K864" s="15">
        <v>1136.2</v>
      </c>
      <c r="L864" s="16">
        <v>492.9</v>
      </c>
    </row>
    <row r="865" spans="1:12" x14ac:dyDescent="0.25">
      <c r="A865" s="8">
        <v>158</v>
      </c>
      <c r="B865" s="9" t="s">
        <v>163</v>
      </c>
      <c r="C865" s="9" t="s">
        <v>1178</v>
      </c>
      <c r="D865" s="9" t="str">
        <f>B865&amp;"_"&amp; C865</f>
        <v>ManpowerGroup_Staffing Firm</v>
      </c>
      <c r="E865" s="10">
        <v>28000</v>
      </c>
      <c r="F865" s="1">
        <v>-17</v>
      </c>
      <c r="G865" s="11">
        <v>20863.5</v>
      </c>
      <c r="H865" s="12">
        <v>-5.0999999999999997E-2</v>
      </c>
      <c r="I865" s="13">
        <v>465.7</v>
      </c>
      <c r="J865" s="14">
        <v>-0.16300000000000001</v>
      </c>
      <c r="K865" s="15">
        <v>9223.7999999999993</v>
      </c>
      <c r="L865" s="16">
        <v>3109.4</v>
      </c>
    </row>
    <row r="866" spans="1:12" x14ac:dyDescent="0.25">
      <c r="A866" s="8">
        <v>87</v>
      </c>
      <c r="B866" s="9" t="s">
        <v>95</v>
      </c>
      <c r="C866" s="9" t="s">
        <v>1144</v>
      </c>
      <c r="D866" s="9" t="str">
        <f>B866&amp;"_"&amp; C866</f>
        <v>Publix Super Markets_Supermarket Company</v>
      </c>
      <c r="E866" s="10">
        <v>207000</v>
      </c>
      <c r="F866" s="1">
        <v>4</v>
      </c>
      <c r="G866" s="11">
        <v>38462.800000000003</v>
      </c>
      <c r="H866" s="12">
        <v>5.7000000000000002E-2</v>
      </c>
      <c r="I866" s="13">
        <v>3005.4</v>
      </c>
      <c r="J866" s="14">
        <v>0.26200000000000001</v>
      </c>
      <c r="K866" s="15">
        <v>24507.1</v>
      </c>
      <c r="L866" s="16" t="s">
        <v>13</v>
      </c>
    </row>
    <row r="867" spans="1:12" x14ac:dyDescent="0.25">
      <c r="A867" s="8">
        <v>502</v>
      </c>
      <c r="B867" s="9" t="s">
        <v>501</v>
      </c>
      <c r="C867" s="9" t="s">
        <v>1144</v>
      </c>
      <c r="D867" s="9" t="str">
        <f>B867&amp;"_"&amp; C867</f>
        <v>Sprouts Farmers Market_Supermarket Company</v>
      </c>
      <c r="E867" s="10">
        <v>30000</v>
      </c>
      <c r="F867" s="1">
        <v>25</v>
      </c>
      <c r="G867" s="11">
        <v>5634.8</v>
      </c>
      <c r="H867" s="12">
        <v>8.2000000000000003E-2</v>
      </c>
      <c r="I867" s="13">
        <v>149.6</v>
      </c>
      <c r="J867" s="14">
        <v>-5.6000000000000001E-2</v>
      </c>
      <c r="K867" s="15">
        <v>2723</v>
      </c>
      <c r="L867" s="16">
        <v>2185.1</v>
      </c>
    </row>
    <row r="868" spans="1:12" x14ac:dyDescent="0.25">
      <c r="A868" s="8">
        <v>623</v>
      </c>
      <c r="B868" s="9" t="s">
        <v>622</v>
      </c>
      <c r="C868" s="9" t="s">
        <v>1144</v>
      </c>
      <c r="D868" s="9" t="str">
        <f>B868&amp;"_"&amp; C868</f>
        <v>Ingles Markets_Supermarket Company</v>
      </c>
      <c r="E868" s="10">
        <v>18630</v>
      </c>
      <c r="F868" s="1">
        <v>-6</v>
      </c>
      <c r="G868" s="11">
        <v>4202</v>
      </c>
      <c r="H868" s="12">
        <v>2.7E-2</v>
      </c>
      <c r="I868" s="13">
        <v>81.599999999999994</v>
      </c>
      <c r="J868" s="14">
        <v>-0.16200000000000001</v>
      </c>
      <c r="K868" s="15">
        <v>1867.3</v>
      </c>
      <c r="L868" s="16">
        <v>732.6</v>
      </c>
    </row>
    <row r="869" spans="1:12" x14ac:dyDescent="0.25">
      <c r="A869" s="8">
        <v>865</v>
      </c>
      <c r="B869" s="9" t="s">
        <v>861</v>
      </c>
      <c r="C869" s="9" t="s">
        <v>1144</v>
      </c>
      <c r="D869" s="9" t="str">
        <f>B869&amp;"_"&amp; C869</f>
        <v>Grocery Outlet Holding_Supermarket Company</v>
      </c>
      <c r="E869" s="10">
        <v>765</v>
      </c>
      <c r="F869" s="1" t="s">
        <v>13</v>
      </c>
      <c r="G869" s="11">
        <v>2559.6</v>
      </c>
      <c r="H869" s="12">
        <v>0.11899999999999999</v>
      </c>
      <c r="I869" s="13">
        <v>15.4</v>
      </c>
      <c r="J869" s="14">
        <v>-2.8000000000000001E-2</v>
      </c>
      <c r="K869" s="15">
        <v>2185.5</v>
      </c>
      <c r="L869" s="16">
        <v>3087.2</v>
      </c>
    </row>
    <row r="870" spans="1:12" x14ac:dyDescent="0.25">
      <c r="A870" s="8">
        <v>672</v>
      </c>
      <c r="B870" s="9" t="s">
        <v>671</v>
      </c>
      <c r="C870" s="9" t="s">
        <v>1155</v>
      </c>
      <c r="D870" s="9" t="str">
        <f>B870&amp;"_"&amp; C870</f>
        <v>Hub Group_Supply Chain Company</v>
      </c>
      <c r="E870" s="10">
        <v>5000</v>
      </c>
      <c r="F870" s="1">
        <v>-87</v>
      </c>
      <c r="G870" s="11">
        <v>3668.1</v>
      </c>
      <c r="H870" s="12">
        <v>-0.17100000000000001</v>
      </c>
      <c r="I870" s="13">
        <v>107.2</v>
      </c>
      <c r="J870" s="14">
        <v>-0.46899999999999997</v>
      </c>
      <c r="K870" s="15">
        <v>1991.6</v>
      </c>
      <c r="L870" s="16">
        <v>1557.3</v>
      </c>
    </row>
    <row r="871" spans="1:12" x14ac:dyDescent="0.25">
      <c r="A871" s="8">
        <v>764</v>
      </c>
      <c r="B871" s="9" t="s">
        <v>763</v>
      </c>
      <c r="C871" s="9" t="s">
        <v>1145</v>
      </c>
      <c r="D871" s="9" t="str">
        <f>B871&amp;"_"&amp; C871</f>
        <v>H&amp;R Block_Tax Preparation Company</v>
      </c>
      <c r="E871" s="10">
        <v>44600</v>
      </c>
      <c r="F871" s="1">
        <v>-29</v>
      </c>
      <c r="G871" s="11">
        <v>3094.9</v>
      </c>
      <c r="H871" s="12">
        <v>-2.1000000000000001E-2</v>
      </c>
      <c r="I871" s="13">
        <v>422.5</v>
      </c>
      <c r="J871" s="14">
        <v>-0.311</v>
      </c>
      <c r="K871" s="15">
        <v>3299.9</v>
      </c>
      <c r="L871" s="16">
        <v>2710.1</v>
      </c>
    </row>
    <row r="872" spans="1:12" x14ac:dyDescent="0.25">
      <c r="A872" s="8">
        <v>910</v>
      </c>
      <c r="B872" s="9" t="s">
        <v>906</v>
      </c>
      <c r="C872" s="9" t="s">
        <v>1581</v>
      </c>
      <c r="D872" s="9" t="str">
        <f>B872&amp;"_"&amp; C872</f>
        <v>Cadence Design Systems_Tech And Software Services</v>
      </c>
      <c r="E872" s="10">
        <v>8078</v>
      </c>
      <c r="F872" s="1">
        <v>38</v>
      </c>
      <c r="G872" s="11">
        <v>2336.3000000000002</v>
      </c>
      <c r="H872" s="12">
        <v>9.2999999999999999E-2</v>
      </c>
      <c r="I872" s="13">
        <v>989</v>
      </c>
      <c r="J872" s="14">
        <v>1.86</v>
      </c>
      <c r="K872" s="15">
        <v>3357.2</v>
      </c>
      <c r="L872" s="16">
        <v>18546.2</v>
      </c>
    </row>
    <row r="873" spans="1:12" x14ac:dyDescent="0.25">
      <c r="A873" s="8">
        <v>911</v>
      </c>
      <c r="B873" s="9" t="s">
        <v>907</v>
      </c>
      <c r="C873" s="9" t="s">
        <v>1581</v>
      </c>
      <c r="D873" s="9" t="str">
        <f>B873&amp;"_"&amp; C873</f>
        <v>CDK Global_Tech And Software Services</v>
      </c>
      <c r="E873" s="10">
        <v>9000</v>
      </c>
      <c r="F873" s="1" t="s">
        <v>13</v>
      </c>
      <c r="G873" s="11">
        <v>2332.9</v>
      </c>
      <c r="H873" s="12">
        <v>2.5999999999999999E-2</v>
      </c>
      <c r="I873" s="13">
        <v>124</v>
      </c>
      <c r="J873" s="14">
        <v>-0.67400000000000004</v>
      </c>
      <c r="K873" s="15">
        <v>2999</v>
      </c>
      <c r="L873" s="16">
        <v>3991</v>
      </c>
    </row>
    <row r="874" spans="1:12" x14ac:dyDescent="0.25">
      <c r="A874" s="8">
        <v>886</v>
      </c>
      <c r="B874" s="9" t="s">
        <v>882</v>
      </c>
      <c r="C874" s="9" t="s">
        <v>1044</v>
      </c>
      <c r="D874" s="9" t="str">
        <f>B874&amp;"_"&amp; C874</f>
        <v>Arista Networks_Tech Hardware &amp; Semiconductors</v>
      </c>
      <c r="E874" s="10">
        <v>2300</v>
      </c>
      <c r="F874" s="1">
        <v>57</v>
      </c>
      <c r="G874" s="11">
        <v>2410.6999999999998</v>
      </c>
      <c r="H874" s="12">
        <v>0.121</v>
      </c>
      <c r="I874" s="13">
        <v>859.9</v>
      </c>
      <c r="J874" s="14">
        <v>1.621</v>
      </c>
      <c r="K874" s="15">
        <v>4185.3</v>
      </c>
      <c r="L874" s="16">
        <v>15490.9</v>
      </c>
    </row>
    <row r="875" spans="1:12" x14ac:dyDescent="0.25">
      <c r="A875" s="8">
        <v>921</v>
      </c>
      <c r="B875" s="9" t="s">
        <v>917</v>
      </c>
      <c r="C875" s="9" t="s">
        <v>1044</v>
      </c>
      <c r="D875" s="9" t="str">
        <f>B875&amp;"_"&amp; C875</f>
        <v>Teradyne_Tech Hardware &amp; Semiconductors</v>
      </c>
      <c r="E875" s="10">
        <v>5400</v>
      </c>
      <c r="F875" s="1">
        <v>39</v>
      </c>
      <c r="G875" s="11">
        <v>2295</v>
      </c>
      <c r="H875" s="12">
        <v>9.1999999999999998E-2</v>
      </c>
      <c r="I875" s="13">
        <v>467.5</v>
      </c>
      <c r="J875" s="14">
        <v>3.5000000000000003E-2</v>
      </c>
      <c r="K875" s="15">
        <v>2787</v>
      </c>
      <c r="L875" s="16">
        <v>9025.5</v>
      </c>
    </row>
    <row r="876" spans="1:12" x14ac:dyDescent="0.25">
      <c r="A876" s="8">
        <v>930</v>
      </c>
      <c r="B876" s="9" t="s">
        <v>926</v>
      </c>
      <c r="C876" s="9" t="s">
        <v>1044</v>
      </c>
      <c r="D876" s="9" t="str">
        <f>B876&amp;"_"&amp; C876</f>
        <v>Benchmark Electronics_Tech Hardware &amp; Semiconductors</v>
      </c>
      <c r="E876" s="10">
        <v>10600</v>
      </c>
      <c r="F876" s="1">
        <v>-85</v>
      </c>
      <c r="G876" s="11">
        <v>2268.1</v>
      </c>
      <c r="H876" s="12">
        <v>-0.11600000000000001</v>
      </c>
      <c r="I876" s="13">
        <v>23.4</v>
      </c>
      <c r="J876" s="14">
        <v>2.7E-2</v>
      </c>
      <c r="K876" s="15">
        <v>1759.9</v>
      </c>
      <c r="L876" s="16">
        <v>727.9</v>
      </c>
    </row>
    <row r="877" spans="1:12" x14ac:dyDescent="0.25">
      <c r="A877" s="8">
        <v>206</v>
      </c>
      <c r="B877" s="9" t="s">
        <v>209</v>
      </c>
      <c r="C877" s="9" t="s">
        <v>1167</v>
      </c>
      <c r="D877" s="9" t="str">
        <f>B877&amp;"_"&amp; C877</f>
        <v>Jacobs Engineering Group_Technical Professional Services</v>
      </c>
      <c r="E877" s="10">
        <v>50000</v>
      </c>
      <c r="F877" s="1">
        <v>2</v>
      </c>
      <c r="G877" s="11">
        <v>15463.6</v>
      </c>
      <c r="H877" s="12">
        <v>3.2000000000000001E-2</v>
      </c>
      <c r="I877" s="13">
        <v>848</v>
      </c>
      <c r="J877" s="14">
        <v>4.1890000000000001</v>
      </c>
      <c r="K877" s="15">
        <v>11462.7</v>
      </c>
      <c r="L877" s="16">
        <v>10546.9</v>
      </c>
    </row>
    <row r="878" spans="1:12" x14ac:dyDescent="0.25">
      <c r="A878" s="8">
        <v>738</v>
      </c>
      <c r="B878" s="9" t="s">
        <v>737</v>
      </c>
      <c r="C878" s="9" t="s">
        <v>1539</v>
      </c>
      <c r="D878" s="9" t="str">
        <f>B878&amp;"_"&amp; C878</f>
        <v>Trimble_Technology Agriculture Company</v>
      </c>
      <c r="E878" s="10">
        <v>11484</v>
      </c>
      <c r="F878" s="1">
        <v>5</v>
      </c>
      <c r="G878" s="11">
        <v>3264.3</v>
      </c>
      <c r="H878" s="12">
        <v>0.05</v>
      </c>
      <c r="I878" s="13">
        <v>514.29999999999995</v>
      </c>
      <c r="J878" s="14">
        <v>0.81899999999999995</v>
      </c>
      <c r="K878" s="15">
        <v>6640.7</v>
      </c>
      <c r="L878" s="16">
        <v>7962.8</v>
      </c>
    </row>
    <row r="879" spans="1:12" x14ac:dyDescent="0.25">
      <c r="A879" s="8">
        <v>409</v>
      </c>
      <c r="B879" s="9" t="s">
        <v>409</v>
      </c>
      <c r="C879" s="9" t="s">
        <v>1512</v>
      </c>
      <c r="D879" s="9" t="str">
        <f>B879&amp;"_"&amp; C879</f>
        <v>Insight Enterprises_Technology Business-to-business</v>
      </c>
      <c r="E879" s="10">
        <v>11261</v>
      </c>
      <c r="F879" s="1">
        <v>21</v>
      </c>
      <c r="G879" s="11">
        <v>7731.2</v>
      </c>
      <c r="H879" s="12">
        <v>9.1999999999999998E-2</v>
      </c>
      <c r="I879" s="13">
        <v>159.4</v>
      </c>
      <c r="J879" s="14">
        <v>-2.5999999999999999E-2</v>
      </c>
      <c r="K879" s="15">
        <v>4178.2</v>
      </c>
      <c r="L879" s="16">
        <v>1485.7</v>
      </c>
    </row>
    <row r="880" spans="1:12" x14ac:dyDescent="0.25">
      <c r="A880" s="8">
        <v>34</v>
      </c>
      <c r="B880" s="9" t="s">
        <v>44</v>
      </c>
      <c r="C880" s="9" t="s">
        <v>1037</v>
      </c>
      <c r="D880" s="9" t="str">
        <f>B880&amp;"_"&amp; C880</f>
        <v>Dell Technologies_Technology Company</v>
      </c>
      <c r="E880" s="10">
        <v>165000</v>
      </c>
      <c r="F880" s="1" t="s">
        <v>13</v>
      </c>
      <c r="G880" s="11">
        <v>92154</v>
      </c>
      <c r="H880" s="12">
        <v>1.7000000000000001E-2</v>
      </c>
      <c r="I880" s="13">
        <v>4616</v>
      </c>
      <c r="J880" s="14" t="s">
        <v>13</v>
      </c>
      <c r="K880" s="15">
        <v>118861</v>
      </c>
      <c r="L880" s="16">
        <v>29246.2</v>
      </c>
    </row>
    <row r="881" spans="1:12" x14ac:dyDescent="0.25">
      <c r="A881" s="8">
        <v>277</v>
      </c>
      <c r="B881" s="9" t="s">
        <v>279</v>
      </c>
      <c r="C881" s="9" t="s">
        <v>1037</v>
      </c>
      <c r="D881" s="9" t="str">
        <f>B881&amp;"_"&amp; C881</f>
        <v>Corning_Technology Company</v>
      </c>
      <c r="E881" s="10">
        <v>49500</v>
      </c>
      <c r="F881" s="1">
        <v>2</v>
      </c>
      <c r="G881" s="11">
        <v>11503</v>
      </c>
      <c r="H881" s="12">
        <v>1.9E-2</v>
      </c>
      <c r="I881" s="13">
        <v>960</v>
      </c>
      <c r="J881" s="14">
        <v>-9.9000000000000005E-2</v>
      </c>
      <c r="K881" s="15">
        <v>28898</v>
      </c>
      <c r="L881" s="16">
        <v>15664.2</v>
      </c>
    </row>
    <row r="882" spans="1:12" x14ac:dyDescent="0.25">
      <c r="A882" s="8">
        <v>285</v>
      </c>
      <c r="B882" s="9" t="s">
        <v>287</v>
      </c>
      <c r="C882" s="9" t="s">
        <v>1037</v>
      </c>
      <c r="D882" s="9" t="str">
        <f>B882&amp;"_"&amp; C882</f>
        <v>Adobe_Technology Company</v>
      </c>
      <c r="E882" s="10">
        <v>22634</v>
      </c>
      <c r="F882" s="1">
        <v>54</v>
      </c>
      <c r="G882" s="11">
        <v>11171.3</v>
      </c>
      <c r="H882" s="12">
        <v>0.23699999999999999</v>
      </c>
      <c r="I882" s="13">
        <v>2951.5</v>
      </c>
      <c r="J882" s="14">
        <v>0.13900000000000001</v>
      </c>
      <c r="K882" s="15">
        <v>20762.400000000001</v>
      </c>
      <c r="L882" s="16">
        <v>153328.29999999999</v>
      </c>
    </row>
    <row r="883" spans="1:12" x14ac:dyDescent="0.25">
      <c r="A883" s="8">
        <v>292</v>
      </c>
      <c r="B883" s="9" t="s">
        <v>294</v>
      </c>
      <c r="C883" s="9" t="s">
        <v>1037</v>
      </c>
      <c r="D883" s="9" t="str">
        <f>B883&amp;"_"&amp; C883</f>
        <v>Nvidia_Technology Company</v>
      </c>
      <c r="E883" s="10">
        <v>13775</v>
      </c>
      <c r="F883" s="1">
        <v>-24</v>
      </c>
      <c r="G883" s="11">
        <v>10918</v>
      </c>
      <c r="H883" s="12">
        <v>-6.8000000000000005E-2</v>
      </c>
      <c r="I883" s="13">
        <v>2796</v>
      </c>
      <c r="J883" s="14">
        <v>-0.32500000000000001</v>
      </c>
      <c r="K883" s="15">
        <v>17315</v>
      </c>
      <c r="L883" s="16">
        <v>161451.20000000001</v>
      </c>
    </row>
    <row r="884" spans="1:12" x14ac:dyDescent="0.25">
      <c r="A884" s="8">
        <v>459</v>
      </c>
      <c r="B884" s="9" t="s">
        <v>458</v>
      </c>
      <c r="C884" s="9" t="s">
        <v>1037</v>
      </c>
      <c r="D884" s="9" t="str">
        <f>B884&amp;"_"&amp; C884</f>
        <v>Intercontinental Exchange_Technology Company</v>
      </c>
      <c r="E884" s="10">
        <v>5989</v>
      </c>
      <c r="F884" s="1">
        <v>10</v>
      </c>
      <c r="G884" s="11">
        <v>6547</v>
      </c>
      <c r="H884" s="12">
        <v>4.2999999999999997E-2</v>
      </c>
      <c r="I884" s="13">
        <v>1933</v>
      </c>
      <c r="J884" s="14">
        <v>-2.8000000000000001E-2</v>
      </c>
      <c r="K884" s="15">
        <v>94493</v>
      </c>
      <c r="L884" s="16">
        <v>44342.9</v>
      </c>
    </row>
    <row r="885" spans="1:12" x14ac:dyDescent="0.25">
      <c r="A885" s="8">
        <v>509</v>
      </c>
      <c r="B885" s="9" t="s">
        <v>508</v>
      </c>
      <c r="C885" s="9" t="s">
        <v>1037</v>
      </c>
      <c r="D885" s="9" t="str">
        <f>B885&amp;"_"&amp; C885</f>
        <v>Equinix_Technology Company</v>
      </c>
      <c r="E885" s="10">
        <v>8378</v>
      </c>
      <c r="F885" s="1">
        <v>30</v>
      </c>
      <c r="G885" s="11">
        <v>5562.1</v>
      </c>
      <c r="H885" s="12">
        <v>9.7000000000000003E-2</v>
      </c>
      <c r="I885" s="13">
        <v>507.5</v>
      </c>
      <c r="J885" s="14">
        <v>0.38900000000000001</v>
      </c>
      <c r="K885" s="15">
        <v>23965.599999999999</v>
      </c>
      <c r="L885" s="16">
        <v>53365.7</v>
      </c>
    </row>
    <row r="886" spans="1:12" x14ac:dyDescent="0.25">
      <c r="A886" s="8">
        <v>548</v>
      </c>
      <c r="B886" s="9" t="s">
        <v>547</v>
      </c>
      <c r="C886" s="9" t="s">
        <v>1037</v>
      </c>
      <c r="D886" s="9" t="str">
        <f>B886&amp;"_"&amp; C886</f>
        <v>Resideo Technologies_Technology Company</v>
      </c>
      <c r="E886" s="10">
        <v>13000</v>
      </c>
      <c r="F886" s="1" t="s">
        <v>13</v>
      </c>
      <c r="G886" s="11">
        <v>4988</v>
      </c>
      <c r="H886" s="12" t="s">
        <v>13</v>
      </c>
      <c r="I886" s="13">
        <v>36</v>
      </c>
      <c r="J886" s="14" t="s">
        <v>13</v>
      </c>
      <c r="K886" s="15">
        <v>5128</v>
      </c>
      <c r="L886" s="16">
        <v>595</v>
      </c>
    </row>
    <row r="887" spans="1:12" x14ac:dyDescent="0.25">
      <c r="A887" s="8">
        <v>607</v>
      </c>
      <c r="B887" s="9" t="s">
        <v>606</v>
      </c>
      <c r="C887" s="9" t="s">
        <v>1037</v>
      </c>
      <c r="D887" s="9" t="str">
        <f>B887&amp;"_"&amp; C887</f>
        <v>Diebold Nixdorf_Technology Company</v>
      </c>
      <c r="E887" s="10">
        <v>22000</v>
      </c>
      <c r="F887" s="1">
        <v>-39</v>
      </c>
      <c r="G887" s="11">
        <v>4408.7</v>
      </c>
      <c r="H887" s="12">
        <v>-3.6999999999999998E-2</v>
      </c>
      <c r="I887" s="13">
        <v>-341.3</v>
      </c>
      <c r="J887" s="14" t="s">
        <v>13</v>
      </c>
      <c r="K887" s="15">
        <v>3790.6</v>
      </c>
      <c r="L887" s="16">
        <v>272.8</v>
      </c>
    </row>
    <row r="888" spans="1:12" x14ac:dyDescent="0.25">
      <c r="A888" s="8">
        <v>806</v>
      </c>
      <c r="B888" s="9" t="s">
        <v>804</v>
      </c>
      <c r="C888" s="9" t="s">
        <v>1037</v>
      </c>
      <c r="D888" s="9" t="str">
        <f>B888&amp;"_"&amp; C888</f>
        <v>Akamai Technologies_Technology Company</v>
      </c>
      <c r="E888" s="10">
        <v>7724</v>
      </c>
      <c r="F888" s="1">
        <v>9</v>
      </c>
      <c r="G888" s="11">
        <v>2893.6</v>
      </c>
      <c r="H888" s="12">
        <v>6.6000000000000003E-2</v>
      </c>
      <c r="I888" s="13">
        <v>478</v>
      </c>
      <c r="J888" s="14">
        <v>0.60199999999999998</v>
      </c>
      <c r="K888" s="15">
        <v>7006.9</v>
      </c>
      <c r="L888" s="16">
        <v>14810.6</v>
      </c>
    </row>
    <row r="889" spans="1:12" x14ac:dyDescent="0.25">
      <c r="A889" s="8">
        <v>870</v>
      </c>
      <c r="B889" s="9" t="s">
        <v>866</v>
      </c>
      <c r="C889" s="9" t="s">
        <v>1037</v>
      </c>
      <c r="D889" s="9" t="str">
        <f>B889&amp;"_"&amp; C889</f>
        <v>Itron_Technology Company</v>
      </c>
      <c r="E889" s="10">
        <v>7300</v>
      </c>
      <c r="F889" s="1">
        <v>16</v>
      </c>
      <c r="G889" s="11">
        <v>2502.5</v>
      </c>
      <c r="H889" s="12">
        <v>5.2999999999999999E-2</v>
      </c>
      <c r="I889" s="13">
        <v>49</v>
      </c>
      <c r="J889" s="14" t="s">
        <v>13</v>
      </c>
      <c r="K889" s="15">
        <v>2707.8</v>
      </c>
      <c r="L889" s="16">
        <v>2242.1999999999998</v>
      </c>
    </row>
    <row r="890" spans="1:12" x14ac:dyDescent="0.25">
      <c r="A890" s="8">
        <v>932</v>
      </c>
      <c r="B890" s="9" t="s">
        <v>928</v>
      </c>
      <c r="C890" s="9" t="s">
        <v>1037</v>
      </c>
      <c r="D890" s="9" t="str">
        <f>B890&amp;"_"&amp; C890</f>
        <v>F5 Networks_Technology Company</v>
      </c>
      <c r="E890" s="10">
        <v>5325</v>
      </c>
      <c r="F890" s="1">
        <v>7</v>
      </c>
      <c r="G890" s="11">
        <v>2242.4</v>
      </c>
      <c r="H890" s="12">
        <v>3.6999999999999998E-2</v>
      </c>
      <c r="I890" s="13">
        <v>427.7</v>
      </c>
      <c r="J890" s="14">
        <v>-5.7000000000000002E-2</v>
      </c>
      <c r="K890" s="15">
        <v>3390.3</v>
      </c>
      <c r="L890" s="16">
        <v>6483.5</v>
      </c>
    </row>
    <row r="891" spans="1:12" x14ac:dyDescent="0.25">
      <c r="A891" s="8">
        <v>940</v>
      </c>
      <c r="B891" s="9" t="s">
        <v>936</v>
      </c>
      <c r="C891" s="9" t="s">
        <v>1037</v>
      </c>
      <c r="D891" s="9" t="str">
        <f>B891&amp;"_"&amp; C891</f>
        <v>Groupon_Technology Company</v>
      </c>
      <c r="E891" s="10">
        <v>6345</v>
      </c>
      <c r="F891" s="1">
        <v>-107</v>
      </c>
      <c r="G891" s="11">
        <v>2218.9</v>
      </c>
      <c r="H891" s="12">
        <v>-0.158</v>
      </c>
      <c r="I891" s="13">
        <v>-22.4</v>
      </c>
      <c r="J891" s="14" t="s">
        <v>13</v>
      </c>
      <c r="K891" s="15">
        <v>1586.7</v>
      </c>
      <c r="L891" s="16">
        <v>555.70000000000005</v>
      </c>
    </row>
    <row r="892" spans="1:12" x14ac:dyDescent="0.25">
      <c r="A892" s="8">
        <v>518</v>
      </c>
      <c r="B892" s="9" t="s">
        <v>517</v>
      </c>
      <c r="C892" s="9" t="s">
        <v>1532</v>
      </c>
      <c r="D892" s="9" t="str">
        <f>B892&amp;"_"&amp; C892</f>
        <v>Roper Technologies_Technology Company Diversified</v>
      </c>
      <c r="E892" s="10">
        <v>16460</v>
      </c>
      <c r="F892" s="1">
        <v>12</v>
      </c>
      <c r="G892" s="11">
        <v>5366.8</v>
      </c>
      <c r="H892" s="12">
        <v>3.4000000000000002E-2</v>
      </c>
      <c r="I892" s="13">
        <v>1767.9</v>
      </c>
      <c r="J892" s="14">
        <v>0.872</v>
      </c>
      <c r="K892" s="15">
        <v>18108.900000000001</v>
      </c>
      <c r="L892" s="16">
        <v>33086.1</v>
      </c>
    </row>
    <row r="893" spans="1:12" x14ac:dyDescent="0.25">
      <c r="A893" s="8">
        <v>530</v>
      </c>
      <c r="B893" s="9" t="s">
        <v>529</v>
      </c>
      <c r="C893" s="9" t="s">
        <v>1527</v>
      </c>
      <c r="D893" s="9" t="str">
        <f>B893&amp;"_"&amp; C893</f>
        <v>Xylem_Technology Company Water</v>
      </c>
      <c r="E893" s="10">
        <v>16300</v>
      </c>
      <c r="F893" s="1">
        <v>-2</v>
      </c>
      <c r="G893" s="11">
        <v>5249</v>
      </c>
      <c r="H893" s="12">
        <v>8.0000000000000002E-3</v>
      </c>
      <c r="I893" s="13">
        <v>401</v>
      </c>
      <c r="J893" s="14">
        <v>-0.27</v>
      </c>
      <c r="K893" s="15">
        <v>7710</v>
      </c>
      <c r="L893" s="16">
        <v>11737.9</v>
      </c>
    </row>
    <row r="894" spans="1:12" x14ac:dyDescent="0.25">
      <c r="A894" s="8">
        <v>194</v>
      </c>
      <c r="B894" s="9" t="s">
        <v>197</v>
      </c>
      <c r="C894" s="9" t="s">
        <v>1537</v>
      </c>
      <c r="D894" s="9" t="str">
        <f>B894&amp;"_"&amp; C894</f>
        <v>Cognizant Technology Solutions_Technology Consulting Company</v>
      </c>
      <c r="E894" s="10">
        <v>292500</v>
      </c>
      <c r="F894" s="1">
        <v>-1</v>
      </c>
      <c r="G894" s="11">
        <v>16783</v>
      </c>
      <c r="H894" s="12">
        <v>4.1000000000000002E-2</v>
      </c>
      <c r="I894" s="13">
        <v>1842</v>
      </c>
      <c r="J894" s="14">
        <v>-0.123</v>
      </c>
      <c r="K894" s="15">
        <v>16204</v>
      </c>
      <c r="L894" s="16">
        <v>25495.200000000001</v>
      </c>
    </row>
    <row r="895" spans="1:12" x14ac:dyDescent="0.25">
      <c r="A895" s="8">
        <v>857</v>
      </c>
      <c r="B895" s="9" t="s">
        <v>853</v>
      </c>
      <c r="C895" s="9" t="s">
        <v>1508</v>
      </c>
      <c r="D895" s="9" t="str">
        <f>B895&amp;"_"&amp; C895</f>
        <v>Verisk Analytics_Technology Data Analytics</v>
      </c>
      <c r="E895" s="10">
        <v>9180</v>
      </c>
      <c r="F895" s="1">
        <v>20</v>
      </c>
      <c r="G895" s="11">
        <v>2607.1</v>
      </c>
      <c r="H895" s="12">
        <v>8.8999999999999996E-2</v>
      </c>
      <c r="I895" s="13">
        <v>449.9</v>
      </c>
      <c r="J895" s="14">
        <v>-0.249</v>
      </c>
      <c r="K895" s="15">
        <v>7055.2</v>
      </c>
      <c r="L895" s="16">
        <v>22729.5</v>
      </c>
    </row>
    <row r="896" spans="1:12" x14ac:dyDescent="0.25">
      <c r="A896" s="8">
        <v>90</v>
      </c>
      <c r="B896" s="9" t="s">
        <v>98</v>
      </c>
      <c r="C896" s="9" t="s">
        <v>1544</v>
      </c>
      <c r="D896" s="9" t="str">
        <f>B896&amp;"_"&amp; C896</f>
        <v>Tech Data_Technology Distribution Company</v>
      </c>
      <c r="E896" s="10">
        <v>15000</v>
      </c>
      <c r="F896" s="1">
        <v>-2</v>
      </c>
      <c r="G896" s="11">
        <v>36998.400000000001</v>
      </c>
      <c r="H896" s="12">
        <v>-6.0000000000000001E-3</v>
      </c>
      <c r="I896" s="13">
        <v>374.5</v>
      </c>
      <c r="J896" s="14">
        <v>0.1</v>
      </c>
      <c r="K896" s="15">
        <v>13268.6</v>
      </c>
      <c r="L896" s="16">
        <v>4645</v>
      </c>
    </row>
    <row r="897" spans="1:12" x14ac:dyDescent="0.25">
      <c r="A897" s="8">
        <v>787</v>
      </c>
      <c r="B897" s="9" t="s">
        <v>785</v>
      </c>
      <c r="C897" s="9" t="s">
        <v>1516</v>
      </c>
      <c r="D897" s="9" t="str">
        <f>B897&amp;"_"&amp; C897</f>
        <v>GoDaddy_Technology Domain Registrar</v>
      </c>
      <c r="E897" s="10">
        <v>7024</v>
      </c>
      <c r="F897" s="1">
        <v>44</v>
      </c>
      <c r="G897" s="11">
        <v>2988.1</v>
      </c>
      <c r="H897" s="12">
        <v>0.123</v>
      </c>
      <c r="I897" s="13">
        <v>137</v>
      </c>
      <c r="J897" s="14">
        <v>0.77700000000000002</v>
      </c>
      <c r="K897" s="15">
        <v>6301.2</v>
      </c>
      <c r="L897" s="16">
        <v>9988.4</v>
      </c>
    </row>
    <row r="898" spans="1:12" x14ac:dyDescent="0.25">
      <c r="A898" s="8">
        <v>2</v>
      </c>
      <c r="B898" s="9" t="s">
        <v>1262</v>
      </c>
      <c r="C898" s="9" t="s">
        <v>1517</v>
      </c>
      <c r="D898" s="9" t="str">
        <f>B898&amp;"_"&amp; C898</f>
        <v>Amazon_Technology E-commerce Company</v>
      </c>
      <c r="E898" s="10">
        <v>798000</v>
      </c>
      <c r="F898" s="1">
        <v>3</v>
      </c>
      <c r="G898" s="11">
        <v>280522</v>
      </c>
      <c r="H898" s="12">
        <v>0.20499999999999999</v>
      </c>
      <c r="I898" s="13">
        <v>11588</v>
      </c>
      <c r="J898" s="14">
        <v>0.15</v>
      </c>
      <c r="K898" s="15">
        <v>225248</v>
      </c>
      <c r="L898" s="16">
        <v>970680.1</v>
      </c>
    </row>
    <row r="899" spans="1:12" x14ac:dyDescent="0.25">
      <c r="A899" s="8">
        <v>295</v>
      </c>
      <c r="B899" s="9" t="s">
        <v>297</v>
      </c>
      <c r="C899" s="9" t="s">
        <v>1517</v>
      </c>
      <c r="D899" s="9" t="str">
        <f>B899&amp;"_"&amp; C899</f>
        <v>eBay_Technology E-commerce Company</v>
      </c>
      <c r="E899" s="10">
        <v>13300</v>
      </c>
      <c r="F899" s="1" t="s">
        <v>13</v>
      </c>
      <c r="G899" s="11">
        <v>10800</v>
      </c>
      <c r="H899" s="12">
        <v>5.0000000000000001E-3</v>
      </c>
      <c r="I899" s="13">
        <v>1786</v>
      </c>
      <c r="J899" s="14">
        <v>-0.29399999999999998</v>
      </c>
      <c r="K899" s="15">
        <v>18174</v>
      </c>
      <c r="L899" s="16">
        <v>23930.2</v>
      </c>
    </row>
    <row r="900" spans="1:12" x14ac:dyDescent="0.25">
      <c r="A900" s="8">
        <v>348</v>
      </c>
      <c r="B900" s="9" t="s">
        <v>349</v>
      </c>
      <c r="C900" s="9" t="s">
        <v>1517</v>
      </c>
      <c r="D900" s="9" t="str">
        <f>B900&amp;"_"&amp; C900</f>
        <v>Wayfair_Technology E-commerce Company</v>
      </c>
      <c r="E900" s="10">
        <v>16985</v>
      </c>
      <c r="F900" s="1">
        <v>98</v>
      </c>
      <c r="G900" s="11">
        <v>9127.1</v>
      </c>
      <c r="H900" s="12">
        <v>0.34599999999999997</v>
      </c>
      <c r="I900" s="13">
        <v>-984.6</v>
      </c>
      <c r="J900" s="14" t="s">
        <v>13</v>
      </c>
      <c r="K900" s="15">
        <v>2953</v>
      </c>
      <c r="L900" s="16">
        <v>5042.7</v>
      </c>
    </row>
    <row r="901" spans="1:12" x14ac:dyDescent="0.25">
      <c r="A901" s="8">
        <v>559</v>
      </c>
      <c r="B901" s="9" t="s">
        <v>558</v>
      </c>
      <c r="C901" s="9" t="s">
        <v>1517</v>
      </c>
      <c r="D901" s="9" t="str">
        <f>B901&amp;"_"&amp; C901</f>
        <v>Chewy_Technology E-commerce Company</v>
      </c>
      <c r="E901" s="10">
        <v>12000</v>
      </c>
      <c r="F901" s="1" t="s">
        <v>13</v>
      </c>
      <c r="G901" s="11">
        <v>4846.7</v>
      </c>
      <c r="H901" s="12">
        <v>0.372</v>
      </c>
      <c r="I901" s="13">
        <v>-252.4</v>
      </c>
      <c r="J901" s="14" t="s">
        <v>13</v>
      </c>
      <c r="K901" s="15">
        <v>932.3</v>
      </c>
      <c r="L901" s="16">
        <v>14943.5</v>
      </c>
    </row>
    <row r="902" spans="1:12" x14ac:dyDescent="0.25">
      <c r="A902" s="8">
        <v>749</v>
      </c>
      <c r="B902" s="9" t="s">
        <v>748</v>
      </c>
      <c r="C902" s="9" t="s">
        <v>1518</v>
      </c>
      <c r="D902" s="9" t="str">
        <f>B902&amp;"_"&amp; C902</f>
        <v>Infor_Technology Enterprise Software Company</v>
      </c>
      <c r="E902" s="10">
        <v>17380</v>
      </c>
      <c r="F902" s="1">
        <v>-8</v>
      </c>
      <c r="G902" s="11">
        <v>3171.2</v>
      </c>
      <c r="H902" s="12">
        <v>1.7000000000000001E-2</v>
      </c>
      <c r="I902" s="13">
        <v>142</v>
      </c>
      <c r="J902" s="14" t="s">
        <v>13</v>
      </c>
      <c r="K902" s="15">
        <v>6752.7</v>
      </c>
      <c r="L902" s="16" t="s">
        <v>13</v>
      </c>
    </row>
    <row r="903" spans="1:12" x14ac:dyDescent="0.25">
      <c r="A903" s="8">
        <v>596</v>
      </c>
      <c r="B903" s="9" t="s">
        <v>595</v>
      </c>
      <c r="C903" s="9" t="s">
        <v>1538</v>
      </c>
      <c r="D903" s="9" t="str">
        <f>B903&amp;"_"&amp; C903</f>
        <v>Zebra Technologies_Technology Hardware Company</v>
      </c>
      <c r="E903" s="10">
        <v>8200</v>
      </c>
      <c r="F903" s="1">
        <v>11</v>
      </c>
      <c r="G903" s="11">
        <v>4485</v>
      </c>
      <c r="H903" s="12">
        <v>6.3E-2</v>
      </c>
      <c r="I903" s="13">
        <v>544</v>
      </c>
      <c r="J903" s="14">
        <v>0.29199999999999998</v>
      </c>
      <c r="K903" s="15">
        <v>4711</v>
      </c>
      <c r="L903" s="16">
        <v>9916</v>
      </c>
    </row>
    <row r="904" spans="1:12" x14ac:dyDescent="0.25">
      <c r="A904" s="8">
        <v>182</v>
      </c>
      <c r="B904" s="9" t="s">
        <v>186</v>
      </c>
      <c r="C904" s="9" t="s">
        <v>1659</v>
      </c>
      <c r="D904" s="9" t="str">
        <f>B904&amp;"_"&amp; C904</f>
        <v>PayPal Holdings_Technology Online Payments</v>
      </c>
      <c r="E904" s="10">
        <v>23200</v>
      </c>
      <c r="F904" s="1">
        <v>22</v>
      </c>
      <c r="G904" s="11">
        <v>17772</v>
      </c>
      <c r="H904" s="12">
        <v>0.15</v>
      </c>
      <c r="I904" s="13">
        <v>2459</v>
      </c>
      <c r="J904" s="14">
        <v>0.19500000000000001</v>
      </c>
      <c r="K904" s="15">
        <v>51333</v>
      </c>
      <c r="L904" s="16">
        <v>112298.8</v>
      </c>
    </row>
    <row r="905" spans="1:12" x14ac:dyDescent="0.25">
      <c r="A905" s="8">
        <v>178</v>
      </c>
      <c r="B905" s="9" t="s">
        <v>182</v>
      </c>
      <c r="C905" s="9" t="s">
        <v>1080</v>
      </c>
      <c r="D905" s="9" t="str">
        <f>B905&amp;"_"&amp; C905</f>
        <v>CDW_Technology Products</v>
      </c>
      <c r="E905" s="10">
        <v>9900</v>
      </c>
      <c r="F905" s="1">
        <v>13</v>
      </c>
      <c r="G905" s="11">
        <v>18032.400000000001</v>
      </c>
      <c r="H905" s="12">
        <v>0.11</v>
      </c>
      <c r="I905" s="13">
        <v>736.8</v>
      </c>
      <c r="J905" s="14">
        <v>0.14599999999999999</v>
      </c>
      <c r="K905" s="15">
        <v>7999.4</v>
      </c>
      <c r="L905" s="16">
        <v>13316.3</v>
      </c>
    </row>
    <row r="906" spans="1:12" x14ac:dyDescent="0.25">
      <c r="A906" s="8">
        <v>832</v>
      </c>
      <c r="B906" s="9" t="s">
        <v>1590</v>
      </c>
      <c r="C906" s="9" t="s">
        <v>1706</v>
      </c>
      <c r="D906" s="9" t="str">
        <f>B906&amp;"_"&amp; C906</f>
        <v>Zillow_Technology Real Estate Company</v>
      </c>
      <c r="E906" s="10">
        <v>5249</v>
      </c>
      <c r="F906" s="1" t="s">
        <v>13</v>
      </c>
      <c r="G906" s="11">
        <v>2742.8</v>
      </c>
      <c r="H906" s="12">
        <v>1.0569999999999999</v>
      </c>
      <c r="I906" s="13">
        <v>-305.39999999999998</v>
      </c>
      <c r="J906" s="14" t="s">
        <v>13</v>
      </c>
      <c r="K906" s="15">
        <v>6132</v>
      </c>
      <c r="L906" s="16">
        <v>7411.2</v>
      </c>
    </row>
    <row r="907" spans="1:12" x14ac:dyDescent="0.25">
      <c r="A907" s="8">
        <v>228</v>
      </c>
      <c r="B907" s="9" t="s">
        <v>230</v>
      </c>
      <c r="C907" s="9" t="s">
        <v>1519</v>
      </c>
      <c r="D907" s="9" t="str">
        <f>B907&amp;"_"&amp; C907</f>
        <v>Uber Technologies_Technology Ridesharing Company</v>
      </c>
      <c r="E907" s="10">
        <v>26900</v>
      </c>
      <c r="F907" s="1" t="s">
        <v>13</v>
      </c>
      <c r="G907" s="11">
        <v>14147</v>
      </c>
      <c r="H907" s="12">
        <v>0.255</v>
      </c>
      <c r="I907" s="13">
        <v>-8506</v>
      </c>
      <c r="J907" s="14">
        <v>-9.532</v>
      </c>
      <c r="K907" s="15">
        <v>31761</v>
      </c>
      <c r="L907" s="16">
        <v>48226.1</v>
      </c>
    </row>
    <row r="908" spans="1:12" x14ac:dyDescent="0.25">
      <c r="A908" s="8">
        <v>680</v>
      </c>
      <c r="B908" s="9" t="s">
        <v>679</v>
      </c>
      <c r="C908" s="9" t="s">
        <v>1519</v>
      </c>
      <c r="D908" s="9" t="str">
        <f>B908&amp;"_"&amp; C908</f>
        <v>Lyft_Technology Ridesharing Company</v>
      </c>
      <c r="E908" s="10">
        <v>5683</v>
      </c>
      <c r="F908" s="1">
        <v>261</v>
      </c>
      <c r="G908" s="11">
        <v>3616</v>
      </c>
      <c r="H908" s="12">
        <v>0.67700000000000005</v>
      </c>
      <c r="I908" s="13">
        <v>-2602.1999999999998</v>
      </c>
      <c r="J908" s="14" t="s">
        <v>13</v>
      </c>
      <c r="K908" s="15">
        <v>5691.4</v>
      </c>
      <c r="L908" s="16">
        <v>8233.2999999999993</v>
      </c>
    </row>
    <row r="909" spans="1:12" x14ac:dyDescent="0.25">
      <c r="A909" s="8">
        <v>46</v>
      </c>
      <c r="B909" s="9" t="s">
        <v>55</v>
      </c>
      <c r="C909" s="100" t="s">
        <v>1585</v>
      </c>
      <c r="D909" s="9" t="str">
        <f>B909&amp;"_"&amp; C909</f>
        <v>Facebook_Technology Social Networking Company</v>
      </c>
      <c r="E909" s="10">
        <v>44942</v>
      </c>
      <c r="F909" s="1">
        <v>11</v>
      </c>
      <c r="G909" s="11">
        <v>70697</v>
      </c>
      <c r="H909" s="12">
        <v>0.26600000000000001</v>
      </c>
      <c r="I909" s="13">
        <v>18485</v>
      </c>
      <c r="J909" s="14">
        <v>-0.16400000000000001</v>
      </c>
      <c r="K909" s="15">
        <v>133376</v>
      </c>
      <c r="L909" s="16">
        <v>475455.2</v>
      </c>
    </row>
    <row r="910" spans="1:12" x14ac:dyDescent="0.25">
      <c r="A910" s="8">
        <v>704</v>
      </c>
      <c r="B910" s="9" t="s">
        <v>703</v>
      </c>
      <c r="C910" s="100" t="s">
        <v>1585</v>
      </c>
      <c r="D910" s="9" t="str">
        <f>B910&amp;"_"&amp; C910</f>
        <v>Twitter_Technology Social Networking Company</v>
      </c>
      <c r="E910" s="10">
        <v>4900</v>
      </c>
      <c r="F910" s="1">
        <v>52</v>
      </c>
      <c r="G910" s="11">
        <v>3459.3</v>
      </c>
      <c r="H910" s="12">
        <v>0.13700000000000001</v>
      </c>
      <c r="I910" s="13">
        <v>1465.7</v>
      </c>
      <c r="J910" s="14">
        <v>0.216</v>
      </c>
      <c r="K910" s="15">
        <v>12703.4</v>
      </c>
      <c r="L910" s="16">
        <v>19213</v>
      </c>
    </row>
    <row r="911" spans="1:12" x14ac:dyDescent="0.25">
      <c r="A911" s="8">
        <v>4</v>
      </c>
      <c r="B911" s="9" t="s">
        <v>15</v>
      </c>
      <c r="C911" s="9" t="s">
        <v>1582</v>
      </c>
      <c r="D911" s="9" t="str">
        <f>B911&amp;"_"&amp; C911</f>
        <v>Apple_Technology Software Company</v>
      </c>
      <c r="E911" s="10">
        <v>137000</v>
      </c>
      <c r="F911" s="1">
        <v>-1</v>
      </c>
      <c r="G911" s="11">
        <v>260174</v>
      </c>
      <c r="H911" s="12">
        <v>-0.02</v>
      </c>
      <c r="I911" s="13">
        <v>55256</v>
      </c>
      <c r="J911" s="14">
        <v>-7.1999999999999995E-2</v>
      </c>
      <c r="K911" s="15">
        <v>338516</v>
      </c>
      <c r="L911" s="16">
        <v>1112640.8</v>
      </c>
    </row>
    <row r="912" spans="1:12" x14ac:dyDescent="0.25">
      <c r="A912" s="8">
        <v>21</v>
      </c>
      <c r="B912" s="9" t="s">
        <v>32</v>
      </c>
      <c r="C912" s="9" t="s">
        <v>1582</v>
      </c>
      <c r="D912" s="9" t="str">
        <f>B912&amp;"_"&amp; C912</f>
        <v>Microsoft_Technology Software Company</v>
      </c>
      <c r="E912" s="10">
        <v>144000</v>
      </c>
      <c r="F912" s="1">
        <v>5</v>
      </c>
      <c r="G912" s="11">
        <v>125843</v>
      </c>
      <c r="H912" s="12">
        <v>0.14000000000000001</v>
      </c>
      <c r="I912" s="13">
        <v>39240</v>
      </c>
      <c r="J912" s="14">
        <v>1.3680000000000001</v>
      </c>
      <c r="K912" s="15">
        <v>286556</v>
      </c>
      <c r="L912" s="16">
        <v>1199549.7</v>
      </c>
    </row>
    <row r="913" spans="1:12" x14ac:dyDescent="0.25">
      <c r="A913" s="8">
        <v>82</v>
      </c>
      <c r="B913" s="9" t="s">
        <v>90</v>
      </c>
      <c r="C913" s="9" t="s">
        <v>1582</v>
      </c>
      <c r="D913" s="9" t="str">
        <f>B913&amp;"_"&amp; C913</f>
        <v>Oracle_Technology Software Company</v>
      </c>
      <c r="E913" s="10">
        <v>136000</v>
      </c>
      <c r="F913" s="1">
        <v>-1</v>
      </c>
      <c r="G913" s="11">
        <v>39506</v>
      </c>
      <c r="H913" s="12">
        <v>-8.0000000000000002E-3</v>
      </c>
      <c r="I913" s="13">
        <v>11083</v>
      </c>
      <c r="J913" s="14">
        <v>1.8979999999999999</v>
      </c>
      <c r="K913" s="15">
        <v>108709</v>
      </c>
      <c r="L913" s="16">
        <v>152412.70000000001</v>
      </c>
    </row>
    <row r="914" spans="1:12" x14ac:dyDescent="0.25">
      <c r="A914" s="8">
        <v>190</v>
      </c>
      <c r="B914" s="9" t="s">
        <v>1264</v>
      </c>
      <c r="C914" s="9" t="s">
        <v>1582</v>
      </c>
      <c r="D914" s="9" t="str">
        <f>B914&amp;"_"&amp; C914</f>
        <v>Salesforce_Technology Software Company</v>
      </c>
      <c r="E914" s="10">
        <v>49000</v>
      </c>
      <c r="F914" s="1">
        <v>50</v>
      </c>
      <c r="G914" s="11">
        <v>17098</v>
      </c>
      <c r="H914" s="12">
        <v>0.28699999999999998</v>
      </c>
      <c r="I914" s="13">
        <v>126</v>
      </c>
      <c r="J914" s="14">
        <v>-0.88600000000000001</v>
      </c>
      <c r="K914" s="15">
        <v>55126</v>
      </c>
      <c r="L914" s="16">
        <v>128862.1</v>
      </c>
    </row>
    <row r="915" spans="1:12" x14ac:dyDescent="0.25">
      <c r="A915" s="8">
        <v>439</v>
      </c>
      <c r="B915" s="9" t="s">
        <v>439</v>
      </c>
      <c r="C915" s="9" t="s">
        <v>1582</v>
      </c>
      <c r="D915" s="9" t="str">
        <f>B915&amp;"_"&amp; C915</f>
        <v>NCR_Technology Software Company</v>
      </c>
      <c r="E915" s="10">
        <v>36000</v>
      </c>
      <c r="F915" s="1">
        <v>26</v>
      </c>
      <c r="G915" s="11">
        <v>6915</v>
      </c>
      <c r="H915" s="12">
        <v>0.08</v>
      </c>
      <c r="I915" s="13">
        <v>564</v>
      </c>
      <c r="J915" s="14" t="s">
        <v>13</v>
      </c>
      <c r="K915" s="15">
        <v>8987</v>
      </c>
      <c r="L915" s="16">
        <v>2287</v>
      </c>
    </row>
    <row r="916" spans="1:12" x14ac:dyDescent="0.25">
      <c r="A916" s="8">
        <v>445</v>
      </c>
      <c r="B916" s="9" t="s">
        <v>445</v>
      </c>
      <c r="C916" s="9" t="s">
        <v>1582</v>
      </c>
      <c r="D916" s="9" t="str">
        <f>B916&amp;"_"&amp; C916</f>
        <v>Intuit_Technology Software Company</v>
      </c>
      <c r="E916" s="10">
        <v>9400</v>
      </c>
      <c r="F916" s="1">
        <v>37</v>
      </c>
      <c r="G916" s="11">
        <v>6784</v>
      </c>
      <c r="H916" s="12">
        <v>0.13700000000000001</v>
      </c>
      <c r="I916" s="13">
        <v>1557</v>
      </c>
      <c r="J916" s="14">
        <v>0.28599999999999998</v>
      </c>
      <c r="K916" s="15">
        <v>6283</v>
      </c>
      <c r="L916" s="16">
        <v>59912.6</v>
      </c>
    </row>
    <row r="917" spans="1:12" x14ac:dyDescent="0.25">
      <c r="A917" s="8">
        <v>573</v>
      </c>
      <c r="B917" s="9" t="s">
        <v>572</v>
      </c>
      <c r="C917" s="9" t="s">
        <v>1582</v>
      </c>
      <c r="D917" s="9" t="str">
        <f>B917&amp;"_"&amp; C917</f>
        <v>NortonLifeLock_Technology Software Company</v>
      </c>
      <c r="E917" s="10">
        <v>11900</v>
      </c>
      <c r="F917" s="1">
        <v>-23</v>
      </c>
      <c r="G917" s="11">
        <v>4731</v>
      </c>
      <c r="H917" s="12">
        <v>-3.2000000000000001E-2</v>
      </c>
      <c r="I917" s="13">
        <v>31</v>
      </c>
      <c r="J917" s="14">
        <v>-0.97299999999999998</v>
      </c>
      <c r="K917" s="15">
        <v>15938</v>
      </c>
      <c r="L917" s="16">
        <v>11233.2</v>
      </c>
    </row>
    <row r="918" spans="1:12" x14ac:dyDescent="0.25">
      <c r="A918" s="8">
        <v>575</v>
      </c>
      <c r="B918" s="9" t="s">
        <v>574</v>
      </c>
      <c r="C918" s="9" t="s">
        <v>1582</v>
      </c>
      <c r="D918" s="9" t="str">
        <f>B918&amp;"_"&amp; C918</f>
        <v>Square_Technology Software Company</v>
      </c>
      <c r="E918" s="10">
        <v>3835</v>
      </c>
      <c r="F918" s="1">
        <v>140</v>
      </c>
      <c r="G918" s="11">
        <v>4713.5</v>
      </c>
      <c r="H918" s="12">
        <v>0.42899999999999999</v>
      </c>
      <c r="I918" s="13">
        <v>375.4</v>
      </c>
      <c r="J918" s="14" t="s">
        <v>13</v>
      </c>
      <c r="K918" s="15">
        <v>4551.3</v>
      </c>
      <c r="L918" s="16">
        <v>22797.599999999999</v>
      </c>
    </row>
    <row r="919" spans="1:12" x14ac:dyDescent="0.25">
      <c r="A919" s="8">
        <v>651</v>
      </c>
      <c r="B919" s="9" t="s">
        <v>650</v>
      </c>
      <c r="C919" s="9" t="s">
        <v>1582</v>
      </c>
      <c r="D919" s="9" t="str">
        <f>B919&amp;"_"&amp; C919</f>
        <v>Carvana_Technology Software Company</v>
      </c>
      <c r="E919" s="10">
        <v>7324</v>
      </c>
      <c r="F919" s="1">
        <v>349</v>
      </c>
      <c r="G919" s="11">
        <v>3939.9</v>
      </c>
      <c r="H919" s="12">
        <v>1.0149999999999999</v>
      </c>
      <c r="I919" s="13">
        <v>-114.7</v>
      </c>
      <c r="J919" s="14" t="s">
        <v>13</v>
      </c>
      <c r="K919" s="15">
        <v>2057.6999999999998</v>
      </c>
      <c r="L919" s="16">
        <v>8480</v>
      </c>
    </row>
    <row r="920" spans="1:12" x14ac:dyDescent="0.25">
      <c r="A920" s="8">
        <v>676</v>
      </c>
      <c r="B920" s="9" t="s">
        <v>675</v>
      </c>
      <c r="C920" s="9" t="s">
        <v>1582</v>
      </c>
      <c r="D920" s="9" t="str">
        <f>B920&amp;"_"&amp; C920</f>
        <v>Workday_Technology Software Company</v>
      </c>
      <c r="E920" s="10">
        <v>12200</v>
      </c>
      <c r="F920" s="1">
        <v>121</v>
      </c>
      <c r="G920" s="11">
        <v>3627.2</v>
      </c>
      <c r="H920" s="12">
        <v>0.28499999999999998</v>
      </c>
      <c r="I920" s="13">
        <v>-480.7</v>
      </c>
      <c r="J920" s="14" t="s">
        <v>13</v>
      </c>
      <c r="K920" s="15">
        <v>6816.4</v>
      </c>
      <c r="L920" s="16">
        <v>30211</v>
      </c>
    </row>
    <row r="921" spans="1:12" x14ac:dyDescent="0.25">
      <c r="A921" s="8">
        <v>703</v>
      </c>
      <c r="B921" s="9" t="s">
        <v>702</v>
      </c>
      <c r="C921" s="9" t="s">
        <v>1582</v>
      </c>
      <c r="D921" s="9" t="str">
        <f>B921&amp;"_"&amp; C921</f>
        <v>ServiceNow_Technology Software Company</v>
      </c>
      <c r="E921" s="10">
        <v>10371</v>
      </c>
      <c r="F921" s="1">
        <v>134</v>
      </c>
      <c r="G921" s="11">
        <v>3460.4</v>
      </c>
      <c r="H921" s="12">
        <v>0.32600000000000001</v>
      </c>
      <c r="I921" s="13">
        <v>626.70000000000005</v>
      </c>
      <c r="J921" s="14" t="s">
        <v>13</v>
      </c>
      <c r="K921" s="15">
        <v>6022.4</v>
      </c>
      <c r="L921" s="16">
        <v>54392.9</v>
      </c>
    </row>
    <row r="922" spans="1:12" x14ac:dyDescent="0.25">
      <c r="A922" s="8">
        <v>722</v>
      </c>
      <c r="B922" s="9" t="s">
        <v>721</v>
      </c>
      <c r="C922" s="9" t="s">
        <v>1582</v>
      </c>
      <c r="D922" s="9" t="str">
        <f>B922&amp;"_"&amp; C922</f>
        <v>Red Hat_Technology Software Company</v>
      </c>
      <c r="E922" s="10">
        <v>13360</v>
      </c>
      <c r="F922" s="1">
        <v>54</v>
      </c>
      <c r="G922" s="11">
        <v>3362.1</v>
      </c>
      <c r="H922" s="12">
        <v>0.151</v>
      </c>
      <c r="I922" s="13">
        <v>434</v>
      </c>
      <c r="J922" s="14">
        <v>0.67700000000000005</v>
      </c>
      <c r="K922" s="15">
        <v>5588.3</v>
      </c>
      <c r="L922" s="16" t="s">
        <v>13</v>
      </c>
    </row>
    <row r="923" spans="1:12" x14ac:dyDescent="0.25">
      <c r="A923" s="8">
        <v>723</v>
      </c>
      <c r="B923" s="9" t="s">
        <v>722</v>
      </c>
      <c r="C923" s="9" t="s">
        <v>1582</v>
      </c>
      <c r="D923" s="9" t="str">
        <f>B923&amp;"_"&amp; C923</f>
        <v>Synopsys_Technology Software Company</v>
      </c>
      <c r="E923" s="10">
        <v>13896</v>
      </c>
      <c r="F923" s="1">
        <v>17</v>
      </c>
      <c r="G923" s="11">
        <v>3360.7</v>
      </c>
      <c r="H923" s="12">
        <v>7.6999999999999999E-2</v>
      </c>
      <c r="I923" s="13">
        <v>532.4</v>
      </c>
      <c r="J923" s="14">
        <v>0.23100000000000001</v>
      </c>
      <c r="K923" s="15">
        <v>6405.2</v>
      </c>
      <c r="L923" s="16">
        <v>19347.8</v>
      </c>
    </row>
    <row r="924" spans="1:12" x14ac:dyDescent="0.25">
      <c r="A924" s="8">
        <v>737</v>
      </c>
      <c r="B924" s="9" t="s">
        <v>736</v>
      </c>
      <c r="C924" s="9" t="s">
        <v>1582</v>
      </c>
      <c r="D924" s="9" t="str">
        <f>B924&amp;"_"&amp; C924</f>
        <v>Autodesk_Technology Software Company</v>
      </c>
      <c r="E924" s="10">
        <v>10100</v>
      </c>
      <c r="F924" s="1">
        <v>107</v>
      </c>
      <c r="G924" s="11">
        <v>3274.3</v>
      </c>
      <c r="H924" s="12">
        <v>0.27400000000000002</v>
      </c>
      <c r="I924" s="13">
        <v>214.5</v>
      </c>
      <c r="J924" s="14" t="s">
        <v>13</v>
      </c>
      <c r="K924" s="15">
        <v>6179.3</v>
      </c>
      <c r="L924" s="16">
        <v>34267.300000000003</v>
      </c>
    </row>
    <row r="925" spans="1:12" x14ac:dyDescent="0.25">
      <c r="A925" s="8">
        <v>779</v>
      </c>
      <c r="B925" s="9" t="s">
        <v>777</v>
      </c>
      <c r="C925" s="9" t="s">
        <v>1582</v>
      </c>
      <c r="D925" s="9" t="str">
        <f>B925&amp;"_"&amp; C925</f>
        <v>Citrix Systems_Technology Software Company</v>
      </c>
      <c r="E925" s="10">
        <v>8400</v>
      </c>
      <c r="F925" s="1">
        <v>-12</v>
      </c>
      <c r="G925" s="11">
        <v>3010.6</v>
      </c>
      <c r="H925" s="12">
        <v>1.2E-2</v>
      </c>
      <c r="I925" s="13">
        <v>681.8</v>
      </c>
      <c r="J925" s="14">
        <v>0.184</v>
      </c>
      <c r="K925" s="15">
        <v>4388.8999999999996</v>
      </c>
      <c r="L925" s="16">
        <v>17319.8</v>
      </c>
    </row>
    <row r="926" spans="1:12" x14ac:dyDescent="0.25">
      <c r="A926" s="8">
        <v>903</v>
      </c>
      <c r="B926" s="9" t="s">
        <v>899</v>
      </c>
      <c r="C926" s="9" t="s">
        <v>1582</v>
      </c>
      <c r="D926" s="9" t="str">
        <f>B926&amp;"_"&amp; C926</f>
        <v>Splunk_Technology Software Company</v>
      </c>
      <c r="E926" s="10">
        <v>5800</v>
      </c>
      <c r="F926" s="1" t="s">
        <v>13</v>
      </c>
      <c r="G926" s="11">
        <v>2358.9</v>
      </c>
      <c r="H926" s="12">
        <v>0.308</v>
      </c>
      <c r="I926" s="13">
        <v>-336.7</v>
      </c>
      <c r="J926" s="14" t="s">
        <v>13</v>
      </c>
      <c r="K926" s="15">
        <v>5439.5</v>
      </c>
      <c r="L926" s="16">
        <v>20022.599999999999</v>
      </c>
    </row>
    <row r="927" spans="1:12" x14ac:dyDescent="0.25">
      <c r="A927" s="8">
        <v>923</v>
      </c>
      <c r="B927" s="9" t="s">
        <v>919</v>
      </c>
      <c r="C927" s="9" t="s">
        <v>1582</v>
      </c>
      <c r="D927" s="9" t="str">
        <f>B927&amp;"_"&amp; C927</f>
        <v>EPAM Systems_Technology Software Company</v>
      </c>
      <c r="E927" s="10">
        <v>36739</v>
      </c>
      <c r="F927" s="1" t="s">
        <v>13</v>
      </c>
      <c r="G927" s="11">
        <v>2293.8000000000002</v>
      </c>
      <c r="H927" s="12">
        <v>0.245</v>
      </c>
      <c r="I927" s="13">
        <v>261.10000000000002</v>
      </c>
      <c r="J927" s="14">
        <v>8.6999999999999994E-2</v>
      </c>
      <c r="K927" s="15">
        <v>2244.1999999999998</v>
      </c>
      <c r="L927" s="16">
        <v>10259.4</v>
      </c>
    </row>
    <row r="928" spans="1:12" x14ac:dyDescent="0.25">
      <c r="A928" s="8">
        <v>987</v>
      </c>
      <c r="B928" s="9" t="s">
        <v>983</v>
      </c>
      <c r="C928" s="9" t="s">
        <v>1514</v>
      </c>
      <c r="D928" s="9" t="str">
        <f>B928&amp;"_"&amp; C928</f>
        <v>Maxar Technologies_Technology Space</v>
      </c>
      <c r="E928" s="10">
        <v>5800</v>
      </c>
      <c r="F928" s="1">
        <v>-40</v>
      </c>
      <c r="G928" s="11">
        <v>2033</v>
      </c>
      <c r="H928" s="12">
        <v>-0.05</v>
      </c>
      <c r="I928" s="13">
        <v>109</v>
      </c>
      <c r="J928" s="14" t="s">
        <v>13</v>
      </c>
      <c r="K928" s="15">
        <v>5157</v>
      </c>
      <c r="L928" s="16">
        <v>642.29999999999995</v>
      </c>
    </row>
    <row r="929" spans="1:12" x14ac:dyDescent="0.25">
      <c r="A929" s="8">
        <v>164</v>
      </c>
      <c r="B929" s="9" t="s">
        <v>168</v>
      </c>
      <c r="C929" s="9" t="s">
        <v>1520</v>
      </c>
      <c r="D929" s="9" t="str">
        <f>B929&amp;"_"&amp; C929</f>
        <v>Netflix_Technology Streaming Company</v>
      </c>
      <c r="E929" s="10">
        <v>8600</v>
      </c>
      <c r="F929" s="1">
        <v>33</v>
      </c>
      <c r="G929" s="11">
        <v>20156.400000000001</v>
      </c>
      <c r="H929" s="12">
        <v>0.27600000000000002</v>
      </c>
      <c r="I929" s="13">
        <v>1866.9</v>
      </c>
      <c r="J929" s="14">
        <v>0.54100000000000004</v>
      </c>
      <c r="K929" s="15">
        <v>33975.699999999997</v>
      </c>
      <c r="L929" s="16">
        <v>164771.9</v>
      </c>
    </row>
    <row r="930" spans="1:12" x14ac:dyDescent="0.25">
      <c r="A930" s="8">
        <v>9</v>
      </c>
      <c r="B930" s="9" t="s">
        <v>20</v>
      </c>
      <c r="C930" s="9" t="s">
        <v>1048</v>
      </c>
      <c r="D930" s="9" t="str">
        <f>B930&amp;"_"&amp; C930</f>
        <v>AT&amp;T_Telecommunications Company</v>
      </c>
      <c r="E930" s="10">
        <v>247800</v>
      </c>
      <c r="F930" s="1" t="s">
        <v>13</v>
      </c>
      <c r="G930" s="11">
        <v>181193</v>
      </c>
      <c r="H930" s="12">
        <v>6.0999999999999999E-2</v>
      </c>
      <c r="I930" s="13">
        <v>13903</v>
      </c>
      <c r="J930" s="14">
        <v>-0.28199999999999997</v>
      </c>
      <c r="K930" s="15">
        <v>551669</v>
      </c>
      <c r="L930" s="16">
        <v>209387.5</v>
      </c>
    </row>
    <row r="931" spans="1:12" x14ac:dyDescent="0.25">
      <c r="A931" s="8">
        <v>20</v>
      </c>
      <c r="B931" s="9" t="s">
        <v>31</v>
      </c>
      <c r="C931" s="9" t="s">
        <v>1048</v>
      </c>
      <c r="D931" s="9" t="str">
        <f>B931&amp;"_"&amp; C931</f>
        <v>Verizon Communications_Telecommunications Company</v>
      </c>
      <c r="E931" s="10">
        <v>135000</v>
      </c>
      <c r="F931" s="1">
        <v>-1</v>
      </c>
      <c r="G931" s="11">
        <v>131868</v>
      </c>
      <c r="H931" s="12">
        <v>8.0000000000000002E-3</v>
      </c>
      <c r="I931" s="13">
        <v>19265</v>
      </c>
      <c r="J931" s="14">
        <v>0.24099999999999999</v>
      </c>
      <c r="K931" s="15">
        <v>291727</v>
      </c>
      <c r="L931" s="16">
        <v>222220</v>
      </c>
    </row>
    <row r="932" spans="1:12" x14ac:dyDescent="0.25">
      <c r="A932" s="8">
        <v>28</v>
      </c>
      <c r="B932" s="9" t="s">
        <v>38</v>
      </c>
      <c r="C932" s="9" t="s">
        <v>1048</v>
      </c>
      <c r="D932" s="9" t="str">
        <f>B932&amp;"_"&amp; C932</f>
        <v>Comcast_Telecommunications Company</v>
      </c>
      <c r="E932" s="10">
        <v>190000</v>
      </c>
      <c r="F932" s="1">
        <v>4</v>
      </c>
      <c r="G932" s="11">
        <v>108942</v>
      </c>
      <c r="H932" s="12">
        <v>0.153</v>
      </c>
      <c r="I932" s="13">
        <v>13057</v>
      </c>
      <c r="J932" s="14">
        <v>0.113</v>
      </c>
      <c r="K932" s="15">
        <v>263414</v>
      </c>
      <c r="L932" s="16">
        <v>156533.29999999999</v>
      </c>
    </row>
    <row r="933" spans="1:12" x14ac:dyDescent="0.25">
      <c r="A933" s="8">
        <v>71</v>
      </c>
      <c r="B933" s="9" t="s">
        <v>79</v>
      </c>
      <c r="C933" s="9" t="s">
        <v>1048</v>
      </c>
      <c r="D933" s="9" t="str">
        <f>B933&amp;"_"&amp; C933</f>
        <v>Charter Communications_Telecommunications Company</v>
      </c>
      <c r="E933" s="10">
        <v>95100</v>
      </c>
      <c r="F933" s="1">
        <v>-1</v>
      </c>
      <c r="G933" s="11">
        <v>45764</v>
      </c>
      <c r="H933" s="12">
        <v>4.9000000000000002E-2</v>
      </c>
      <c r="I933" s="13">
        <v>1668</v>
      </c>
      <c r="J933" s="14">
        <v>0.35599999999999998</v>
      </c>
      <c r="K933" s="15">
        <v>148188</v>
      </c>
      <c r="L933" s="16">
        <v>111924</v>
      </c>
    </row>
    <row r="934" spans="1:12" x14ac:dyDescent="0.25">
      <c r="A934" s="8">
        <v>143</v>
      </c>
      <c r="B934" s="9" t="s">
        <v>149</v>
      </c>
      <c r="C934" s="9" t="s">
        <v>1048</v>
      </c>
      <c r="D934" s="9" t="str">
        <f>B934&amp;"_"&amp; C934</f>
        <v>CenturyLink_Telecommunications Company</v>
      </c>
      <c r="E934" s="10">
        <v>42500</v>
      </c>
      <c r="F934" s="1">
        <v>-11</v>
      </c>
      <c r="G934" s="11">
        <v>22401</v>
      </c>
      <c r="H934" s="12">
        <v>-4.3999999999999997E-2</v>
      </c>
      <c r="I934" s="13">
        <v>-5269</v>
      </c>
      <c r="J934" s="14" t="s">
        <v>13</v>
      </c>
      <c r="K934" s="15">
        <v>64742</v>
      </c>
      <c r="L934" s="16">
        <v>10307.1</v>
      </c>
    </row>
    <row r="935" spans="1:12" x14ac:dyDescent="0.25">
      <c r="A935" s="8">
        <v>393</v>
      </c>
      <c r="B935" s="9" t="s">
        <v>394</v>
      </c>
      <c r="C935" s="9" t="s">
        <v>1048</v>
      </c>
      <c r="D935" s="9" t="str">
        <f>B935&amp;"_"&amp; C935</f>
        <v>Frontier Communications_Telecommunications Company</v>
      </c>
      <c r="E935" s="10">
        <v>18317</v>
      </c>
      <c r="F935" s="1">
        <v>-38</v>
      </c>
      <c r="G935" s="11">
        <v>8107</v>
      </c>
      <c r="H935" s="12">
        <v>-5.8999999999999997E-2</v>
      </c>
      <c r="I935" s="13">
        <v>-5911</v>
      </c>
      <c r="J935" s="14" t="s">
        <v>13</v>
      </c>
      <c r="K935" s="15">
        <v>17488</v>
      </c>
      <c r="L935" s="16">
        <v>39.9</v>
      </c>
    </row>
    <row r="936" spans="1:12" x14ac:dyDescent="0.25">
      <c r="A936" s="8">
        <v>622</v>
      </c>
      <c r="B936" s="9" t="s">
        <v>621</v>
      </c>
      <c r="C936" s="9" t="s">
        <v>1048</v>
      </c>
      <c r="D936" s="9" t="str">
        <f>B936&amp;"_"&amp; C936</f>
        <v>Sinclair Broadcast Group_Telecommunications Company</v>
      </c>
      <c r="E936" s="10">
        <v>11800</v>
      </c>
      <c r="F936" s="1">
        <v>129</v>
      </c>
      <c r="G936" s="11">
        <v>4240</v>
      </c>
      <c r="H936" s="12">
        <v>0.38800000000000001</v>
      </c>
      <c r="I936" s="13">
        <v>47</v>
      </c>
      <c r="J936" s="14">
        <v>-0.86199999999999999</v>
      </c>
      <c r="K936" s="15">
        <v>17370</v>
      </c>
      <c r="L936" s="16">
        <v>1472.5</v>
      </c>
    </row>
    <row r="937" spans="1:12" x14ac:dyDescent="0.25">
      <c r="A937" s="8">
        <v>684</v>
      </c>
      <c r="B937" s="9" t="s">
        <v>683</v>
      </c>
      <c r="C937" s="9" t="s">
        <v>1048</v>
      </c>
      <c r="D937" s="9" t="str">
        <f>B937&amp;"_"&amp; C937</f>
        <v>Ciena_Telecommunications Company</v>
      </c>
      <c r="E937" s="10">
        <v>6383</v>
      </c>
      <c r="F937" s="1">
        <v>60</v>
      </c>
      <c r="G937" s="11">
        <v>3572.1</v>
      </c>
      <c r="H937" s="12">
        <v>0.154</v>
      </c>
      <c r="I937" s="13">
        <v>253.4</v>
      </c>
      <c r="J937" s="14" t="s">
        <v>13</v>
      </c>
      <c r="K937" s="15">
        <v>3893.3</v>
      </c>
      <c r="L937" s="16">
        <v>6111</v>
      </c>
    </row>
    <row r="938" spans="1:12" x14ac:dyDescent="0.25">
      <c r="A938" s="8">
        <v>775</v>
      </c>
      <c r="B938" s="9" t="s">
        <v>773</v>
      </c>
      <c r="C938" s="9" t="s">
        <v>1048</v>
      </c>
      <c r="D938" s="9" t="str">
        <f>B938&amp;"_"&amp; C938</f>
        <v>Nexstar Media Group_Telecommunications Company</v>
      </c>
      <c r="E938" s="10">
        <v>14891</v>
      </c>
      <c r="F938" s="1">
        <v>29</v>
      </c>
      <c r="G938" s="11">
        <v>3039.3</v>
      </c>
      <c r="H938" s="12">
        <v>9.9000000000000005E-2</v>
      </c>
      <c r="I938" s="13">
        <v>230.3</v>
      </c>
      <c r="J938" s="14">
        <v>-0.40899999999999997</v>
      </c>
      <c r="K938" s="15">
        <v>13989.7</v>
      </c>
      <c r="L938" s="16">
        <v>2647.5</v>
      </c>
    </row>
    <row r="939" spans="1:12" x14ac:dyDescent="0.25">
      <c r="A939" s="8">
        <v>543</v>
      </c>
      <c r="B939" s="9" t="s">
        <v>542</v>
      </c>
      <c r="C939" s="9" t="s">
        <v>1255</v>
      </c>
      <c r="D939" s="9" t="str">
        <f>B939&amp;"_"&amp; C939</f>
        <v>Windstream Holdings_Telephone Service Company</v>
      </c>
      <c r="E939" s="10">
        <v>11945</v>
      </c>
      <c r="F939" s="1">
        <v>-50</v>
      </c>
      <c r="G939" s="11">
        <v>5115.3999999999996</v>
      </c>
      <c r="H939" s="12">
        <v>-0.105</v>
      </c>
      <c r="I939" s="13">
        <v>-3090</v>
      </c>
      <c r="J939" s="14" t="s">
        <v>13</v>
      </c>
      <c r="K939" s="15">
        <v>9897.5</v>
      </c>
      <c r="L939" s="16">
        <v>2.2000000000000002</v>
      </c>
    </row>
    <row r="940" spans="1:12" x14ac:dyDescent="0.25">
      <c r="A940" s="8">
        <v>962</v>
      </c>
      <c r="B940" s="9" t="s">
        <v>958</v>
      </c>
      <c r="C940" s="9" t="s">
        <v>1140</v>
      </c>
      <c r="D940" s="9" t="str">
        <f>B940&amp;"_"&amp; C940</f>
        <v>Gray Television_Television Broadcasting Company</v>
      </c>
      <c r="E940" s="10">
        <v>7465</v>
      </c>
      <c r="F940" s="1" t="s">
        <v>13</v>
      </c>
      <c r="G940" s="11">
        <v>2122</v>
      </c>
      <c r="H940" s="12">
        <v>0.95699999999999996</v>
      </c>
      <c r="I940" s="13">
        <v>179</v>
      </c>
      <c r="J940" s="14">
        <v>-0.151</v>
      </c>
      <c r="K940" s="15">
        <v>6972</v>
      </c>
      <c r="L940" s="16">
        <v>1071.5999999999999</v>
      </c>
    </row>
    <row r="941" spans="1:12" x14ac:dyDescent="0.25">
      <c r="A941" s="8">
        <v>287</v>
      </c>
      <c r="B941" s="9" t="s">
        <v>289</v>
      </c>
      <c r="C941" s="9" t="s">
        <v>1111</v>
      </c>
      <c r="D941" s="9" t="str">
        <f>B941&amp;"_"&amp; C941</f>
        <v>Discovery_Television Network</v>
      </c>
      <c r="E941" s="10">
        <v>9200</v>
      </c>
      <c r="F941" s="1">
        <v>13</v>
      </c>
      <c r="G941" s="11">
        <v>11144</v>
      </c>
      <c r="H941" s="12">
        <v>5.6000000000000001E-2</v>
      </c>
      <c r="I941" s="13">
        <v>2069</v>
      </c>
      <c r="J941" s="14">
        <v>2.4830000000000001</v>
      </c>
      <c r="K941" s="15">
        <v>33735</v>
      </c>
      <c r="L941" s="16">
        <v>9503.1</v>
      </c>
    </row>
    <row r="942" spans="1:12" x14ac:dyDescent="0.25">
      <c r="A942" s="8">
        <v>107</v>
      </c>
      <c r="B942" s="9" t="s">
        <v>114</v>
      </c>
      <c r="C942" s="9" t="s">
        <v>1024</v>
      </c>
      <c r="D942" s="9" t="str">
        <f>B942&amp;"_"&amp; C942</f>
        <v>Philip Morris International_Tobacco Company</v>
      </c>
      <c r="E942" s="10">
        <v>73500</v>
      </c>
      <c r="F942" s="1">
        <v>3</v>
      </c>
      <c r="G942" s="11">
        <v>29805</v>
      </c>
      <c r="H942" s="12">
        <v>6.0000000000000001E-3</v>
      </c>
      <c r="I942" s="13">
        <v>7185</v>
      </c>
      <c r="J942" s="14">
        <v>-9.1999999999999998E-2</v>
      </c>
      <c r="K942" s="15">
        <v>42875</v>
      </c>
      <c r="L942" s="16">
        <v>113606.39999999999</v>
      </c>
    </row>
    <row r="943" spans="1:12" x14ac:dyDescent="0.25">
      <c r="A943" s="8">
        <v>167</v>
      </c>
      <c r="B943" s="9" t="s">
        <v>171</v>
      </c>
      <c r="C943" s="9" t="s">
        <v>1024</v>
      </c>
      <c r="D943" s="9" t="str">
        <f>B943&amp;"_"&amp; C943</f>
        <v>Altria Group_Tobacco Company</v>
      </c>
      <c r="E943" s="10">
        <v>7300</v>
      </c>
      <c r="F943" s="1">
        <v>-5</v>
      </c>
      <c r="G943" s="11">
        <v>19796</v>
      </c>
      <c r="H943" s="12">
        <v>8.9999999999999993E-3</v>
      </c>
      <c r="I943" s="13">
        <v>-1293</v>
      </c>
      <c r="J943" s="14">
        <v>-1.1859999999999999</v>
      </c>
      <c r="K943" s="15">
        <v>49271</v>
      </c>
      <c r="L943" s="16">
        <v>71863</v>
      </c>
    </row>
    <row r="944" spans="1:12" x14ac:dyDescent="0.25">
      <c r="A944" s="8">
        <v>574</v>
      </c>
      <c r="B944" s="9" t="s">
        <v>573</v>
      </c>
      <c r="C944" s="9" t="s">
        <v>1148</v>
      </c>
      <c r="D944" s="9" t="str">
        <f>B944&amp;"_"&amp; C944</f>
        <v>Hasbro_Toy Company</v>
      </c>
      <c r="E944" s="10">
        <v>5600</v>
      </c>
      <c r="F944" s="1">
        <v>-7</v>
      </c>
      <c r="G944" s="11">
        <v>4720.2</v>
      </c>
      <c r="H944" s="12">
        <v>3.1E-2</v>
      </c>
      <c r="I944" s="13">
        <v>520.5</v>
      </c>
      <c r="J944" s="14">
        <v>1.361</v>
      </c>
      <c r="K944" s="15">
        <v>8855.6</v>
      </c>
      <c r="L944" s="16">
        <v>9793.5</v>
      </c>
    </row>
    <row r="945" spans="1:12" x14ac:dyDescent="0.25">
      <c r="A945" s="8">
        <v>593</v>
      </c>
      <c r="B945" s="9" t="s">
        <v>592</v>
      </c>
      <c r="C945" s="9" t="s">
        <v>1148</v>
      </c>
      <c r="D945" s="9" t="str">
        <f>B945&amp;"_"&amp; C945</f>
        <v>Mattel_Toy Company</v>
      </c>
      <c r="E945" s="10">
        <v>24000</v>
      </c>
      <c r="F945" s="1">
        <v>-18</v>
      </c>
      <c r="G945" s="11">
        <v>4504.6000000000004</v>
      </c>
      <c r="H945" s="12">
        <v>-2E-3</v>
      </c>
      <c r="I945" s="13">
        <v>-213.5</v>
      </c>
      <c r="J945" s="14" t="s">
        <v>13</v>
      </c>
      <c r="K945" s="15">
        <v>5325.2</v>
      </c>
      <c r="L945" s="16">
        <v>3055.9</v>
      </c>
    </row>
    <row r="946" spans="1:12" x14ac:dyDescent="0.25">
      <c r="A946" s="8">
        <v>149</v>
      </c>
      <c r="B946" s="9" t="s">
        <v>155</v>
      </c>
      <c r="C946" s="9" t="s">
        <v>1070</v>
      </c>
      <c r="D946" s="9" t="str">
        <f>B946&amp;"_"&amp; C946</f>
        <v>Union Pacific_Transport Company</v>
      </c>
      <c r="E946" s="10">
        <v>37483</v>
      </c>
      <c r="F946" s="1">
        <v>-15</v>
      </c>
      <c r="G946" s="11">
        <v>21708</v>
      </c>
      <c r="H946" s="12">
        <v>-4.9000000000000002E-2</v>
      </c>
      <c r="I946" s="13">
        <v>5919</v>
      </c>
      <c r="J946" s="14">
        <v>-8.0000000000000002E-3</v>
      </c>
      <c r="K946" s="15">
        <v>61673</v>
      </c>
      <c r="L946" s="16">
        <v>97354.5</v>
      </c>
    </row>
    <row r="947" spans="1:12" x14ac:dyDescent="0.25">
      <c r="A947" s="8">
        <v>208</v>
      </c>
      <c r="B947" s="9" t="s">
        <v>211</v>
      </c>
      <c r="C947" s="9" t="s">
        <v>1070</v>
      </c>
      <c r="D947" s="9" t="str">
        <f>B947&amp;"_"&amp; C947</f>
        <v>C.H. Robinson Worldwide_Transport Company</v>
      </c>
      <c r="E947" s="10">
        <v>15427</v>
      </c>
      <c r="F947" s="1">
        <v>-23</v>
      </c>
      <c r="G947" s="11">
        <v>15309.5</v>
      </c>
      <c r="H947" s="12">
        <v>-7.9000000000000001E-2</v>
      </c>
      <c r="I947" s="13">
        <v>577</v>
      </c>
      <c r="J947" s="14">
        <v>-0.13200000000000001</v>
      </c>
      <c r="K947" s="15">
        <v>4641.1000000000004</v>
      </c>
      <c r="L947" s="16">
        <v>8694.7000000000007</v>
      </c>
    </row>
    <row r="948" spans="1:12" x14ac:dyDescent="0.25">
      <c r="A948" s="8">
        <v>283</v>
      </c>
      <c r="B948" s="9" t="s">
        <v>285</v>
      </c>
      <c r="C948" s="9" t="s">
        <v>1070</v>
      </c>
      <c r="D948" s="9" t="str">
        <f>B948&amp;"_"&amp; C948</f>
        <v>Norfolk Southern_Transport Company</v>
      </c>
      <c r="E948" s="10">
        <v>24587</v>
      </c>
      <c r="F948" s="1">
        <v>-6</v>
      </c>
      <c r="G948" s="11">
        <v>11296</v>
      </c>
      <c r="H948" s="12">
        <v>-1.4E-2</v>
      </c>
      <c r="I948" s="13">
        <v>2722</v>
      </c>
      <c r="J948" s="14">
        <v>2.1000000000000001E-2</v>
      </c>
      <c r="K948" s="15">
        <v>37923</v>
      </c>
      <c r="L948" s="16">
        <v>37537.300000000003</v>
      </c>
    </row>
    <row r="949" spans="1:12" x14ac:dyDescent="0.25">
      <c r="A949" s="8">
        <v>354</v>
      </c>
      <c r="B949" s="9" t="s">
        <v>355</v>
      </c>
      <c r="C949" s="9" t="s">
        <v>1070</v>
      </c>
      <c r="D949" s="9" t="str">
        <f>B949&amp;"_"&amp; C949</f>
        <v>Ryder System_Transport Company</v>
      </c>
      <c r="E949" s="10">
        <v>39900</v>
      </c>
      <c r="F949" s="1">
        <v>9</v>
      </c>
      <c r="G949" s="11">
        <v>8925.7999999999993</v>
      </c>
      <c r="H949" s="12">
        <v>6.0999999999999999E-2</v>
      </c>
      <c r="I949" s="13">
        <v>-24.4</v>
      </c>
      <c r="J949" s="14">
        <v>-1.089</v>
      </c>
      <c r="K949" s="15">
        <v>14475.3</v>
      </c>
      <c r="L949" s="16">
        <v>1380.7</v>
      </c>
    </row>
    <row r="950" spans="1:12" x14ac:dyDescent="0.25">
      <c r="A950" s="8">
        <v>634</v>
      </c>
      <c r="B950" s="9" t="s">
        <v>633</v>
      </c>
      <c r="C950" s="9" t="s">
        <v>1070</v>
      </c>
      <c r="D950" s="9" t="str">
        <f>B950&amp;"_"&amp; C950</f>
        <v>Old Dominion Freight Line_Transport Company</v>
      </c>
      <c r="E950" s="10">
        <v>20105</v>
      </c>
      <c r="F950" s="1">
        <v>-12</v>
      </c>
      <c r="G950" s="11">
        <v>4109.1000000000004</v>
      </c>
      <c r="H950" s="12">
        <v>1.6E-2</v>
      </c>
      <c r="I950" s="13">
        <v>615.5</v>
      </c>
      <c r="J950" s="14">
        <v>1.6E-2</v>
      </c>
      <c r="K950" s="15">
        <v>3995.6</v>
      </c>
      <c r="L950" s="16">
        <v>15691.6</v>
      </c>
    </row>
    <row r="951" spans="1:12" x14ac:dyDescent="0.25">
      <c r="A951" s="8">
        <v>635</v>
      </c>
      <c r="B951" s="9" t="s">
        <v>634</v>
      </c>
      <c r="C951" s="9" t="s">
        <v>1070</v>
      </c>
      <c r="D951" s="9" t="str">
        <f>B951&amp;"_"&amp; C951</f>
        <v>Landstar System_Transport Company</v>
      </c>
      <c r="E951" s="10">
        <v>1333</v>
      </c>
      <c r="F951" s="1">
        <v>-71</v>
      </c>
      <c r="G951" s="11">
        <v>4089.6</v>
      </c>
      <c r="H951" s="12">
        <v>-0.115</v>
      </c>
      <c r="I951" s="13">
        <v>227.7</v>
      </c>
      <c r="J951" s="14">
        <v>-0.108</v>
      </c>
      <c r="K951" s="15">
        <v>1427.7</v>
      </c>
      <c r="L951" s="16">
        <v>3784.9</v>
      </c>
    </row>
    <row r="952" spans="1:12" x14ac:dyDescent="0.25">
      <c r="A952" s="8">
        <v>346</v>
      </c>
      <c r="B952" s="9" t="s">
        <v>348</v>
      </c>
      <c r="C952" s="9" t="s">
        <v>1164</v>
      </c>
      <c r="D952" s="9" t="str">
        <f>B952&amp;"_"&amp; C952</f>
        <v>J.B. Hunt Transport Services_Transport Services</v>
      </c>
      <c r="E952" s="10">
        <v>29056</v>
      </c>
      <c r="F952" s="1">
        <v>8</v>
      </c>
      <c r="G952" s="11">
        <v>9165.2999999999993</v>
      </c>
      <c r="H952" s="12">
        <v>6.4000000000000001E-2</v>
      </c>
      <c r="I952" s="13">
        <v>516.29999999999995</v>
      </c>
      <c r="J952" s="14">
        <v>5.5E-2</v>
      </c>
      <c r="K952" s="15">
        <v>5470.9</v>
      </c>
      <c r="L952" s="16">
        <v>9800.2999999999993</v>
      </c>
    </row>
    <row r="953" spans="1:12" x14ac:dyDescent="0.25">
      <c r="A953" s="8">
        <v>196</v>
      </c>
      <c r="B953" s="9" t="s">
        <v>199</v>
      </c>
      <c r="C953" s="9" t="s">
        <v>1257</v>
      </c>
      <c r="D953" s="9" t="str">
        <f>B953&amp;"_"&amp; C953</f>
        <v xml:space="preserve">XPO Logistics_Transportation &amp; Logistics </v>
      </c>
      <c r="E953" s="10">
        <v>100000</v>
      </c>
      <c r="F953" s="1">
        <v>-16</v>
      </c>
      <c r="G953" s="11">
        <v>16648</v>
      </c>
      <c r="H953" s="12">
        <v>-3.6999999999999998E-2</v>
      </c>
      <c r="I953" s="13">
        <v>419</v>
      </c>
      <c r="J953" s="14">
        <v>-7.0000000000000001E-3</v>
      </c>
      <c r="K953" s="15">
        <v>14128</v>
      </c>
      <c r="L953" s="16">
        <v>4502.3999999999996</v>
      </c>
    </row>
    <row r="954" spans="1:12" x14ac:dyDescent="0.25">
      <c r="A954" s="8">
        <v>947</v>
      </c>
      <c r="B954" s="9" t="s">
        <v>943</v>
      </c>
      <c r="C954" s="9" t="s">
        <v>1497</v>
      </c>
      <c r="D954" s="9" t="str">
        <f>B954&amp;"_"&amp; C954</f>
        <v>Matson_Transportation / trucking / railroad</v>
      </c>
      <c r="E954" s="10">
        <v>1988</v>
      </c>
      <c r="F954" s="1">
        <v>-23</v>
      </c>
      <c r="G954" s="11">
        <v>2203.1</v>
      </c>
      <c r="H954" s="12">
        <v>-8.9999999999999993E-3</v>
      </c>
      <c r="I954" s="13">
        <v>82.7</v>
      </c>
      <c r="J954" s="14">
        <v>-0.24099999999999999</v>
      </c>
      <c r="K954" s="15">
        <v>2845.4</v>
      </c>
      <c r="L954" s="16">
        <v>1317.9</v>
      </c>
    </row>
    <row r="955" spans="1:12" x14ac:dyDescent="0.25">
      <c r="A955" s="8">
        <v>880</v>
      </c>
      <c r="B955" s="9" t="s">
        <v>876</v>
      </c>
      <c r="C955" s="9" t="s">
        <v>1248</v>
      </c>
      <c r="D955" s="9" t="str">
        <f>B955&amp;"_"&amp; C955</f>
        <v>Werner Enterprises_Transportation Company</v>
      </c>
      <c r="E955" s="10">
        <v>12736</v>
      </c>
      <c r="F955" s="1">
        <v>-13</v>
      </c>
      <c r="G955" s="11">
        <v>2463.6999999999998</v>
      </c>
      <c r="H955" s="12">
        <v>2E-3</v>
      </c>
      <c r="I955" s="13">
        <v>166.9</v>
      </c>
      <c r="J955" s="14">
        <v>-7.0000000000000001E-3</v>
      </c>
      <c r="K955" s="15">
        <v>2143.9</v>
      </c>
      <c r="L955" s="16">
        <v>2514.6999999999998</v>
      </c>
    </row>
    <row r="956" spans="1:12" x14ac:dyDescent="0.25">
      <c r="A956" s="8">
        <v>560</v>
      </c>
      <c r="B956" s="9" t="s">
        <v>559</v>
      </c>
      <c r="C956" s="9" t="s">
        <v>1472</v>
      </c>
      <c r="D956" s="9" t="str">
        <f>B956&amp;"_"&amp; C956</f>
        <v>Knight-Swift Transportation Holdings_Transportation Holdings</v>
      </c>
      <c r="E956" s="10">
        <v>23700</v>
      </c>
      <c r="F956" s="1">
        <v>-39</v>
      </c>
      <c r="G956" s="11">
        <v>4844</v>
      </c>
      <c r="H956" s="12">
        <v>-9.4E-2</v>
      </c>
      <c r="I956" s="13">
        <v>309.2</v>
      </c>
      <c r="J956" s="14">
        <v>-0.26300000000000001</v>
      </c>
      <c r="K956" s="15">
        <v>8281.7000000000007</v>
      </c>
      <c r="L956" s="16">
        <v>5568.6</v>
      </c>
    </row>
    <row r="957" spans="1:12" x14ac:dyDescent="0.25">
      <c r="A957" s="8">
        <v>263</v>
      </c>
      <c r="B957" s="9" t="s">
        <v>265</v>
      </c>
      <c r="C957" s="9" t="s">
        <v>1502</v>
      </c>
      <c r="D957" s="9" t="str">
        <f>B957&amp;"_"&amp; C957</f>
        <v>Expedia Group_Travel Company</v>
      </c>
      <c r="E957" s="10">
        <v>25400</v>
      </c>
      <c r="F957" s="1">
        <v>17</v>
      </c>
      <c r="G957" s="11">
        <v>12067</v>
      </c>
      <c r="H957" s="12">
        <v>7.4999999999999997E-2</v>
      </c>
      <c r="I957" s="13">
        <v>565</v>
      </c>
      <c r="J957" s="14">
        <v>0.39200000000000002</v>
      </c>
      <c r="K957" s="15">
        <v>21416</v>
      </c>
      <c r="L957" s="16">
        <v>7877.2</v>
      </c>
    </row>
    <row r="958" spans="1:12" x14ac:dyDescent="0.25">
      <c r="A958" s="8">
        <v>645</v>
      </c>
      <c r="B958" s="9" t="s">
        <v>644</v>
      </c>
      <c r="C958" s="9" t="s">
        <v>1217</v>
      </c>
      <c r="D958" s="9" t="str">
        <f>B958&amp;"_"&amp; C958</f>
        <v>Sabre_Travel Technology</v>
      </c>
      <c r="E958" s="10">
        <v>9250</v>
      </c>
      <c r="F958" s="1">
        <v>-4</v>
      </c>
      <c r="G958" s="11">
        <v>3975</v>
      </c>
      <c r="H958" s="12">
        <v>2.8000000000000001E-2</v>
      </c>
      <c r="I958" s="13">
        <v>158.6</v>
      </c>
      <c r="J958" s="14">
        <v>-0.53</v>
      </c>
      <c r="K958" s="15">
        <v>5690</v>
      </c>
      <c r="L958" s="16">
        <v>1623.4</v>
      </c>
    </row>
    <row r="959" spans="1:12" x14ac:dyDescent="0.25">
      <c r="A959" s="8">
        <v>984</v>
      </c>
      <c r="B959" s="9" t="s">
        <v>980</v>
      </c>
      <c r="C959" s="9" t="s">
        <v>1099</v>
      </c>
      <c r="D959" s="9" t="str">
        <f>B959&amp;"_"&amp; C959</f>
        <v>Copart_Used Car Dealers</v>
      </c>
      <c r="E959" s="10">
        <v>7327</v>
      </c>
      <c r="F959" s="1" t="s">
        <v>13</v>
      </c>
      <c r="G959" s="11">
        <v>2042</v>
      </c>
      <c r="H959" s="12">
        <v>0.13100000000000001</v>
      </c>
      <c r="I959" s="13">
        <v>591.70000000000005</v>
      </c>
      <c r="J959" s="14">
        <v>0.41599999999999998</v>
      </c>
      <c r="K959" s="15">
        <v>2547.6</v>
      </c>
      <c r="L959" s="16">
        <v>16013.5</v>
      </c>
    </row>
    <row r="960" spans="1:12" x14ac:dyDescent="0.25">
      <c r="A960" s="8">
        <v>172</v>
      </c>
      <c r="B960" s="9" t="s">
        <v>176</v>
      </c>
      <c r="C960" s="9" t="s">
        <v>1081</v>
      </c>
      <c r="D960" s="9" t="str">
        <f>B960&amp;"_"&amp; C960</f>
        <v>NextEra Energy_Utilities Company</v>
      </c>
      <c r="E960" s="10">
        <v>14800</v>
      </c>
      <c r="F960" s="1">
        <v>12</v>
      </c>
      <c r="G960" s="11">
        <v>19204</v>
      </c>
      <c r="H960" s="12">
        <v>0.14799999999999999</v>
      </c>
      <c r="I960" s="13">
        <v>3769</v>
      </c>
      <c r="J960" s="14">
        <v>-0.432</v>
      </c>
      <c r="K960" s="15">
        <v>117691</v>
      </c>
      <c r="L960" s="16">
        <v>117655</v>
      </c>
    </row>
    <row r="961" spans="1:12" x14ac:dyDescent="0.25">
      <c r="A961" s="8">
        <v>189</v>
      </c>
      <c r="B961" s="9" t="s">
        <v>193</v>
      </c>
      <c r="C961" s="9" t="s">
        <v>1081</v>
      </c>
      <c r="D961" s="9" t="str">
        <f>B961&amp;"_"&amp; C961</f>
        <v>PG&amp;E_Utilities Company</v>
      </c>
      <c r="E961" s="10">
        <v>23000</v>
      </c>
      <c r="F961" s="1">
        <v>-6</v>
      </c>
      <c r="G961" s="11">
        <v>17129</v>
      </c>
      <c r="H961" s="12">
        <v>2.1999999999999999E-2</v>
      </c>
      <c r="I961" s="13">
        <v>-7656</v>
      </c>
      <c r="J961" s="14" t="s">
        <v>13</v>
      </c>
      <c r="K961" s="15">
        <v>85196</v>
      </c>
      <c r="L961" s="16">
        <v>4762.8</v>
      </c>
    </row>
    <row r="962" spans="1:12" x14ac:dyDescent="0.25">
      <c r="A962" s="8">
        <v>204</v>
      </c>
      <c r="B962" s="9" t="s">
        <v>207</v>
      </c>
      <c r="C962" s="9" t="s">
        <v>1081</v>
      </c>
      <c r="D962" s="9" t="str">
        <f>B962&amp;"_"&amp; C962</f>
        <v>American Electric Power_Utilities Company</v>
      </c>
      <c r="E962" s="10">
        <v>17408</v>
      </c>
      <c r="F962" s="1">
        <v>-12</v>
      </c>
      <c r="G962" s="11">
        <v>15561.4</v>
      </c>
      <c r="H962" s="12">
        <v>-3.9E-2</v>
      </c>
      <c r="I962" s="13">
        <v>1921.1</v>
      </c>
      <c r="J962" s="14">
        <v>-1E-3</v>
      </c>
      <c r="K962" s="15">
        <v>75892.3</v>
      </c>
      <c r="L962" s="16">
        <v>39576.699999999997</v>
      </c>
    </row>
    <row r="963" spans="1:12" x14ac:dyDescent="0.25">
      <c r="A963" s="8">
        <v>253</v>
      </c>
      <c r="B963" s="9" t="s">
        <v>255</v>
      </c>
      <c r="C963" s="9" t="s">
        <v>1081</v>
      </c>
      <c r="D963" s="9" t="str">
        <f>B963&amp;"_"&amp; C963</f>
        <v>DTE Energy_Utilities Company</v>
      </c>
      <c r="E963" s="10">
        <v>10700</v>
      </c>
      <c r="F963" s="1">
        <v>-33</v>
      </c>
      <c r="G963" s="11">
        <v>12669</v>
      </c>
      <c r="H963" s="12">
        <v>-0.109</v>
      </c>
      <c r="I963" s="13">
        <v>1169</v>
      </c>
      <c r="J963" s="14">
        <v>4.3999999999999997E-2</v>
      </c>
      <c r="K963" s="15">
        <v>41882</v>
      </c>
      <c r="L963" s="16">
        <v>18289.5</v>
      </c>
    </row>
    <row r="964" spans="1:12" x14ac:dyDescent="0.25">
      <c r="A964" s="8">
        <v>256</v>
      </c>
      <c r="B964" s="9" t="s">
        <v>258</v>
      </c>
      <c r="C964" s="9" t="s">
        <v>1081</v>
      </c>
      <c r="D964" s="9" t="str">
        <f>B964&amp;"_"&amp; C964</f>
        <v>Consolidated Edison_Utilities Company</v>
      </c>
      <c r="E964" s="10">
        <v>14890</v>
      </c>
      <c r="F964" s="1">
        <v>3</v>
      </c>
      <c r="G964" s="11">
        <v>12574</v>
      </c>
      <c r="H964" s="12">
        <v>1.9E-2</v>
      </c>
      <c r="I964" s="13">
        <v>1343</v>
      </c>
      <c r="J964" s="14">
        <v>-2.8000000000000001E-2</v>
      </c>
      <c r="K964" s="15">
        <v>58079</v>
      </c>
      <c r="L964" s="16">
        <v>26034.5</v>
      </c>
    </row>
    <row r="965" spans="1:12" x14ac:dyDescent="0.25">
      <c r="A965" s="8">
        <v>258</v>
      </c>
      <c r="B965" s="9" t="s">
        <v>260</v>
      </c>
      <c r="C965" s="9" t="s">
        <v>1081</v>
      </c>
      <c r="D965" s="9" t="str">
        <f>B965&amp;"_"&amp; C965</f>
        <v>Sempra Energy_Utilities Company</v>
      </c>
      <c r="E965" s="10">
        <v>13969</v>
      </c>
      <c r="F965" s="1">
        <v>11</v>
      </c>
      <c r="G965" s="11">
        <v>12443</v>
      </c>
      <c r="H965" s="12">
        <v>6.5000000000000002E-2</v>
      </c>
      <c r="I965" s="13">
        <v>2197</v>
      </c>
      <c r="J965" s="14">
        <v>1.0940000000000001</v>
      </c>
      <c r="K965" s="15">
        <v>65665</v>
      </c>
      <c r="L965" s="16">
        <v>33037.4</v>
      </c>
    </row>
    <row r="966" spans="1:12" x14ac:dyDescent="0.25">
      <c r="A966" s="8">
        <v>259</v>
      </c>
      <c r="B966" s="9" t="s">
        <v>261</v>
      </c>
      <c r="C966" s="9" t="s">
        <v>1081</v>
      </c>
      <c r="D966" s="9" t="str">
        <f>B966&amp;"_"&amp; C966</f>
        <v>Edison International_Utilities Company</v>
      </c>
      <c r="E966" s="10">
        <v>12937</v>
      </c>
      <c r="F966" s="1">
        <v>-4</v>
      </c>
      <c r="G966" s="11">
        <v>12347</v>
      </c>
      <c r="H966" s="12">
        <v>-2.4E-2</v>
      </c>
      <c r="I966" s="13">
        <v>1284</v>
      </c>
      <c r="J966" s="14" t="s">
        <v>13</v>
      </c>
      <c r="K966" s="15">
        <v>64382</v>
      </c>
      <c r="L966" s="16">
        <v>19867.599999999999</v>
      </c>
    </row>
    <row r="967" spans="1:12" x14ac:dyDescent="0.25">
      <c r="A967" s="8">
        <v>260</v>
      </c>
      <c r="B967" s="9" t="s">
        <v>262</v>
      </c>
      <c r="C967" s="9" t="s">
        <v>1081</v>
      </c>
      <c r="D967" s="9" t="str">
        <f>B967&amp;"_"&amp; C967</f>
        <v>CenterPoint Energy_Utilities Company</v>
      </c>
      <c r="E967" s="10">
        <v>14262</v>
      </c>
      <c r="F967" s="1">
        <v>39</v>
      </c>
      <c r="G967" s="11">
        <v>12301</v>
      </c>
      <c r="H967" s="12">
        <v>0.16200000000000001</v>
      </c>
      <c r="I967" s="13">
        <v>791</v>
      </c>
      <c r="J967" s="14">
        <v>1.149</v>
      </c>
      <c r="K967" s="15">
        <v>35439</v>
      </c>
      <c r="L967" s="16">
        <v>7765.4</v>
      </c>
    </row>
    <row r="968" spans="1:12" x14ac:dyDescent="0.25">
      <c r="A968" s="8">
        <v>276</v>
      </c>
      <c r="B968" s="9" t="s">
        <v>278</v>
      </c>
      <c r="C968" s="9" t="s">
        <v>1081</v>
      </c>
      <c r="D968" s="9" t="str">
        <f>B968&amp;"_"&amp; C968</f>
        <v>Xcel Energy_Utilities Company</v>
      </c>
      <c r="E968" s="10">
        <v>11295</v>
      </c>
      <c r="F968" s="1">
        <v>-2</v>
      </c>
      <c r="G968" s="11">
        <v>11529</v>
      </c>
      <c r="H968" s="12">
        <v>-1E-3</v>
      </c>
      <c r="I968" s="13">
        <v>1372</v>
      </c>
      <c r="J968" s="14">
        <v>8.7999999999999995E-2</v>
      </c>
      <c r="K968" s="15">
        <v>50448</v>
      </c>
      <c r="L968" s="16">
        <v>31637.5</v>
      </c>
    </row>
    <row r="969" spans="1:12" x14ac:dyDescent="0.25">
      <c r="A969" s="8">
        <v>294</v>
      </c>
      <c r="B969" s="9" t="s">
        <v>296</v>
      </c>
      <c r="C969" s="9" t="s">
        <v>1081</v>
      </c>
      <c r="D969" s="9" t="str">
        <f>B969&amp;"_"&amp; C969</f>
        <v>FirstEnergy_Utilities Company</v>
      </c>
      <c r="E969" s="10">
        <v>12316</v>
      </c>
      <c r="F969" s="1">
        <v>-31</v>
      </c>
      <c r="G969" s="11">
        <v>10850</v>
      </c>
      <c r="H969" s="12">
        <v>-8.5000000000000006E-2</v>
      </c>
      <c r="I969" s="13">
        <v>912</v>
      </c>
      <c r="J969" s="14">
        <v>-0.32300000000000001</v>
      </c>
      <c r="K969" s="15">
        <v>42301</v>
      </c>
      <c r="L969" s="16">
        <v>21666.400000000001</v>
      </c>
    </row>
    <row r="970" spans="1:12" x14ac:dyDescent="0.25">
      <c r="A970" s="8">
        <v>317</v>
      </c>
      <c r="B970" s="9" t="s">
        <v>319</v>
      </c>
      <c r="C970" s="9" t="s">
        <v>1081</v>
      </c>
      <c r="D970" s="9" t="str">
        <f>B970&amp;"_"&amp; C970</f>
        <v>Public Service Enterprise Group_Utilities Company</v>
      </c>
      <c r="E970" s="10">
        <v>12992</v>
      </c>
      <c r="F970" s="1">
        <v>6</v>
      </c>
      <c r="G970" s="11">
        <v>10076</v>
      </c>
      <c r="H970" s="12">
        <v>3.9E-2</v>
      </c>
      <c r="I970" s="13">
        <v>1693</v>
      </c>
      <c r="J970" s="14">
        <v>0.17699999999999999</v>
      </c>
      <c r="K970" s="15">
        <v>47730</v>
      </c>
      <c r="L970" s="16">
        <v>22685.3</v>
      </c>
    </row>
    <row r="971" spans="1:12" x14ac:dyDescent="0.25">
      <c r="A971" s="8">
        <v>371</v>
      </c>
      <c r="B971" s="9" t="s">
        <v>372</v>
      </c>
      <c r="C971" s="9" t="s">
        <v>1081</v>
      </c>
      <c r="D971" s="9" t="str">
        <f>B971&amp;"_"&amp; C971</f>
        <v>Eversource Energy_Utilities Company</v>
      </c>
      <c r="E971" s="10">
        <v>8234</v>
      </c>
      <c r="F971" s="1">
        <v>-13</v>
      </c>
      <c r="G971" s="11">
        <v>8526.5</v>
      </c>
      <c r="H971" s="12">
        <v>8.9999999999999993E-3</v>
      </c>
      <c r="I971" s="13">
        <v>909.1</v>
      </c>
      <c r="J971" s="14">
        <v>-0.12</v>
      </c>
      <c r="K971" s="15">
        <v>41123.9</v>
      </c>
      <c r="L971" s="16">
        <v>25835.3</v>
      </c>
    </row>
    <row r="972" spans="1:12" x14ac:dyDescent="0.25">
      <c r="A972" s="8">
        <v>416</v>
      </c>
      <c r="B972" s="9" t="s">
        <v>416</v>
      </c>
      <c r="C972" s="9" t="s">
        <v>1081</v>
      </c>
      <c r="D972" s="9" t="str">
        <f>B972&amp;"_"&amp; C972</f>
        <v>WEC Energy Group_Utilities Company</v>
      </c>
      <c r="E972" s="10">
        <v>7509</v>
      </c>
      <c r="F972" s="1">
        <v>-18</v>
      </c>
      <c r="G972" s="11">
        <v>7523.1</v>
      </c>
      <c r="H972" s="12">
        <v>-0.02</v>
      </c>
      <c r="I972" s="13">
        <v>1134</v>
      </c>
      <c r="J972" s="14">
        <v>7.0999999999999994E-2</v>
      </c>
      <c r="K972" s="15">
        <v>34951.800000000003</v>
      </c>
      <c r="L972" s="16">
        <v>27799.200000000001</v>
      </c>
    </row>
    <row r="973" spans="1:12" x14ac:dyDescent="0.25">
      <c r="A973" s="8">
        <v>488</v>
      </c>
      <c r="B973" s="9" t="s">
        <v>487</v>
      </c>
      <c r="C973" s="9" t="s">
        <v>1081</v>
      </c>
      <c r="D973" s="9" t="str">
        <f>B973&amp;"_"&amp; C973</f>
        <v>Ameren_Utilities Company</v>
      </c>
      <c r="E973" s="10">
        <v>9323</v>
      </c>
      <c r="F973" s="1">
        <v>-20</v>
      </c>
      <c r="G973" s="11">
        <v>5910</v>
      </c>
      <c r="H973" s="12">
        <v>-6.0999999999999999E-2</v>
      </c>
      <c r="I973" s="13">
        <v>828</v>
      </c>
      <c r="J973" s="14">
        <v>1.6E-2</v>
      </c>
      <c r="K973" s="15">
        <v>28933</v>
      </c>
      <c r="L973" s="16">
        <v>17969.900000000001</v>
      </c>
    </row>
    <row r="974" spans="1:12" x14ac:dyDescent="0.25">
      <c r="A974" s="8">
        <v>533</v>
      </c>
      <c r="B974" s="9" t="s">
        <v>532</v>
      </c>
      <c r="C974" s="9" t="s">
        <v>1081</v>
      </c>
      <c r="D974" s="9" t="str">
        <f>B974&amp;"_"&amp; C974</f>
        <v>NiSource_Utilities Company</v>
      </c>
      <c r="E974" s="10">
        <v>8363</v>
      </c>
      <c r="F974" s="1">
        <v>2</v>
      </c>
      <c r="G974" s="11">
        <v>5208.8999999999996</v>
      </c>
      <c r="H974" s="12">
        <v>1.7999999999999999E-2</v>
      </c>
      <c r="I974" s="13">
        <v>383.1</v>
      </c>
      <c r="J974" s="14" t="s">
        <v>13</v>
      </c>
      <c r="K974" s="15">
        <v>22659.8</v>
      </c>
      <c r="L974" s="16">
        <v>9545.1</v>
      </c>
    </row>
    <row r="975" spans="1:12" x14ac:dyDescent="0.25">
      <c r="A975" s="8">
        <v>539</v>
      </c>
      <c r="B975" s="9" t="s">
        <v>538</v>
      </c>
      <c r="C975" s="9" t="s">
        <v>1081</v>
      </c>
      <c r="D975" s="9" t="str">
        <f>B975&amp;"_"&amp; C975</f>
        <v>Evergy_Utilities Company</v>
      </c>
      <c r="E975" s="10">
        <v>4617</v>
      </c>
      <c r="F975" s="1">
        <v>59</v>
      </c>
      <c r="G975" s="11">
        <v>5147.8</v>
      </c>
      <c r="H975" s="12">
        <v>0.20399999999999999</v>
      </c>
      <c r="I975" s="13">
        <v>669.9</v>
      </c>
      <c r="J975" s="14">
        <v>0.25</v>
      </c>
      <c r="K975" s="15">
        <v>25975.9</v>
      </c>
      <c r="L975" s="16">
        <v>12477.6</v>
      </c>
    </row>
    <row r="976" spans="1:12" x14ac:dyDescent="0.25">
      <c r="A976" s="8">
        <v>675</v>
      </c>
      <c r="B976" s="9" t="s">
        <v>674</v>
      </c>
      <c r="C976" s="9" t="s">
        <v>1081</v>
      </c>
      <c r="D976" s="9" t="str">
        <f>B976&amp;"_"&amp; C976</f>
        <v>Alliant Energy_Utilities Company</v>
      </c>
      <c r="E976" s="10">
        <v>3597</v>
      </c>
      <c r="F976" s="1">
        <v>5</v>
      </c>
      <c r="G976" s="11">
        <v>3647.7</v>
      </c>
      <c r="H976" s="12">
        <v>3.2000000000000001E-2</v>
      </c>
      <c r="I976" s="13">
        <v>557.20000000000005</v>
      </c>
      <c r="J976" s="14">
        <v>8.7999999999999995E-2</v>
      </c>
      <c r="K976" s="15">
        <v>16700.7</v>
      </c>
      <c r="L976" s="16">
        <v>11832.5</v>
      </c>
    </row>
    <row r="977" spans="1:12" x14ac:dyDescent="0.25">
      <c r="A977" s="8">
        <v>682</v>
      </c>
      <c r="B977" s="9" t="s">
        <v>681</v>
      </c>
      <c r="C977" s="9" t="s">
        <v>1081</v>
      </c>
      <c r="D977" s="9" t="str">
        <f>B977&amp;"_"&amp; C977</f>
        <v>American Water Works_Utilities Company</v>
      </c>
      <c r="E977" s="10">
        <v>6800</v>
      </c>
      <c r="F977" s="1">
        <v>9</v>
      </c>
      <c r="G977" s="11">
        <v>3610</v>
      </c>
      <c r="H977" s="12">
        <v>4.9000000000000002E-2</v>
      </c>
      <c r="I977" s="13">
        <v>621</v>
      </c>
      <c r="J977" s="14">
        <v>9.5000000000000001E-2</v>
      </c>
      <c r="K977" s="15">
        <v>22682</v>
      </c>
      <c r="L977" s="16">
        <v>21642.7</v>
      </c>
    </row>
    <row r="978" spans="1:12" x14ac:dyDescent="0.25">
      <c r="A978" s="8">
        <v>701</v>
      </c>
      <c r="B978" s="9" t="s">
        <v>700</v>
      </c>
      <c r="C978" s="9" t="s">
        <v>1081</v>
      </c>
      <c r="D978" s="9" t="str">
        <f>B978&amp;"_"&amp; C978</f>
        <v>Pinnacle West Capital_Utilities Company</v>
      </c>
      <c r="E978" s="10">
        <v>6210</v>
      </c>
      <c r="F978" s="1">
        <v>-38</v>
      </c>
      <c r="G978" s="11">
        <v>3471.2</v>
      </c>
      <c r="H978" s="12">
        <v>-0.06</v>
      </c>
      <c r="I978" s="13">
        <v>538.29999999999995</v>
      </c>
      <c r="J978" s="14">
        <v>5.2999999999999999E-2</v>
      </c>
      <c r="K978" s="15">
        <v>18479.2</v>
      </c>
      <c r="L978" s="16">
        <v>8521.7999999999993</v>
      </c>
    </row>
    <row r="979" spans="1:12" x14ac:dyDescent="0.25">
      <c r="A979" s="8">
        <v>710</v>
      </c>
      <c r="B979" s="9" t="s">
        <v>709</v>
      </c>
      <c r="C979" s="9" t="s">
        <v>1081</v>
      </c>
      <c r="D979" s="9" t="str">
        <f>B979&amp;"_"&amp; C979</f>
        <v>Puget Energy_Utilities Company</v>
      </c>
      <c r="E979" s="10">
        <v>3130</v>
      </c>
      <c r="F979" s="1">
        <v>-5</v>
      </c>
      <c r="G979" s="11">
        <v>3401.1</v>
      </c>
      <c r="H979" s="12">
        <v>1.6E-2</v>
      </c>
      <c r="I979" s="13">
        <v>210.7</v>
      </c>
      <c r="J979" s="14">
        <v>-0.106</v>
      </c>
      <c r="K979" s="15">
        <v>14659.9</v>
      </c>
      <c r="L979" s="16" t="s">
        <v>13</v>
      </c>
    </row>
    <row r="980" spans="1:12" x14ac:dyDescent="0.25">
      <c r="A980" s="8">
        <v>811</v>
      </c>
      <c r="B980" s="9" t="s">
        <v>809</v>
      </c>
      <c r="C980" s="9" t="s">
        <v>1081</v>
      </c>
      <c r="D980" s="9" t="str">
        <f>B980&amp;"_"&amp; C980</f>
        <v>Kansas City Southern_Utilities Company</v>
      </c>
      <c r="E980" s="10">
        <v>7040</v>
      </c>
      <c r="F980" s="1">
        <v>5</v>
      </c>
      <c r="G980" s="11">
        <v>2866</v>
      </c>
      <c r="H980" s="12">
        <v>5.6000000000000001E-2</v>
      </c>
      <c r="I980" s="13">
        <v>538.9</v>
      </c>
      <c r="J980" s="14">
        <v>-0.14099999999999999</v>
      </c>
      <c r="K980" s="15">
        <v>9786.7999999999993</v>
      </c>
      <c r="L980" s="16">
        <v>12228.5</v>
      </c>
    </row>
    <row r="981" spans="1:12" x14ac:dyDescent="0.25">
      <c r="A981" s="8">
        <v>877</v>
      </c>
      <c r="B981" s="9" t="s">
        <v>873</v>
      </c>
      <c r="C981" s="9" t="s">
        <v>1081</v>
      </c>
      <c r="D981" s="9" t="str">
        <f>B981&amp;"_"&amp; C981</f>
        <v>Genesis Energy_Utilities Company</v>
      </c>
      <c r="E981" s="10">
        <v>2177</v>
      </c>
      <c r="F981" s="1">
        <v>-97</v>
      </c>
      <c r="G981" s="11">
        <v>2480.8000000000002</v>
      </c>
      <c r="H981" s="12">
        <v>-0.14799999999999999</v>
      </c>
      <c r="I981" s="13">
        <v>96</v>
      </c>
      <c r="J981" s="14" t="s">
        <v>13</v>
      </c>
      <c r="K981" s="15">
        <v>6597.6</v>
      </c>
      <c r="L981" s="16">
        <v>480.5</v>
      </c>
    </row>
    <row r="982" spans="1:12" x14ac:dyDescent="0.25">
      <c r="A982" s="8">
        <v>934</v>
      </c>
      <c r="B982" s="9" t="s">
        <v>930</v>
      </c>
      <c r="C982" s="9" t="s">
        <v>1081</v>
      </c>
      <c r="D982" s="9" t="str">
        <f>B982&amp;"_"&amp; C982</f>
        <v>OGE Energy_Utilities Company</v>
      </c>
      <c r="E982" s="10">
        <v>2425</v>
      </c>
      <c r="F982" s="1">
        <v>-21</v>
      </c>
      <c r="G982" s="11">
        <v>2231.6</v>
      </c>
      <c r="H982" s="12">
        <v>-1.7000000000000001E-2</v>
      </c>
      <c r="I982" s="13">
        <v>433.6</v>
      </c>
      <c r="J982" s="14">
        <v>1.9E-2</v>
      </c>
      <c r="K982" s="15">
        <v>11024.3</v>
      </c>
      <c r="L982" s="16">
        <v>6151.5</v>
      </c>
    </row>
    <row r="983" spans="1:12" x14ac:dyDescent="0.25">
      <c r="A983" s="8">
        <v>961</v>
      </c>
      <c r="B983" s="9" t="s">
        <v>957</v>
      </c>
      <c r="C983" s="9" t="s">
        <v>1081</v>
      </c>
      <c r="D983" s="9" t="str">
        <f>B983&amp;"_"&amp; C983</f>
        <v>Portland General Electric_Utilities Company</v>
      </c>
      <c r="E983" s="10">
        <v>2949</v>
      </c>
      <c r="F983" s="1">
        <v>31</v>
      </c>
      <c r="G983" s="11">
        <v>2123</v>
      </c>
      <c r="H983" s="12">
        <v>6.6000000000000003E-2</v>
      </c>
      <c r="I983" s="13">
        <v>214</v>
      </c>
      <c r="J983" s="14">
        <v>8.9999999999999993E-3</v>
      </c>
      <c r="K983" s="15">
        <v>8394</v>
      </c>
      <c r="L983" s="16">
        <v>4288.8999999999996</v>
      </c>
    </row>
    <row r="984" spans="1:12" x14ac:dyDescent="0.25">
      <c r="A984" s="8">
        <v>270</v>
      </c>
      <c r="B984" s="9" t="s">
        <v>272</v>
      </c>
      <c r="C984" s="9" t="s">
        <v>1552</v>
      </c>
      <c r="D984" s="9" t="str">
        <f>B984&amp;"_"&amp; C984</f>
        <v>Vistra Energy_Utilities Company Electricity Retailer</v>
      </c>
      <c r="E984" s="10">
        <v>5475</v>
      </c>
      <c r="F984" s="1">
        <v>67</v>
      </c>
      <c r="G984" s="11">
        <v>11809</v>
      </c>
      <c r="H984" s="12">
        <v>0.29099999999999998</v>
      </c>
      <c r="I984" s="13">
        <v>928</v>
      </c>
      <c r="J984" s="14" t="s">
        <v>13</v>
      </c>
      <c r="K984" s="15">
        <v>26616</v>
      </c>
      <c r="L984" s="16">
        <v>7795.3</v>
      </c>
    </row>
    <row r="985" spans="1:12" x14ac:dyDescent="0.25">
      <c r="A985" s="8">
        <v>95</v>
      </c>
      <c r="B985" s="9" t="s">
        <v>102</v>
      </c>
      <c r="C985" s="9" t="s">
        <v>1553</v>
      </c>
      <c r="D985" s="9" t="str">
        <f>B985&amp;"_"&amp; C985</f>
        <v>Exelon_Utilities Company Nuclear Electric Power Generation Company</v>
      </c>
      <c r="E985" s="10">
        <v>32713</v>
      </c>
      <c r="F985" s="1">
        <v>-2</v>
      </c>
      <c r="G985" s="11">
        <v>34438</v>
      </c>
      <c r="H985" s="12">
        <v>-4.2999999999999997E-2</v>
      </c>
      <c r="I985" s="13">
        <v>2936</v>
      </c>
      <c r="J985" s="14">
        <v>0.46100000000000002</v>
      </c>
      <c r="K985" s="15">
        <v>124977</v>
      </c>
      <c r="L985" s="16">
        <v>35850.400000000001</v>
      </c>
    </row>
    <row r="986" spans="1:12" x14ac:dyDescent="0.25">
      <c r="A986" s="8">
        <v>324</v>
      </c>
      <c r="B986" s="9" t="s">
        <v>326</v>
      </c>
      <c r="C986" s="9" t="s">
        <v>1553</v>
      </c>
      <c r="D986" s="9" t="str">
        <f>B986&amp;"_"&amp; C986</f>
        <v>NRG Energy_Utilities Company Nuclear Electric Power Generation Company</v>
      </c>
      <c r="E986" s="10">
        <v>4577</v>
      </c>
      <c r="F986" s="1">
        <v>-33</v>
      </c>
      <c r="G986" s="11">
        <v>9871</v>
      </c>
      <c r="H986" s="12">
        <v>-8.5999999999999993E-2</v>
      </c>
      <c r="I986" s="13">
        <v>4438</v>
      </c>
      <c r="J986" s="14">
        <v>15.56</v>
      </c>
      <c r="K986" s="15">
        <v>12531</v>
      </c>
      <c r="L986" s="16">
        <v>6829.8</v>
      </c>
    </row>
    <row r="987" spans="1:12" x14ac:dyDescent="0.25">
      <c r="A987" s="8">
        <v>463</v>
      </c>
      <c r="B987" s="9" t="s">
        <v>462</v>
      </c>
      <c r="C987" s="9" t="s">
        <v>1005</v>
      </c>
      <c r="D987" s="9" t="str">
        <f>B987&amp;"_"&amp; C987</f>
        <v>Activision Blizzard_Video Game Company</v>
      </c>
      <c r="E987" s="10">
        <v>9200</v>
      </c>
      <c r="F987" s="1">
        <v>-58</v>
      </c>
      <c r="G987" s="11">
        <v>6489</v>
      </c>
      <c r="H987" s="12">
        <v>-0.13500000000000001</v>
      </c>
      <c r="I987" s="13">
        <v>1503</v>
      </c>
      <c r="J987" s="14">
        <v>-0.17100000000000001</v>
      </c>
      <c r="K987" s="15">
        <v>19845</v>
      </c>
      <c r="L987" s="16">
        <v>45753.3</v>
      </c>
    </row>
    <row r="988" spans="1:12" x14ac:dyDescent="0.25">
      <c r="A988" s="8">
        <v>550</v>
      </c>
      <c r="B988" s="9" t="s">
        <v>549</v>
      </c>
      <c r="C988" s="9" t="s">
        <v>1005</v>
      </c>
      <c r="D988" s="9" t="str">
        <f>B988&amp;"_"&amp; C988</f>
        <v>Electronic Arts_Video Game Company</v>
      </c>
      <c r="E988" s="10">
        <v>9700</v>
      </c>
      <c r="F988" s="1">
        <v>-17</v>
      </c>
      <c r="G988" s="11">
        <v>4950</v>
      </c>
      <c r="H988" s="12">
        <v>-3.9E-2</v>
      </c>
      <c r="I988" s="13">
        <v>1019</v>
      </c>
      <c r="J988" s="14">
        <v>-2.3E-2</v>
      </c>
      <c r="K988" s="15">
        <v>8957</v>
      </c>
      <c r="L988" s="16">
        <v>29016.7</v>
      </c>
    </row>
    <row r="989" spans="1:12" x14ac:dyDescent="0.25">
      <c r="A989" s="8">
        <v>845</v>
      </c>
      <c r="B989" s="9" t="s">
        <v>842</v>
      </c>
      <c r="C989" s="9" t="s">
        <v>1005</v>
      </c>
      <c r="D989" s="9" t="str">
        <f>B989&amp;"_"&amp; C989</f>
        <v>Take-Two Interactive Software_Video Game Company</v>
      </c>
      <c r="E989" s="10">
        <v>4894</v>
      </c>
      <c r="F989" s="1" t="s">
        <v>13</v>
      </c>
      <c r="G989" s="11">
        <v>2668.4</v>
      </c>
      <c r="H989" s="12">
        <v>0.48799999999999999</v>
      </c>
      <c r="I989" s="13">
        <v>333.8</v>
      </c>
      <c r="J989" s="14">
        <v>0.92400000000000004</v>
      </c>
      <c r="K989" s="15">
        <v>4243.1000000000004</v>
      </c>
      <c r="L989" s="16">
        <v>13453.3</v>
      </c>
    </row>
    <row r="990" spans="1:12" x14ac:dyDescent="0.25">
      <c r="A990" s="8">
        <v>818</v>
      </c>
      <c r="B990" s="9" t="s">
        <v>816</v>
      </c>
      <c r="C990" s="9" t="s">
        <v>1170</v>
      </c>
      <c r="D990" s="9" t="str">
        <f>B990&amp;"_"&amp; C990</f>
        <v>Kirby_Video Game Series</v>
      </c>
      <c r="E990" s="10">
        <v>5550</v>
      </c>
      <c r="F990" s="1">
        <v>-48</v>
      </c>
      <c r="G990" s="11">
        <v>2838.4</v>
      </c>
      <c r="H990" s="12">
        <v>-4.4999999999999998E-2</v>
      </c>
      <c r="I990" s="13">
        <v>142.30000000000001</v>
      </c>
      <c r="J990" s="14">
        <v>0.81399999999999995</v>
      </c>
      <c r="K990" s="15">
        <v>6079.1</v>
      </c>
      <c r="L990" s="16">
        <v>2608.1</v>
      </c>
    </row>
    <row r="991" spans="1:12" x14ac:dyDescent="0.25">
      <c r="A991" s="8">
        <v>207</v>
      </c>
      <c r="B991" s="9" t="s">
        <v>210</v>
      </c>
      <c r="C991" s="9" t="s">
        <v>1088</v>
      </c>
      <c r="D991" s="9" t="str">
        <f>B991&amp;"_"&amp; C991</f>
        <v>Waste Management_Waste Management Company</v>
      </c>
      <c r="E991" s="10">
        <v>44900</v>
      </c>
      <c r="F991" s="1">
        <v>6</v>
      </c>
      <c r="G991" s="11">
        <v>15455</v>
      </c>
      <c r="H991" s="12">
        <v>3.5999999999999997E-2</v>
      </c>
      <c r="I991" s="13">
        <v>1670</v>
      </c>
      <c r="J991" s="14">
        <v>-0.13200000000000001</v>
      </c>
      <c r="K991" s="15">
        <v>27743</v>
      </c>
      <c r="L991" s="16">
        <v>39210.9</v>
      </c>
    </row>
    <row r="992" spans="1:12" x14ac:dyDescent="0.25">
      <c r="A992" s="8">
        <v>305</v>
      </c>
      <c r="B992" s="9" t="s">
        <v>307</v>
      </c>
      <c r="C992" s="9" t="s">
        <v>1088</v>
      </c>
      <c r="D992" s="9" t="str">
        <f>B992&amp;"_"&amp; C992</f>
        <v>Republic Services_Waste Management Company</v>
      </c>
      <c r="E992" s="10">
        <v>36000</v>
      </c>
      <c r="F992" s="1">
        <v>9</v>
      </c>
      <c r="G992" s="11">
        <v>10299.4</v>
      </c>
      <c r="H992" s="12">
        <v>2.5999999999999999E-2</v>
      </c>
      <c r="I992" s="13">
        <v>1073.3</v>
      </c>
      <c r="J992" s="14">
        <v>3.5000000000000003E-2</v>
      </c>
      <c r="K992" s="15">
        <v>22683.8</v>
      </c>
      <c r="L992" s="16">
        <v>23955.7</v>
      </c>
    </row>
    <row r="993" spans="1:12" x14ac:dyDescent="0.25">
      <c r="A993" s="8">
        <v>709</v>
      </c>
      <c r="B993" s="9" t="s">
        <v>708</v>
      </c>
      <c r="C993" s="9" t="s">
        <v>1088</v>
      </c>
      <c r="D993" s="9" t="str">
        <f>B993&amp;"_"&amp; C993</f>
        <v>Clean Harbors_Waste Management Company</v>
      </c>
      <c r="E993" s="10">
        <v>14400</v>
      </c>
      <c r="F993" s="1">
        <v>5</v>
      </c>
      <c r="G993" s="11">
        <v>3412.2</v>
      </c>
      <c r="H993" s="12">
        <v>3.4000000000000002E-2</v>
      </c>
      <c r="I993" s="13">
        <v>97.7</v>
      </c>
      <c r="J993" s="14">
        <v>0.48899999999999999</v>
      </c>
      <c r="K993" s="15">
        <v>4108.8999999999996</v>
      </c>
      <c r="L993" s="16">
        <v>2866.3</v>
      </c>
    </row>
    <row r="994" spans="1:12" x14ac:dyDescent="0.25">
      <c r="A994" s="8">
        <v>731</v>
      </c>
      <c r="B994" s="9" t="s">
        <v>730</v>
      </c>
      <c r="C994" s="9" t="s">
        <v>1088</v>
      </c>
      <c r="D994" s="9" t="str">
        <f>B994&amp;"_"&amp; C994</f>
        <v>Stericycle_Waste Management Company</v>
      </c>
      <c r="E994" s="10">
        <v>19500</v>
      </c>
      <c r="F994" s="1">
        <v>-43</v>
      </c>
      <c r="G994" s="11">
        <v>3308.9</v>
      </c>
      <c r="H994" s="12">
        <v>-5.0999999999999997E-2</v>
      </c>
      <c r="I994" s="13">
        <v>-346.8</v>
      </c>
      <c r="J994" s="14" t="s">
        <v>13</v>
      </c>
      <c r="K994" s="15">
        <v>6437</v>
      </c>
      <c r="L994" s="16">
        <v>4434</v>
      </c>
    </row>
    <row r="995" spans="1:12" x14ac:dyDescent="0.25">
      <c r="A995" s="8">
        <v>56</v>
      </c>
      <c r="B995" s="9" t="s">
        <v>64</v>
      </c>
      <c r="C995" s="9" t="s">
        <v>1029</v>
      </c>
      <c r="D995" s="9" t="str">
        <f>B995&amp;"_"&amp; C995</f>
        <v>Sysco_Wholesale Company</v>
      </c>
      <c r="E995" s="10">
        <v>69000</v>
      </c>
      <c r="F995" s="1">
        <v>-2</v>
      </c>
      <c r="G995" s="11">
        <v>60113.9</v>
      </c>
      <c r="H995" s="12">
        <v>2.4E-2</v>
      </c>
      <c r="I995" s="13">
        <v>1674.3</v>
      </c>
      <c r="J995" s="14">
        <v>0.17</v>
      </c>
      <c r="K995" s="15">
        <v>17966.5</v>
      </c>
      <c r="L995" s="16">
        <v>23203.200000000001</v>
      </c>
    </row>
    <row r="996" spans="1:12" x14ac:dyDescent="0.25">
      <c r="A996" s="8">
        <v>133</v>
      </c>
      <c r="B996" s="9" t="s">
        <v>139</v>
      </c>
      <c r="C996" s="9" t="s">
        <v>1029</v>
      </c>
      <c r="D996" s="9" t="str">
        <f>B996&amp;"_"&amp; C996</f>
        <v>United Natural Foods_Wholesale Company</v>
      </c>
      <c r="E996" s="10">
        <v>19000</v>
      </c>
      <c r="F996" s="1">
        <v>177</v>
      </c>
      <c r="G996" s="11">
        <v>23481.1</v>
      </c>
      <c r="H996" s="12">
        <v>1.296</v>
      </c>
      <c r="I996" s="13">
        <v>-285</v>
      </c>
      <c r="J996" s="14">
        <v>-2.72</v>
      </c>
      <c r="K996" s="15">
        <v>7181</v>
      </c>
      <c r="L996" s="16">
        <v>492.2</v>
      </c>
    </row>
    <row r="997" spans="1:12" x14ac:dyDescent="0.25">
      <c r="A997" s="8">
        <v>240</v>
      </c>
      <c r="B997" s="9" t="s">
        <v>242</v>
      </c>
      <c r="C997" s="9" t="s">
        <v>1029</v>
      </c>
      <c r="D997" s="9" t="str">
        <f>B997&amp;"_"&amp; C997</f>
        <v>Core-Mark Holding_Wholesale Company</v>
      </c>
      <c r="E997" s="10">
        <v>8555</v>
      </c>
      <c r="F997" s="1">
        <v>10</v>
      </c>
      <c r="G997" s="11">
        <v>13329.2</v>
      </c>
      <c r="H997" s="12">
        <v>3.3000000000000002E-2</v>
      </c>
      <c r="I997" s="13">
        <v>57.7</v>
      </c>
      <c r="J997" s="14">
        <v>0.26800000000000002</v>
      </c>
      <c r="K997" s="15">
        <v>1898.4</v>
      </c>
      <c r="L997" s="16">
        <v>1294.8</v>
      </c>
    </row>
    <row r="998" spans="1:12" x14ac:dyDescent="0.25">
      <c r="A998" s="8">
        <v>747</v>
      </c>
      <c r="B998" s="9" t="s">
        <v>746</v>
      </c>
      <c r="C998" s="9" t="s">
        <v>1029</v>
      </c>
      <c r="D998" s="9" t="str">
        <f>B998&amp;"_"&amp; C998</f>
        <v>Pool_Wholesale Company</v>
      </c>
      <c r="E998" s="10">
        <v>4500</v>
      </c>
      <c r="F998" s="1">
        <v>17</v>
      </c>
      <c r="G998" s="11">
        <v>3199.5</v>
      </c>
      <c r="H998" s="12">
        <v>6.7000000000000004E-2</v>
      </c>
      <c r="I998" s="13">
        <v>261.60000000000002</v>
      </c>
      <c r="J998" s="14">
        <v>0.11600000000000001</v>
      </c>
      <c r="K998" s="15">
        <v>1483.3</v>
      </c>
      <c r="L998" s="16">
        <v>7921.2</v>
      </c>
    </row>
    <row r="999" spans="1:12" x14ac:dyDescent="0.25">
      <c r="A999" s="8">
        <v>852</v>
      </c>
      <c r="B999" s="9" t="s">
        <v>849</v>
      </c>
      <c r="C999" s="9" t="s">
        <v>1029</v>
      </c>
      <c r="D999" s="9" t="str">
        <f>B999&amp;"_"&amp; C999</f>
        <v>BlueLinx Holdings_Wholesale Company</v>
      </c>
      <c r="E999" s="10">
        <v>2189</v>
      </c>
      <c r="F999" s="1">
        <v>-66</v>
      </c>
      <c r="G999" s="11">
        <v>2637.3</v>
      </c>
      <c r="H999" s="12">
        <v>-7.9000000000000001E-2</v>
      </c>
      <c r="I999" s="13">
        <v>-17.7</v>
      </c>
      <c r="J999" s="14" t="s">
        <v>13</v>
      </c>
      <c r="K999" s="15">
        <v>971.4</v>
      </c>
      <c r="L999" s="16">
        <v>46.4</v>
      </c>
    </row>
    <row r="1000" spans="1:12" x14ac:dyDescent="0.25">
      <c r="A1000" s="8">
        <v>758</v>
      </c>
      <c r="B1000" s="9" t="s">
        <v>757</v>
      </c>
      <c r="C1000" s="9" t="s">
        <v>1473</v>
      </c>
      <c r="D1000" s="9" t="str">
        <f>B1000&amp;"_"&amp; C1000</f>
        <v>GMS_Wholesalers: Diversified</v>
      </c>
      <c r="E1000" s="10">
        <v>5858</v>
      </c>
      <c r="F1000" s="1">
        <v>94</v>
      </c>
      <c r="G1000" s="11">
        <v>3116</v>
      </c>
      <c r="H1000" s="12">
        <v>0.24099999999999999</v>
      </c>
      <c r="I1000" s="13">
        <v>56</v>
      </c>
      <c r="J1000" s="14">
        <v>-0.111</v>
      </c>
      <c r="K1000" s="15">
        <v>2149.6</v>
      </c>
      <c r="L1000" s="16">
        <v>665.7</v>
      </c>
    </row>
    <row r="1001" spans="1:12" x14ac:dyDescent="0.25">
      <c r="A1001" s="8">
        <v>765</v>
      </c>
      <c r="B1001" s="9" t="s">
        <v>764</v>
      </c>
      <c r="C1001" s="9" t="s">
        <v>1209</v>
      </c>
      <c r="D1001" s="9" t="str">
        <f>B1001&amp;"_"&amp; C1001</f>
        <v>Qorvo_Wireless Handsets</v>
      </c>
      <c r="E1001" s="10">
        <v>8100</v>
      </c>
      <c r="F1001" s="1">
        <v>3</v>
      </c>
      <c r="G1001" s="11">
        <v>3090.3</v>
      </c>
      <c r="H1001" s="12">
        <v>3.9E-2</v>
      </c>
      <c r="I1001" s="13">
        <v>133.1</v>
      </c>
      <c r="J1001" s="14" t="s">
        <v>13</v>
      </c>
      <c r="K1001" s="15">
        <v>5808</v>
      </c>
      <c r="L1001" s="16">
        <v>9327.7000000000007</v>
      </c>
    </row>
    <row r="1002" spans="1:12" x14ac:dyDescent="0.25">
      <c r="A1002" s="8">
        <v>849</v>
      </c>
      <c r="B1002" s="9" t="s">
        <v>846</v>
      </c>
      <c r="C1002" s="9" t="s">
        <v>1529</v>
      </c>
      <c r="D1002" s="9" t="str">
        <f>B1002&amp;"_"&amp; C1002</f>
        <v>FleetCor Technologies_Workforce Payment Products</v>
      </c>
      <c r="E1002" s="10">
        <v>8700</v>
      </c>
      <c r="F1002" s="1">
        <v>23</v>
      </c>
      <c r="G1002" s="11">
        <v>2648.8</v>
      </c>
      <c r="H1002" s="12">
        <v>8.7999999999999995E-2</v>
      </c>
      <c r="I1002" s="13">
        <v>895.1</v>
      </c>
      <c r="J1002" s="14">
        <v>0.10299999999999999</v>
      </c>
      <c r="K1002" s="15">
        <v>12248.5</v>
      </c>
      <c r="L1002" s="16">
        <v>15935.9</v>
      </c>
    </row>
    <row r="1003" spans="1:12" x14ac:dyDescent="0.25">
      <c r="A1003" s="8"/>
      <c r="B1003" s="18"/>
      <c r="C1003" s="9"/>
      <c r="D1003" s="9"/>
      <c r="E1003" s="19"/>
      <c r="F1003" s="1"/>
      <c r="G1003" s="11"/>
      <c r="H1003" s="12"/>
      <c r="I1003" s="13"/>
      <c r="J1003" s="14"/>
      <c r="K1003" s="15"/>
      <c r="L1003" s="16"/>
    </row>
    <row r="1004" spans="1:12" x14ac:dyDescent="0.25">
      <c r="A1004" s="97"/>
      <c r="B1004" s="98"/>
      <c r="C1004" s="99"/>
      <c r="D1004" s="18"/>
      <c r="E1004" s="10"/>
      <c r="F1004" s="1"/>
      <c r="G1004" s="11"/>
      <c r="H1004" s="12"/>
      <c r="I1004" s="13"/>
      <c r="J1004" s="14"/>
      <c r="K1004" s="15"/>
      <c r="L1004" s="16"/>
    </row>
    <row r="1005" spans="1:12" x14ac:dyDescent="0.25">
      <c r="A1005" s="97">
        <f>_xlfn.XLOOKUP(B1005,B4:B1003,A4:A1003)</f>
        <v>297</v>
      </c>
      <c r="B1005" s="98" t="s">
        <v>299</v>
      </c>
      <c r="C1005" s="99" t="str" cm="1">
        <f t="array" ref="C1005">_xlfn.XLOOKUP(B1005,B4:B1003,C4:C1003,NULL)</f>
        <v>Retail Company</v>
      </c>
      <c r="D1005" s="18"/>
    </row>
    <row r="1006" spans="1:12" x14ac:dyDescent="0.25">
      <c r="C1006"/>
      <c r="D1006"/>
    </row>
  </sheetData>
  <autoFilter ref="A2:L1002" xr:uid="{A48B0C28-C96A-4C75-9689-FA40B416C1EA}">
    <sortState xmlns:xlrd2="http://schemas.microsoft.com/office/spreadsheetml/2017/richdata2" ref="A3:L1002">
      <sortCondition ref="C2:C1002"/>
    </sortState>
  </autoFilter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1FF-BA85-48B1-94ED-60F8FDF480E3}">
  <dimension ref="A1:N1006"/>
  <sheetViews>
    <sheetView zoomScale="85" zoomScaleNormal="85" workbookViewId="0">
      <selection activeCell="C15" sqref="C15"/>
    </sheetView>
  </sheetViews>
  <sheetFormatPr defaultRowHeight="15" x14ac:dyDescent="0.25"/>
  <cols>
    <col min="2" max="2" width="33.42578125" bestFit="1" customWidth="1"/>
    <col min="3" max="3" width="37.7109375" customWidth="1"/>
    <col min="4" max="4" width="44.7109375" customWidth="1"/>
    <col min="5" max="5" width="12.85546875" customWidth="1"/>
    <col min="6" max="6" width="17.85546875" customWidth="1"/>
    <col min="7" max="7" width="11.42578125" customWidth="1"/>
    <col min="8" max="8" width="11" customWidth="1"/>
    <col min="9" max="9" width="12" customWidth="1"/>
    <col min="11" max="11" width="10.7109375" customWidth="1"/>
    <col min="12" max="12" width="16.7109375" customWidth="1"/>
  </cols>
  <sheetData>
    <row r="1" spans="1:12" x14ac:dyDescent="0.25">
      <c r="A1" s="17"/>
      <c r="B1" s="17" t="s">
        <v>1350</v>
      </c>
      <c r="C1" s="17"/>
      <c r="D1" s="17"/>
      <c r="E1" s="21" t="s">
        <v>0</v>
      </c>
      <c r="F1" s="22"/>
      <c r="G1" s="23" t="s">
        <v>1</v>
      </c>
      <c r="H1" s="24"/>
      <c r="I1" s="24"/>
      <c r="J1" s="25"/>
      <c r="K1" s="25"/>
      <c r="L1" s="25"/>
    </row>
    <row r="2" spans="1:12" ht="52.5" customHeight="1" x14ac:dyDescent="0.25">
      <c r="A2" s="26" t="s">
        <v>2</v>
      </c>
      <c r="B2" s="27" t="s">
        <v>3</v>
      </c>
      <c r="C2" s="27" t="s">
        <v>998</v>
      </c>
      <c r="D2" s="27" t="s">
        <v>1259</v>
      </c>
      <c r="E2" s="27" t="s">
        <v>4</v>
      </c>
      <c r="F2" s="28" t="s">
        <v>5</v>
      </c>
      <c r="G2" s="29" t="s">
        <v>6</v>
      </c>
      <c r="H2" s="30" t="s">
        <v>7</v>
      </c>
      <c r="I2" s="31" t="s">
        <v>8</v>
      </c>
      <c r="J2" s="30" t="s">
        <v>9</v>
      </c>
      <c r="K2" s="31" t="s">
        <v>10</v>
      </c>
      <c r="L2" s="32" t="s">
        <v>1351</v>
      </c>
    </row>
    <row r="3" spans="1:12" x14ac:dyDescent="0.25">
      <c r="A3" s="62">
        <v>46</v>
      </c>
      <c r="B3" s="63" t="s">
        <v>1352</v>
      </c>
      <c r="C3" s="63" t="s">
        <v>1136</v>
      </c>
      <c r="D3" s="63" t="s">
        <v>1604</v>
      </c>
      <c r="E3" s="64">
        <v>240200</v>
      </c>
      <c r="F3" s="65">
        <v>5</v>
      </c>
      <c r="G3" s="66">
        <v>66501</v>
      </c>
      <c r="H3" s="67">
        <v>0.111</v>
      </c>
      <c r="I3" s="68">
        <v>5269</v>
      </c>
      <c r="J3" s="69">
        <v>0.158</v>
      </c>
      <c r="K3" s="70">
        <v>134211</v>
      </c>
      <c r="L3" s="71">
        <v>111146</v>
      </c>
    </row>
    <row r="4" spans="1:12" x14ac:dyDescent="0.25">
      <c r="A4" s="62">
        <v>60</v>
      </c>
      <c r="B4" s="63" t="s">
        <v>65</v>
      </c>
      <c r="C4" s="63" t="str">
        <f>_xlfn.XLOOKUP(B4,'2020'!B$3:B$1002,'2020'!C$3:C$1002,"NULL")</f>
        <v>Aerospace And Defense Company</v>
      </c>
      <c r="D4" s="63" t="str">
        <f>_xlfn.XLOOKUP(B4,'2020'!B$3:B$1002,'2020'!D$3:D$1002,"NULL")</f>
        <v>Lockheed Martin_Aerospace And Defense Company</v>
      </c>
      <c r="E4" s="64">
        <v>105000</v>
      </c>
      <c r="F4" s="65">
        <v>-1</v>
      </c>
      <c r="G4" s="72">
        <v>53762</v>
      </c>
      <c r="H4" s="73">
        <v>5.2999999999999999E-2</v>
      </c>
      <c r="I4" s="74">
        <v>5046</v>
      </c>
      <c r="J4" s="75">
        <v>1.52</v>
      </c>
      <c r="K4" s="76">
        <v>44876</v>
      </c>
      <c r="L4" s="77">
        <v>84887.6</v>
      </c>
    </row>
    <row r="5" spans="1:12" x14ac:dyDescent="0.25">
      <c r="A5" s="62">
        <v>92</v>
      </c>
      <c r="B5" s="63" t="s">
        <v>91</v>
      </c>
      <c r="C5" s="63" t="str">
        <f>_xlfn.XLOOKUP(B5,'2020'!B$3:B$1002,'2020'!C$3:C$1002,"NULL")</f>
        <v>Aerospace And Defense Company</v>
      </c>
      <c r="D5" s="63" t="str">
        <f>_xlfn.XLOOKUP(B5,'2020'!B$3:B$1002,'2020'!D$3:D$1002,"NULL")</f>
        <v>General Dynamics_Aerospace And Defense Company</v>
      </c>
      <c r="E5" s="64">
        <v>105600</v>
      </c>
      <c r="F5" s="65">
        <v>7</v>
      </c>
      <c r="G5" s="72">
        <v>36193</v>
      </c>
      <c r="H5" s="73">
        <v>0.16899999999999998</v>
      </c>
      <c r="I5" s="74">
        <v>3345</v>
      </c>
      <c r="J5" s="75">
        <v>0.14899999999999999</v>
      </c>
      <c r="K5" s="76">
        <v>45408</v>
      </c>
      <c r="L5" s="77">
        <v>48883</v>
      </c>
    </row>
    <row r="6" spans="1:12" x14ac:dyDescent="0.25">
      <c r="A6" s="62">
        <v>108</v>
      </c>
      <c r="B6" s="63" t="s">
        <v>103</v>
      </c>
      <c r="C6" s="63" t="str">
        <f>_xlfn.XLOOKUP(B6,'2020'!B$3:B$1002,'2020'!C$3:C$1002,"NULL")</f>
        <v>Aerospace And Defense Company</v>
      </c>
      <c r="D6" s="63" t="str">
        <f>_xlfn.XLOOKUP(B6,'2020'!B$3:B$1002,'2020'!D$3:D$1002,"NULL")</f>
        <v>Northrop Grumman_Aerospace And Defense Company</v>
      </c>
      <c r="E6" s="64">
        <v>85000</v>
      </c>
      <c r="F6" s="65">
        <v>10</v>
      </c>
      <c r="G6" s="72">
        <v>30095</v>
      </c>
      <c r="H6" s="73">
        <v>0.16600000000000001</v>
      </c>
      <c r="I6" s="74">
        <v>3229</v>
      </c>
      <c r="J6" s="75">
        <v>0.60199999999999998</v>
      </c>
      <c r="K6" s="76">
        <v>37653</v>
      </c>
      <c r="L6" s="77">
        <v>45821</v>
      </c>
    </row>
    <row r="7" spans="1:12" x14ac:dyDescent="0.25">
      <c r="A7" s="62">
        <v>290</v>
      </c>
      <c r="B7" s="63" t="s">
        <v>1719</v>
      </c>
      <c r="C7" s="37" t="s">
        <v>1136</v>
      </c>
      <c r="D7" s="37" t="s">
        <v>1720</v>
      </c>
      <c r="E7" s="64">
        <v>31000</v>
      </c>
      <c r="F7" s="65">
        <v>-14</v>
      </c>
      <c r="G7" s="72">
        <v>10841</v>
      </c>
      <c r="H7" s="73">
        <v>-1.4999999999999999E-2</v>
      </c>
      <c r="I7" s="74">
        <v>1005</v>
      </c>
      <c r="J7" s="75">
        <v>0.48399999999999999</v>
      </c>
      <c r="K7" s="76">
        <v>13518</v>
      </c>
      <c r="L7" s="77">
        <v>16368.2</v>
      </c>
    </row>
    <row r="8" spans="1:12" x14ac:dyDescent="0.25">
      <c r="A8" s="62">
        <v>474</v>
      </c>
      <c r="B8" s="63" t="s">
        <v>1717</v>
      </c>
      <c r="C8" s="37" t="s">
        <v>1136</v>
      </c>
      <c r="D8" s="37" t="s">
        <v>1718</v>
      </c>
      <c r="E8" s="64">
        <v>17500</v>
      </c>
      <c r="F8" s="65">
        <v>-67</v>
      </c>
      <c r="G8" s="72">
        <v>6182</v>
      </c>
      <c r="H8" s="73">
        <v>-0.109</v>
      </c>
      <c r="I8" s="74">
        <v>718</v>
      </c>
      <c r="J8" s="75">
        <v>0.29799999999999999</v>
      </c>
      <c r="K8" s="76">
        <v>9839</v>
      </c>
      <c r="L8" s="77">
        <v>18839.5</v>
      </c>
    </row>
    <row r="9" spans="1:12" x14ac:dyDescent="0.25">
      <c r="A9" s="62">
        <v>818</v>
      </c>
      <c r="B9" s="63" t="s">
        <v>798</v>
      </c>
      <c r="C9" s="63" t="str">
        <f>_xlfn.XLOOKUP(B9,'2020'!B$3:B$1002,'2020'!C$3:C$1002,"NULL")</f>
        <v>Aerospace And Defense Company</v>
      </c>
      <c r="D9" s="63" t="str">
        <f>_xlfn.XLOOKUP(B9,'2020'!B$3:B$1002,'2020'!D$3:D$1002,"NULL")</f>
        <v>Moog_Aerospace And Defense Company</v>
      </c>
      <c r="E9" s="64">
        <v>11787</v>
      </c>
      <c r="F9" s="65">
        <v>12</v>
      </c>
      <c r="G9" s="72">
        <v>2709.5</v>
      </c>
      <c r="H9" s="73">
        <v>8.5000000000000006E-2</v>
      </c>
      <c r="I9" s="74">
        <v>96.5</v>
      </c>
      <c r="J9" s="75">
        <v>-0.317</v>
      </c>
      <c r="K9" s="76">
        <v>2964</v>
      </c>
      <c r="L9" s="77">
        <v>3027.2</v>
      </c>
    </row>
    <row r="10" spans="1:12" x14ac:dyDescent="0.25">
      <c r="A10" s="62">
        <v>876</v>
      </c>
      <c r="B10" s="63" t="s">
        <v>871</v>
      </c>
      <c r="C10" s="63" t="str">
        <f>_xlfn.XLOOKUP(B10,'2020'!B$3:B$1002,'2020'!C$3:C$1002,"NULL")</f>
        <v>Aerospace And Defense Company</v>
      </c>
      <c r="D10" s="63" t="str">
        <f>_xlfn.XLOOKUP(B10,'2020'!B$3:B$1002,'2020'!D$3:D$1002,"NULL")</f>
        <v>Curtiss-Wright_Aerospace And Defense Company</v>
      </c>
      <c r="E10" s="64">
        <v>9000</v>
      </c>
      <c r="F10" s="65">
        <v>9</v>
      </c>
      <c r="G10" s="72">
        <v>2411.8000000000002</v>
      </c>
      <c r="H10" s="103">
        <v>6.2E-2</v>
      </c>
      <c r="I10" s="104">
        <v>275.7</v>
      </c>
      <c r="J10" s="105">
        <v>0.28299999999999997</v>
      </c>
      <c r="K10" s="106">
        <v>3255.4</v>
      </c>
      <c r="L10" s="77">
        <v>4853.8</v>
      </c>
    </row>
    <row r="11" spans="1:12" x14ac:dyDescent="0.25">
      <c r="A11" s="62">
        <v>944</v>
      </c>
      <c r="B11" s="63" t="s">
        <v>1399</v>
      </c>
      <c r="C11" s="63" t="s">
        <v>1136</v>
      </c>
      <c r="D11" s="63" t="str">
        <f>B11&amp;"_"&amp; C11</f>
        <v>Delta Tucker Holdings_Aerospace And Defense Company</v>
      </c>
      <c r="E11" s="64">
        <v>7500</v>
      </c>
      <c r="F11" s="65">
        <v>12</v>
      </c>
      <c r="G11" s="72">
        <v>2148.3000000000002</v>
      </c>
      <c r="H11" s="73">
        <v>7.2000000000000008E-2</v>
      </c>
      <c r="I11" s="74">
        <v>84.5</v>
      </c>
      <c r="J11" s="75">
        <v>1.7609999999999999</v>
      </c>
      <c r="K11" s="76">
        <v>718.3</v>
      </c>
      <c r="L11" s="77" t="s">
        <v>13</v>
      </c>
    </row>
    <row r="12" spans="1:12" x14ac:dyDescent="0.25">
      <c r="A12" s="62">
        <v>975</v>
      </c>
      <c r="B12" s="63" t="s">
        <v>1410</v>
      </c>
      <c r="C12" s="37" t="s">
        <v>1696</v>
      </c>
      <c r="D12" s="63" t="str">
        <f>B12&amp;"_"&amp; C12</f>
        <v>Esterline Technologies_Aerospace and Defense Company</v>
      </c>
      <c r="E12" s="64">
        <v>12609</v>
      </c>
      <c r="F12" s="65">
        <v>-20</v>
      </c>
      <c r="G12" s="72">
        <v>2034.8</v>
      </c>
      <c r="H12" s="73">
        <v>1.4999999999999999E-2</v>
      </c>
      <c r="I12" s="74">
        <v>69.5</v>
      </c>
      <c r="J12" s="75">
        <v>-0.377</v>
      </c>
      <c r="K12" s="76">
        <v>3036.9</v>
      </c>
      <c r="L12" s="77" t="s">
        <v>13</v>
      </c>
    </row>
    <row r="13" spans="1:12" x14ac:dyDescent="0.25">
      <c r="A13" s="62">
        <v>28</v>
      </c>
      <c r="B13" s="63" t="s">
        <v>50</v>
      </c>
      <c r="C13" s="63" t="str">
        <f>_xlfn.XLOOKUP(B13,'2020'!B$3:B$1002,'2020'!C$3:C$1002,"NULL")</f>
        <v>Aerospace Company</v>
      </c>
      <c r="D13" s="63" t="str">
        <f>_xlfn.XLOOKUP(B13,'2020'!B$3:B$1002,'2020'!D$3:D$1002,"NULL")</f>
        <v>Boeing_Aerospace Company</v>
      </c>
      <c r="E13" s="64">
        <v>153000</v>
      </c>
      <c r="F13" s="65">
        <v>-1</v>
      </c>
      <c r="G13" s="72">
        <v>101127</v>
      </c>
      <c r="H13" s="73">
        <v>8.3000000000000004E-2</v>
      </c>
      <c r="I13" s="74">
        <v>10460</v>
      </c>
      <c r="J13" s="75">
        <v>0.27600000000000002</v>
      </c>
      <c r="K13" s="76">
        <v>117359</v>
      </c>
      <c r="L13" s="77">
        <v>215304.7</v>
      </c>
    </row>
    <row r="14" spans="1:12" x14ac:dyDescent="0.25">
      <c r="A14" s="62">
        <v>229</v>
      </c>
      <c r="B14" s="63" t="s">
        <v>238</v>
      </c>
      <c r="C14" s="63" t="str">
        <f>_xlfn.XLOOKUP(B14,'2020'!B$3:B$1002,'2020'!C$3:C$1002,"NULL")</f>
        <v>Aerospace Company</v>
      </c>
      <c r="D14" s="63" t="str">
        <f>_xlfn.XLOOKUP(B14,'2020'!B$3:B$1002,'2020'!D$3:D$1002,"NULL")</f>
        <v>Textron_Aerospace Company</v>
      </c>
      <c r="E14" s="64">
        <v>35000</v>
      </c>
      <c r="F14" s="65">
        <v>-21</v>
      </c>
      <c r="G14" s="72">
        <v>13972</v>
      </c>
      <c r="H14" s="73">
        <v>-1.6E-2</v>
      </c>
      <c r="I14" s="74">
        <v>1222</v>
      </c>
      <c r="J14" s="75">
        <v>2.98</v>
      </c>
      <c r="K14" s="76">
        <v>14264</v>
      </c>
      <c r="L14" s="77">
        <v>11846.7</v>
      </c>
    </row>
    <row r="15" spans="1:12" x14ac:dyDescent="0.25">
      <c r="A15" s="62">
        <v>271</v>
      </c>
      <c r="B15" s="63" t="s">
        <v>281</v>
      </c>
      <c r="C15" s="63" t="str">
        <f>_xlfn.XLOOKUP(B15,'2020'!B$3:B$1002,'2020'!C$3:C$1002,"NULL")</f>
        <v>Aerospace Company</v>
      </c>
      <c r="D15" s="63" t="str">
        <f>_xlfn.XLOOKUP(B15,'2020'!B$3:B$1002,'2020'!D$3:D$1002,"NULL")</f>
        <v>Ball_Aerospace Company</v>
      </c>
      <c r="E15" s="64">
        <v>17500</v>
      </c>
      <c r="F15" s="65">
        <v>6</v>
      </c>
      <c r="G15" s="72">
        <v>11635</v>
      </c>
      <c r="H15" s="73">
        <v>5.9000000000000004E-2</v>
      </c>
      <c r="I15" s="74">
        <v>454</v>
      </c>
      <c r="J15" s="75">
        <v>0.214</v>
      </c>
      <c r="K15" s="76">
        <v>16554</v>
      </c>
      <c r="L15" s="77">
        <v>19335</v>
      </c>
    </row>
    <row r="16" spans="1:12" x14ac:dyDescent="0.25">
      <c r="A16" s="62">
        <v>350</v>
      </c>
      <c r="B16" s="63" t="s">
        <v>1366</v>
      </c>
      <c r="C16" s="63" t="s">
        <v>1053</v>
      </c>
      <c r="D16" s="63" t="s">
        <v>1607</v>
      </c>
      <c r="E16" s="64">
        <v>31200</v>
      </c>
      <c r="F16" s="65">
        <v>65</v>
      </c>
      <c r="G16" s="72">
        <v>8665</v>
      </c>
      <c r="H16" s="73">
        <v>0.27</v>
      </c>
      <c r="I16" s="74">
        <v>1032</v>
      </c>
      <c r="J16" s="75">
        <v>0.46400000000000002</v>
      </c>
      <c r="K16" s="76">
        <v>19026</v>
      </c>
      <c r="L16" s="77" t="s">
        <v>13</v>
      </c>
    </row>
    <row r="17" spans="1:12" x14ac:dyDescent="0.25">
      <c r="A17" s="62">
        <v>728</v>
      </c>
      <c r="B17" s="63" t="s">
        <v>718</v>
      </c>
      <c r="C17" s="63" t="str">
        <f>_xlfn.XLOOKUP(B17,'2020'!B$3:B$1002,'2020'!C$3:C$1002,"NULL")</f>
        <v>Aerospace Company</v>
      </c>
      <c r="D17" s="63" t="str">
        <f>_xlfn.XLOOKUP(B17,'2020'!B$3:B$1002,'2020'!D$3:D$1002,"NULL")</f>
        <v>Triumph Group_Aerospace Company</v>
      </c>
      <c r="E17" s="64">
        <v>13554</v>
      </c>
      <c r="F17" s="65">
        <v>-67</v>
      </c>
      <c r="G17" s="72">
        <v>3199</v>
      </c>
      <c r="H17" s="73">
        <v>-9.5000000000000001E-2</v>
      </c>
      <c r="I17" s="74">
        <v>-425.4</v>
      </c>
      <c r="J17" s="75" t="s">
        <v>13</v>
      </c>
      <c r="K17" s="76">
        <v>3807.1</v>
      </c>
      <c r="L17" s="77">
        <v>950.5</v>
      </c>
    </row>
    <row r="18" spans="1:12" x14ac:dyDescent="0.25">
      <c r="A18" s="62">
        <v>335</v>
      </c>
      <c r="B18" s="63" t="s">
        <v>351</v>
      </c>
      <c r="C18" s="63" t="str">
        <f>_xlfn.XLOOKUP(B18,'2020'!B$3:B$1002,'2020'!C$3:C$1002,"NULL")</f>
        <v>Agricultural Machinery Company</v>
      </c>
      <c r="D18" s="63" t="str">
        <f>_xlfn.XLOOKUP(B18,'2020'!B$3:B$1002,'2020'!D$3:D$1002,"NULL")</f>
        <v>AGCO_Agricultural Machinery Company</v>
      </c>
      <c r="E18" s="64">
        <v>21200</v>
      </c>
      <c r="F18" s="65">
        <v>12</v>
      </c>
      <c r="G18" s="72">
        <v>9352</v>
      </c>
      <c r="H18" s="73">
        <v>0.126</v>
      </c>
      <c r="I18" s="74">
        <v>285.5</v>
      </c>
      <c r="J18" s="75">
        <v>0.53200000000000003</v>
      </c>
      <c r="K18" s="76">
        <v>7626.4</v>
      </c>
      <c r="L18" s="77">
        <v>5335.4</v>
      </c>
    </row>
    <row r="19" spans="1:12" x14ac:dyDescent="0.25">
      <c r="A19" s="62">
        <v>455</v>
      </c>
      <c r="B19" s="63" t="s">
        <v>444</v>
      </c>
      <c r="C19" s="63" t="str">
        <f>_xlfn.XLOOKUP(B19,'2020'!B$3:B$1002,'2020'!C$3:C$1002,"NULL")</f>
        <v>Agriculture And Shipping</v>
      </c>
      <c r="D19" s="63" t="str">
        <f>_xlfn.XLOOKUP(B19,'2020'!B$3:B$1002,'2020'!D$3:D$1002,"NULL")</f>
        <v>Seaboard_Agriculture And Shipping</v>
      </c>
      <c r="E19" s="64">
        <v>12600</v>
      </c>
      <c r="F19" s="65">
        <v>26</v>
      </c>
      <c r="G19" s="72">
        <v>6583</v>
      </c>
      <c r="H19" s="73">
        <v>0.13300000000000001</v>
      </c>
      <c r="I19" s="74">
        <v>-17</v>
      </c>
      <c r="J19" s="75">
        <v>-1.069</v>
      </c>
      <c r="K19" s="76">
        <v>5307</v>
      </c>
      <c r="L19" s="77">
        <v>5001.5</v>
      </c>
    </row>
    <row r="20" spans="1:12" x14ac:dyDescent="0.25">
      <c r="A20" s="62">
        <v>420</v>
      </c>
      <c r="B20" s="63" t="s">
        <v>406</v>
      </c>
      <c r="C20" s="63" t="str">
        <f>_xlfn.XLOOKUP(B20,'2020'!B$3:B$1002,'2020'!C$3:C$1002,"NULL")</f>
        <v>Aircraft Manufacturing</v>
      </c>
      <c r="D20" s="63" t="str">
        <f>_xlfn.XLOOKUP(B20,'2020'!B$3:B$1002,'2020'!D$3:D$1002,"NULL")</f>
        <v>Spirit AeroSystems Holdings_Aircraft Manufacturing</v>
      </c>
      <c r="E20" s="64">
        <v>17000</v>
      </c>
      <c r="F20" s="65">
        <v>-15</v>
      </c>
      <c r="G20" s="72">
        <v>7222</v>
      </c>
      <c r="H20" s="73">
        <v>3.4000000000000002E-2</v>
      </c>
      <c r="I20" s="74">
        <v>617</v>
      </c>
      <c r="J20" s="75">
        <v>0.73899999999999999</v>
      </c>
      <c r="K20" s="76">
        <v>5685.9</v>
      </c>
      <c r="L20" s="77">
        <v>9672.1</v>
      </c>
    </row>
    <row r="21" spans="1:12" x14ac:dyDescent="0.25">
      <c r="A21" s="62">
        <v>68</v>
      </c>
      <c r="B21" s="63" t="s">
        <v>78</v>
      </c>
      <c r="C21" s="63" t="str">
        <f>_xlfn.XLOOKUP(B21,'2020'!B$3:B$1002,'2020'!C$3:C$1002,"NULL")</f>
        <v>Airlines</v>
      </c>
      <c r="D21" s="63" t="str">
        <f>_xlfn.XLOOKUP(B21,'2020'!B$3:B$1002,'2020'!D$3:D$1002,"NULL")</f>
        <v>American Airlines Group_Airlines</v>
      </c>
      <c r="E21" s="64">
        <v>128900</v>
      </c>
      <c r="F21" s="65">
        <v>3</v>
      </c>
      <c r="G21" s="72">
        <v>44541</v>
      </c>
      <c r="H21" s="73">
        <v>5.5E-2</v>
      </c>
      <c r="I21" s="74">
        <v>1412</v>
      </c>
      <c r="J21" s="75">
        <v>-0.26400000000000001</v>
      </c>
      <c r="K21" s="76">
        <v>60580</v>
      </c>
      <c r="L21" s="77">
        <v>14262</v>
      </c>
    </row>
    <row r="22" spans="1:12" x14ac:dyDescent="0.25">
      <c r="A22" s="62">
        <v>69</v>
      </c>
      <c r="B22" s="63" t="s">
        <v>76</v>
      </c>
      <c r="C22" s="63" t="str">
        <f>_xlfn.XLOOKUP(B22,'2020'!B$3:B$1002,'2020'!C$3:C$1002,"NULL")</f>
        <v>Airlines</v>
      </c>
      <c r="D22" s="63" t="str">
        <f>_xlfn.XLOOKUP(B22,'2020'!B$3:B$1002,'2020'!D$3:D$1002,"NULL")</f>
        <v>Delta Air Lines_Airlines</v>
      </c>
      <c r="E22" s="64">
        <v>88680</v>
      </c>
      <c r="F22" s="65">
        <v>6</v>
      </c>
      <c r="G22" s="72">
        <v>44438</v>
      </c>
      <c r="H22" s="73">
        <v>7.6999999999999999E-2</v>
      </c>
      <c r="I22" s="74">
        <v>3935</v>
      </c>
      <c r="J22" s="75">
        <v>0.1</v>
      </c>
      <c r="K22" s="76">
        <v>60266</v>
      </c>
      <c r="L22" s="77">
        <v>35067.800000000003</v>
      </c>
    </row>
    <row r="23" spans="1:12" x14ac:dyDescent="0.25">
      <c r="A23" s="62">
        <v>78</v>
      </c>
      <c r="B23" s="63" t="s">
        <v>84</v>
      </c>
      <c r="C23" s="63" t="str">
        <f>_xlfn.XLOOKUP(B23,'2020'!B$3:B$1002,'2020'!C$3:C$1002,"NULL")</f>
        <v>Airlines</v>
      </c>
      <c r="D23" s="63" t="str">
        <f>_xlfn.XLOOKUP(B23,'2020'!B$3:B$1002,'2020'!D$3:D$1002,"NULL")</f>
        <v>United Airlines Holdings_Airlines</v>
      </c>
      <c r="E23" s="64">
        <v>92000</v>
      </c>
      <c r="F23" s="65">
        <v>3</v>
      </c>
      <c r="G23" s="72">
        <v>41303</v>
      </c>
      <c r="H23" s="73">
        <v>9.5000000000000001E-2</v>
      </c>
      <c r="I23" s="74">
        <v>2129</v>
      </c>
      <c r="J23" s="75">
        <v>-1E-3</v>
      </c>
      <c r="K23" s="76">
        <v>44792</v>
      </c>
      <c r="L23" s="77">
        <v>21279.5</v>
      </c>
    </row>
    <row r="24" spans="1:12" x14ac:dyDescent="0.25">
      <c r="A24" s="62">
        <v>142</v>
      </c>
      <c r="B24" s="63" t="s">
        <v>147</v>
      </c>
      <c r="C24" s="63" t="str">
        <f>_xlfn.XLOOKUP(B24,'2020'!B$3:B$1002,'2020'!C$3:C$1002,"NULL")</f>
        <v>Airlines</v>
      </c>
      <c r="D24" s="63" t="str">
        <f>_xlfn.XLOOKUP(B24,'2020'!B$3:B$1002,'2020'!D$3:D$1002,"NULL")</f>
        <v>Southwest Airlines_Airlines</v>
      </c>
      <c r="E24" s="64">
        <v>58803</v>
      </c>
      <c r="F24" s="65" t="s">
        <v>13</v>
      </c>
      <c r="G24" s="72">
        <v>21965</v>
      </c>
      <c r="H24" s="73">
        <v>3.7999999999999999E-2</v>
      </c>
      <c r="I24" s="74">
        <v>2465</v>
      </c>
      <c r="J24" s="75">
        <v>-0.29299999999999998</v>
      </c>
      <c r="K24" s="76">
        <v>26243</v>
      </c>
      <c r="L24" s="77">
        <v>28690.1</v>
      </c>
    </row>
    <row r="25" spans="1:12" x14ac:dyDescent="0.25">
      <c r="A25" s="62">
        <v>368</v>
      </c>
      <c r="B25" s="63" t="s">
        <v>361</v>
      </c>
      <c r="C25" s="63" t="str">
        <f>_xlfn.XLOOKUP(B25,'2020'!B$3:B$1002,'2020'!C$3:C$1002,"NULL")</f>
        <v>Airlines</v>
      </c>
      <c r="D25" s="63" t="str">
        <f>_xlfn.XLOOKUP(B25,'2020'!B$3:B$1002,'2020'!D$3:D$1002,"NULL")</f>
        <v>Alaska Air Group_Airlines</v>
      </c>
      <c r="E25" s="64">
        <v>23376</v>
      </c>
      <c r="F25" s="65">
        <v>-13</v>
      </c>
      <c r="G25" s="72">
        <v>8264</v>
      </c>
      <c r="H25" s="73">
        <v>4.2000000000000003E-2</v>
      </c>
      <c r="I25" s="74">
        <v>437</v>
      </c>
      <c r="J25" s="75">
        <v>-0.57699999999999996</v>
      </c>
      <c r="K25" s="76">
        <v>10912</v>
      </c>
      <c r="L25" s="77">
        <v>6937.1</v>
      </c>
    </row>
    <row r="26" spans="1:12" x14ac:dyDescent="0.25">
      <c r="A26" s="62">
        <v>399</v>
      </c>
      <c r="B26" s="63" t="s">
        <v>395</v>
      </c>
      <c r="C26" s="63" t="str">
        <f>_xlfn.XLOOKUP(B26,'2020'!B$3:B$1002,'2020'!C$3:C$1002,"NULL")</f>
        <v>Airlines</v>
      </c>
      <c r="D26" s="63" t="str">
        <f>_xlfn.XLOOKUP(B26,'2020'!B$3:B$1002,'2020'!D$3:D$1002,"NULL")</f>
        <v>JetBlue Airways_Airlines</v>
      </c>
      <c r="E26" s="64">
        <v>18268</v>
      </c>
      <c r="F26" s="65">
        <v>3</v>
      </c>
      <c r="G26" s="72">
        <v>7658</v>
      </c>
      <c r="H26" s="73">
        <v>9.1999999999999998E-2</v>
      </c>
      <c r="I26" s="74">
        <v>188</v>
      </c>
      <c r="J26" s="75">
        <v>-0.83599999999999997</v>
      </c>
      <c r="K26" s="76">
        <v>10426</v>
      </c>
      <c r="L26" s="77">
        <v>5014.8999999999996</v>
      </c>
    </row>
    <row r="27" spans="1:12" x14ac:dyDescent="0.25">
      <c r="A27" s="62">
        <v>711</v>
      </c>
      <c r="B27" s="63" t="s">
        <v>657</v>
      </c>
      <c r="C27" s="63" t="str">
        <f>_xlfn.XLOOKUP(B27,'2020'!B$3:B$1002,'2020'!C$3:C$1002,"NULL")</f>
        <v>Airlines</v>
      </c>
      <c r="D27" s="63" t="str">
        <f>_xlfn.XLOOKUP(B27,'2020'!B$3:B$1002,'2020'!D$3:D$1002,"NULL")</f>
        <v>Spirit Airlines_Airlines</v>
      </c>
      <c r="E27" s="64">
        <v>7708</v>
      </c>
      <c r="F27" s="65">
        <v>91</v>
      </c>
      <c r="G27" s="72">
        <v>3323</v>
      </c>
      <c r="H27" s="73">
        <v>0.255</v>
      </c>
      <c r="I27" s="74">
        <v>155.69999999999999</v>
      </c>
      <c r="J27" s="75">
        <v>-0.63</v>
      </c>
      <c r="K27" s="76">
        <v>5165.5</v>
      </c>
      <c r="L27" s="77">
        <v>3611.9</v>
      </c>
    </row>
    <row r="28" spans="1:12" x14ac:dyDescent="0.25">
      <c r="A28" s="62">
        <v>725</v>
      </c>
      <c r="B28" s="63" t="s">
        <v>786</v>
      </c>
      <c r="C28" s="63" t="str">
        <f>_xlfn.XLOOKUP(B28,'2020'!B$3:B$1002,'2020'!C$3:C$1002,"NULL")</f>
        <v>Airlines</v>
      </c>
      <c r="D28" s="63" t="str">
        <f>_xlfn.XLOOKUP(B28,'2020'!B$3:B$1002,'2020'!D$3:D$1002,"NULL")</f>
        <v>SkyWest_Airlines</v>
      </c>
      <c r="E28" s="64">
        <v>15900</v>
      </c>
      <c r="F28" s="65">
        <v>-18</v>
      </c>
      <c r="G28" s="72">
        <v>3221.7</v>
      </c>
      <c r="H28" s="73">
        <v>5.0000000000000001E-3</v>
      </c>
      <c r="I28" s="74">
        <v>280.39999999999998</v>
      </c>
      <c r="J28" s="75">
        <v>-0.34599999999999997</v>
      </c>
      <c r="K28" s="76">
        <v>6313.2</v>
      </c>
      <c r="L28" s="77">
        <v>2804</v>
      </c>
    </row>
    <row r="29" spans="1:12" x14ac:dyDescent="0.25">
      <c r="A29" s="62">
        <v>826</v>
      </c>
      <c r="B29" s="63" t="s">
        <v>830</v>
      </c>
      <c r="C29" s="63" t="str">
        <f>_xlfn.XLOOKUP(B29,'2020'!B$3:B$1002,'2020'!C$3:C$1002,"NULL")</f>
        <v>Airlines</v>
      </c>
      <c r="D29" s="63" t="str">
        <f>_xlfn.XLOOKUP(B29,'2020'!B$3:B$1002,'2020'!D$3:D$1002,"NULL")</f>
        <v>Atlas Air Worldwide Holdings_Airlines</v>
      </c>
      <c r="E29" s="64">
        <v>3275</v>
      </c>
      <c r="F29" s="65">
        <v>93</v>
      </c>
      <c r="G29" s="72">
        <v>2677.7</v>
      </c>
      <c r="H29" s="73">
        <v>0.24199999999999999</v>
      </c>
      <c r="I29" s="74">
        <v>270.60000000000002</v>
      </c>
      <c r="J29" s="75">
        <v>0.21099999999999999</v>
      </c>
      <c r="K29" s="76">
        <v>5534.8</v>
      </c>
      <c r="L29" s="77">
        <v>1301.9000000000001</v>
      </c>
    </row>
    <row r="30" spans="1:12" x14ac:dyDescent="0.25">
      <c r="A30" s="62">
        <v>927</v>
      </c>
      <c r="B30" s="63" t="s">
        <v>1395</v>
      </c>
      <c r="C30" s="63" t="s">
        <v>1608</v>
      </c>
      <c r="D30" s="63" t="s">
        <v>1609</v>
      </c>
      <c r="E30" s="64">
        <v>4600</v>
      </c>
      <c r="F30" s="65">
        <v>7</v>
      </c>
      <c r="G30" s="72">
        <v>2216.1</v>
      </c>
      <c r="H30" s="73">
        <v>0.06</v>
      </c>
      <c r="I30" s="74">
        <v>-165.6</v>
      </c>
      <c r="J30" s="75" t="s">
        <v>13</v>
      </c>
      <c r="K30" s="76">
        <v>853.5</v>
      </c>
      <c r="L30" s="77">
        <v>394.4</v>
      </c>
    </row>
    <row r="31" spans="1:12" x14ac:dyDescent="0.25">
      <c r="A31" s="62">
        <v>12</v>
      </c>
      <c r="B31" s="63" t="s">
        <v>23</v>
      </c>
      <c r="C31" s="63" t="str">
        <f>_xlfn.XLOOKUP(B31,'2020'!B$3:B$1002,'2020'!C$3:C$1002,"NULL")</f>
        <v>Automaker Company</v>
      </c>
      <c r="D31" s="63" t="str">
        <f>_xlfn.XLOOKUP(B31,'2020'!B$3:B$1002,'2020'!D$3:D$1002,"NULL")</f>
        <v>Ford Motor_Automaker Company</v>
      </c>
      <c r="E31" s="64">
        <v>199000</v>
      </c>
      <c r="F31" s="65">
        <v>-1</v>
      </c>
      <c r="G31" s="72">
        <v>160338</v>
      </c>
      <c r="H31" s="73">
        <v>2.3E-2</v>
      </c>
      <c r="I31" s="74">
        <v>3677</v>
      </c>
      <c r="J31" s="75">
        <v>-0.51600000000000001</v>
      </c>
      <c r="K31" s="76">
        <v>256540</v>
      </c>
      <c r="L31" s="77">
        <v>35028</v>
      </c>
    </row>
    <row r="32" spans="1:12" x14ac:dyDescent="0.25">
      <c r="A32" s="62">
        <v>13</v>
      </c>
      <c r="B32" s="63" t="s">
        <v>29</v>
      </c>
      <c r="C32" s="63" t="str">
        <f>_xlfn.XLOOKUP(B32,'2020'!B$3:B$1002,'2020'!C$3:C$1002,"NULL")</f>
        <v>Automaker Company</v>
      </c>
      <c r="D32" s="63" t="str">
        <f>_xlfn.XLOOKUP(B32,'2020'!B$3:B$1002,'2020'!D$3:D$1002,"NULL")</f>
        <v>General Motors_Automaker Company</v>
      </c>
      <c r="E32" s="64">
        <v>173000</v>
      </c>
      <c r="F32" s="65">
        <v>-3</v>
      </c>
      <c r="G32" s="72">
        <v>147049</v>
      </c>
      <c r="H32" s="73">
        <v>-6.5000000000000002E-2</v>
      </c>
      <c r="I32" s="74">
        <v>8014</v>
      </c>
      <c r="J32" s="75" t="s">
        <v>13</v>
      </c>
      <c r="K32" s="76">
        <v>227339</v>
      </c>
      <c r="L32" s="77">
        <v>52291.7</v>
      </c>
    </row>
    <row r="33" spans="1:12" x14ac:dyDescent="0.25">
      <c r="A33" s="62">
        <v>144</v>
      </c>
      <c r="B33" s="63" t="s">
        <v>130</v>
      </c>
      <c r="C33" s="63" t="str">
        <f>_xlfn.XLOOKUP(B33,'2020'!B$3:B$1002,'2020'!C$3:C$1002,"NULL")</f>
        <v>Automaker Company</v>
      </c>
      <c r="D33" s="63" t="str">
        <f>_xlfn.XLOOKUP(B33,'2020'!B$3:B$1002,'2020'!D$3:D$1002,"NULL")</f>
        <v>Tesla_Automaker Company</v>
      </c>
      <c r="E33" s="64">
        <v>48817</v>
      </c>
      <c r="F33" s="65">
        <v>116</v>
      </c>
      <c r="G33" s="72">
        <v>21461.3</v>
      </c>
      <c r="H33" s="73">
        <v>0.82499999999999996</v>
      </c>
      <c r="I33" s="74">
        <v>-976.1</v>
      </c>
      <c r="J33" s="75" t="s">
        <v>13</v>
      </c>
      <c r="K33" s="76">
        <v>29739.599999999999</v>
      </c>
      <c r="L33" s="77">
        <v>48337.8</v>
      </c>
    </row>
    <row r="34" spans="1:12" x14ac:dyDescent="0.25">
      <c r="A34" s="62">
        <v>367</v>
      </c>
      <c r="B34" s="63" t="s">
        <v>404</v>
      </c>
      <c r="C34" s="63" t="str">
        <f>_xlfn.XLOOKUP(B34,'2020'!B$3:B$1002,'2020'!C$3:C$1002,"NULL")</f>
        <v>Automaker Company</v>
      </c>
      <c r="D34" s="63" t="str">
        <f>_xlfn.XLOOKUP(B34,'2020'!B$3:B$1002,'2020'!D$3:D$1002,"NULL")</f>
        <v>Thor Industries_Automaker Company</v>
      </c>
      <c r="E34" s="64">
        <v>17500</v>
      </c>
      <c r="F34" s="65">
        <v>25</v>
      </c>
      <c r="G34" s="72">
        <v>8328.9</v>
      </c>
      <c r="H34" s="73">
        <v>0.14899999999999999</v>
      </c>
      <c r="I34" s="74">
        <v>430.2</v>
      </c>
      <c r="J34" s="75">
        <v>0.14899999999999999</v>
      </c>
      <c r="K34" s="76">
        <v>2778.7</v>
      </c>
      <c r="L34" s="77">
        <v>3434.3</v>
      </c>
    </row>
    <row r="35" spans="1:12" x14ac:dyDescent="0.25">
      <c r="A35" s="62">
        <v>476</v>
      </c>
      <c r="B35" s="63" t="s">
        <v>442</v>
      </c>
      <c r="C35" s="63" t="str">
        <f>_xlfn.XLOOKUP(B35,'2020'!B$3:B$1002,'2020'!C$3:C$1002,"NULL")</f>
        <v>Automaker Company</v>
      </c>
      <c r="D35" s="63" t="str">
        <f>_xlfn.XLOOKUP(B35,'2020'!B$3:B$1002,'2020'!D$3:D$1002,"NULL")</f>
        <v>Polaris_Automaker Company</v>
      </c>
      <c r="E35" s="64">
        <v>12000</v>
      </c>
      <c r="F35" s="65">
        <v>20</v>
      </c>
      <c r="G35" s="72">
        <v>6166</v>
      </c>
      <c r="H35" s="73">
        <v>0.12</v>
      </c>
      <c r="I35" s="74">
        <v>335.3</v>
      </c>
      <c r="J35" s="75">
        <v>0.94399999999999995</v>
      </c>
      <c r="K35" s="76">
        <v>4124.8999999999996</v>
      </c>
      <c r="L35" s="77">
        <v>5152.8999999999996</v>
      </c>
    </row>
    <row r="36" spans="1:12" x14ac:dyDescent="0.25">
      <c r="A36" s="62">
        <v>980</v>
      </c>
      <c r="B36" s="63" t="s">
        <v>1310</v>
      </c>
      <c r="C36" s="63" t="s">
        <v>1131</v>
      </c>
      <c r="D36" s="63" t="str">
        <f>_xlfn.XLOOKUP(B36,'2020'!B$3:B$1002,'2020'!D$3:D$1002,"NULL")</f>
        <v>NULL</v>
      </c>
      <c r="E36" s="64">
        <v>4700</v>
      </c>
      <c r="F36" s="65" t="s">
        <v>13</v>
      </c>
      <c r="G36" s="72">
        <v>2016.8</v>
      </c>
      <c r="H36" s="73">
        <v>0.30399999999999999</v>
      </c>
      <c r="I36" s="74">
        <v>102.4</v>
      </c>
      <c r="J36" s="75">
        <v>0.435</v>
      </c>
      <c r="K36" s="76">
        <v>1051.8</v>
      </c>
      <c r="L36" s="77">
        <v>992.9</v>
      </c>
    </row>
    <row r="37" spans="1:12" x14ac:dyDescent="0.25">
      <c r="A37" s="62">
        <v>136</v>
      </c>
      <c r="B37" s="63" t="s">
        <v>142</v>
      </c>
      <c r="C37" s="63" t="str">
        <f>_xlfn.XLOOKUP(B37,'2020'!B$3:B$1002,'2020'!C$3:C$1002,"NULL")</f>
        <v>Automobile Components</v>
      </c>
      <c r="D37" s="63" t="str">
        <f>_xlfn.XLOOKUP(B37,'2020'!B$3:B$1002,'2020'!D$3:D$1002,"NULL")</f>
        <v>Penske Automotive Group_Automobile Components</v>
      </c>
      <c r="E37" s="64">
        <v>27000</v>
      </c>
      <c r="F37" s="65">
        <v>3</v>
      </c>
      <c r="G37" s="72">
        <v>22785.1</v>
      </c>
      <c r="H37" s="73">
        <v>6.5000000000000002E-2</v>
      </c>
      <c r="I37" s="74">
        <v>471</v>
      </c>
      <c r="J37" s="75">
        <v>-0.23200000000000001</v>
      </c>
      <c r="K37" s="76">
        <v>10904.5</v>
      </c>
      <c r="L37" s="77">
        <v>3756.8</v>
      </c>
    </row>
    <row r="38" spans="1:12" x14ac:dyDescent="0.25">
      <c r="A38" s="62">
        <v>169</v>
      </c>
      <c r="B38" s="63" t="s">
        <v>175</v>
      </c>
      <c r="C38" s="63" t="str">
        <f>_xlfn.XLOOKUP(B38,'2020'!B$3:B$1002,'2020'!C$3:C$1002,"NULL")</f>
        <v>Automobile Components</v>
      </c>
      <c r="D38" s="63" t="str">
        <f>_xlfn.XLOOKUP(B38,'2020'!B$3:B$1002,'2020'!D$3:D$1002,"NULL")</f>
        <v>Genuine Parts_Automobile Components</v>
      </c>
      <c r="E38" s="64">
        <v>50000</v>
      </c>
      <c r="F38" s="65">
        <v>8</v>
      </c>
      <c r="G38" s="72">
        <v>18735.099999999999</v>
      </c>
      <c r="H38" s="73">
        <v>0.14899999999999999</v>
      </c>
      <c r="I38" s="74">
        <v>810.5</v>
      </c>
      <c r="J38" s="75">
        <v>0.314</v>
      </c>
      <c r="K38" s="76">
        <v>12683</v>
      </c>
      <c r="L38" s="77">
        <v>16350.1</v>
      </c>
    </row>
    <row r="39" spans="1:12" x14ac:dyDescent="0.25">
      <c r="A39" s="62">
        <v>203</v>
      </c>
      <c r="B39" s="63" t="s">
        <v>219</v>
      </c>
      <c r="C39" s="63" t="str">
        <f>_xlfn.XLOOKUP(B39,'2020'!B$3:B$1002,'2020'!C$3:C$1002,"NULL")</f>
        <v>Automobile Components</v>
      </c>
      <c r="D39" s="63" t="str">
        <f>_xlfn.XLOOKUP(B39,'2020'!B$3:B$1002,'2020'!D$3:D$1002,"NULL")</f>
        <v>Goodyear Tire &amp; Rubber_Automobile Components</v>
      </c>
      <c r="E39" s="64">
        <v>64000</v>
      </c>
      <c r="F39" s="65">
        <v>-16</v>
      </c>
      <c r="G39" s="72">
        <v>15475</v>
      </c>
      <c r="H39" s="73">
        <v>6.0000000000000001E-3</v>
      </c>
      <c r="I39" s="74">
        <v>693</v>
      </c>
      <c r="J39" s="75">
        <v>1.0029999999999999</v>
      </c>
      <c r="K39" s="76">
        <v>16872</v>
      </c>
      <c r="L39" s="77">
        <v>4215.6000000000004</v>
      </c>
    </row>
    <row r="40" spans="1:12" x14ac:dyDescent="0.25">
      <c r="A40" s="62">
        <v>267</v>
      </c>
      <c r="B40" s="63" t="s">
        <v>189</v>
      </c>
      <c r="C40" s="63" t="str">
        <f>_xlfn.XLOOKUP(B40,'2020'!B$3:B$1002,'2020'!C$3:C$1002,"NULL")</f>
        <v>Automobile Components</v>
      </c>
      <c r="D40" s="63" t="str">
        <f>_xlfn.XLOOKUP(B40,'2020'!B$3:B$1002,'2020'!D$3:D$1002,"NULL")</f>
        <v>Tenneco_Automobile Components</v>
      </c>
      <c r="E40" s="64">
        <v>81000</v>
      </c>
      <c r="F40" s="65">
        <v>53</v>
      </c>
      <c r="G40" s="72">
        <v>11763</v>
      </c>
      <c r="H40" s="73">
        <v>0.26800000000000002</v>
      </c>
      <c r="I40" s="74">
        <v>55</v>
      </c>
      <c r="J40" s="75">
        <v>-0.73399999999999999</v>
      </c>
      <c r="K40" s="76">
        <v>13232</v>
      </c>
      <c r="L40" s="77">
        <v>1793.2</v>
      </c>
    </row>
    <row r="41" spans="1:12" x14ac:dyDescent="0.25">
      <c r="A41" s="62">
        <v>301</v>
      </c>
      <c r="B41" s="63" t="s">
        <v>314</v>
      </c>
      <c r="C41" s="63" t="str">
        <f>_xlfn.XLOOKUP(B41,'2020'!B$3:B$1002,'2020'!C$3:C$1002,"NULL")</f>
        <v>Automobile Components</v>
      </c>
      <c r="D41" s="63" t="str">
        <f>_xlfn.XLOOKUP(B41,'2020'!B$3:B$1002,'2020'!D$3:D$1002,"NULL")</f>
        <v>BorgWarner_Automobile Components</v>
      </c>
      <c r="E41" s="64">
        <v>30000</v>
      </c>
      <c r="F41" s="65" t="s">
        <v>13</v>
      </c>
      <c r="G41" s="72">
        <v>10529.6</v>
      </c>
      <c r="H41" s="73">
        <v>7.4999999999999997E-2</v>
      </c>
      <c r="I41" s="74">
        <v>930.7</v>
      </c>
      <c r="J41" s="75">
        <v>1.1160000000000001</v>
      </c>
      <c r="K41" s="76">
        <v>10095.299999999999</v>
      </c>
      <c r="L41" s="77">
        <v>7974.3</v>
      </c>
    </row>
    <row r="42" spans="1:12" x14ac:dyDescent="0.25">
      <c r="A42" s="62">
        <v>316</v>
      </c>
      <c r="B42" s="63" t="s">
        <v>303</v>
      </c>
      <c r="C42" s="63" t="str">
        <f>_xlfn.XLOOKUP(B42,'2020'!B$3:B$1002,'2020'!C$3:C$1002,"NULL")</f>
        <v>Automobile Components</v>
      </c>
      <c r="D42" s="63" t="str">
        <f>_xlfn.XLOOKUP(B42,'2020'!B$3:B$1002,'2020'!D$3:D$1002,"NULL")</f>
        <v>Sonic Automotive_Automobile Components</v>
      </c>
      <c r="E42" s="64">
        <v>9700</v>
      </c>
      <c r="F42" s="65">
        <v>-18</v>
      </c>
      <c r="G42" s="72">
        <v>9951.6</v>
      </c>
      <c r="H42" s="73">
        <v>9.0000000000000011E-3</v>
      </c>
      <c r="I42" s="74">
        <v>51.7</v>
      </c>
      <c r="J42" s="75">
        <v>-0.44500000000000001</v>
      </c>
      <c r="K42" s="76">
        <v>3796.8</v>
      </c>
      <c r="L42" s="77">
        <v>636.70000000000005</v>
      </c>
    </row>
    <row r="43" spans="1:12" x14ac:dyDescent="0.25">
      <c r="A43" s="62">
        <v>321</v>
      </c>
      <c r="B43" s="63" t="s">
        <v>370</v>
      </c>
      <c r="C43" s="63" t="str">
        <f>_xlfn.XLOOKUP(B43,'2020'!B$3:B$1002,'2020'!C$3:C$1002,"NULL")</f>
        <v>Automobile Components</v>
      </c>
      <c r="D43" s="63" t="str">
        <f>_xlfn.XLOOKUP(B43,'2020'!B$3:B$1002,'2020'!D$3:D$1002,"NULL")</f>
        <v>Autoliv_Automobile Components</v>
      </c>
      <c r="E43" s="64">
        <v>62091</v>
      </c>
      <c r="F43" s="65">
        <v>-32</v>
      </c>
      <c r="G43" s="72">
        <v>9801.1</v>
      </c>
      <c r="H43" s="73">
        <v>-5.5999999999999994E-2</v>
      </c>
      <c r="I43" s="74">
        <v>190.4</v>
      </c>
      <c r="J43" s="75">
        <v>-0.55400000000000005</v>
      </c>
      <c r="K43" s="76">
        <v>6721.6</v>
      </c>
      <c r="L43" s="77">
        <v>6413.4</v>
      </c>
    </row>
    <row r="44" spans="1:12" x14ac:dyDescent="0.25">
      <c r="A44" s="62">
        <v>326</v>
      </c>
      <c r="B44" s="63" t="s">
        <v>332</v>
      </c>
      <c r="C44" s="63" t="str">
        <f>_xlfn.XLOOKUP(B44,'2020'!B$3:B$1002,'2020'!C$3:C$1002,"NULL")</f>
        <v>Automobile Components</v>
      </c>
      <c r="D44" s="63" t="str">
        <f>_xlfn.XLOOKUP(B44,'2020'!B$3:B$1002,'2020'!D$3:D$1002,"NULL")</f>
        <v>Advance Auto Parts_Automobile Components</v>
      </c>
      <c r="E44" s="64">
        <v>55500</v>
      </c>
      <c r="F44" s="65">
        <v>-9</v>
      </c>
      <c r="G44" s="72">
        <v>9580.6</v>
      </c>
      <c r="H44" s="73">
        <v>2.2000000000000002E-2</v>
      </c>
      <c r="I44" s="74">
        <v>423.8</v>
      </c>
      <c r="J44" s="75">
        <v>-0.109</v>
      </c>
      <c r="K44" s="76">
        <v>9040.6</v>
      </c>
      <c r="L44" s="77">
        <v>12221.9</v>
      </c>
    </row>
    <row r="45" spans="1:12" x14ac:dyDescent="0.25">
      <c r="A45" s="62">
        <v>373</v>
      </c>
      <c r="B45" s="63" t="s">
        <v>368</v>
      </c>
      <c r="C45" s="63" t="str">
        <f>_xlfn.XLOOKUP(B45,'2020'!B$3:B$1002,'2020'!C$3:C$1002,"NULL")</f>
        <v>Automobile Components</v>
      </c>
      <c r="D45" s="63" t="str">
        <f>_xlfn.XLOOKUP(B45,'2020'!B$3:B$1002,'2020'!D$3:D$1002,"NULL")</f>
        <v>Dana_Automobile Components</v>
      </c>
      <c r="E45" s="64">
        <v>30900</v>
      </c>
      <c r="F45" s="65">
        <v>20</v>
      </c>
      <c r="G45" s="72">
        <v>8143</v>
      </c>
      <c r="H45" s="73">
        <v>0.13</v>
      </c>
      <c r="I45" s="74">
        <v>427</v>
      </c>
      <c r="J45" s="75">
        <v>2.847</v>
      </c>
      <c r="K45" s="76">
        <v>5918</v>
      </c>
      <c r="L45" s="77">
        <v>2545</v>
      </c>
    </row>
    <row r="46" spans="1:12" x14ac:dyDescent="0.25">
      <c r="A46" s="62">
        <v>609</v>
      </c>
      <c r="B46" s="63" t="s">
        <v>608</v>
      </c>
      <c r="C46" s="63" t="str">
        <f>_xlfn.XLOOKUP(B46,'2020'!B$3:B$1002,'2020'!C$3:C$1002,"NULL")</f>
        <v>Automobile Components</v>
      </c>
      <c r="D46" s="63" t="str">
        <f>_xlfn.XLOOKUP(B46,'2020'!B$3:B$1002,'2020'!D$3:D$1002,"NULL")</f>
        <v>Meritor_Automobile Components</v>
      </c>
      <c r="E46" s="64">
        <v>8600</v>
      </c>
      <c r="F46" s="65">
        <v>83</v>
      </c>
      <c r="G46" s="72">
        <v>4178</v>
      </c>
      <c r="H46" s="73">
        <v>0.248</v>
      </c>
      <c r="I46" s="74">
        <v>117</v>
      </c>
      <c r="J46" s="75">
        <v>-0.63900000000000001</v>
      </c>
      <c r="K46" s="76">
        <v>2726</v>
      </c>
      <c r="L46" s="77">
        <v>1696.9</v>
      </c>
    </row>
    <row r="47" spans="1:12" x14ac:dyDescent="0.25">
      <c r="A47" s="62">
        <v>646</v>
      </c>
      <c r="B47" s="63" t="s">
        <v>707</v>
      </c>
      <c r="C47" s="63" t="str">
        <f>_xlfn.XLOOKUP(B47,'2020'!B$3:B$1002,'2020'!C$3:C$1002,"NULL")</f>
        <v>Automobile Components</v>
      </c>
      <c r="D47" s="63" t="str">
        <f>_xlfn.XLOOKUP(B47,'2020'!B$3:B$1002,'2020'!D$3:D$1002,"NULL")</f>
        <v>WABCO Holdings_Automobile Components</v>
      </c>
      <c r="E47" s="64">
        <v>16135</v>
      </c>
      <c r="F47" s="65">
        <v>54</v>
      </c>
      <c r="G47" s="72">
        <v>3831</v>
      </c>
      <c r="H47" s="73">
        <v>0.159</v>
      </c>
      <c r="I47" s="74">
        <v>394.1</v>
      </c>
      <c r="J47" s="75">
        <v>-0.03</v>
      </c>
      <c r="K47" s="76">
        <v>3738.6</v>
      </c>
      <c r="L47" s="77">
        <v>6773</v>
      </c>
    </row>
    <row r="48" spans="1:12" x14ac:dyDescent="0.25">
      <c r="A48" s="62">
        <v>655</v>
      </c>
      <c r="B48" s="63" t="s">
        <v>692</v>
      </c>
      <c r="C48" s="63" t="str">
        <f>_xlfn.XLOOKUP(B48,'2020'!B$3:B$1002,'2020'!C$3:C$1002,"NULL")</f>
        <v>Automobile Components</v>
      </c>
      <c r="D48" s="63" t="str">
        <f>_xlfn.XLOOKUP(B48,'2020'!B$3:B$1002,'2020'!D$3:D$1002,"NULL")</f>
        <v>Kar Auction Services_Automobile Components</v>
      </c>
      <c r="E48" s="64">
        <v>16468</v>
      </c>
      <c r="F48" s="65">
        <v>16</v>
      </c>
      <c r="G48" s="72">
        <v>3769.6</v>
      </c>
      <c r="H48" s="73">
        <v>0.09</v>
      </c>
      <c r="I48" s="74">
        <v>328</v>
      </c>
      <c r="J48" s="75">
        <v>-9.4E-2</v>
      </c>
      <c r="K48" s="76">
        <v>7206.2</v>
      </c>
      <c r="L48" s="77">
        <v>6819.2</v>
      </c>
    </row>
    <row r="49" spans="1:12" x14ac:dyDescent="0.25">
      <c r="A49" s="62">
        <v>672</v>
      </c>
      <c r="B49" s="63" t="s">
        <v>758</v>
      </c>
      <c r="C49" s="63" t="str">
        <f>_xlfn.XLOOKUP(B49,'2020'!B$3:B$1002,'2020'!C$3:C$1002,"NULL")</f>
        <v>Automobile Components</v>
      </c>
      <c r="D49" s="63" t="str">
        <f>_xlfn.XLOOKUP(B49,'2020'!B$3:B$1002,'2020'!D$3:D$1002,"NULL")</f>
        <v>Cooper-Standard Holdings_Automobile Components</v>
      </c>
      <c r="E49" s="64">
        <v>32000</v>
      </c>
      <c r="F49" s="65">
        <v>-28</v>
      </c>
      <c r="G49" s="72">
        <v>3629.3</v>
      </c>
      <c r="H49" s="73">
        <v>3.0000000000000001E-3</v>
      </c>
      <c r="I49" s="74">
        <v>107.8</v>
      </c>
      <c r="J49" s="75">
        <v>-0.20399999999999999</v>
      </c>
      <c r="K49" s="76">
        <v>2623.1</v>
      </c>
      <c r="L49" s="77">
        <v>818.8</v>
      </c>
    </row>
    <row r="50" spans="1:12" x14ac:dyDescent="0.25">
      <c r="A50" s="62">
        <v>766</v>
      </c>
      <c r="B50" s="63" t="s">
        <v>792</v>
      </c>
      <c r="C50" s="63" t="str">
        <f>_xlfn.XLOOKUP(B50,'2020'!B$3:B$1002,'2020'!C$3:C$1002,"NULL")</f>
        <v>Automobile Components</v>
      </c>
      <c r="D50" s="63" t="str">
        <f>_xlfn.XLOOKUP(B50,'2020'!B$3:B$1002,'2020'!D$3:D$1002,"NULL")</f>
        <v>Visteon_Automobile Components</v>
      </c>
      <c r="E50" s="64">
        <v>10000</v>
      </c>
      <c r="F50" s="65">
        <v>-49</v>
      </c>
      <c r="G50" s="72">
        <v>2984</v>
      </c>
      <c r="H50" s="73">
        <v>-5.0999999999999997E-2</v>
      </c>
      <c r="I50" s="74">
        <v>164</v>
      </c>
      <c r="J50" s="75">
        <v>-6.8000000000000005E-2</v>
      </c>
      <c r="K50" s="76">
        <v>2007</v>
      </c>
      <c r="L50" s="77">
        <v>1902.2</v>
      </c>
    </row>
    <row r="51" spans="1:12" x14ac:dyDescent="0.25">
      <c r="A51" s="62">
        <v>798</v>
      </c>
      <c r="B51" s="63" t="s">
        <v>828</v>
      </c>
      <c r="C51" s="63" t="str">
        <f>_xlfn.XLOOKUP(B51,'2020'!B$3:B$1002,'2020'!C$3:C$1002,"NULL")</f>
        <v>Automobile Components</v>
      </c>
      <c r="D51" s="63" t="str">
        <f>_xlfn.XLOOKUP(B51,'2020'!B$3:B$1002,'2020'!D$3:D$1002,"NULL")</f>
        <v>Cooper Tire &amp; Rubber_Automobile Components</v>
      </c>
      <c r="E51" s="64">
        <v>9027</v>
      </c>
      <c r="F51" s="65">
        <v>-39</v>
      </c>
      <c r="G51" s="72">
        <v>2808.1</v>
      </c>
      <c r="H51" s="73">
        <v>-1.6E-2</v>
      </c>
      <c r="I51" s="74">
        <v>76.599999999999994</v>
      </c>
      <c r="J51" s="75">
        <v>-0.19700000000000001</v>
      </c>
      <c r="K51" s="76">
        <v>2634.2</v>
      </c>
      <c r="L51" s="77">
        <v>1497.9</v>
      </c>
    </row>
    <row r="52" spans="1:12" x14ac:dyDescent="0.25">
      <c r="A52" s="62">
        <v>817</v>
      </c>
      <c r="B52" s="63" t="s">
        <v>836</v>
      </c>
      <c r="C52" s="63" t="str">
        <f>_xlfn.XLOOKUP(B52,'2020'!B$3:B$1002,'2020'!C$3:C$1002,"NULL")</f>
        <v>Automobile Components</v>
      </c>
      <c r="D52" s="63" t="str">
        <f>_xlfn.XLOOKUP(B52,'2020'!B$3:B$1002,'2020'!D$3:D$1002,"NULL")</f>
        <v>Allison Transmission Holdings_Automobile Components</v>
      </c>
      <c r="E52" s="64">
        <v>2900</v>
      </c>
      <c r="F52" s="65">
        <v>73</v>
      </c>
      <c r="G52" s="72">
        <v>2713</v>
      </c>
      <c r="H52" s="73">
        <v>0.19899999999999998</v>
      </c>
      <c r="I52" s="74">
        <v>639</v>
      </c>
      <c r="J52" s="75">
        <v>0.26800000000000002</v>
      </c>
      <c r="K52" s="76">
        <v>4237</v>
      </c>
      <c r="L52" s="77">
        <v>5626.5</v>
      </c>
    </row>
    <row r="53" spans="1:12" x14ac:dyDescent="0.25">
      <c r="A53" s="62">
        <v>925</v>
      </c>
      <c r="B53" s="63" t="s">
        <v>1393</v>
      </c>
      <c r="C53" s="37" t="s">
        <v>1183</v>
      </c>
      <c r="D53" s="37" t="s">
        <v>1634</v>
      </c>
      <c r="E53" s="64">
        <v>5700</v>
      </c>
      <c r="F53" s="65">
        <v>16</v>
      </c>
      <c r="G53" s="72">
        <v>2222.1</v>
      </c>
      <c r="H53" s="73">
        <v>7.5999999999999998E-2</v>
      </c>
      <c r="I53" s="74">
        <v>48.8</v>
      </c>
      <c r="J53" s="75">
        <v>2.5999999999999999E-2</v>
      </c>
      <c r="K53" s="76">
        <v>1170.4000000000001</v>
      </c>
      <c r="L53" s="77">
        <v>433.5</v>
      </c>
    </row>
    <row r="54" spans="1:12" x14ac:dyDescent="0.25">
      <c r="A54" s="62">
        <v>439</v>
      </c>
      <c r="B54" s="63" t="s">
        <v>428</v>
      </c>
      <c r="C54" s="63" t="str">
        <f>_xlfn.XLOOKUP(B54,'2020'!B$3:B$1002,'2020'!C$3:C$1002,"NULL")</f>
        <v>Automobile Dealership</v>
      </c>
      <c r="D54" s="63" t="str">
        <f>_xlfn.XLOOKUP(B54,'2020'!B$3:B$1002,'2020'!D$3:D$1002,"NULL")</f>
        <v>Asbury Automotive Group_Automobile Dealership</v>
      </c>
      <c r="E54" s="64">
        <v>8200</v>
      </c>
      <c r="F54" s="65">
        <v>-5</v>
      </c>
      <c r="G54" s="72">
        <v>6874.4</v>
      </c>
      <c r="H54" s="73">
        <v>6.5000000000000002E-2</v>
      </c>
      <c r="I54" s="74">
        <v>168</v>
      </c>
      <c r="J54" s="75">
        <v>0.20799999999999999</v>
      </c>
      <c r="K54" s="76">
        <v>2695.4</v>
      </c>
      <c r="L54" s="77">
        <v>1352.5</v>
      </c>
    </row>
    <row r="55" spans="1:12" x14ac:dyDescent="0.25">
      <c r="A55" s="62">
        <v>272</v>
      </c>
      <c r="B55" s="63" t="s">
        <v>266</v>
      </c>
      <c r="C55" s="63" t="str">
        <f>_xlfn.XLOOKUP(B55,'2020'!B$3:B$1002,'2020'!C$3:C$1002,"NULL")</f>
        <v>Automobile Dealership Company</v>
      </c>
      <c r="D55" s="63" t="str">
        <f>_xlfn.XLOOKUP(B55,'2020'!B$3:B$1002,'2020'!D$3:D$1002,"NULL")</f>
        <v>Group 1 Automotive_Automobile Dealership Company</v>
      </c>
      <c r="E55" s="64">
        <v>14570</v>
      </c>
      <c r="F55" s="65">
        <v>1</v>
      </c>
      <c r="G55" s="72">
        <v>11601.4</v>
      </c>
      <c r="H55" s="73">
        <v>4.2999999999999997E-2</v>
      </c>
      <c r="I55" s="74">
        <v>157.80000000000001</v>
      </c>
      <c r="J55" s="75">
        <v>-0.26100000000000001</v>
      </c>
      <c r="K55" s="76">
        <v>5001.1000000000004</v>
      </c>
      <c r="L55" s="77">
        <v>1186.5999999999999</v>
      </c>
    </row>
    <row r="56" spans="1:12" x14ac:dyDescent="0.25">
      <c r="A56" s="62">
        <v>331</v>
      </c>
      <c r="B56" s="63" t="s">
        <v>328</v>
      </c>
      <c r="C56" s="63" t="str">
        <f>_xlfn.XLOOKUP(B56,'2020'!B$3:B$1002,'2020'!C$3:C$1002,"NULL")</f>
        <v>Automobile Rental Company</v>
      </c>
      <c r="D56" s="63" t="str">
        <f>_xlfn.XLOOKUP(B56,'2020'!B$3:B$1002,'2020'!D$3:D$1002,"NULL")</f>
        <v>Hertz Global Holdings_Automobile Rental Company</v>
      </c>
      <c r="E56" s="64">
        <v>38000</v>
      </c>
      <c r="F56" s="65">
        <v>4</v>
      </c>
      <c r="G56" s="72">
        <v>9504</v>
      </c>
      <c r="H56" s="73">
        <v>0.08</v>
      </c>
      <c r="I56" s="74">
        <v>-225</v>
      </c>
      <c r="J56" s="75">
        <v>-1.6879999999999999</v>
      </c>
      <c r="K56" s="76">
        <v>21382</v>
      </c>
      <c r="L56" s="77">
        <v>1457.8</v>
      </c>
    </row>
    <row r="57" spans="1:12" x14ac:dyDescent="0.25">
      <c r="A57" s="62">
        <v>338</v>
      </c>
      <c r="B57" s="63" t="s">
        <v>347</v>
      </c>
      <c r="C57" s="63" t="str">
        <f>_xlfn.XLOOKUP(B57,'2020'!B$3:B$1002,'2020'!C$3:C$1002,"NULL")</f>
        <v>Automobile Rental Company</v>
      </c>
      <c r="D57" s="63" t="str">
        <f>_xlfn.XLOOKUP(B57,'2020'!B$3:B$1002,'2020'!D$3:D$1002,"NULL")</f>
        <v>Avis Budget Group_Automobile Rental Company</v>
      </c>
      <c r="E57" s="64">
        <v>25600</v>
      </c>
      <c r="F57" s="65">
        <v>-5</v>
      </c>
      <c r="G57" s="72">
        <v>9124</v>
      </c>
      <c r="H57" s="73">
        <v>3.1E-2</v>
      </c>
      <c r="I57" s="74">
        <v>165</v>
      </c>
      <c r="J57" s="75">
        <v>-0.54300000000000004</v>
      </c>
      <c r="K57" s="76">
        <v>19149</v>
      </c>
      <c r="L57" s="77">
        <v>2646.2</v>
      </c>
    </row>
    <row r="58" spans="1:12" x14ac:dyDescent="0.25">
      <c r="A58" s="62">
        <v>145</v>
      </c>
      <c r="B58" s="63" t="s">
        <v>159</v>
      </c>
      <c r="C58" s="63" t="str">
        <f>_xlfn.XLOOKUP(B58,'2020'!B$3:B$1002,'2020'!C$3:C$1002,"NULL")</f>
        <v>Automobile Retailer</v>
      </c>
      <c r="D58" s="63" t="str">
        <f>_xlfn.XLOOKUP(B58,'2020'!B$3:B$1002,'2020'!D$3:D$1002,"NULL")</f>
        <v>AutoNation_Automobile Retailer</v>
      </c>
      <c r="E58" s="64">
        <v>26000</v>
      </c>
      <c r="F58" s="65">
        <v>-7</v>
      </c>
      <c r="G58" s="72">
        <v>21412.799999999999</v>
      </c>
      <c r="H58" s="73">
        <v>-6.0000000000000001E-3</v>
      </c>
      <c r="I58" s="74">
        <v>396</v>
      </c>
      <c r="J58" s="75">
        <v>-8.8999999999999996E-2</v>
      </c>
      <c r="K58" s="76">
        <v>10665.1</v>
      </c>
      <c r="L58" s="77">
        <v>3216.9</v>
      </c>
    </row>
    <row r="59" spans="1:12" x14ac:dyDescent="0.25">
      <c r="A59" s="62">
        <v>174</v>
      </c>
      <c r="B59" s="63" t="s">
        <v>177</v>
      </c>
      <c r="C59" s="63" t="str">
        <f>_xlfn.XLOOKUP(B59,'2020'!B$3:B$1002,'2020'!C$3:C$1002,"NULL")</f>
        <v>Automobile Retailer</v>
      </c>
      <c r="D59" s="63" t="str">
        <f>_xlfn.XLOOKUP(B59,'2020'!B$3:B$1002,'2020'!D$3:D$1002,"NULL")</f>
        <v>CarMax_Automobile Retailer</v>
      </c>
      <c r="E59" s="64">
        <v>25110</v>
      </c>
      <c r="F59" s="65" t="s">
        <v>13</v>
      </c>
      <c r="G59" s="72">
        <v>17976.8</v>
      </c>
      <c r="H59" s="73">
        <v>8.1000000000000003E-2</v>
      </c>
      <c r="I59" s="74">
        <v>664.1</v>
      </c>
      <c r="J59" s="75">
        <v>5.8999999999999997E-2</v>
      </c>
      <c r="K59" s="76">
        <v>17486.3</v>
      </c>
      <c r="L59" s="77">
        <v>11690</v>
      </c>
    </row>
    <row r="60" spans="1:12" x14ac:dyDescent="0.25">
      <c r="A60" s="62">
        <v>504</v>
      </c>
      <c r="B60" s="63" t="s">
        <v>491</v>
      </c>
      <c r="C60" s="63" t="str">
        <f>_xlfn.XLOOKUP(B60,'2020'!B$3:B$1002,'2020'!C$3:C$1002,"NULL")</f>
        <v>Automobiles Retailer International</v>
      </c>
      <c r="D60" s="63" t="str">
        <f>_xlfn.XLOOKUP(B60,'2020'!B$3:B$1002,'2020'!D$3:D$1002,"NULL")</f>
        <v>Rush Enterprises_Automobiles Retailer International</v>
      </c>
      <c r="E60" s="64">
        <v>7214</v>
      </c>
      <c r="F60" s="65">
        <v>42</v>
      </c>
      <c r="G60" s="72">
        <v>5506.2</v>
      </c>
      <c r="H60" s="73">
        <v>0.16800000000000001</v>
      </c>
      <c r="I60" s="74">
        <v>139.1</v>
      </c>
      <c r="J60" s="75">
        <v>-0.192</v>
      </c>
      <c r="K60" s="76">
        <v>3201.4</v>
      </c>
      <c r="L60" s="77">
        <v>1523.9</v>
      </c>
    </row>
    <row r="61" spans="1:12" x14ac:dyDescent="0.25">
      <c r="A61" s="62">
        <v>633</v>
      </c>
      <c r="B61" s="63" t="s">
        <v>630</v>
      </c>
      <c r="C61" s="63" t="str">
        <f>_xlfn.XLOOKUP(B61,'2020'!B$3:B$1002,'2020'!C$3:C$1002,"NULL")</f>
        <v>Bakery Company</v>
      </c>
      <c r="D61" s="63" t="str">
        <f>_xlfn.XLOOKUP(B61,'2020'!B$3:B$1002,'2020'!D$3:D$1002,"NULL")</f>
        <v>Flowers Foods_Bakery Company</v>
      </c>
      <c r="E61" s="64">
        <v>9200</v>
      </c>
      <c r="F61" s="65">
        <v>-21</v>
      </c>
      <c r="G61" s="72">
        <v>3951.9</v>
      </c>
      <c r="H61" s="73">
        <v>8.0000000000000002E-3</v>
      </c>
      <c r="I61" s="74">
        <v>157.19999999999999</v>
      </c>
      <c r="J61" s="75">
        <v>4.7E-2</v>
      </c>
      <c r="K61" s="76">
        <v>2845.5</v>
      </c>
      <c r="L61" s="77">
        <v>4496.3999999999996</v>
      </c>
    </row>
    <row r="62" spans="1:12" x14ac:dyDescent="0.25">
      <c r="A62" s="62">
        <v>98</v>
      </c>
      <c r="B62" s="63" t="s">
        <v>104</v>
      </c>
      <c r="C62" s="63" t="str">
        <f>_xlfn.XLOOKUP(B62,'2020'!B$3:B$1002,'2020'!C$3:C$1002,"NULL")</f>
        <v>Bank Holding Company</v>
      </c>
      <c r="D62" s="63" t="str">
        <f>_xlfn.XLOOKUP(B62,'2020'!B$3:B$1002,'2020'!D$3:D$1002,"NULL")</f>
        <v>Capital One Financial_Bank Holding Company</v>
      </c>
      <c r="E62" s="64">
        <v>47600</v>
      </c>
      <c r="F62" s="65">
        <v>3</v>
      </c>
      <c r="G62" s="72">
        <v>32377</v>
      </c>
      <c r="H62" s="73">
        <v>7.9000000000000001E-2</v>
      </c>
      <c r="I62" s="74">
        <v>6015</v>
      </c>
      <c r="J62" s="75">
        <v>2.0350000000000001</v>
      </c>
      <c r="K62" s="76">
        <v>372538</v>
      </c>
      <c r="L62" s="77">
        <v>38340.699999999997</v>
      </c>
    </row>
    <row r="63" spans="1:12" x14ac:dyDescent="0.25">
      <c r="A63" s="62">
        <v>117</v>
      </c>
      <c r="B63" s="63" t="s">
        <v>119</v>
      </c>
      <c r="C63" s="63" t="str">
        <f>_xlfn.XLOOKUP(B63,'2020'!B$3:B$1002,'2020'!C$3:C$1002,"NULL")</f>
        <v>Bank Holding Company</v>
      </c>
      <c r="D63" s="63" t="str">
        <f>_xlfn.XLOOKUP(B63,'2020'!B$3:B$1002,'2020'!D$3:D$1002,"NULL")</f>
        <v>U.S. Bancorp_Bank Holding Company</v>
      </c>
      <c r="E63" s="64">
        <v>75772</v>
      </c>
      <c r="F63" s="65">
        <v>5</v>
      </c>
      <c r="G63" s="72">
        <v>25775</v>
      </c>
      <c r="H63" s="73">
        <v>7.400000000000001E-2</v>
      </c>
      <c r="I63" s="74">
        <v>7096</v>
      </c>
      <c r="J63" s="75">
        <v>0.14099999999999999</v>
      </c>
      <c r="K63" s="76">
        <v>467374</v>
      </c>
      <c r="L63" s="77">
        <v>77116.5</v>
      </c>
    </row>
    <row r="64" spans="1:12" x14ac:dyDescent="0.25">
      <c r="A64" s="62">
        <v>159</v>
      </c>
      <c r="B64" s="63" t="s">
        <v>1355</v>
      </c>
      <c r="C64" s="63" t="str">
        <f>_xlfn.XLOOKUP(B64,'2020'!B$3:B$1002,'2020'!C$3:C$1002,"NULL")</f>
        <v>Bank Holding Company</v>
      </c>
      <c r="D64" s="63" t="str">
        <f>_xlfn.XLOOKUP(B64,'2020'!B$3:B$1002,'2020'!D$3:D$1002,"NULL")</f>
        <v>PNC Financial Services_Bank Holding Company</v>
      </c>
      <c r="E64" s="64">
        <v>51996</v>
      </c>
      <c r="F64" s="65">
        <v>6</v>
      </c>
      <c r="G64" s="72">
        <v>19993</v>
      </c>
      <c r="H64" s="73">
        <v>0.109</v>
      </c>
      <c r="I64" s="74">
        <v>5301</v>
      </c>
      <c r="J64" s="75">
        <v>-7.0000000000000001E-3</v>
      </c>
      <c r="K64" s="76">
        <v>382315</v>
      </c>
      <c r="L64" s="77">
        <v>55640.1</v>
      </c>
    </row>
    <row r="65" spans="1:14" x14ac:dyDescent="0.25">
      <c r="A65" s="62">
        <v>246</v>
      </c>
      <c r="B65" s="63" t="s">
        <v>1630</v>
      </c>
      <c r="C65" s="63" t="s">
        <v>1077</v>
      </c>
      <c r="D65" s="63" t="s">
        <v>1631</v>
      </c>
      <c r="E65" s="64">
        <v>35852</v>
      </c>
      <c r="F65" s="65">
        <v>4</v>
      </c>
      <c r="G65" s="72">
        <v>12996</v>
      </c>
      <c r="H65" s="73">
        <v>6.9000000000000006E-2</v>
      </c>
      <c r="I65" s="74">
        <v>3237</v>
      </c>
      <c r="J65" s="75">
        <v>0.35199999999999998</v>
      </c>
      <c r="K65" s="76">
        <v>225697</v>
      </c>
      <c r="L65" s="77">
        <v>35541</v>
      </c>
    </row>
    <row r="66" spans="1:14" x14ac:dyDescent="0.25">
      <c r="A66" s="62">
        <v>304</v>
      </c>
      <c r="B66" s="63" t="s">
        <v>1363</v>
      </c>
      <c r="C66" s="63" t="s">
        <v>1077</v>
      </c>
      <c r="D66" s="63" t="s">
        <v>1639</v>
      </c>
      <c r="E66" s="64">
        <v>22899</v>
      </c>
      <c r="F66" s="65">
        <v>-1</v>
      </c>
      <c r="G66" s="72">
        <v>10431</v>
      </c>
      <c r="H66" s="73">
        <v>7.0999999999999994E-2</v>
      </c>
      <c r="I66" s="74">
        <v>2775</v>
      </c>
      <c r="J66" s="75">
        <v>0.221</v>
      </c>
      <c r="K66" s="76">
        <v>215543</v>
      </c>
      <c r="L66" s="77">
        <v>26262.9</v>
      </c>
    </row>
    <row r="67" spans="1:14" x14ac:dyDescent="0.25">
      <c r="A67" s="62">
        <v>447</v>
      </c>
      <c r="B67" s="63" t="s">
        <v>446</v>
      </c>
      <c r="C67" s="63" t="str">
        <f>_xlfn.XLOOKUP(B67,'2020'!B$3:B$1002,'2020'!C$3:C$1002,"NULL")</f>
        <v>Bank Holding Company</v>
      </c>
      <c r="D67" s="63" t="str">
        <f>_xlfn.XLOOKUP(B67,'2020'!B$3:B$1002,'2020'!D$3:D$1002,"NULL")</f>
        <v>Regions Financial_Bank Holding Company</v>
      </c>
      <c r="E67" s="64">
        <v>19969</v>
      </c>
      <c r="F67" s="65">
        <v>13</v>
      </c>
      <c r="G67" s="72">
        <v>6762</v>
      </c>
      <c r="H67" s="73">
        <v>0.11</v>
      </c>
      <c r="I67" s="74">
        <v>1759</v>
      </c>
      <c r="J67" s="75">
        <v>0.39300000000000002</v>
      </c>
      <c r="K67" s="76">
        <v>125688</v>
      </c>
      <c r="L67" s="77">
        <v>14401</v>
      </c>
    </row>
    <row r="68" spans="1:14" x14ac:dyDescent="0.25">
      <c r="A68" s="62">
        <v>462</v>
      </c>
      <c r="B68" s="63" t="s">
        <v>438</v>
      </c>
      <c r="C68" s="63" t="str">
        <f>_xlfn.XLOOKUP(B68,'2020'!B$3:B$1002,'2020'!C$3:C$1002,"NULL")</f>
        <v>Bank Holding Company</v>
      </c>
      <c r="D68" s="63" t="str">
        <f>_xlfn.XLOOKUP(B68,'2020'!B$3:B$1002,'2020'!D$3:D$1002,"NULL")</f>
        <v>M&amp;T Bank_Bank Holding Company</v>
      </c>
      <c r="E68" s="64">
        <v>16840</v>
      </c>
      <c r="F68" s="65">
        <v>5</v>
      </c>
      <c r="G68" s="72">
        <v>6454.7</v>
      </c>
      <c r="H68" s="73">
        <v>7.2000000000000008E-2</v>
      </c>
      <c r="I68" s="74">
        <v>1918.1</v>
      </c>
      <c r="J68" s="75">
        <v>0.36199999999999999</v>
      </c>
      <c r="K68" s="76">
        <v>120097.4</v>
      </c>
      <c r="L68" s="77">
        <v>21741.200000000001</v>
      </c>
    </row>
    <row r="69" spans="1:14" x14ac:dyDescent="0.25">
      <c r="A69" s="62">
        <v>524</v>
      </c>
      <c r="B69" s="63" t="s">
        <v>499</v>
      </c>
      <c r="C69" s="63" t="str">
        <f>_xlfn.XLOOKUP(B69,'2020'!B$3:B$1002,'2020'!C$3:C$1002,"NULL")</f>
        <v>Bank Holding Company</v>
      </c>
      <c r="D69" s="63" t="str">
        <f>_xlfn.XLOOKUP(B69,'2020'!B$3:B$1002,'2020'!D$3:D$1002,"NULL")</f>
        <v>Huntington Bancshares_Bank Holding Company</v>
      </c>
      <c r="E69" s="64">
        <v>15693</v>
      </c>
      <c r="F69" s="65">
        <v>20</v>
      </c>
      <c r="G69" s="72">
        <v>5270</v>
      </c>
      <c r="H69" s="73">
        <v>0.11199999999999999</v>
      </c>
      <c r="I69" s="74">
        <v>1393</v>
      </c>
      <c r="J69" s="75">
        <v>0.17499999999999999</v>
      </c>
      <c r="K69" s="76">
        <v>108781</v>
      </c>
      <c r="L69" s="77">
        <v>13326.1</v>
      </c>
    </row>
    <row r="70" spans="1:14" x14ac:dyDescent="0.25">
      <c r="A70" s="62">
        <v>713</v>
      </c>
      <c r="B70" s="63" t="s">
        <v>731</v>
      </c>
      <c r="C70" s="63" t="str">
        <f>_xlfn.XLOOKUP(B70,'2020'!B$3:B$1002,'2020'!C$3:C$1002,"NULL")</f>
        <v>Bank Holding Company</v>
      </c>
      <c r="D70" s="63" t="str">
        <f>_xlfn.XLOOKUP(B70,'2020'!B$3:B$1002,'2020'!D$3:D$1002,"NULL")</f>
        <v>CIT Group_Bank Holding Company</v>
      </c>
      <c r="E70" s="64">
        <v>3678</v>
      </c>
      <c r="F70" s="65">
        <v>-55</v>
      </c>
      <c r="G70" s="72">
        <v>3308.2</v>
      </c>
      <c r="H70" s="73">
        <v>-6.7000000000000004E-2</v>
      </c>
      <c r="I70" s="74">
        <v>447.1</v>
      </c>
      <c r="J70" s="75">
        <v>-4.4999999999999998E-2</v>
      </c>
      <c r="K70" s="76">
        <v>48537.4</v>
      </c>
      <c r="L70" s="77">
        <v>4835.8</v>
      </c>
      <c r="N70">
        <f>IF(A70&lt;500,"-500",0)</f>
        <v>0</v>
      </c>
    </row>
    <row r="71" spans="1:14" x14ac:dyDescent="0.25">
      <c r="A71" s="62">
        <v>914</v>
      </c>
      <c r="B71" s="63" t="s">
        <v>923</v>
      </c>
      <c r="C71" s="63" t="str">
        <f>_xlfn.XLOOKUP(B71,'2020'!B$3:B$1002,'2020'!C$3:C$1002,"NULL")</f>
        <v>Bank Holding Company</v>
      </c>
      <c r="D71" s="63" t="str">
        <f>_xlfn.XLOOKUP(B71,'2020'!B$3:B$1002,'2020'!D$3:D$1002,"NULL")</f>
        <v>First Horizon National_Bank Holding Company</v>
      </c>
      <c r="E71" s="64">
        <v>5576</v>
      </c>
      <c r="F71" s="65" t="s">
        <v>13</v>
      </c>
      <c r="G71" s="72">
        <v>2268.8000000000002</v>
      </c>
      <c r="H71" s="73">
        <v>0.53299999999999992</v>
      </c>
      <c r="I71" s="74">
        <v>545</v>
      </c>
      <c r="J71" s="75">
        <v>2.2930000000000001</v>
      </c>
      <c r="K71" s="76">
        <v>40832.300000000003</v>
      </c>
      <c r="L71" s="77">
        <v>4437.7</v>
      </c>
    </row>
    <row r="72" spans="1:14" x14ac:dyDescent="0.25">
      <c r="A72" s="62">
        <v>384</v>
      </c>
      <c r="B72" s="63" t="s">
        <v>327</v>
      </c>
      <c r="C72" s="63" t="str">
        <f>_xlfn.XLOOKUP(B72,'2020'!B$3:B$1002,'2020'!C$3:C$1002,"NULL")</f>
        <v>Banking Company</v>
      </c>
      <c r="D72" s="63" t="str">
        <f>_xlfn.XLOOKUP(B72,'2020'!B$3:B$1002,'2020'!D$3:D$1002,"NULL")</f>
        <v>Fifth Third Bancorp_Banking Company</v>
      </c>
      <c r="E72" s="64">
        <v>17437</v>
      </c>
      <c r="F72" s="65">
        <v>-18</v>
      </c>
      <c r="G72" s="72">
        <v>7973</v>
      </c>
      <c r="H72" s="73">
        <v>3.4000000000000002E-2</v>
      </c>
      <c r="I72" s="74">
        <v>2193</v>
      </c>
      <c r="J72" s="75">
        <v>0</v>
      </c>
      <c r="K72" s="76">
        <v>146069</v>
      </c>
      <c r="L72" s="77">
        <v>19447.400000000001</v>
      </c>
    </row>
    <row r="73" spans="1:14" x14ac:dyDescent="0.25">
      <c r="A73" s="62">
        <v>827</v>
      </c>
      <c r="B73" s="63" t="s">
        <v>818</v>
      </c>
      <c r="C73" s="63" t="str">
        <f>_xlfn.XLOOKUP(B73,'2020'!B$3:B$1002,'2020'!C$3:C$1002,"NULL")</f>
        <v>Banking Company</v>
      </c>
      <c r="D73" s="63" t="str">
        <f>_xlfn.XLOOKUP(B73,'2020'!B$3:B$1002,'2020'!D$3:D$1002,"NULL")</f>
        <v>Popular_Banking Company</v>
      </c>
      <c r="E73" s="64">
        <v>8474</v>
      </c>
      <c r="F73" s="65">
        <v>97</v>
      </c>
      <c r="G73" s="72">
        <v>2674.3</v>
      </c>
      <c r="H73" s="73">
        <v>0.247</v>
      </c>
      <c r="I73" s="74">
        <v>618.20000000000005</v>
      </c>
      <c r="J73" s="75">
        <v>4.7409999999999997</v>
      </c>
      <c r="K73" s="76">
        <v>47604.6</v>
      </c>
      <c r="L73" s="77">
        <v>5036.7</v>
      </c>
    </row>
    <row r="74" spans="1:14" x14ac:dyDescent="0.25">
      <c r="A74" s="62">
        <v>814</v>
      </c>
      <c r="B74" s="63" t="s">
        <v>687</v>
      </c>
      <c r="C74" s="63" t="str">
        <f>_xlfn.XLOOKUP(B74,'2020'!B$3:B$1002,'2020'!C$3:C$1002,"NULL")</f>
        <v>Banking Company Commercial Banking</v>
      </c>
      <c r="D74" s="63" t="str">
        <f>_xlfn.XLOOKUP(B74,'2020'!B$3:B$1002,'2020'!D$3:D$1002,"NULL")</f>
        <v>SVB Financial Group_Banking Company Commercial Banking</v>
      </c>
      <c r="E74" s="64">
        <v>2900</v>
      </c>
      <c r="F74" s="65">
        <v>137</v>
      </c>
      <c r="G74" s="72">
        <v>2714.9</v>
      </c>
      <c r="H74" s="73">
        <v>0.34200000000000003</v>
      </c>
      <c r="I74" s="74">
        <v>973.8</v>
      </c>
      <c r="J74" s="75">
        <v>0.98499999999999999</v>
      </c>
      <c r="K74" s="76">
        <v>56928</v>
      </c>
      <c r="L74" s="77">
        <v>11705.9</v>
      </c>
      <c r="N74">
        <f>IF(A74&lt;500,"-500",0)</f>
        <v>0</v>
      </c>
    </row>
    <row r="75" spans="1:14" x14ac:dyDescent="0.25">
      <c r="A75" s="62">
        <v>231</v>
      </c>
      <c r="B75" s="63" t="s">
        <v>218</v>
      </c>
      <c r="C75" s="63" t="str">
        <f>_xlfn.XLOOKUP(B75,'2020'!B$3:B$1002,'2020'!C$3:C$1002,"NULL")</f>
        <v>Beauty</v>
      </c>
      <c r="D75" s="63" t="str">
        <f>_xlfn.XLOOKUP(B75,'2020'!B$3:B$1002,'2020'!D$3:D$1002,"NULL")</f>
        <v>Estee Lauder_Beauty</v>
      </c>
      <c r="E75" s="64">
        <v>46000</v>
      </c>
      <c r="F75" s="65">
        <v>27</v>
      </c>
      <c r="G75" s="72">
        <v>13683</v>
      </c>
      <c r="H75" s="73">
        <v>0.157</v>
      </c>
      <c r="I75" s="74">
        <v>1108</v>
      </c>
      <c r="J75" s="75">
        <v>-0.113</v>
      </c>
      <c r="K75" s="76">
        <v>12567</v>
      </c>
      <c r="L75" s="77">
        <v>59790.5</v>
      </c>
    </row>
    <row r="76" spans="1:14" x14ac:dyDescent="0.25">
      <c r="A76" s="62">
        <v>334</v>
      </c>
      <c r="B76" s="63" t="s">
        <v>367</v>
      </c>
      <c r="C76" s="63" t="str">
        <f>_xlfn.XLOOKUP(B76,'2020'!B$3:B$1002,'2020'!C$3:C$1002,"NULL")</f>
        <v>Beauty</v>
      </c>
      <c r="D76" s="63" t="str">
        <f>_xlfn.XLOOKUP(B76,'2020'!B$3:B$1002,'2020'!D$3:D$1002,"NULL")</f>
        <v>Coty_Beauty</v>
      </c>
      <c r="E76" s="64">
        <v>20000</v>
      </c>
      <c r="F76" s="65">
        <v>37</v>
      </c>
      <c r="G76" s="72">
        <v>9398</v>
      </c>
      <c r="H76" s="73">
        <v>0.22800000000000001</v>
      </c>
      <c r="I76" s="74">
        <v>-168.8</v>
      </c>
      <c r="J76" s="75" t="s">
        <v>13</v>
      </c>
      <c r="K76" s="76">
        <v>22630.2</v>
      </c>
      <c r="L76" s="77">
        <v>8639.5</v>
      </c>
    </row>
    <row r="77" spans="1:14" x14ac:dyDescent="0.25">
      <c r="A77" s="62">
        <v>635</v>
      </c>
      <c r="B77" s="63" t="s">
        <v>652</v>
      </c>
      <c r="C77" s="63" t="str">
        <f>_xlfn.XLOOKUP(B77,'2020'!B$3:B$1002,'2020'!C$3:C$1002,"NULL")</f>
        <v>Beauty</v>
      </c>
      <c r="D77" s="63" t="str">
        <f>_xlfn.XLOOKUP(B77,'2020'!B$3:B$1002,'2020'!D$3:D$1002,"NULL")</f>
        <v>Sally Beauty Holdings_Beauty</v>
      </c>
      <c r="E77" s="64">
        <v>21955</v>
      </c>
      <c r="F77" s="65">
        <v>-24</v>
      </c>
      <c r="G77" s="72">
        <v>3932.6</v>
      </c>
      <c r="H77" s="73">
        <v>-1E-3</v>
      </c>
      <c r="I77" s="74">
        <v>258</v>
      </c>
      <c r="J77" s="75">
        <v>0.2</v>
      </c>
      <c r="K77" s="76">
        <v>2097.4</v>
      </c>
      <c r="L77" s="77">
        <v>2219.3000000000002</v>
      </c>
    </row>
    <row r="78" spans="1:14" x14ac:dyDescent="0.25">
      <c r="A78" s="62">
        <v>449</v>
      </c>
      <c r="B78" s="63" t="s">
        <v>418</v>
      </c>
      <c r="C78" s="63" t="str">
        <f>_xlfn.XLOOKUP(B78,'2020'!B$3:B$1002,'2020'!C$3:C$1002,"NULL")</f>
        <v>Beauty Salon</v>
      </c>
      <c r="D78" s="63" t="str">
        <f>_xlfn.XLOOKUP(B78,'2020'!B$3:B$1002,'2020'!D$3:D$1002,"NULL")</f>
        <v>Ulta Beauty_Beauty Salon</v>
      </c>
      <c r="E78" s="64">
        <v>30000</v>
      </c>
      <c r="F78" s="65">
        <v>22</v>
      </c>
      <c r="G78" s="72">
        <v>6716.6</v>
      </c>
      <c r="H78" s="73">
        <v>0.14099999999999999</v>
      </c>
      <c r="I78" s="74">
        <v>658.6</v>
      </c>
      <c r="J78" s="75">
        <v>0.186</v>
      </c>
      <c r="K78" s="76">
        <v>3191.2</v>
      </c>
      <c r="L78" s="77">
        <v>20683.900000000001</v>
      </c>
    </row>
    <row r="79" spans="1:14" x14ac:dyDescent="0.25">
      <c r="A79" s="62">
        <v>48</v>
      </c>
      <c r="B79" s="63" t="s">
        <v>59</v>
      </c>
      <c r="C79" s="63" t="str">
        <f>_xlfn.XLOOKUP(B79,'2020'!B$3:B$1002,'2020'!C$3:C$1002,"NULL")</f>
        <v>Beverage Company</v>
      </c>
      <c r="D79" s="63" t="str">
        <f>_xlfn.XLOOKUP(B79,'2020'!B$3:B$1002,'2020'!D$3:D$1002,"NULL")</f>
        <v>PepsiCo_Beverage Company</v>
      </c>
      <c r="E79" s="64">
        <v>267000</v>
      </c>
      <c r="F79" s="65">
        <v>-3</v>
      </c>
      <c r="G79" s="72">
        <v>64661</v>
      </c>
      <c r="H79" s="73">
        <v>1.8000000000000002E-2</v>
      </c>
      <c r="I79" s="74">
        <v>12515</v>
      </c>
      <c r="J79" s="75">
        <v>1.577</v>
      </c>
      <c r="K79" s="76">
        <v>77648</v>
      </c>
      <c r="L79" s="77">
        <v>172094.7</v>
      </c>
    </row>
    <row r="80" spans="1:14" x14ac:dyDescent="0.25">
      <c r="A80" s="62">
        <v>100</v>
      </c>
      <c r="B80" s="63" t="s">
        <v>96</v>
      </c>
      <c r="C80" s="63" t="str">
        <f>_xlfn.XLOOKUP(B80,'2020'!B$3:B$1002,'2020'!C$3:C$1002,"NULL")</f>
        <v>Beverage Company</v>
      </c>
      <c r="D80" s="63" t="str">
        <f>_xlfn.XLOOKUP(B80,'2020'!B$3:B$1002,'2020'!D$3:D$1002,"NULL")</f>
        <v>Coca-Cola_Beverage Company</v>
      </c>
      <c r="E80" s="64">
        <v>62600</v>
      </c>
      <c r="F80" s="65">
        <v>-13</v>
      </c>
      <c r="G80" s="72">
        <v>31856</v>
      </c>
      <c r="H80" s="73">
        <v>-0.1</v>
      </c>
      <c r="I80" s="74">
        <v>6434</v>
      </c>
      <c r="J80" s="75">
        <v>4.1550000000000002</v>
      </c>
      <c r="K80" s="76">
        <v>83216</v>
      </c>
      <c r="L80" s="77">
        <v>200334.1</v>
      </c>
    </row>
    <row r="81" spans="1:14" x14ac:dyDescent="0.25">
      <c r="A81" s="62">
        <v>294</v>
      </c>
      <c r="B81" s="63" t="s">
        <v>300</v>
      </c>
      <c r="C81" s="63" t="str">
        <f>_xlfn.XLOOKUP(B81,'2020'!B$3:B$1002,'2020'!C$3:C$1002,"NULL")</f>
        <v>Beverage Company</v>
      </c>
      <c r="D81" s="63" t="str">
        <f>_xlfn.XLOOKUP(B81,'2020'!B$3:B$1002,'2020'!D$3:D$1002,"NULL")</f>
        <v>Molson Coors Beverage_Beverage Company</v>
      </c>
      <c r="E81" s="64">
        <v>17750</v>
      </c>
      <c r="F81" s="65">
        <v>-19</v>
      </c>
      <c r="G81" s="72">
        <v>10769.6</v>
      </c>
      <c r="H81" s="73">
        <v>-2.1000000000000001E-2</v>
      </c>
      <c r="I81" s="74">
        <v>1116.5</v>
      </c>
      <c r="J81" s="75">
        <v>-0.28699999999999998</v>
      </c>
      <c r="K81" s="76">
        <v>30109.8</v>
      </c>
      <c r="L81" s="77">
        <v>12958</v>
      </c>
    </row>
    <row r="82" spans="1:14" x14ac:dyDescent="0.25">
      <c r="A82" s="62">
        <v>403</v>
      </c>
      <c r="B82" s="63" t="s">
        <v>393</v>
      </c>
      <c r="C82" s="63" t="str">
        <f>_xlfn.XLOOKUP(B82,'2020'!B$3:B$1002,'2020'!C$3:C$1002,"NULL")</f>
        <v>Beverage Company</v>
      </c>
      <c r="D82" s="63" t="str">
        <f>_xlfn.XLOOKUP(B82,'2020'!B$3:B$1002,'2020'!D$3:D$1002,"NULL")</f>
        <v>Constellation Brands_Beverage Company</v>
      </c>
      <c r="E82" s="64">
        <v>9600</v>
      </c>
      <c r="F82" s="65">
        <v>-17</v>
      </c>
      <c r="G82" s="72">
        <v>7585</v>
      </c>
      <c r="H82" s="73">
        <v>3.5000000000000003E-2</v>
      </c>
      <c r="I82" s="74">
        <v>2318.9</v>
      </c>
      <c r="J82" s="75">
        <v>0.51100000000000001</v>
      </c>
      <c r="K82" s="76">
        <v>20538.7</v>
      </c>
      <c r="L82" s="77">
        <v>33209.599999999999</v>
      </c>
    </row>
    <row r="83" spans="1:14" x14ac:dyDescent="0.25">
      <c r="A83" s="62">
        <v>409</v>
      </c>
      <c r="B83" s="63" t="s">
        <v>290</v>
      </c>
      <c r="C83" s="63" t="str">
        <f>_xlfn.XLOOKUP(B83,'2020'!B$3:B$1002,'2020'!C$3:C$1002,"NULL")</f>
        <v>Beverage Company</v>
      </c>
      <c r="D83" s="63" t="str">
        <f>_xlfn.XLOOKUP(B83,'2020'!B$3:B$1002,'2020'!D$3:D$1002,"NULL")</f>
        <v>Keurig Dr Pepper_Beverage Company</v>
      </c>
      <c r="E83" s="64">
        <v>25500</v>
      </c>
      <c r="F83" s="65">
        <v>9</v>
      </c>
      <c r="G83" s="72">
        <v>7442</v>
      </c>
      <c r="H83" s="73">
        <v>0.11199999999999999</v>
      </c>
      <c r="I83" s="74">
        <v>586</v>
      </c>
      <c r="J83" s="75">
        <v>-0.45500000000000002</v>
      </c>
      <c r="K83" s="76">
        <v>48918</v>
      </c>
      <c r="L83" s="77">
        <v>39328.1</v>
      </c>
    </row>
    <row r="84" spans="1:14" x14ac:dyDescent="0.25">
      <c r="A84" s="62">
        <v>563</v>
      </c>
      <c r="B84" s="63" t="s">
        <v>561</v>
      </c>
      <c r="C84" s="63" t="str">
        <f>_xlfn.XLOOKUP(B84,'2020'!B$3:B$1002,'2020'!C$3:C$1002,"NULL")</f>
        <v>Beverage Company</v>
      </c>
      <c r="D84" s="63" t="str">
        <f>_xlfn.XLOOKUP(B84,'2020'!B$3:B$1002,'2020'!D$3:D$1002,"NULL")</f>
        <v>Coca-Cola Consolidated_Beverage Company</v>
      </c>
      <c r="E84" s="64">
        <v>15200</v>
      </c>
      <c r="F84" s="65">
        <v>13</v>
      </c>
      <c r="G84" s="72">
        <v>4625.3999999999996</v>
      </c>
      <c r="H84" s="73">
        <v>7.0000000000000007E-2</v>
      </c>
      <c r="I84" s="74">
        <v>-19.899999999999999</v>
      </c>
      <c r="J84" s="75">
        <v>-1.206</v>
      </c>
      <c r="K84" s="76">
        <v>3009.9</v>
      </c>
      <c r="L84" s="77">
        <v>2698</v>
      </c>
    </row>
    <row r="85" spans="1:14" x14ac:dyDescent="0.25">
      <c r="A85" s="62">
        <v>651</v>
      </c>
      <c r="B85" s="63" t="s">
        <v>623</v>
      </c>
      <c r="C85" s="63" t="str">
        <f>_xlfn.XLOOKUP(B85,'2020'!B$3:B$1002,'2020'!C$3:C$1002,"NULL")</f>
        <v>Beverage Company</v>
      </c>
      <c r="D85" s="63" t="str">
        <f>_xlfn.XLOOKUP(B85,'2020'!B$3:B$1002,'2020'!D$3:D$1002,"NULL")</f>
        <v>Monster Beverage_Beverage Company</v>
      </c>
      <c r="E85" s="64">
        <v>2748</v>
      </c>
      <c r="F85" s="65">
        <v>33</v>
      </c>
      <c r="G85" s="72">
        <v>3807.2</v>
      </c>
      <c r="H85" s="73">
        <v>0.13</v>
      </c>
      <c r="I85" s="74">
        <v>993</v>
      </c>
      <c r="J85" s="75">
        <v>0.21</v>
      </c>
      <c r="K85" s="76">
        <v>4526.8999999999996</v>
      </c>
      <c r="L85" s="77">
        <v>29645</v>
      </c>
    </row>
    <row r="86" spans="1:14" x14ac:dyDescent="0.25">
      <c r="A86" s="62">
        <v>719</v>
      </c>
      <c r="B86" s="63" t="s">
        <v>729</v>
      </c>
      <c r="C86" s="63" t="str">
        <f>_xlfn.XLOOKUP(B86,'2020'!B$3:B$1002,'2020'!C$3:C$1002,"NULL")</f>
        <v>Beverage Company</v>
      </c>
      <c r="D86" s="63" t="str">
        <f>_xlfn.XLOOKUP(B86,'2020'!B$3:B$1002,'2020'!D$3:D$1002,"NULL")</f>
        <v>Brown-Forman_Beverage Company</v>
      </c>
      <c r="E86" s="64">
        <v>4685</v>
      </c>
      <c r="F86" s="65">
        <v>16</v>
      </c>
      <c r="G86" s="72">
        <v>3248</v>
      </c>
      <c r="H86" s="73">
        <v>8.5000000000000006E-2</v>
      </c>
      <c r="I86" s="74">
        <v>717</v>
      </c>
      <c r="J86" s="75">
        <v>7.1999999999999995E-2</v>
      </c>
      <c r="K86" s="76">
        <v>4976</v>
      </c>
      <c r="L86" s="77">
        <v>25178.6</v>
      </c>
      <c r="N86">
        <f>IF(A86&lt;500,"-500",0)</f>
        <v>0</v>
      </c>
    </row>
    <row r="87" spans="1:14" x14ac:dyDescent="0.25">
      <c r="A87" s="62">
        <v>129</v>
      </c>
      <c r="B87" s="63" t="s">
        <v>141</v>
      </c>
      <c r="C87" s="63" t="str">
        <f>_xlfn.XLOOKUP(B87,'2020'!B$3:B$1002,'2020'!C$3:C$1002,"NULL")</f>
        <v>Biopharmaceutical Company</v>
      </c>
      <c r="D87" s="63" t="str">
        <f>_xlfn.XLOOKUP(B87,'2020'!B$3:B$1002,'2020'!D$3:D$1002,"NULL")</f>
        <v>Amgen_Biopharmaceutical Company</v>
      </c>
      <c r="E87" s="64">
        <v>21500</v>
      </c>
      <c r="F87" s="65">
        <v>1</v>
      </c>
      <c r="G87" s="72">
        <v>23747</v>
      </c>
      <c r="H87" s="73">
        <v>3.9E-2</v>
      </c>
      <c r="I87" s="74">
        <v>8394</v>
      </c>
      <c r="J87" s="75">
        <v>3.242</v>
      </c>
      <c r="K87" s="76">
        <v>66416</v>
      </c>
      <c r="L87" s="77">
        <v>118220.4</v>
      </c>
    </row>
    <row r="88" spans="1:14" x14ac:dyDescent="0.25">
      <c r="A88" s="62">
        <v>139</v>
      </c>
      <c r="B88" s="63" t="s">
        <v>146</v>
      </c>
      <c r="C88" s="63" t="str">
        <f>_xlfn.XLOOKUP(B88,'2020'!B$3:B$1002,'2020'!C$3:C$1002,"NULL")</f>
        <v>Biopharmaceutical Company</v>
      </c>
      <c r="D88" s="63" t="str">
        <f>_xlfn.XLOOKUP(B88,'2020'!B$3:B$1002,'2020'!D$3:D$1002,"NULL")</f>
        <v>Gilead Sciences_Biopharmaceutical Company</v>
      </c>
      <c r="E88" s="64">
        <v>11000</v>
      </c>
      <c r="F88" s="65">
        <v>-23</v>
      </c>
      <c r="G88" s="72">
        <v>22127</v>
      </c>
      <c r="H88" s="73">
        <v>-0.152</v>
      </c>
      <c r="I88" s="74">
        <v>5455</v>
      </c>
      <c r="J88" s="75">
        <v>0.17899999999999999</v>
      </c>
      <c r="K88" s="76">
        <v>63675</v>
      </c>
      <c r="L88" s="77">
        <v>82881</v>
      </c>
    </row>
    <row r="89" spans="1:14" x14ac:dyDescent="0.25">
      <c r="A89" s="62">
        <v>207</v>
      </c>
      <c r="B89" s="63" t="s">
        <v>1358</v>
      </c>
      <c r="C89" s="63" t="s">
        <v>1509</v>
      </c>
      <c r="D89" s="63" t="s">
        <v>1636</v>
      </c>
      <c r="E89" s="64">
        <v>8852</v>
      </c>
      <c r="F89" s="65">
        <v>17</v>
      </c>
      <c r="G89" s="72">
        <v>15281</v>
      </c>
      <c r="H89" s="73">
        <v>0.17499999999999999</v>
      </c>
      <c r="I89" s="74">
        <v>4046</v>
      </c>
      <c r="J89" s="75">
        <v>0.376</v>
      </c>
      <c r="K89" s="76">
        <v>35480</v>
      </c>
      <c r="L89" s="77">
        <v>66242.2</v>
      </c>
    </row>
    <row r="90" spans="1:14" x14ac:dyDescent="0.25">
      <c r="A90" s="62">
        <v>752</v>
      </c>
      <c r="B90" s="63" t="s">
        <v>625</v>
      </c>
      <c r="C90" s="63" t="str">
        <f>_xlfn.XLOOKUP(B90,'2020'!B$3:B$1002,'2020'!C$3:C$1002,"NULL")</f>
        <v>Biopharmaceutical Company</v>
      </c>
      <c r="D90" s="63" t="str">
        <f>_xlfn.XLOOKUP(B90,'2020'!B$3:B$1002,'2020'!D$3:D$1002,"NULL")</f>
        <v>Vertex Pharmaceuticals_Biopharmaceutical Company</v>
      </c>
      <c r="E90" s="64">
        <v>2500</v>
      </c>
      <c r="F90" s="65">
        <v>79</v>
      </c>
      <c r="G90" s="72">
        <v>3047.6</v>
      </c>
      <c r="H90" s="73">
        <v>0.22500000000000001</v>
      </c>
      <c r="I90" s="74">
        <v>2096.9</v>
      </c>
      <c r="J90" s="75">
        <v>6.9580000000000002</v>
      </c>
      <c r="K90" s="76">
        <v>6245.9</v>
      </c>
      <c r="L90" s="77">
        <v>47028.1</v>
      </c>
    </row>
    <row r="91" spans="1:14" x14ac:dyDescent="0.25">
      <c r="A91" s="62">
        <v>235</v>
      </c>
      <c r="B91" s="63" t="s">
        <v>226</v>
      </c>
      <c r="C91" s="63" t="str">
        <f>_xlfn.XLOOKUP(B91,'2020'!B$3:B$1002,'2020'!C$3:C$1002,"NULL")</f>
        <v>Biotechnology Company</v>
      </c>
      <c r="D91" s="63" t="str">
        <f>_xlfn.XLOOKUP(B91,'2020'!B$3:B$1002,'2020'!D$3:D$1002,"NULL")</f>
        <v>Biogen_Biotechnology Company</v>
      </c>
      <c r="E91" s="64">
        <v>7800</v>
      </c>
      <c r="F91" s="65">
        <v>10</v>
      </c>
      <c r="G91" s="72">
        <v>13452.9</v>
      </c>
      <c r="H91" s="73">
        <v>9.6000000000000002E-2</v>
      </c>
      <c r="I91" s="74">
        <v>4430.7</v>
      </c>
      <c r="J91" s="75">
        <v>0.745</v>
      </c>
      <c r="K91" s="76">
        <v>25288.9</v>
      </c>
      <c r="L91" s="77">
        <v>46498</v>
      </c>
    </row>
    <row r="92" spans="1:14" x14ac:dyDescent="0.25">
      <c r="A92" s="62">
        <v>450</v>
      </c>
      <c r="B92" s="63" t="s">
        <v>405</v>
      </c>
      <c r="C92" s="63" t="str">
        <f>_xlfn.XLOOKUP(B92,'2020'!B$3:B$1002,'2020'!C$3:C$1002,"NULL")</f>
        <v>Biotechnology Company</v>
      </c>
      <c r="D92" s="63" t="str">
        <f>_xlfn.XLOOKUP(B92,'2020'!B$3:B$1002,'2020'!D$3:D$1002,"NULL")</f>
        <v>Regeneron Pharmaceuticals_Biotechnology Company</v>
      </c>
      <c r="E92" s="64">
        <v>7400</v>
      </c>
      <c r="F92" s="65">
        <v>23</v>
      </c>
      <c r="G92" s="72">
        <v>6710.8</v>
      </c>
      <c r="H92" s="73">
        <v>0.14300000000000002</v>
      </c>
      <c r="I92" s="74">
        <v>2444.4</v>
      </c>
      <c r="J92" s="75">
        <v>1.04</v>
      </c>
      <c r="K92" s="76">
        <v>11734.5</v>
      </c>
      <c r="L92" s="77">
        <v>44871.4</v>
      </c>
    </row>
    <row r="93" spans="1:14" x14ac:dyDescent="0.25">
      <c r="A93" s="62">
        <v>708</v>
      </c>
      <c r="B93" s="63" t="s">
        <v>686</v>
      </c>
      <c r="C93" s="63" t="str">
        <f>_xlfn.XLOOKUP(B93,'2020'!B$3:B$1002,'2020'!C$3:C$1002,"NULL")</f>
        <v>Biotechnology Company</v>
      </c>
      <c r="D93" s="63" t="str">
        <f>_xlfn.XLOOKUP(B93,'2020'!B$3:B$1002,'2020'!D$3:D$1002,"NULL")</f>
        <v>Illumina_Biotechnology Company</v>
      </c>
      <c r="E93" s="64">
        <v>7300</v>
      </c>
      <c r="F93" s="65">
        <v>73</v>
      </c>
      <c r="G93" s="72">
        <v>3333</v>
      </c>
      <c r="H93" s="73">
        <v>0.21100000000000002</v>
      </c>
      <c r="I93" s="74">
        <v>826</v>
      </c>
      <c r="J93" s="75">
        <v>0.13800000000000001</v>
      </c>
      <c r="K93" s="76">
        <v>6959</v>
      </c>
      <c r="L93" s="77">
        <v>45648.2</v>
      </c>
    </row>
    <row r="94" spans="1:14" x14ac:dyDescent="0.25">
      <c r="A94" s="62">
        <v>906</v>
      </c>
      <c r="B94" s="63" t="s">
        <v>913</v>
      </c>
      <c r="C94" s="63" t="str">
        <f>_xlfn.XLOOKUP(B94,'2020'!B$3:B$1002,'2020'!C$3:C$1002,"NULL")</f>
        <v>Biotechnology Company</v>
      </c>
      <c r="D94" s="63" t="str">
        <f>_xlfn.XLOOKUP(B94,'2020'!B$3:B$1002,'2020'!D$3:D$1002,"NULL")</f>
        <v>Bio-Rad Laboratories_Biotechnology Company</v>
      </c>
      <c r="E94" s="64">
        <v>8260</v>
      </c>
      <c r="F94" s="65">
        <v>10</v>
      </c>
      <c r="G94" s="72">
        <v>2289.4</v>
      </c>
      <c r="H94" s="73">
        <v>0.06</v>
      </c>
      <c r="I94" s="74">
        <v>365.6</v>
      </c>
      <c r="J94" s="75">
        <v>1.9910000000000001</v>
      </c>
      <c r="K94" s="76">
        <v>5611.1</v>
      </c>
      <c r="L94" s="77">
        <v>9158.7999999999993</v>
      </c>
    </row>
    <row r="95" spans="1:14" x14ac:dyDescent="0.25">
      <c r="A95" s="62">
        <v>517</v>
      </c>
      <c r="B95" s="63" t="s">
        <v>598</v>
      </c>
      <c r="C95" s="63" t="str">
        <f>_xlfn.XLOOKUP(B95,'2020'!B$3:B$1002,'2020'!C$3:C$1002,"NULL")</f>
        <v>Business Process Services</v>
      </c>
      <c r="D95" s="63" t="str">
        <f>_xlfn.XLOOKUP(B95,'2020'!B$3:B$1002,'2020'!D$3:D$1002,"NULL")</f>
        <v>Conduent_Business Process Services</v>
      </c>
      <c r="E95" s="64">
        <v>82000</v>
      </c>
      <c r="F95" s="65">
        <v>-51</v>
      </c>
      <c r="G95" s="72">
        <v>5393</v>
      </c>
      <c r="H95" s="73">
        <v>-0.10400000000000001</v>
      </c>
      <c r="I95" s="74">
        <v>-416</v>
      </c>
      <c r="J95" s="75">
        <v>-3.298</v>
      </c>
      <c r="K95" s="76">
        <v>6680</v>
      </c>
      <c r="L95" s="77">
        <v>2926.4</v>
      </c>
    </row>
    <row r="96" spans="1:14" x14ac:dyDescent="0.25">
      <c r="A96" s="62">
        <v>459</v>
      </c>
      <c r="B96" s="63" t="s">
        <v>441</v>
      </c>
      <c r="C96" s="63" t="str">
        <f>_xlfn.XLOOKUP(B96,'2020'!B$3:B$1002,'2020'!C$3:C$1002,"NULL")</f>
        <v>Business Services Company</v>
      </c>
      <c r="D96" s="63" t="str">
        <f>_xlfn.XLOOKUP(B96,'2020'!B$3:B$1002,'2020'!D$3:D$1002,"NULL")</f>
        <v>Cintas_Business Services Company</v>
      </c>
      <c r="E96" s="64">
        <v>41000</v>
      </c>
      <c r="F96" s="65">
        <v>41</v>
      </c>
      <c r="G96" s="72">
        <v>6487.4</v>
      </c>
      <c r="H96" s="73">
        <v>0.19500000000000001</v>
      </c>
      <c r="I96" s="74">
        <v>842.6</v>
      </c>
      <c r="J96" s="75">
        <v>0.753</v>
      </c>
      <c r="K96" s="76">
        <v>6958.2</v>
      </c>
      <c r="L96" s="77">
        <v>21207.8</v>
      </c>
    </row>
    <row r="97" spans="1:14" x14ac:dyDescent="0.25">
      <c r="A97" s="62">
        <v>659</v>
      </c>
      <c r="B97" s="63" t="s">
        <v>698</v>
      </c>
      <c r="C97" s="63" t="str">
        <f>_xlfn.XLOOKUP(B97,'2020'!B$3:B$1002,'2020'!C$3:C$1002,"NULL")</f>
        <v>Business Services Company</v>
      </c>
      <c r="D97" s="63" t="str">
        <f>_xlfn.XLOOKUP(B97,'2020'!B$3:B$1002,'2020'!D$3:D$1002,"NULL")</f>
        <v>Pitney Bowes_Business Services Company</v>
      </c>
      <c r="E97" s="64">
        <v>13300</v>
      </c>
      <c r="F97" s="65">
        <v>-2</v>
      </c>
      <c r="G97" s="72">
        <v>3733.9</v>
      </c>
      <c r="H97" s="73">
        <v>5.2000000000000005E-2</v>
      </c>
      <c r="I97" s="74">
        <v>223.7</v>
      </c>
      <c r="J97" s="75">
        <v>-0.14399999999999999</v>
      </c>
      <c r="K97" s="76">
        <v>5972.9</v>
      </c>
      <c r="L97" s="77">
        <v>1271.7</v>
      </c>
    </row>
    <row r="98" spans="1:14" x14ac:dyDescent="0.25">
      <c r="A98" s="62">
        <v>327</v>
      </c>
      <c r="B98" s="63" t="s">
        <v>329</v>
      </c>
      <c r="C98" s="63" t="str">
        <f>_xlfn.XLOOKUP(B98,'2020'!B$3:B$1002,'2020'!C$3:C$1002,"NULL")</f>
        <v>Cable Television Company</v>
      </c>
      <c r="D98" s="63" t="str">
        <f>_xlfn.XLOOKUP(B98,'2020'!B$3:B$1002,'2020'!D$3:D$1002,"NULL")</f>
        <v>Altice USA_Cable Television Company</v>
      </c>
      <c r="E98" s="64">
        <v>11993</v>
      </c>
      <c r="F98" s="65" t="s">
        <v>13</v>
      </c>
      <c r="G98" s="72">
        <v>9566.6</v>
      </c>
      <c r="H98" s="73">
        <v>2.6000000000000002E-2</v>
      </c>
      <c r="I98" s="74">
        <v>18.8</v>
      </c>
      <c r="J98" s="75">
        <v>-0.98799999999999999</v>
      </c>
      <c r="K98" s="76">
        <v>33613.800000000003</v>
      </c>
      <c r="L98" s="77">
        <v>14708</v>
      </c>
    </row>
    <row r="99" spans="1:14" x14ac:dyDescent="0.25">
      <c r="A99" s="62">
        <v>276</v>
      </c>
      <c r="B99" s="63" t="s">
        <v>383</v>
      </c>
      <c r="C99" s="63" t="str">
        <f>_xlfn.XLOOKUP(B99,'2020'!B$3:B$1002,'2020'!C$3:C$1002,"NULL")</f>
        <v>Chemical Manufacturing Company</v>
      </c>
      <c r="D99" s="63" t="str">
        <f>_xlfn.XLOOKUP(B99,'2020'!B$3:B$1002,'2020'!D$3:D$1002,"NULL")</f>
        <v>Huntsman_Chemical Manufacturing Company</v>
      </c>
      <c r="E99" s="64">
        <v>10000</v>
      </c>
      <c r="F99" s="65">
        <v>6</v>
      </c>
      <c r="G99" s="72">
        <v>11527</v>
      </c>
      <c r="H99" s="73">
        <v>8.8000000000000009E-2</v>
      </c>
      <c r="I99" s="74">
        <v>337</v>
      </c>
      <c r="J99" s="75">
        <v>-0.47</v>
      </c>
      <c r="K99" s="76">
        <v>7953</v>
      </c>
      <c r="L99" s="77">
        <v>5251.9</v>
      </c>
    </row>
    <row r="100" spans="1:14" x14ac:dyDescent="0.25">
      <c r="A100" s="62">
        <v>556</v>
      </c>
      <c r="B100" s="63" t="s">
        <v>577</v>
      </c>
      <c r="C100" s="63" t="str">
        <f>_xlfn.XLOOKUP(B100,'2020'!B$3:B$1002,'2020'!C$3:C$1002,"NULL")</f>
        <v>Chemical Manufacturing Company</v>
      </c>
      <c r="D100" s="63" t="str">
        <f>_xlfn.XLOOKUP(B100,'2020'!B$3:B$1002,'2020'!D$3:D$1002,"NULL")</f>
        <v>FMC_Chemical Manufacturing Company</v>
      </c>
      <c r="E100" s="64">
        <v>7300</v>
      </c>
      <c r="F100" s="65">
        <v>117</v>
      </c>
      <c r="G100" s="72">
        <v>4731.6000000000004</v>
      </c>
      <c r="H100" s="73">
        <v>0.375</v>
      </c>
      <c r="I100" s="74">
        <v>502.1</v>
      </c>
      <c r="J100" s="75">
        <v>-6.3E-2</v>
      </c>
      <c r="K100" s="76">
        <v>9974.2999999999993</v>
      </c>
      <c r="L100" s="77">
        <v>10110.1</v>
      </c>
    </row>
    <row r="101" spans="1:14" x14ac:dyDescent="0.25">
      <c r="A101" s="62">
        <v>702</v>
      </c>
      <c r="B101" s="63" t="s">
        <v>682</v>
      </c>
      <c r="C101" s="63" t="str">
        <f>_xlfn.XLOOKUP(B101,'2020'!B$3:B$1002,'2020'!C$3:C$1002,"NULL")</f>
        <v>Chemical Manufacturing Company</v>
      </c>
      <c r="D101" s="63" t="str">
        <f>_xlfn.XLOOKUP(B101,'2020'!B$3:B$1002,'2020'!D$3:D$1002,"NULL")</f>
        <v>Albemarle_Chemical Manufacturing Company</v>
      </c>
      <c r="E101" s="64">
        <v>5900</v>
      </c>
      <c r="F101" s="65">
        <v>21</v>
      </c>
      <c r="G101" s="72">
        <v>3375</v>
      </c>
      <c r="H101" s="73">
        <v>9.9000000000000005E-2</v>
      </c>
      <c r="I101" s="74">
        <v>693.6</v>
      </c>
      <c r="J101" s="75">
        <v>11.645</v>
      </c>
      <c r="K101" s="76">
        <v>7581.7</v>
      </c>
      <c r="L101" s="77">
        <v>8680.5</v>
      </c>
    </row>
    <row r="102" spans="1:14" x14ac:dyDescent="0.25">
      <c r="A102" s="62">
        <v>908</v>
      </c>
      <c r="B102" s="63" t="s">
        <v>890</v>
      </c>
      <c r="C102" s="63" t="str">
        <f>_xlfn.XLOOKUP(B102,'2020'!B$3:B$1002,'2020'!C$3:C$1002,"NULL")</f>
        <v>Chemical Manufacturing Company</v>
      </c>
      <c r="D102" s="63" t="str">
        <f>_xlfn.XLOOKUP(B102,'2020'!B$3:B$1002,'2020'!D$3:D$1002,"NULL")</f>
        <v>Valvoline_Chemical Manufacturing Company</v>
      </c>
      <c r="E102" s="64">
        <v>6700</v>
      </c>
      <c r="F102" s="65">
        <v>25</v>
      </c>
      <c r="G102" s="72">
        <v>2285</v>
      </c>
      <c r="H102" s="73">
        <v>9.6000000000000002E-2</v>
      </c>
      <c r="I102" s="74">
        <v>166</v>
      </c>
      <c r="J102" s="75">
        <v>-0.45400000000000001</v>
      </c>
      <c r="K102" s="76">
        <v>1854</v>
      </c>
      <c r="L102" s="77">
        <v>3492.6</v>
      </c>
    </row>
    <row r="103" spans="1:14" x14ac:dyDescent="0.25">
      <c r="A103" s="62">
        <v>982</v>
      </c>
      <c r="B103" s="63" t="s">
        <v>1411</v>
      </c>
      <c r="C103" s="63" t="s">
        <v>1016</v>
      </c>
      <c r="D103" s="63" t="str">
        <f>B103&amp;"_"&amp; C103</f>
        <v>Kraton_Chemical Manufacturing Company</v>
      </c>
      <c r="E103" s="64">
        <v>1918</v>
      </c>
      <c r="F103" s="65">
        <v>-18</v>
      </c>
      <c r="G103" s="72">
        <v>2011.7</v>
      </c>
      <c r="H103" s="73">
        <v>2.6000000000000002E-2</v>
      </c>
      <c r="I103" s="74">
        <v>67</v>
      </c>
      <c r="J103" s="75">
        <v>-0.313</v>
      </c>
      <c r="K103" s="76">
        <v>2894.7</v>
      </c>
      <c r="L103" s="77">
        <v>1027.3</v>
      </c>
    </row>
    <row r="104" spans="1:14" x14ac:dyDescent="0.25">
      <c r="A104" s="62">
        <v>35</v>
      </c>
      <c r="B104" s="63" t="s">
        <v>157</v>
      </c>
      <c r="C104" s="63" t="str">
        <f>_xlfn.XLOOKUP(B104,'2020'!B$3:B$1002,'2020'!C$3:C$1002,"NULL")</f>
        <v>Chemicals Company</v>
      </c>
      <c r="D104" s="63" t="str">
        <f>_xlfn.XLOOKUP(B104,'2020'!B$3:B$1002,'2020'!D$3:D$1002,"NULL")</f>
        <v>DuPont_Chemicals Company</v>
      </c>
      <c r="E104" s="64">
        <v>98000</v>
      </c>
      <c r="F104" s="65">
        <v>12</v>
      </c>
      <c r="G104" s="72">
        <v>85977</v>
      </c>
      <c r="H104" s="73">
        <v>0.37200000000000005</v>
      </c>
      <c r="I104" s="74">
        <v>3844</v>
      </c>
      <c r="J104" s="75">
        <v>1.633</v>
      </c>
      <c r="K104" s="76">
        <v>188030</v>
      </c>
      <c r="L104" s="77">
        <v>120201.4</v>
      </c>
    </row>
    <row r="105" spans="1:14" x14ac:dyDescent="0.25">
      <c r="A105" s="62">
        <v>313</v>
      </c>
      <c r="B105" s="63" t="s">
        <v>345</v>
      </c>
      <c r="C105" s="63" t="str">
        <f>_xlfn.XLOOKUP(B105,'2020'!B$3:B$1002,'2020'!C$3:C$1002,"NULL")</f>
        <v>Chemicals Company</v>
      </c>
      <c r="D105" s="63" t="str">
        <f>_xlfn.XLOOKUP(B105,'2020'!B$3:B$1002,'2020'!D$3:D$1002,"NULL")</f>
        <v>Eastman Chemical_Chemicals Company</v>
      </c>
      <c r="E105" s="64">
        <v>14595</v>
      </c>
      <c r="F105" s="65">
        <v>-3</v>
      </c>
      <c r="G105" s="72">
        <v>10151</v>
      </c>
      <c r="H105" s="73">
        <v>6.3E-2</v>
      </c>
      <c r="I105" s="74">
        <v>1080</v>
      </c>
      <c r="J105" s="75">
        <v>-0.22</v>
      </c>
      <c r="K105" s="76">
        <v>15995</v>
      </c>
      <c r="L105" s="77">
        <v>10531.1</v>
      </c>
    </row>
    <row r="106" spans="1:14" x14ac:dyDescent="0.25">
      <c r="A106" s="62">
        <v>344</v>
      </c>
      <c r="B106" s="63" t="s">
        <v>356</v>
      </c>
      <c r="C106" s="63" t="str">
        <f>_xlfn.XLOOKUP(B106,'2020'!B$3:B$1002,'2020'!C$3:C$1002,"NULL")</f>
        <v>Chemicals Company</v>
      </c>
      <c r="D106" s="63" t="str">
        <f>_xlfn.XLOOKUP(B106,'2020'!B$3:B$1002,'2020'!D$3:D$1002,"NULL")</f>
        <v>Air Products &amp; Chemicals_Chemicals Company</v>
      </c>
      <c r="E106" s="64">
        <v>16150</v>
      </c>
      <c r="F106" s="65">
        <v>1</v>
      </c>
      <c r="G106" s="72">
        <v>8930.2000000000007</v>
      </c>
      <c r="H106" s="73">
        <v>5.7999999999999996E-2</v>
      </c>
      <c r="I106" s="74">
        <v>1497.8</v>
      </c>
      <c r="J106" s="75">
        <v>-0.501</v>
      </c>
      <c r="K106" s="76">
        <v>19178.3</v>
      </c>
      <c r="L106" s="77">
        <v>41940.800000000003</v>
      </c>
    </row>
    <row r="107" spans="1:14" x14ac:dyDescent="0.25">
      <c r="A107" s="62">
        <v>353</v>
      </c>
      <c r="B107" s="63" t="s">
        <v>341</v>
      </c>
      <c r="C107" s="63" t="str">
        <f>_xlfn.XLOOKUP(B107,'2020'!B$3:B$1002,'2020'!C$3:C$1002,"NULL")</f>
        <v>Chemicals Company</v>
      </c>
      <c r="D107" s="63" t="str">
        <f>_xlfn.XLOOKUP(B107,'2020'!B$3:B$1002,'2020'!D$3:D$1002,"NULL")</f>
        <v>Univar Solutions_Chemicals Company</v>
      </c>
      <c r="E107" s="64">
        <v>8500</v>
      </c>
      <c r="F107" s="65">
        <v>-4</v>
      </c>
      <c r="G107" s="72">
        <v>8632.5</v>
      </c>
      <c r="H107" s="73">
        <v>4.5999999999999999E-2</v>
      </c>
      <c r="I107" s="74">
        <v>172.3</v>
      </c>
      <c r="J107" s="75">
        <v>0.438</v>
      </c>
      <c r="K107" s="76">
        <v>5272.4</v>
      </c>
      <c r="L107" s="77">
        <v>3760.5</v>
      </c>
    </row>
    <row r="108" spans="1:14" x14ac:dyDescent="0.25">
      <c r="A108" s="62">
        <v>426</v>
      </c>
      <c r="B108" s="63" t="s">
        <v>469</v>
      </c>
      <c r="C108" s="63" t="str">
        <f>_xlfn.XLOOKUP(B108,'2020'!B$3:B$1002,'2020'!C$3:C$1002,"NULL")</f>
        <v>Chemicals Company</v>
      </c>
      <c r="D108" s="63" t="str">
        <f>_xlfn.XLOOKUP(B108,'2020'!B$3:B$1002,'2020'!D$3:D$1002,"NULL")</f>
        <v>Celanese_Chemicals Company</v>
      </c>
      <c r="E108" s="64">
        <v>7684</v>
      </c>
      <c r="F108" s="65">
        <v>29</v>
      </c>
      <c r="G108" s="72">
        <v>7155</v>
      </c>
      <c r="H108" s="73">
        <v>0.16500000000000001</v>
      </c>
      <c r="I108" s="74">
        <v>1207</v>
      </c>
      <c r="J108" s="75">
        <v>0.432</v>
      </c>
      <c r="K108" s="76">
        <v>9313</v>
      </c>
      <c r="L108" s="77">
        <v>12606.6</v>
      </c>
      <c r="N108" t="str">
        <f>IF(A108&lt;500,"-500",0)</f>
        <v>-500</v>
      </c>
    </row>
    <row r="109" spans="1:14" x14ac:dyDescent="0.25">
      <c r="A109" s="62">
        <v>454</v>
      </c>
      <c r="B109" s="63" t="s">
        <v>510</v>
      </c>
      <c r="C109" s="63" t="str">
        <f>_xlfn.XLOOKUP(B109,'2020'!B$3:B$1002,'2020'!C$3:C$1002,"NULL")</f>
        <v>Chemicals Company</v>
      </c>
      <c r="D109" s="63" t="str">
        <f>_xlfn.XLOOKUP(B109,'2020'!B$3:B$1002,'2020'!D$3:D$1002,"NULL")</f>
        <v>Chemours_Chemicals Company</v>
      </c>
      <c r="E109" s="64">
        <v>7000</v>
      </c>
      <c r="F109" s="65">
        <v>-3</v>
      </c>
      <c r="G109" s="72">
        <v>6638</v>
      </c>
      <c r="H109" s="73">
        <v>7.400000000000001E-2</v>
      </c>
      <c r="I109" s="74">
        <v>995</v>
      </c>
      <c r="J109" s="75">
        <v>0.33400000000000002</v>
      </c>
      <c r="K109" s="76">
        <v>7362</v>
      </c>
      <c r="L109" s="77">
        <v>6179.1</v>
      </c>
    </row>
    <row r="110" spans="1:14" x14ac:dyDescent="0.25">
      <c r="A110" s="62">
        <v>522</v>
      </c>
      <c r="B110" s="63" t="s">
        <v>507</v>
      </c>
      <c r="C110" s="63" t="str">
        <f>_xlfn.XLOOKUP(B110,'2020'!B$3:B$1002,'2020'!C$3:C$1002,"NULL")</f>
        <v>Chemicals Company</v>
      </c>
      <c r="D110" s="63" t="str">
        <f>_xlfn.XLOOKUP(B110,'2020'!B$3:B$1002,'2020'!D$3:D$1002,"NULL")</f>
        <v>RPM International_Chemicals Company</v>
      </c>
      <c r="E110" s="64">
        <v>14540</v>
      </c>
      <c r="F110" s="65">
        <v>6</v>
      </c>
      <c r="G110" s="72">
        <v>5321.6</v>
      </c>
      <c r="H110" s="73">
        <v>7.2999999999999995E-2</v>
      </c>
      <c r="I110" s="74">
        <v>337.8</v>
      </c>
      <c r="J110" s="75">
        <v>0.85799999999999998</v>
      </c>
      <c r="K110" s="76">
        <v>5271.8</v>
      </c>
      <c r="L110" s="77">
        <v>7640.7</v>
      </c>
    </row>
    <row r="111" spans="1:14" x14ac:dyDescent="0.25">
      <c r="A111" s="62">
        <v>632</v>
      </c>
      <c r="B111" s="63" t="s">
        <v>1381</v>
      </c>
      <c r="C111" s="63" t="s">
        <v>1071</v>
      </c>
      <c r="D111" s="63" t="str">
        <f>B111&amp;"_"&amp; C111</f>
        <v>Element Solutions_Chemicals Company</v>
      </c>
      <c r="E111" s="64">
        <v>4450</v>
      </c>
      <c r="F111" s="65">
        <v>-8</v>
      </c>
      <c r="G111" s="72">
        <v>3952.8</v>
      </c>
      <c r="H111" s="73">
        <v>4.7E-2</v>
      </c>
      <c r="I111" s="74">
        <v>-324.39999999999998</v>
      </c>
      <c r="J111" s="75" t="s">
        <v>13</v>
      </c>
      <c r="K111" s="76">
        <v>9401.5</v>
      </c>
      <c r="L111" s="77">
        <v>2549.1999999999998</v>
      </c>
    </row>
    <row r="112" spans="1:14" x14ac:dyDescent="0.25">
      <c r="A112" s="62">
        <v>652</v>
      </c>
      <c r="B112" s="63" t="s">
        <v>716</v>
      </c>
      <c r="C112" s="63" t="str">
        <f>_xlfn.XLOOKUP(B112,'2020'!B$3:B$1002,'2020'!C$3:C$1002,"NULL")</f>
        <v>Chemicals Company</v>
      </c>
      <c r="D112" s="63" t="str">
        <f>_xlfn.XLOOKUP(B112,'2020'!B$3:B$1002,'2020'!D$3:D$1002,"NULL")</f>
        <v>Hexion_Chemicals Company</v>
      </c>
      <c r="E112" s="64">
        <v>4000</v>
      </c>
      <c r="F112" s="65">
        <v>-3</v>
      </c>
      <c r="G112" s="72">
        <v>3797</v>
      </c>
      <c r="H112" s="73">
        <v>5.7000000000000002E-2</v>
      </c>
      <c r="I112" s="74">
        <v>-162</v>
      </c>
      <c r="J112" s="75" t="s">
        <v>13</v>
      </c>
      <c r="K112" s="76">
        <v>1961</v>
      </c>
      <c r="L112" s="77" t="s">
        <v>13</v>
      </c>
    </row>
    <row r="113" spans="1:14" x14ac:dyDescent="0.25">
      <c r="A113" s="62">
        <v>658</v>
      </c>
      <c r="B113" s="63" t="s">
        <v>693</v>
      </c>
      <c r="C113" s="63" t="str">
        <f>_xlfn.XLOOKUP(B113,'2020'!B$3:B$1002,'2020'!C$3:C$1002,"NULL")</f>
        <v>Chemicals Company</v>
      </c>
      <c r="D113" s="63" t="str">
        <f>_xlfn.XLOOKUP(B113,'2020'!B$3:B$1002,'2020'!D$3:D$1002,"NULL")</f>
        <v>Ashland Global Holdings_Chemicals Company</v>
      </c>
      <c r="E113" s="64">
        <v>6000</v>
      </c>
      <c r="F113" s="65">
        <v>47</v>
      </c>
      <c r="G113" s="72">
        <v>3743</v>
      </c>
      <c r="H113" s="73">
        <v>0.14800000000000002</v>
      </c>
      <c r="I113" s="74">
        <v>114</v>
      </c>
      <c r="J113" s="75">
        <v>113</v>
      </c>
      <c r="K113" s="76">
        <v>8252</v>
      </c>
      <c r="L113" s="77">
        <v>4892.3999999999996</v>
      </c>
    </row>
    <row r="114" spans="1:14" x14ac:dyDescent="0.25">
      <c r="A114" s="62">
        <v>720</v>
      </c>
      <c r="B114" s="63" t="s">
        <v>725</v>
      </c>
      <c r="C114" s="63" t="str">
        <f>_xlfn.XLOOKUP(B114,'2020'!B$3:B$1002,'2020'!C$3:C$1002,"NULL")</f>
        <v>Chemicals Company</v>
      </c>
      <c r="D114" s="63" t="str">
        <f>_xlfn.XLOOKUP(B114,'2020'!B$3:B$1002,'2020'!D$3:D$1002,"NULL")</f>
        <v>Cabot_Chemicals Company</v>
      </c>
      <c r="E114" s="64">
        <v>4600</v>
      </c>
      <c r="F114" s="65">
        <v>71</v>
      </c>
      <c r="G114" s="72">
        <v>3242</v>
      </c>
      <c r="H114" s="73">
        <v>0.193</v>
      </c>
      <c r="I114" s="74">
        <v>-113</v>
      </c>
      <c r="J114" s="75">
        <v>-1.4690000000000001</v>
      </c>
      <c r="K114" s="76">
        <v>3244</v>
      </c>
      <c r="L114" s="77">
        <v>2477.8000000000002</v>
      </c>
    </row>
    <row r="115" spans="1:14" x14ac:dyDescent="0.25">
      <c r="A115" s="62">
        <v>951</v>
      </c>
      <c r="B115" s="63" t="s">
        <v>1401</v>
      </c>
      <c r="C115" s="63" t="s">
        <v>1071</v>
      </c>
      <c r="D115" s="63" t="str">
        <f>B115&amp;"_"&amp; C115</f>
        <v>Rayonier Advanced Materials_Chemicals Company</v>
      </c>
      <c r="E115" s="64">
        <v>4200</v>
      </c>
      <c r="F115" s="65" t="s">
        <v>13</v>
      </c>
      <c r="G115" s="72">
        <v>2134.4</v>
      </c>
      <c r="H115" s="73">
        <v>1.22</v>
      </c>
      <c r="I115" s="74">
        <v>128.4</v>
      </c>
      <c r="J115" s="75">
        <v>-0.60499999999999998</v>
      </c>
      <c r="K115" s="76">
        <v>2679.1</v>
      </c>
      <c r="L115" s="77">
        <v>675.3</v>
      </c>
      <c r="N115">
        <f>IF(A115&lt;500,"-500",0)</f>
        <v>0</v>
      </c>
    </row>
    <row r="116" spans="1:14" x14ac:dyDescent="0.25">
      <c r="A116" s="62">
        <v>434</v>
      </c>
      <c r="B116" s="63" t="s">
        <v>480</v>
      </c>
      <c r="C116" s="63" t="str">
        <f>_xlfn.XLOOKUP(B116,'2020'!B$3:B$1002,'2020'!C$3:C$1002,"NULL")</f>
        <v>Chemicals; Manufacturing</v>
      </c>
      <c r="D116" s="63" t="str">
        <f>_xlfn.XLOOKUP(B116,'2020'!B$3:B$1002,'2020'!D$3:D$1002,"NULL")</f>
        <v>Olin_Chemicals; Manufacturing</v>
      </c>
      <c r="E116" s="64">
        <v>6500</v>
      </c>
      <c r="F116" s="65">
        <v>14</v>
      </c>
      <c r="G116" s="72">
        <v>6946.1</v>
      </c>
      <c r="H116" s="73">
        <v>0.10800000000000001</v>
      </c>
      <c r="I116" s="74">
        <v>327.9</v>
      </c>
      <c r="J116" s="75">
        <v>-0.40300000000000002</v>
      </c>
      <c r="K116" s="76">
        <v>8997.4</v>
      </c>
      <c r="L116" s="77">
        <v>3815.5</v>
      </c>
    </row>
    <row r="117" spans="1:14" x14ac:dyDescent="0.25">
      <c r="A117" s="62">
        <v>278</v>
      </c>
      <c r="B117" s="63" t="s">
        <v>276</v>
      </c>
      <c r="C117" s="63" t="str">
        <f>_xlfn.XLOOKUP(B117,'2020'!B$3:B$1002,'2020'!C$3:C$1002,"NULL")</f>
        <v>Clinical Laboratory Company</v>
      </c>
      <c r="D117" s="63" t="str">
        <f>_xlfn.XLOOKUP(B117,'2020'!B$3:B$1002,'2020'!D$3:D$1002,"NULL")</f>
        <v>Laboratory Corp. of America_Clinical Laboratory Company</v>
      </c>
      <c r="E117" s="64">
        <v>61000</v>
      </c>
      <c r="F117" s="65">
        <v>8</v>
      </c>
      <c r="G117" s="72">
        <v>11333.4</v>
      </c>
      <c r="H117" s="73">
        <v>8.5000000000000006E-2</v>
      </c>
      <c r="I117" s="74">
        <v>883.7</v>
      </c>
      <c r="J117" s="75">
        <v>-0.30299999999999999</v>
      </c>
      <c r="K117" s="76">
        <v>16185.3</v>
      </c>
      <c r="L117" s="77">
        <v>15095.8</v>
      </c>
    </row>
    <row r="118" spans="1:14" x14ac:dyDescent="0.25">
      <c r="A118" s="62">
        <v>404</v>
      </c>
      <c r="B118" s="63" t="s">
        <v>410</v>
      </c>
      <c r="C118" s="63" t="str">
        <f>_xlfn.XLOOKUP(B118,'2020'!B$3:B$1002,'2020'!C$3:C$1002,"NULL")</f>
        <v>Clinical Laboratory Company</v>
      </c>
      <c r="D118" s="63" t="str">
        <f>_xlfn.XLOOKUP(B118,'2020'!B$3:B$1002,'2020'!D$3:D$1002,"NULL")</f>
        <v>Quest Diagnostics_Clinical Laboratory Company</v>
      </c>
      <c r="E118" s="64">
        <v>46000</v>
      </c>
      <c r="F118" s="65">
        <v>-37</v>
      </c>
      <c r="G118" s="72">
        <v>7531</v>
      </c>
      <c r="H118" s="73">
        <v>-2.3E-2</v>
      </c>
      <c r="I118" s="74">
        <v>736</v>
      </c>
      <c r="J118" s="75">
        <v>-4.7E-2</v>
      </c>
      <c r="K118" s="76">
        <v>11003</v>
      </c>
      <c r="L118" s="77">
        <v>12072.8</v>
      </c>
    </row>
    <row r="119" spans="1:14" x14ac:dyDescent="0.25">
      <c r="A119" s="62">
        <v>121</v>
      </c>
      <c r="B119" s="63" t="s">
        <v>120</v>
      </c>
      <c r="C119" s="63" t="str">
        <f>_xlfn.XLOOKUP(B119,'2020'!B$3:B$1002,'2020'!C$3:C$1002,"NULL")</f>
        <v>Coffeehouse Company</v>
      </c>
      <c r="D119" s="63" t="str">
        <f>_xlfn.XLOOKUP(B119,'2020'!B$3:B$1002,'2020'!D$3:D$1002,"NULL")</f>
        <v>Starbucks_Coffeehouse Company</v>
      </c>
      <c r="E119" s="64">
        <v>291000</v>
      </c>
      <c r="F119" s="65">
        <v>11</v>
      </c>
      <c r="G119" s="72">
        <v>24719.5</v>
      </c>
      <c r="H119" s="73">
        <v>0.10400000000000001</v>
      </c>
      <c r="I119" s="74">
        <v>4518.3</v>
      </c>
      <c r="J119" s="75">
        <v>0.56599999999999995</v>
      </c>
      <c r="K119" s="76">
        <v>24156.400000000001</v>
      </c>
      <c r="L119" s="77">
        <v>92449.2</v>
      </c>
    </row>
    <row r="120" spans="1:14" x14ac:dyDescent="0.25">
      <c r="A120" s="62">
        <v>890</v>
      </c>
      <c r="B120" s="63" t="s">
        <v>887</v>
      </c>
      <c r="C120" s="63" t="str">
        <f>_xlfn.XLOOKUP(B120,'2020'!B$3:B$1002,'2020'!C$3:C$1002,"NULL")</f>
        <v>Commercial Landscaping</v>
      </c>
      <c r="D120" s="63" t="str">
        <f>_xlfn.XLOOKUP(B120,'2020'!B$3:B$1002,'2020'!D$3:D$1002,"NULL")</f>
        <v>BrightView Holdings_Commercial Landscaping</v>
      </c>
      <c r="E120" s="64">
        <v>19700</v>
      </c>
      <c r="F120" s="65" t="s">
        <v>13</v>
      </c>
      <c r="G120" s="72">
        <v>2353.6</v>
      </c>
      <c r="H120" s="73">
        <v>5.7000000000000002E-2</v>
      </c>
      <c r="I120" s="74">
        <v>-15.1</v>
      </c>
      <c r="J120" s="75" t="s">
        <v>13</v>
      </c>
      <c r="K120" s="76">
        <v>2891.9</v>
      </c>
      <c r="L120" s="77">
        <v>1511.4</v>
      </c>
    </row>
    <row r="121" spans="1:14" x14ac:dyDescent="0.25">
      <c r="A121" s="62">
        <v>416</v>
      </c>
      <c r="B121" s="63" t="s">
        <v>403</v>
      </c>
      <c r="C121" s="63" t="str">
        <f>_xlfn.XLOOKUP(B121,'2020'!B$3:B$1002,'2020'!C$3:C$1002,"NULL")</f>
        <v>Communications Equipment</v>
      </c>
      <c r="D121" s="63" t="str">
        <f>_xlfn.XLOOKUP(B121,'2020'!B$3:B$1002,'2020'!D$3:D$1002,"NULL")</f>
        <v>Motorola Solutions_Communications Equipment</v>
      </c>
      <c r="E121" s="64">
        <v>16000</v>
      </c>
      <c r="F121" s="65">
        <v>27</v>
      </c>
      <c r="G121" s="72">
        <v>7343</v>
      </c>
      <c r="H121" s="73">
        <v>0.151</v>
      </c>
      <c r="I121" s="74">
        <v>966</v>
      </c>
      <c r="J121" s="75" t="s">
        <v>13</v>
      </c>
      <c r="K121" s="76">
        <v>9409</v>
      </c>
      <c r="L121" s="77">
        <v>23089.5</v>
      </c>
      <c r="N121" t="str">
        <f>IF(A121&lt;500,"-500",0)</f>
        <v>-500</v>
      </c>
    </row>
    <row r="122" spans="1:14" x14ac:dyDescent="0.25">
      <c r="A122" s="62">
        <v>536</v>
      </c>
      <c r="B122" s="63" t="s">
        <v>535</v>
      </c>
      <c r="C122" s="63" t="str">
        <f>_xlfn.XLOOKUP(B122,'2020'!B$3:B$1002,'2020'!C$3:C$1002,"NULL")</f>
        <v>Communications Services</v>
      </c>
      <c r="D122" s="63" t="str">
        <f>_xlfn.XLOOKUP(B122,'2020'!B$3:B$1002,'2020'!D$3:D$1002,"NULL")</f>
        <v>Telephone &amp; Data Systems_Communications Services</v>
      </c>
      <c r="E122" s="64">
        <v>9400</v>
      </c>
      <c r="F122" s="65">
        <v>-15</v>
      </c>
      <c r="G122" s="72">
        <v>5109</v>
      </c>
      <c r="H122" s="73">
        <v>1.3000000000000001E-2</v>
      </c>
      <c r="I122" s="74">
        <v>135</v>
      </c>
      <c r="J122" s="75">
        <v>-0.11799999999999999</v>
      </c>
      <c r="K122" s="76">
        <v>9783</v>
      </c>
      <c r="L122" s="77">
        <v>3497.8</v>
      </c>
    </row>
    <row r="123" spans="1:14" x14ac:dyDescent="0.25">
      <c r="A123" s="62">
        <v>283</v>
      </c>
      <c r="B123" s="63" t="s">
        <v>263</v>
      </c>
      <c r="C123" s="63" t="str">
        <f>_xlfn.XLOOKUP(B123,'2020'!B$3:B$1002,'2020'!C$3:C$1002,"NULL")</f>
        <v>Construction Company</v>
      </c>
      <c r="D123" s="63" t="str">
        <f>_xlfn.XLOOKUP(B123,'2020'!B$3:B$1002,'2020'!D$3:D$1002,"NULL")</f>
        <v>Quanta Services_Construction Company</v>
      </c>
      <c r="E123" s="64">
        <v>39200</v>
      </c>
      <c r="F123" s="65">
        <v>33</v>
      </c>
      <c r="G123" s="72">
        <v>11171.4</v>
      </c>
      <c r="H123" s="73">
        <v>0.18</v>
      </c>
      <c r="I123" s="74">
        <v>293.3</v>
      </c>
      <c r="J123" s="75">
        <v>-6.9000000000000006E-2</v>
      </c>
      <c r="K123" s="76">
        <v>7075.8</v>
      </c>
      <c r="L123" s="77">
        <v>5336.2</v>
      </c>
    </row>
    <row r="124" spans="1:14" x14ac:dyDescent="0.25">
      <c r="A124" s="62">
        <v>375</v>
      </c>
      <c r="B124" s="63" t="s">
        <v>346</v>
      </c>
      <c r="C124" s="63" t="str">
        <f>_xlfn.XLOOKUP(B124,'2020'!B$3:B$1002,'2020'!C$3:C$1002,"NULL")</f>
        <v>Construction Company</v>
      </c>
      <c r="D124" s="63" t="str">
        <f>_xlfn.XLOOKUP(B124,'2020'!B$3:B$1002,'2020'!D$3:D$1002,"NULL")</f>
        <v>EMCOR Group_Construction Company</v>
      </c>
      <c r="E124" s="64">
        <v>33000</v>
      </c>
      <c r="F124" s="65">
        <v>-7</v>
      </c>
      <c r="G124" s="72">
        <v>8130.6</v>
      </c>
      <c r="H124" s="73">
        <v>5.7999999999999996E-2</v>
      </c>
      <c r="I124" s="74">
        <v>283.5</v>
      </c>
      <c r="J124" s="75">
        <v>0.248</v>
      </c>
      <c r="K124" s="76">
        <v>4088.8</v>
      </c>
      <c r="L124" s="77">
        <v>4092.3</v>
      </c>
    </row>
    <row r="125" spans="1:14" x14ac:dyDescent="0.25">
      <c r="A125" s="62">
        <v>540</v>
      </c>
      <c r="B125" s="63" t="s">
        <v>578</v>
      </c>
      <c r="C125" s="63" t="str">
        <f>_xlfn.XLOOKUP(B125,'2020'!B$3:B$1002,'2020'!C$3:C$1002,"NULL")</f>
        <v>Construction Company</v>
      </c>
      <c r="D125" s="63" t="str">
        <f>_xlfn.XLOOKUP(B125,'2020'!B$3:B$1002,'2020'!D$3:D$1002,"NULL")</f>
        <v>Boise Cascade_Construction Company</v>
      </c>
      <c r="E125" s="64">
        <v>6210</v>
      </c>
      <c r="F125" s="65">
        <v>22</v>
      </c>
      <c r="G125" s="72">
        <v>4995.3</v>
      </c>
      <c r="H125" s="73">
        <v>0.127</v>
      </c>
      <c r="I125" s="74">
        <v>20.5</v>
      </c>
      <c r="J125" s="75">
        <v>-0.753</v>
      </c>
      <c r="K125" s="76">
        <v>1581.2</v>
      </c>
      <c r="L125" s="77">
        <v>1043</v>
      </c>
    </row>
    <row r="126" spans="1:14" x14ac:dyDescent="0.25">
      <c r="A126" s="62">
        <v>570</v>
      </c>
      <c r="B126" s="63" t="s">
        <v>562</v>
      </c>
      <c r="C126" s="63" t="str">
        <f>_xlfn.XLOOKUP(B126,'2020'!B$3:B$1002,'2020'!C$3:C$1002,"NULL")</f>
        <v>Construction Company</v>
      </c>
      <c r="D126" s="63" t="str">
        <f>_xlfn.XLOOKUP(B126,'2020'!B$3:B$1002,'2020'!D$3:D$1002,"NULL")</f>
        <v>Carlisle_Construction Company</v>
      </c>
      <c r="E126" s="64">
        <v>13950</v>
      </c>
      <c r="F126" s="65">
        <v>25</v>
      </c>
      <c r="G126" s="72">
        <v>4549</v>
      </c>
      <c r="H126" s="73">
        <v>0.11199999999999999</v>
      </c>
      <c r="I126" s="74">
        <v>611.1</v>
      </c>
      <c r="J126" s="75">
        <v>0.67200000000000004</v>
      </c>
      <c r="K126" s="76">
        <v>5249.2</v>
      </c>
      <c r="L126" s="77">
        <v>7013.7</v>
      </c>
    </row>
    <row r="127" spans="1:14" x14ac:dyDescent="0.25">
      <c r="A127" s="62">
        <v>572</v>
      </c>
      <c r="B127" s="63" t="s">
        <v>565</v>
      </c>
      <c r="C127" s="63" t="str">
        <f>_xlfn.XLOOKUP(B127,'2020'!B$3:B$1002,'2020'!C$3:C$1002,"NULL")</f>
        <v>Construction Company</v>
      </c>
      <c r="D127" s="63" t="str">
        <f>_xlfn.XLOOKUP(B127,'2020'!B$3:B$1002,'2020'!D$3:D$1002,"NULL")</f>
        <v>Watsco_Construction Company</v>
      </c>
      <c r="E127" s="64">
        <v>5200</v>
      </c>
      <c r="F127" s="65">
        <v>3</v>
      </c>
      <c r="G127" s="72">
        <v>4546.7</v>
      </c>
      <c r="H127" s="73">
        <v>4.7E-2</v>
      </c>
      <c r="I127" s="74">
        <v>242.9</v>
      </c>
      <c r="J127" s="75">
        <v>0.16700000000000001</v>
      </c>
      <c r="K127" s="76">
        <v>2161</v>
      </c>
      <c r="L127" s="77">
        <v>5381.1</v>
      </c>
    </row>
    <row r="128" spans="1:14" x14ac:dyDescent="0.25">
      <c r="A128" s="62">
        <v>574</v>
      </c>
      <c r="B128" s="63" t="s">
        <v>523</v>
      </c>
      <c r="C128" s="63" t="str">
        <f>_xlfn.XLOOKUP(B128,'2020'!B$3:B$1002,'2020'!C$3:C$1002,"NULL")</f>
        <v>Construction Company</v>
      </c>
      <c r="D128" s="63" t="str">
        <f>_xlfn.XLOOKUP(B128,'2020'!B$3:B$1002,'2020'!D$3:D$1002,"NULL")</f>
        <v>MDU Resources Group_Construction Company</v>
      </c>
      <c r="E128" s="64">
        <v>11797</v>
      </c>
      <c r="F128" s="65">
        <v>-14</v>
      </c>
      <c r="G128" s="72">
        <v>4531.1000000000004</v>
      </c>
      <c r="H128" s="73">
        <v>0.02</v>
      </c>
      <c r="I128" s="74">
        <v>272.3</v>
      </c>
      <c r="J128" s="75">
        <v>-3.2000000000000001E-2</v>
      </c>
      <c r="K128" s="76">
        <v>6988.1</v>
      </c>
      <c r="L128" s="77">
        <v>5077.3</v>
      </c>
    </row>
    <row r="129" spans="1:12" x14ac:dyDescent="0.25">
      <c r="A129" s="62">
        <v>579</v>
      </c>
      <c r="B129" s="63" t="s">
        <v>599</v>
      </c>
      <c r="C129" s="63" t="str">
        <f>_xlfn.XLOOKUP(B129,'2020'!B$3:B$1002,'2020'!C$3:C$1002,"NULL")</f>
        <v>Construction Company</v>
      </c>
      <c r="D129" s="63" t="str">
        <f>_xlfn.XLOOKUP(B129,'2020'!B$3:B$1002,'2020'!D$3:D$1002,"NULL")</f>
        <v>Tutor Perini_Construction Company</v>
      </c>
      <c r="E129" s="64">
        <v>8200</v>
      </c>
      <c r="F129" s="65">
        <v>-37</v>
      </c>
      <c r="G129" s="72">
        <v>4454.7</v>
      </c>
      <c r="H129" s="73">
        <v>-6.4000000000000001E-2</v>
      </c>
      <c r="I129" s="74">
        <v>83.4</v>
      </c>
      <c r="J129" s="75">
        <v>-0.438</v>
      </c>
      <c r="K129" s="76">
        <v>4387.8</v>
      </c>
      <c r="L129" s="77">
        <v>857.8</v>
      </c>
    </row>
    <row r="130" spans="1:12" x14ac:dyDescent="0.25">
      <c r="A130" s="62">
        <v>588</v>
      </c>
      <c r="B130" s="63" t="s">
        <v>550</v>
      </c>
      <c r="C130" s="63" t="str">
        <f>_xlfn.XLOOKUP(B130,'2020'!B$3:B$1002,'2020'!C$3:C$1002,"NULL")</f>
        <v>Construction Company</v>
      </c>
      <c r="D130" s="63" t="str">
        <f>_xlfn.XLOOKUP(B130,'2020'!B$3:B$1002,'2020'!D$3:D$1002,"NULL")</f>
        <v>Vulcan Materials_Construction Company</v>
      </c>
      <c r="E130" s="64">
        <v>8782</v>
      </c>
      <c r="F130" s="65">
        <v>27</v>
      </c>
      <c r="G130" s="72">
        <v>4382.8999999999996</v>
      </c>
      <c r="H130" s="73">
        <v>0.127</v>
      </c>
      <c r="I130" s="74">
        <v>515.79999999999995</v>
      </c>
      <c r="J130" s="75">
        <v>-0.14199999999999999</v>
      </c>
      <c r="K130" s="76">
        <v>9832.1</v>
      </c>
      <c r="L130" s="77">
        <v>15636.9</v>
      </c>
    </row>
    <row r="131" spans="1:12" x14ac:dyDescent="0.25">
      <c r="A131" s="62">
        <v>601</v>
      </c>
      <c r="B131" s="63" t="s">
        <v>571</v>
      </c>
      <c r="C131" s="63" t="str">
        <f>_xlfn.XLOOKUP(B131,'2020'!B$3:B$1002,'2020'!C$3:C$1002,"NULL")</f>
        <v>Construction Company</v>
      </c>
      <c r="D131" s="63" t="str">
        <f>_xlfn.XLOOKUP(B131,'2020'!B$3:B$1002,'2020'!D$3:D$1002,"NULL")</f>
        <v>Martin Marietta Materials_Construction Company</v>
      </c>
      <c r="E131" s="64">
        <v>8714</v>
      </c>
      <c r="F131" s="65">
        <v>6</v>
      </c>
      <c r="G131" s="72">
        <v>4244.3</v>
      </c>
      <c r="H131" s="73">
        <v>7.0000000000000007E-2</v>
      </c>
      <c r="I131" s="74">
        <v>470</v>
      </c>
      <c r="J131" s="75">
        <v>-0.34100000000000003</v>
      </c>
      <c r="K131" s="76">
        <v>9551.4</v>
      </c>
      <c r="L131" s="77">
        <v>12559.8</v>
      </c>
    </row>
    <row r="132" spans="1:12" x14ac:dyDescent="0.25">
      <c r="A132" s="62">
        <v>664</v>
      </c>
      <c r="B132" s="63" t="s">
        <v>676</v>
      </c>
      <c r="C132" s="63" t="str">
        <f>_xlfn.XLOOKUP(B132,'2020'!B$3:B$1002,'2020'!C$3:C$1002,"NULL")</f>
        <v>Construction Company</v>
      </c>
      <c r="D132" s="63" t="str">
        <f>_xlfn.XLOOKUP(B132,'2020'!B$3:B$1002,'2020'!D$3:D$1002,"NULL")</f>
        <v>BMC Stock Holdings_Construction Company</v>
      </c>
      <c r="E132" s="64">
        <v>9500</v>
      </c>
      <c r="F132" s="65">
        <v>21</v>
      </c>
      <c r="G132" s="72">
        <v>3682.4</v>
      </c>
      <c r="H132" s="73">
        <v>9.4E-2</v>
      </c>
      <c r="I132" s="74">
        <v>119.7</v>
      </c>
      <c r="J132" s="75">
        <v>1.085</v>
      </c>
      <c r="K132" s="76">
        <v>1576.1</v>
      </c>
      <c r="L132" s="77">
        <v>1175.2</v>
      </c>
    </row>
    <row r="133" spans="1:12" x14ac:dyDescent="0.25">
      <c r="A133" s="62">
        <v>707</v>
      </c>
      <c r="B133" s="63" t="s">
        <v>1384</v>
      </c>
      <c r="C133" s="37" t="s">
        <v>1083</v>
      </c>
      <c r="D133" s="37" t="s">
        <v>1605</v>
      </c>
      <c r="E133" s="64">
        <v>7300</v>
      </c>
      <c r="F133" s="65">
        <v>1</v>
      </c>
      <c r="G133" s="72">
        <v>3336</v>
      </c>
      <c r="H133" s="73">
        <v>4.0999999999999995E-2</v>
      </c>
      <c r="I133" s="74">
        <v>196</v>
      </c>
      <c r="J133" s="75">
        <v>1.2270000000000001</v>
      </c>
      <c r="K133" s="76">
        <v>3842</v>
      </c>
      <c r="L133" s="77">
        <v>6066.3</v>
      </c>
    </row>
    <row r="134" spans="1:12" x14ac:dyDescent="0.25">
      <c r="A134" s="62">
        <v>712</v>
      </c>
      <c r="B134" s="63" t="s">
        <v>711</v>
      </c>
      <c r="C134" s="63" t="str">
        <f>_xlfn.XLOOKUP(B134,'2020'!B$3:B$1002,'2020'!C$3:C$1002,"NULL")</f>
        <v>Construction Company</v>
      </c>
      <c r="D134" s="63" t="str">
        <f>_xlfn.XLOOKUP(B134,'2020'!B$3:B$1002,'2020'!D$3:D$1002,"NULL")</f>
        <v>Granite Construction_Construction Company</v>
      </c>
      <c r="E134" s="64">
        <v>4200</v>
      </c>
      <c r="F134" s="65">
        <v>25</v>
      </c>
      <c r="G134" s="72">
        <v>3318.4</v>
      </c>
      <c r="H134" s="73">
        <v>0.11</v>
      </c>
      <c r="I134" s="74">
        <v>42.4</v>
      </c>
      <c r="J134" s="75">
        <v>-0.38600000000000001</v>
      </c>
      <c r="K134" s="76">
        <v>2476.6</v>
      </c>
      <c r="L134" s="77">
        <v>2014.5</v>
      </c>
    </row>
    <row r="135" spans="1:12" x14ac:dyDescent="0.25">
      <c r="A135" s="62">
        <v>774</v>
      </c>
      <c r="B135" s="63" t="s">
        <v>761</v>
      </c>
      <c r="C135" s="63" t="str">
        <f>_xlfn.XLOOKUP(B135,'2020'!B$3:B$1002,'2020'!C$3:C$1002,"NULL")</f>
        <v>Construction Company</v>
      </c>
      <c r="D135" s="63" t="str">
        <f>_xlfn.XLOOKUP(B135,'2020'!B$3:B$1002,'2020'!D$3:D$1002,"NULL")</f>
        <v>Primoris Services_Construction Company</v>
      </c>
      <c r="E135" s="64">
        <v>10600</v>
      </c>
      <c r="F135" s="65">
        <v>79</v>
      </c>
      <c r="G135" s="72">
        <v>2939.5</v>
      </c>
      <c r="H135" s="73">
        <v>0.23499999999999999</v>
      </c>
      <c r="I135" s="74">
        <v>77.5</v>
      </c>
      <c r="J135" s="75">
        <v>7.0999999999999994E-2</v>
      </c>
      <c r="K135" s="76">
        <v>1594.1</v>
      </c>
      <c r="L135" s="77">
        <v>1048.8</v>
      </c>
    </row>
    <row r="136" spans="1:12" x14ac:dyDescent="0.25">
      <c r="A136" s="62">
        <v>854</v>
      </c>
      <c r="B136" s="63" t="s">
        <v>779</v>
      </c>
      <c r="C136" s="63" t="str">
        <f>_xlfn.XLOOKUP(B136,'2020'!B$3:B$1002,'2020'!C$3:C$1002,"NULL")</f>
        <v>Construction Company</v>
      </c>
      <c r="D136" s="63" t="str">
        <f>_xlfn.XLOOKUP(B136,'2020'!B$3:B$1002,'2020'!D$3:D$1002,"NULL")</f>
        <v>Trinity Industries_Construction Company</v>
      </c>
      <c r="E136" s="64">
        <v>11515</v>
      </c>
      <c r="F136" s="65">
        <v>-221</v>
      </c>
      <c r="G136" s="72">
        <v>2509.1</v>
      </c>
      <c r="H136" s="73">
        <v>-0.315</v>
      </c>
      <c r="I136" s="74">
        <v>159.30000000000001</v>
      </c>
      <c r="J136" s="75">
        <v>-0.77300000000000002</v>
      </c>
      <c r="K136" s="76">
        <v>7989.2</v>
      </c>
      <c r="L136" s="77">
        <v>2897.6</v>
      </c>
    </row>
    <row r="137" spans="1:12" x14ac:dyDescent="0.25">
      <c r="A137" s="62">
        <v>882</v>
      </c>
      <c r="B137" s="63" t="s">
        <v>851</v>
      </c>
      <c r="C137" s="63" t="str">
        <f>_xlfn.XLOOKUP(B137,'2020'!B$3:B$1002,'2020'!C$3:C$1002,"NULL")</f>
        <v>Construction Company</v>
      </c>
      <c r="D137" s="63" t="str">
        <f>_xlfn.XLOOKUP(B137,'2020'!B$3:B$1002,'2020'!D$3:D$1002,"NULL")</f>
        <v>TopBuild_Construction Company</v>
      </c>
      <c r="E137" s="64">
        <v>10300</v>
      </c>
      <c r="F137" s="65">
        <v>105</v>
      </c>
      <c r="G137" s="72">
        <v>2384.1999999999998</v>
      </c>
      <c r="H137" s="73">
        <v>0.251</v>
      </c>
      <c r="I137" s="74">
        <v>134.80000000000001</v>
      </c>
      <c r="J137" s="75">
        <v>-0.14799999999999999</v>
      </c>
      <c r="K137" s="76">
        <v>2454.5</v>
      </c>
      <c r="L137" s="77">
        <v>2246.4</v>
      </c>
    </row>
    <row r="138" spans="1:12" x14ac:dyDescent="0.25">
      <c r="A138" s="62">
        <v>902</v>
      </c>
      <c r="B138" s="63" t="s">
        <v>951</v>
      </c>
      <c r="C138" s="63" t="str">
        <f>_xlfn.XLOOKUP(B138,'2020'!B$3:B$1002,'2020'!C$3:C$1002,"NULL")</f>
        <v>Construction Company</v>
      </c>
      <c r="D138" s="63" t="str">
        <f>_xlfn.XLOOKUP(B138,'2020'!B$3:B$1002,'2020'!D$3:D$1002,"NULL")</f>
        <v>Foundation Building Materials_Construction Company</v>
      </c>
      <c r="E138" s="64">
        <v>3400</v>
      </c>
      <c r="F138" s="65">
        <v>41</v>
      </c>
      <c r="G138" s="72">
        <v>2314.1</v>
      </c>
      <c r="H138" s="73">
        <v>0.12300000000000001</v>
      </c>
      <c r="I138" s="74">
        <v>-12.2</v>
      </c>
      <c r="J138" s="75">
        <v>-1.1479999999999999</v>
      </c>
      <c r="K138" s="76">
        <v>1316.7</v>
      </c>
      <c r="L138" s="77">
        <v>422.2</v>
      </c>
    </row>
    <row r="139" spans="1:12" x14ac:dyDescent="0.25">
      <c r="A139" s="62">
        <v>945</v>
      </c>
      <c r="B139" s="63" t="s">
        <v>863</v>
      </c>
      <c r="C139" s="63" t="str">
        <f>_xlfn.XLOOKUP(B139,'2020'!B$3:B$1002,'2020'!C$3:C$1002,"NULL")</f>
        <v>Construction Company</v>
      </c>
      <c r="D139" s="63" t="str">
        <f>_xlfn.XLOOKUP(B139,'2020'!B$3:B$1002,'2020'!D$3:D$1002,"NULL")</f>
        <v>Century Communities_Construction Company</v>
      </c>
      <c r="E139" s="64">
        <v>1389</v>
      </c>
      <c r="F139" s="65" t="s">
        <v>13</v>
      </c>
      <c r="G139" s="72">
        <v>2147.4</v>
      </c>
      <c r="H139" s="73">
        <v>0.50800000000000001</v>
      </c>
      <c r="I139" s="74">
        <v>96.5</v>
      </c>
      <c r="J139" s="75">
        <v>0.91800000000000004</v>
      </c>
      <c r="K139" s="76">
        <v>2254.3000000000002</v>
      </c>
      <c r="L139" s="77">
        <v>726.2</v>
      </c>
    </row>
    <row r="140" spans="1:12" x14ac:dyDescent="0.25">
      <c r="A140" s="62">
        <v>987</v>
      </c>
      <c r="B140" s="63" t="s">
        <v>1415</v>
      </c>
      <c r="C140" s="63" t="s">
        <v>1083</v>
      </c>
      <c r="D140" s="63" t="str">
        <f>B140&amp;"_"&amp; C140</f>
        <v>NCI Building Systems_Construction Company</v>
      </c>
      <c r="E140" s="64">
        <v>5300</v>
      </c>
      <c r="F140" s="65" t="s">
        <v>13</v>
      </c>
      <c r="G140" s="72">
        <v>2000.6</v>
      </c>
      <c r="H140" s="73">
        <v>0.13</v>
      </c>
      <c r="I140" s="74">
        <v>63.1</v>
      </c>
      <c r="J140" s="75">
        <v>0.153</v>
      </c>
      <c r="K140" s="76">
        <v>1110.4000000000001</v>
      </c>
      <c r="L140" s="77">
        <v>772.9</v>
      </c>
    </row>
    <row r="141" spans="1:12" x14ac:dyDescent="0.25">
      <c r="A141" s="62">
        <v>340</v>
      </c>
      <c r="B141" s="63" t="s">
        <v>309</v>
      </c>
      <c r="C141" s="63" t="str">
        <f>_xlfn.XLOOKUP(B141,'2020'!B$3:B$1002,'2020'!C$3:C$1002,"NULL")</f>
        <v>Construction Engineering Company</v>
      </c>
      <c r="D141" s="63" t="str">
        <f>_xlfn.XLOOKUP(B141,'2020'!B$3:B$1002,'2020'!D$3:D$1002,"NULL")</f>
        <v>Peter Kiewit Sons'_Construction Engineering Company</v>
      </c>
      <c r="E141" s="64">
        <v>20000</v>
      </c>
      <c r="F141" s="65">
        <v>-1</v>
      </c>
      <c r="G141" s="72">
        <v>9025</v>
      </c>
      <c r="H141" s="73">
        <v>0.04</v>
      </c>
      <c r="I141" s="74">
        <v>468</v>
      </c>
      <c r="J141" s="75">
        <v>0.26100000000000001</v>
      </c>
      <c r="K141" s="76">
        <v>4760</v>
      </c>
      <c r="L141" s="77" t="s">
        <v>13</v>
      </c>
    </row>
    <row r="142" spans="1:12" x14ac:dyDescent="0.25">
      <c r="A142" s="62">
        <v>58</v>
      </c>
      <c r="B142" s="63" t="s">
        <v>70</v>
      </c>
      <c r="C142" s="63" t="str">
        <f>_xlfn.XLOOKUP(B142,'2020'!B$3:B$1002,'2020'!C$3:C$1002,"NULL")</f>
        <v>Construction Equipment Company</v>
      </c>
      <c r="D142" s="63" t="str">
        <f>_xlfn.XLOOKUP(B142,'2020'!B$3:B$1002,'2020'!D$3:D$1002,"NULL")</f>
        <v>Caterpillar_Construction Equipment Company</v>
      </c>
      <c r="E142" s="64">
        <v>104000</v>
      </c>
      <c r="F142" s="65">
        <v>7</v>
      </c>
      <c r="G142" s="72">
        <v>54722</v>
      </c>
      <c r="H142" s="73">
        <v>0.20399999999999999</v>
      </c>
      <c r="I142" s="74">
        <v>6147</v>
      </c>
      <c r="J142" s="75">
        <v>7.1529999999999996</v>
      </c>
      <c r="K142" s="76">
        <v>78509</v>
      </c>
      <c r="L142" s="77">
        <v>77980.3</v>
      </c>
    </row>
    <row r="143" spans="1:12" x14ac:dyDescent="0.25">
      <c r="A143" s="62">
        <v>379</v>
      </c>
      <c r="B143" s="63" t="s">
        <v>342</v>
      </c>
      <c r="C143" s="63" t="str">
        <f>_xlfn.XLOOKUP(B143,'2020'!B$3:B$1002,'2020'!C$3:C$1002,"NULL")</f>
        <v>Construction Equipment Rental Company</v>
      </c>
      <c r="D143" s="63" t="str">
        <f>_xlfn.XLOOKUP(B143,'2020'!B$3:B$1002,'2020'!D$3:D$1002,"NULL")</f>
        <v>United Rentals_Construction Equipment Rental Company</v>
      </c>
      <c r="E143" s="64">
        <v>18500</v>
      </c>
      <c r="F143" s="65">
        <v>45</v>
      </c>
      <c r="G143" s="72">
        <v>8047</v>
      </c>
      <c r="H143" s="73">
        <v>0.21199999999999999</v>
      </c>
      <c r="I143" s="74">
        <v>1096</v>
      </c>
      <c r="J143" s="75">
        <v>-0.186</v>
      </c>
      <c r="K143" s="76">
        <v>18133</v>
      </c>
      <c r="L143" s="77">
        <v>9002.2000000000007</v>
      </c>
    </row>
    <row r="144" spans="1:12" x14ac:dyDescent="0.25">
      <c r="A144" s="62">
        <v>682</v>
      </c>
      <c r="B144" s="63" t="s">
        <v>672</v>
      </c>
      <c r="C144" s="63" t="str">
        <f>_xlfn.XLOOKUP(B144,'2020'!B$3:B$1002,'2020'!C$3:C$1002,"NULL")</f>
        <v>Consumer Discretionary</v>
      </c>
      <c r="D144" s="63" t="str">
        <f>_xlfn.XLOOKUP(B144,'2020'!B$3:B$1002,'2020'!D$3:D$1002,"NULL")</f>
        <v>Meritage Homes_Consumer Discretionary</v>
      </c>
      <c r="E144" s="64">
        <v>1615</v>
      </c>
      <c r="F144" s="65">
        <v>24</v>
      </c>
      <c r="G144" s="72">
        <v>3528.6</v>
      </c>
      <c r="H144" s="73">
        <v>8.900000000000001E-2</v>
      </c>
      <c r="I144" s="74">
        <v>227.3</v>
      </c>
      <c r="J144" s="75">
        <v>0.58699999999999997</v>
      </c>
      <c r="K144" s="76">
        <v>3365.5</v>
      </c>
      <c r="L144" s="77">
        <v>1711.8</v>
      </c>
    </row>
    <row r="145" spans="1:14" x14ac:dyDescent="0.25">
      <c r="A145" s="62">
        <v>508</v>
      </c>
      <c r="B145" s="63" t="s">
        <v>493</v>
      </c>
      <c r="C145" s="63" t="str">
        <f>_xlfn.XLOOKUP(B145,'2020'!B$3:B$1002,'2020'!C$3:C$1002,"NULL")</f>
        <v>Consumer Discretionary Products</v>
      </c>
      <c r="D145" s="63" t="str">
        <f>_xlfn.XLOOKUP(B145,'2020'!B$3:B$1002,'2020'!D$3:D$1002,"NULL")</f>
        <v>Fortune Brands Home &amp; Security_Consumer Discretionary Products</v>
      </c>
      <c r="E145" s="64">
        <v>25300</v>
      </c>
      <c r="F145" s="65">
        <v>1</v>
      </c>
      <c r="G145" s="72">
        <v>5485.1</v>
      </c>
      <c r="H145" s="73">
        <v>3.7999999999999999E-2</v>
      </c>
      <c r="I145" s="74">
        <v>389.6</v>
      </c>
      <c r="J145" s="75">
        <v>-0.17599999999999999</v>
      </c>
      <c r="K145" s="76">
        <v>5964.6</v>
      </c>
      <c r="L145" s="77">
        <v>6707</v>
      </c>
    </row>
    <row r="146" spans="1:14" x14ac:dyDescent="0.25">
      <c r="A146" s="62">
        <v>847</v>
      </c>
      <c r="B146" s="63" t="s">
        <v>938</v>
      </c>
      <c r="C146" s="63" t="str">
        <f>_xlfn.XLOOKUP(B146,'2020'!B$3:B$1002,'2020'!C$3:C$1002,"NULL")</f>
        <v>Consumer Discretionary Products</v>
      </c>
      <c r="D146" s="63" t="str">
        <f>_xlfn.XLOOKUP(B146,'2020'!B$3:B$1002,'2020'!D$3:D$1002,"NULL")</f>
        <v>Fossil Group_Consumer Discretionary Products</v>
      </c>
      <c r="E146" s="64">
        <v>10800</v>
      </c>
      <c r="F146" s="65">
        <v>-72</v>
      </c>
      <c r="G146" s="72">
        <v>2541.5</v>
      </c>
      <c r="H146" s="73">
        <v>-8.8000000000000009E-2</v>
      </c>
      <c r="I146" s="74">
        <v>-3.5</v>
      </c>
      <c r="J146" s="75" t="s">
        <v>13</v>
      </c>
      <c r="K146" s="76">
        <v>1575.2</v>
      </c>
      <c r="L146" s="77">
        <v>680.6</v>
      </c>
    </row>
    <row r="147" spans="1:14" x14ac:dyDescent="0.25">
      <c r="A147" s="62">
        <v>917</v>
      </c>
      <c r="B147" s="63" t="s">
        <v>905</v>
      </c>
      <c r="C147" s="63" t="str">
        <f>_xlfn.XLOOKUP(B147,'2020'!B$3:B$1002,'2020'!C$3:C$1002,"NULL")</f>
        <v>Consumer Discretionary Products</v>
      </c>
      <c r="D147" s="63" t="str">
        <f>_xlfn.XLOOKUP(B147,'2020'!B$3:B$1002,'2020'!D$3:D$1002,"NULL")</f>
        <v>Patrick Industries_Consumer Discretionary Products</v>
      </c>
      <c r="E147" s="64">
        <v>8113</v>
      </c>
      <c r="F147" s="65" t="s">
        <v>13</v>
      </c>
      <c r="G147" s="72">
        <v>2263.1</v>
      </c>
      <c r="H147" s="73">
        <v>0.38400000000000001</v>
      </c>
      <c r="I147" s="74">
        <v>119.8</v>
      </c>
      <c r="J147" s="75">
        <v>0.39800000000000002</v>
      </c>
      <c r="K147" s="76">
        <v>1231.2</v>
      </c>
      <c r="L147" s="77">
        <v>1081.9000000000001</v>
      </c>
    </row>
    <row r="148" spans="1:14" x14ac:dyDescent="0.25">
      <c r="A148" s="62">
        <v>921</v>
      </c>
      <c r="B148" s="63" t="s">
        <v>924</v>
      </c>
      <c r="C148" s="63" t="str">
        <f>_xlfn.XLOOKUP(B148,'2020'!B$3:B$1002,'2020'!C$3:C$1002,"NULL")</f>
        <v>Consumer Discretionary Products</v>
      </c>
      <c r="D148" s="63" t="str">
        <f>_xlfn.XLOOKUP(B148,'2020'!B$3:B$1002,'2020'!D$3:D$1002,"NULL")</f>
        <v>Wolverine World Wide_Consumer Discretionary Products</v>
      </c>
      <c r="E148" s="64">
        <v>3700</v>
      </c>
      <c r="F148" s="65">
        <v>-59</v>
      </c>
      <c r="G148" s="72">
        <v>2239.1999999999998</v>
      </c>
      <c r="H148" s="73">
        <v>-4.7E-2</v>
      </c>
      <c r="I148" s="74">
        <v>200.1</v>
      </c>
      <c r="J148" s="75">
        <v>666</v>
      </c>
      <c r="K148" s="76">
        <v>2183.1</v>
      </c>
      <c r="L148" s="77">
        <v>3215.9</v>
      </c>
    </row>
    <row r="149" spans="1:14" x14ac:dyDescent="0.25">
      <c r="A149" s="62">
        <v>958</v>
      </c>
      <c r="B149" s="63" t="s">
        <v>939</v>
      </c>
      <c r="C149" s="63" t="str">
        <f>_xlfn.XLOOKUP(B149,'2020'!B$3:B$1002,'2020'!C$3:C$1002,"NULL")</f>
        <v>Consumer Discretionary Products</v>
      </c>
      <c r="D149" s="63" t="str">
        <f>_xlfn.XLOOKUP(B149,'2020'!B$3:B$1002,'2020'!D$3:D$1002,"NULL")</f>
        <v>Modine Manufacturing_Consumer Discretionary Products</v>
      </c>
      <c r="E149" s="64">
        <v>11700</v>
      </c>
      <c r="F149" s="65" t="s">
        <v>13</v>
      </c>
      <c r="G149" s="72">
        <v>2103.1</v>
      </c>
      <c r="H149" s="73">
        <v>0.39899999999999997</v>
      </c>
      <c r="I149" s="74">
        <v>22.2</v>
      </c>
      <c r="J149" s="75">
        <v>0.56299999999999994</v>
      </c>
      <c r="K149" s="76">
        <v>1573.4</v>
      </c>
      <c r="L149" s="77">
        <v>702.2</v>
      </c>
    </row>
    <row r="150" spans="1:14" x14ac:dyDescent="0.25">
      <c r="A150" s="62">
        <v>983</v>
      </c>
      <c r="B150" s="63" t="s">
        <v>925</v>
      </c>
      <c r="C150" s="63" t="str">
        <f>_xlfn.XLOOKUP(B150,'2020'!B$3:B$1002,'2020'!C$3:C$1002,"NULL")</f>
        <v>Consumer Discretionary Services</v>
      </c>
      <c r="D150" s="63" t="str">
        <f>_xlfn.XLOOKUP(B150,'2020'!B$3:B$1002,'2020'!D$3:D$1002,"NULL")</f>
        <v>Vail Resorts_Consumer Discretionary Services</v>
      </c>
      <c r="E150" s="64">
        <v>20150</v>
      </c>
      <c r="F150" s="65">
        <v>2</v>
      </c>
      <c r="G150" s="72">
        <v>2011.6</v>
      </c>
      <c r="H150" s="73">
        <v>5.5E-2</v>
      </c>
      <c r="I150" s="74">
        <v>379.9</v>
      </c>
      <c r="J150" s="75">
        <v>0.80400000000000005</v>
      </c>
      <c r="K150" s="76">
        <v>4065</v>
      </c>
      <c r="L150" s="77">
        <v>8734.7000000000007</v>
      </c>
    </row>
    <row r="151" spans="1:14" x14ac:dyDescent="0.25">
      <c r="A151" s="62">
        <v>74</v>
      </c>
      <c r="B151" s="63" t="s">
        <v>83</v>
      </c>
      <c r="C151" s="63" t="str">
        <f>_xlfn.XLOOKUP(B151,'2020'!B$3:B$1002,'2020'!C$3:C$1002,"NULL")</f>
        <v>Consumer Electronics Company</v>
      </c>
      <c r="D151" s="63" t="str">
        <f>_xlfn.XLOOKUP(B151,'2020'!B$3:B$1002,'2020'!D$3:D$1002,"NULL")</f>
        <v>Best Buy_Consumer Electronics Company</v>
      </c>
      <c r="E151" s="64">
        <v>125000</v>
      </c>
      <c r="F151" s="65">
        <v>-2</v>
      </c>
      <c r="G151" s="72">
        <v>42879</v>
      </c>
      <c r="H151" s="73">
        <v>1.7000000000000001E-2</v>
      </c>
      <c r="I151" s="74">
        <v>1464</v>
      </c>
      <c r="J151" s="75">
        <v>0.46400000000000002</v>
      </c>
      <c r="K151" s="76">
        <v>12901</v>
      </c>
      <c r="L151" s="77">
        <v>19030.2</v>
      </c>
    </row>
    <row r="152" spans="1:14" x14ac:dyDescent="0.25">
      <c r="A152" s="62">
        <v>45</v>
      </c>
      <c r="B152" s="63" t="s">
        <v>58</v>
      </c>
      <c r="C152" s="63" t="str">
        <f>_xlfn.XLOOKUP(B152,'2020'!B$3:B$1002,'2020'!C$3:C$1002,"NULL")</f>
        <v>Consumer Products</v>
      </c>
      <c r="D152" s="63" t="str">
        <f>_xlfn.XLOOKUP(B152,'2020'!B$3:B$1002,'2020'!D$3:D$1002,"NULL")</f>
        <v>Procter &amp; Gamble_Consumer Products</v>
      </c>
      <c r="E152" s="64">
        <v>92000</v>
      </c>
      <c r="F152" s="65">
        <v>-3</v>
      </c>
      <c r="G152" s="72">
        <v>66832</v>
      </c>
      <c r="H152" s="73">
        <v>9.0000000000000011E-3</v>
      </c>
      <c r="I152" s="74">
        <v>9750</v>
      </c>
      <c r="J152" s="75">
        <v>-0.36399999999999999</v>
      </c>
      <c r="K152" s="76">
        <v>118310</v>
      </c>
      <c r="L152" s="77">
        <v>260289.4</v>
      </c>
    </row>
    <row r="153" spans="1:14" x14ac:dyDescent="0.25">
      <c r="A153" s="62">
        <v>477</v>
      </c>
      <c r="B153" s="63" t="s">
        <v>473</v>
      </c>
      <c r="C153" s="63" t="str">
        <f>_xlfn.XLOOKUP(B153,'2020'!B$3:B$1002,'2020'!C$3:C$1002,"NULL")</f>
        <v>Consumer Products</v>
      </c>
      <c r="D153" s="63" t="str">
        <f>_xlfn.XLOOKUP(B153,'2020'!B$3:B$1002,'2020'!D$3:D$1002,"NULL")</f>
        <v>Clorox_Consumer Products</v>
      </c>
      <c r="E153" s="64">
        <v>8700</v>
      </c>
      <c r="F153" s="65">
        <v>-9</v>
      </c>
      <c r="G153" s="72">
        <v>6124</v>
      </c>
      <c r="H153" s="73">
        <v>2.5000000000000001E-2</v>
      </c>
      <c r="I153" s="74">
        <v>823</v>
      </c>
      <c r="J153" s="75">
        <v>0.17399999999999999</v>
      </c>
      <c r="K153" s="76">
        <v>5060</v>
      </c>
      <c r="L153" s="77">
        <v>20565.2</v>
      </c>
    </row>
    <row r="154" spans="1:14" x14ac:dyDescent="0.25">
      <c r="A154" s="62">
        <v>630</v>
      </c>
      <c r="B154" s="63" t="s">
        <v>539</v>
      </c>
      <c r="C154" s="63" t="str">
        <f>_xlfn.XLOOKUP(B154,'2020'!B$3:B$1002,'2020'!C$3:C$1002,"NULL")</f>
        <v>Consumer Products</v>
      </c>
      <c r="D154" s="63" t="str">
        <f>_xlfn.XLOOKUP(B154,'2020'!B$3:B$1002,'2020'!D$3:D$1002,"NULL")</f>
        <v>International Flavors &amp; Fragrances_Consumer Products</v>
      </c>
      <c r="E154" s="64">
        <v>13209</v>
      </c>
      <c r="F154" s="65">
        <v>50</v>
      </c>
      <c r="G154" s="72">
        <v>3977.5</v>
      </c>
      <c r="H154" s="73">
        <v>0.17</v>
      </c>
      <c r="I154" s="74">
        <v>337.3</v>
      </c>
      <c r="J154" s="75">
        <v>0.14099999999999999</v>
      </c>
      <c r="K154" s="76">
        <v>12889.4</v>
      </c>
      <c r="L154" s="77">
        <v>13733.5</v>
      </c>
      <c r="N154">
        <f>IF(A154&lt;500,"-500",0)</f>
        <v>0</v>
      </c>
    </row>
    <row r="155" spans="1:14" x14ac:dyDescent="0.25">
      <c r="A155" s="62">
        <v>202</v>
      </c>
      <c r="B155" s="63" t="s">
        <v>206</v>
      </c>
      <c r="C155" s="63" t="str">
        <f>_xlfn.XLOOKUP(B155,'2020'!B$3:B$1002,'2020'!C$3:C$1002,"NULL")</f>
        <v xml:space="preserve">Consumer Products </v>
      </c>
      <c r="D155" s="63" t="str">
        <f>_xlfn.XLOOKUP(B155,'2020'!B$3:B$1002,'2020'!D$3:D$1002,"NULL")</f>
        <v xml:space="preserve">Colgate-Palmolive_Consumer Products </v>
      </c>
      <c r="E155" s="64">
        <v>34500</v>
      </c>
      <c r="F155" s="65">
        <v>-18</v>
      </c>
      <c r="G155" s="72">
        <v>15544</v>
      </c>
      <c r="H155" s="73">
        <v>6.0000000000000001E-3</v>
      </c>
      <c r="I155" s="74">
        <v>2400</v>
      </c>
      <c r="J155" s="75">
        <v>0.186</v>
      </c>
      <c r="K155" s="76">
        <v>12161</v>
      </c>
      <c r="L155" s="77">
        <v>58931.4</v>
      </c>
    </row>
    <row r="156" spans="1:14" x14ac:dyDescent="0.25">
      <c r="A156" s="62">
        <v>825</v>
      </c>
      <c r="B156" s="63" t="s">
        <v>880</v>
      </c>
      <c r="C156" s="63" t="str">
        <f>_xlfn.XLOOKUP(B156,'2020'!B$3:B$1002,'2020'!C$3:C$1002,"NULL")</f>
        <v>Consumer Staple Products</v>
      </c>
      <c r="D156" s="63" t="str">
        <f>_xlfn.XLOOKUP(B156,'2020'!B$3:B$1002,'2020'!D$3:D$1002,"NULL")</f>
        <v>Nu Skin Enterprises_Consumer Staple Products</v>
      </c>
      <c r="E156" s="64">
        <v>44900</v>
      </c>
      <c r="F156" s="65">
        <v>57</v>
      </c>
      <c r="G156" s="72">
        <v>2679</v>
      </c>
      <c r="H156" s="73">
        <v>0.17499999999999999</v>
      </c>
      <c r="I156" s="74">
        <v>121.9</v>
      </c>
      <c r="J156" s="75">
        <v>-5.8000000000000003E-2</v>
      </c>
      <c r="K156" s="76">
        <v>1694.4</v>
      </c>
      <c r="L156" s="77">
        <v>2649.6</v>
      </c>
    </row>
    <row r="157" spans="1:14" x14ac:dyDescent="0.25">
      <c r="A157" s="62">
        <v>923</v>
      </c>
      <c r="B157" s="63" t="s">
        <v>954</v>
      </c>
      <c r="C157" s="63" t="str">
        <f>_xlfn.XLOOKUP(B157,'2020'!B$3:B$1002,'2020'!C$3:C$1002,"NULL")</f>
        <v>Consumer Staple Products</v>
      </c>
      <c r="D157" s="63" t="str">
        <f>_xlfn.XLOOKUP(B157,'2020'!B$3:B$1002,'2020'!D$3:D$1002,"NULL")</f>
        <v>Edgewell Personal Care_Consumer Staple Products</v>
      </c>
      <c r="E157" s="64">
        <v>5900</v>
      </c>
      <c r="F157" s="65">
        <v>-47</v>
      </c>
      <c r="G157" s="72">
        <v>2234.4</v>
      </c>
      <c r="H157" s="73">
        <v>-2.7999999999999997E-2</v>
      </c>
      <c r="I157" s="74">
        <v>103.3</v>
      </c>
      <c r="J157" s="75">
        <v>17.123000000000001</v>
      </c>
      <c r="K157" s="76">
        <v>3953.3</v>
      </c>
      <c r="L157" s="77">
        <v>2375.1999999999998</v>
      </c>
    </row>
    <row r="158" spans="1:14" x14ac:dyDescent="0.25">
      <c r="A158" s="62">
        <v>928</v>
      </c>
      <c r="B158" s="63" t="s">
        <v>892</v>
      </c>
      <c r="C158" s="63" t="str">
        <f>_xlfn.XLOOKUP(B158,'2020'!B$3:B$1002,'2020'!C$3:C$1002,"NULL")</f>
        <v>Consumer Staple Products</v>
      </c>
      <c r="D158" s="63" t="str">
        <f>_xlfn.XLOOKUP(B158,'2020'!B$3:B$1002,'2020'!D$3:D$1002,"NULL")</f>
        <v>Central Garden &amp; Pet_Consumer Staple Products</v>
      </c>
      <c r="E158" s="64">
        <v>5150</v>
      </c>
      <c r="F158" s="65">
        <v>19</v>
      </c>
      <c r="G158" s="72">
        <v>2215.4</v>
      </c>
      <c r="H158" s="73">
        <v>7.8E-2</v>
      </c>
      <c r="I158" s="74">
        <v>123.6</v>
      </c>
      <c r="J158" s="75">
        <v>0.56799999999999995</v>
      </c>
      <c r="K158" s="76">
        <v>1907.2</v>
      </c>
      <c r="L158" s="77">
        <v>1480.2</v>
      </c>
    </row>
    <row r="159" spans="1:14" x14ac:dyDescent="0.25">
      <c r="A159" s="62">
        <v>734</v>
      </c>
      <c r="B159" s="63" t="s">
        <v>743</v>
      </c>
      <c r="C159" s="63" t="str">
        <f>_xlfn.XLOOKUP(B159,'2020'!B$3:B$1002,'2020'!C$3:C$1002,"NULL")</f>
        <v>Consumer Staples</v>
      </c>
      <c r="D159" s="63" t="str">
        <f>_xlfn.XLOOKUP(B159,'2020'!B$3:B$1002,'2020'!D$3:D$1002,"NULL")</f>
        <v>PriceSmart_Consumer Staples</v>
      </c>
      <c r="E159" s="64">
        <v>8680</v>
      </c>
      <c r="F159" s="65">
        <v>-1</v>
      </c>
      <c r="G159" s="72">
        <v>3166.7</v>
      </c>
      <c r="H159" s="73">
        <v>5.7000000000000002E-2</v>
      </c>
      <c r="I159" s="74">
        <v>74.3</v>
      </c>
      <c r="J159" s="75">
        <v>-0.18099999999999999</v>
      </c>
      <c r="K159" s="76">
        <v>1216.4000000000001</v>
      </c>
      <c r="L159" s="77">
        <v>1795.4</v>
      </c>
      <c r="N159">
        <f>IF(A159&lt;500,"-500",0)</f>
        <v>0</v>
      </c>
    </row>
    <row r="160" spans="1:14" x14ac:dyDescent="0.25">
      <c r="A160" s="62">
        <v>989</v>
      </c>
      <c r="B160" s="63" t="s">
        <v>991</v>
      </c>
      <c r="C160" s="63" t="str">
        <f>_xlfn.XLOOKUP(B160,'2020'!B$3:B$1002,'2020'!C$3:C$1002,"NULL")</f>
        <v>Content Creators</v>
      </c>
      <c r="D160" s="63" t="str">
        <f>_xlfn.XLOOKUP(B160,'2020'!B$3:B$1002,'2020'!D$3:D$1002,"NULL")</f>
        <v>Deluxe_Content Creators</v>
      </c>
      <c r="E160" s="64">
        <v>6701</v>
      </c>
      <c r="F160" s="65">
        <v>-27</v>
      </c>
      <c r="G160" s="72">
        <v>1998</v>
      </c>
      <c r="H160" s="73">
        <v>1.7000000000000001E-2</v>
      </c>
      <c r="I160" s="74">
        <v>149.6</v>
      </c>
      <c r="J160" s="75">
        <v>-0.35</v>
      </c>
      <c r="K160" s="76">
        <v>2305.1</v>
      </c>
      <c r="L160" s="77">
        <v>1907.8</v>
      </c>
    </row>
    <row r="161" spans="1:14" x14ac:dyDescent="0.25">
      <c r="A161" s="62">
        <v>501</v>
      </c>
      <c r="B161" s="63" t="s">
        <v>1368</v>
      </c>
      <c r="C161" s="63" t="s">
        <v>1215</v>
      </c>
      <c r="D161" s="63" t="s">
        <v>1628</v>
      </c>
      <c r="E161" s="64">
        <v>23000</v>
      </c>
      <c r="F161" s="65">
        <v>-16</v>
      </c>
      <c r="G161" s="72">
        <v>5571.3</v>
      </c>
      <c r="H161" s="73">
        <v>-2.5000000000000001E-2</v>
      </c>
      <c r="I161" s="74">
        <v>-19.5</v>
      </c>
      <c r="J161" s="75">
        <v>-1.8859999999999999</v>
      </c>
      <c r="K161" s="76">
        <v>3010</v>
      </c>
      <c r="L161" s="77">
        <v>1300.7</v>
      </c>
    </row>
    <row r="162" spans="1:14" x14ac:dyDescent="0.25">
      <c r="A162" s="62">
        <v>846</v>
      </c>
      <c r="B162" s="63" t="s">
        <v>881</v>
      </c>
      <c r="C162" s="63" t="str">
        <f>_xlfn.XLOOKUP(B162,'2020'!B$3:B$1002,'2020'!C$3:C$1002,"NULL")</f>
        <v>Cosmetics Company</v>
      </c>
      <c r="D162" s="63" t="str">
        <f>_xlfn.XLOOKUP(B162,'2020'!B$3:B$1002,'2020'!D$3:D$1002,"NULL")</f>
        <v>Revlon_Cosmetics Company</v>
      </c>
      <c r="E162" s="64">
        <v>7300</v>
      </c>
      <c r="F162" s="65">
        <v>-51</v>
      </c>
      <c r="G162" s="72">
        <v>2564.5</v>
      </c>
      <c r="H162" s="73">
        <v>-4.8000000000000001E-2</v>
      </c>
      <c r="I162" s="74">
        <v>-294.2</v>
      </c>
      <c r="J162" s="75" t="s">
        <v>13</v>
      </c>
      <c r="K162" s="76">
        <v>3016.8</v>
      </c>
      <c r="L162" s="77">
        <v>1024.5999999999999</v>
      </c>
    </row>
    <row r="163" spans="1:14" x14ac:dyDescent="0.25">
      <c r="A163" s="62">
        <v>332</v>
      </c>
      <c r="B163" s="63" t="s">
        <v>1365</v>
      </c>
      <c r="C163" s="63" t="s">
        <v>1123</v>
      </c>
      <c r="D163" s="63" t="s">
        <v>1644</v>
      </c>
      <c r="E163" s="64">
        <v>19000</v>
      </c>
      <c r="F163" s="65">
        <v>-78</v>
      </c>
      <c r="G163" s="72">
        <v>9498</v>
      </c>
      <c r="H163" s="73">
        <v>-0.21199999999999999</v>
      </c>
      <c r="I163" s="74">
        <v>1005</v>
      </c>
      <c r="J163" s="75">
        <v>-0.314</v>
      </c>
      <c r="K163" s="76">
        <v>38327</v>
      </c>
      <c r="L163" s="77">
        <v>24767.200000000001</v>
      </c>
    </row>
    <row r="164" spans="1:14" x14ac:dyDescent="0.25">
      <c r="A164" s="62">
        <v>849</v>
      </c>
      <c r="B164" s="63" t="s">
        <v>829</v>
      </c>
      <c r="C164" s="63" t="str">
        <f>_xlfn.XLOOKUP(B164,'2020'!B$3:B$1002,'2020'!C$3:C$1002,"NULL")</f>
        <v>Credit Card Service Company</v>
      </c>
      <c r="D164" s="63" t="str">
        <f>_xlfn.XLOOKUP(B164,'2020'!B$3:B$1002,'2020'!D$3:D$1002,"NULL")</f>
        <v>Euronet Worldwide_Credit Card Service Company</v>
      </c>
      <c r="E164" s="64">
        <v>7100</v>
      </c>
      <c r="F164" s="65">
        <v>46</v>
      </c>
      <c r="G164" s="72">
        <v>2536.6</v>
      </c>
      <c r="H164" s="73">
        <v>0.126</v>
      </c>
      <c r="I164" s="74">
        <v>232.9</v>
      </c>
      <c r="J164" s="75">
        <v>0.48499999999999999</v>
      </c>
      <c r="K164" s="76">
        <v>3321.2</v>
      </c>
      <c r="L164" s="77">
        <v>7396.3</v>
      </c>
    </row>
    <row r="165" spans="1:14" x14ac:dyDescent="0.25">
      <c r="A165" s="62">
        <v>696</v>
      </c>
      <c r="B165" s="63" t="s">
        <v>691</v>
      </c>
      <c r="C165" s="63" t="str">
        <f>_xlfn.XLOOKUP(B165,'2020'!B$3:B$1002,'2020'!C$3:C$1002,"NULL")</f>
        <v>Credit Reporting Agency Company</v>
      </c>
      <c r="D165" s="63" t="str">
        <f>_xlfn.XLOOKUP(B165,'2020'!B$3:B$1002,'2020'!D$3:D$1002,"NULL")</f>
        <v>Equifax_Credit Reporting Agency Company</v>
      </c>
      <c r="E165" s="64">
        <v>10900</v>
      </c>
      <c r="F165" s="65">
        <v>-9</v>
      </c>
      <c r="G165" s="72">
        <v>3412.1</v>
      </c>
      <c r="H165" s="73">
        <v>1.4999999999999999E-2</v>
      </c>
      <c r="I165" s="74">
        <v>299.8</v>
      </c>
      <c r="J165" s="75">
        <v>-0.49</v>
      </c>
      <c r="K165" s="76">
        <v>7153.2</v>
      </c>
      <c r="L165" s="77">
        <v>14381.8</v>
      </c>
    </row>
    <row r="166" spans="1:14" x14ac:dyDescent="0.25">
      <c r="A166" s="62">
        <v>912</v>
      </c>
      <c r="B166" s="63" t="s">
        <v>802</v>
      </c>
      <c r="C166" s="63" t="str">
        <f>_xlfn.XLOOKUP(B166,'2020'!B$3:B$1002,'2020'!C$3:C$1002,"NULL")</f>
        <v>Cybersecurity Company</v>
      </c>
      <c r="D166" s="63" t="str">
        <f>_xlfn.XLOOKUP(B166,'2020'!B$3:B$1002,'2020'!D$3:D$1002,"NULL")</f>
        <v>Palo Alto Networks_Cybersecurity Company</v>
      </c>
      <c r="E166" s="64">
        <v>5348</v>
      </c>
      <c r="F166" s="65" t="s">
        <v>13</v>
      </c>
      <c r="G166" s="72">
        <v>2273.1</v>
      </c>
      <c r="H166" s="73">
        <v>0.28999999999999998</v>
      </c>
      <c r="I166" s="74">
        <v>-147.9</v>
      </c>
      <c r="J166" s="75" t="s">
        <v>13</v>
      </c>
      <c r="K166" s="76">
        <v>5823</v>
      </c>
      <c r="L166" s="77">
        <v>22765.9</v>
      </c>
    </row>
    <row r="167" spans="1:14" x14ac:dyDescent="0.25">
      <c r="A167" s="62">
        <v>730</v>
      </c>
      <c r="B167" s="63" t="s">
        <v>741</v>
      </c>
      <c r="C167" s="63" t="str">
        <f>_xlfn.XLOOKUP(B167,'2020'!B$3:B$1002,'2020'!C$3:C$1002,"NULL")</f>
        <v>Death Care</v>
      </c>
      <c r="D167" s="63" t="str">
        <f>_xlfn.XLOOKUP(B167,'2020'!B$3:B$1002,'2020'!D$3:D$1002,"NULL")</f>
        <v>Service Corp. International_Death Care</v>
      </c>
      <c r="E167" s="64">
        <v>20106</v>
      </c>
      <c r="F167" s="65">
        <v>-9</v>
      </c>
      <c r="G167" s="72">
        <v>3190.2</v>
      </c>
      <c r="H167" s="73">
        <v>3.1E-2</v>
      </c>
      <c r="I167" s="74">
        <v>447.2</v>
      </c>
      <c r="J167" s="75">
        <v>-0.182</v>
      </c>
      <c r="K167" s="76">
        <v>12693.2</v>
      </c>
      <c r="L167" s="77">
        <v>7320.3</v>
      </c>
    </row>
    <row r="168" spans="1:14" x14ac:dyDescent="0.25">
      <c r="A168" s="62">
        <v>510</v>
      </c>
      <c r="B168" s="63" t="s">
        <v>506</v>
      </c>
      <c r="C168" s="63" t="str">
        <f>_xlfn.XLOOKUP(B168,'2020'!B$3:B$1002,'2020'!C$3:C$1002,"NULL")</f>
        <v>Dental Equipment</v>
      </c>
      <c r="D168" s="63" t="str">
        <f>_xlfn.XLOOKUP(B168,'2020'!B$3:B$1002,'2020'!D$3:D$1002,"NULL")</f>
        <v>Patterson_Dental Equipment</v>
      </c>
      <c r="E168" s="64">
        <v>7700</v>
      </c>
      <c r="F168" s="65">
        <v>-20</v>
      </c>
      <c r="G168" s="72">
        <v>5465.7</v>
      </c>
      <c r="H168" s="73">
        <v>-2.3E-2</v>
      </c>
      <c r="I168" s="74">
        <v>201</v>
      </c>
      <c r="J168" s="75">
        <v>0.17599999999999999</v>
      </c>
      <c r="K168" s="76">
        <v>3471.7</v>
      </c>
      <c r="L168" s="77">
        <v>2079.4</v>
      </c>
      <c r="N168">
        <f>IF(A168&lt;500,"-500",0)</f>
        <v>0</v>
      </c>
    </row>
    <row r="169" spans="1:14" x14ac:dyDescent="0.25">
      <c r="A169" s="62">
        <v>628</v>
      </c>
      <c r="B169" s="63" t="s">
        <v>641</v>
      </c>
      <c r="C169" s="63" t="str">
        <f>_xlfn.XLOOKUP(B169,'2020'!B$3:B$1002,'2020'!C$3:C$1002,"NULL")</f>
        <v>Dental Equipment And Supplies Manufacturing Company</v>
      </c>
      <c r="D169" s="63" t="str">
        <f>_xlfn.XLOOKUP(B169,'2020'!B$3:B$1002,'2020'!D$3:D$1002,"NULL")</f>
        <v>Dentsply Sirona_Dental Equipment And Supplies Manufacturing Company</v>
      </c>
      <c r="E169" s="64">
        <v>16400</v>
      </c>
      <c r="F169" s="65">
        <v>-25</v>
      </c>
      <c r="G169" s="72">
        <v>3986.3</v>
      </c>
      <c r="H169" s="73">
        <v>-2E-3</v>
      </c>
      <c r="I169" s="74">
        <v>-1011</v>
      </c>
      <c r="J169" s="75" t="s">
        <v>13</v>
      </c>
      <c r="K169" s="76">
        <v>8687</v>
      </c>
      <c r="L169" s="77">
        <v>11069.4</v>
      </c>
    </row>
    <row r="170" spans="1:14" x14ac:dyDescent="0.25">
      <c r="A170" s="62">
        <v>931</v>
      </c>
      <c r="B170" s="63" t="s">
        <v>982</v>
      </c>
      <c r="C170" s="63" t="str">
        <f>_xlfn.XLOOKUP(B170,'2020'!B$3:B$1002,'2020'!C$3:C$1002,"NULL")</f>
        <v>Education</v>
      </c>
      <c r="D170" s="63" t="str">
        <f>_xlfn.XLOOKUP(B170,'2020'!B$3:B$1002,'2020'!D$3:D$1002,"NULL")</f>
        <v>Barnes &amp; Noble Education_Education</v>
      </c>
      <c r="E170" s="64">
        <v>14500</v>
      </c>
      <c r="F170" s="65">
        <v>59</v>
      </c>
      <c r="G170" s="72">
        <v>2203.6</v>
      </c>
      <c r="H170" s="73">
        <v>0.17600000000000002</v>
      </c>
      <c r="I170" s="74">
        <v>-252.6</v>
      </c>
      <c r="J170" s="75">
        <v>-48.112000000000002</v>
      </c>
      <c r="K170" s="76">
        <v>1039.2</v>
      </c>
      <c r="L170" s="77">
        <v>199.8</v>
      </c>
    </row>
    <row r="171" spans="1:14" x14ac:dyDescent="0.25">
      <c r="A171" s="62">
        <v>429</v>
      </c>
      <c r="B171" s="63" t="s">
        <v>386</v>
      </c>
      <c r="C171" s="63" t="str">
        <f>_xlfn.XLOOKUP(B171,'2020'!B$3:B$1002,'2020'!C$3:C$1002,"NULL")</f>
        <v>Electrical &amp; Electronic Manufacturing</v>
      </c>
      <c r="D171" s="63" t="str">
        <f>_xlfn.XLOOKUP(B171,'2020'!B$3:B$1002,'2020'!D$3:D$1002,"NULL")</f>
        <v>Sanmina_Electrical &amp; Electronic Manufacturing</v>
      </c>
      <c r="E171" s="64">
        <v>41200</v>
      </c>
      <c r="F171" s="65">
        <v>-18</v>
      </c>
      <c r="G171" s="72">
        <v>7110.1</v>
      </c>
      <c r="H171" s="73">
        <v>3.5000000000000003E-2</v>
      </c>
      <c r="I171" s="74">
        <v>-95.5</v>
      </c>
      <c r="J171" s="75">
        <v>-1.6879999999999999</v>
      </c>
      <c r="K171" s="76">
        <v>4085.1</v>
      </c>
      <c r="L171" s="77">
        <v>1974.2</v>
      </c>
    </row>
    <row r="172" spans="1:14" x14ac:dyDescent="0.25">
      <c r="A172" s="62">
        <v>787</v>
      </c>
      <c r="B172" s="63" t="s">
        <v>808</v>
      </c>
      <c r="C172" s="63" t="str">
        <f>_xlfn.XLOOKUP(B172,'2020'!B$3:B$1002,'2020'!C$3:C$1002,"NULL")</f>
        <v>Electrical &amp; Electronic Manufacturing</v>
      </c>
      <c r="D172" s="63" t="str">
        <f>_xlfn.XLOOKUP(B172,'2020'!B$3:B$1002,'2020'!D$3:D$1002,"NULL")</f>
        <v>Hawaiian Electric Industries_Electrical &amp; Electronic Manufacturing</v>
      </c>
      <c r="E172" s="64">
        <v>3898</v>
      </c>
      <c r="F172" s="65">
        <v>32</v>
      </c>
      <c r="G172" s="72">
        <v>2860.8</v>
      </c>
      <c r="H172" s="73">
        <v>0.11900000000000001</v>
      </c>
      <c r="I172" s="74">
        <v>201.8</v>
      </c>
      <c r="J172" s="75">
        <v>0.221</v>
      </c>
      <c r="K172" s="76">
        <v>13104.1</v>
      </c>
      <c r="L172" s="77">
        <v>4441.3999999999996</v>
      </c>
    </row>
    <row r="173" spans="1:14" x14ac:dyDescent="0.25">
      <c r="A173" s="62">
        <v>791</v>
      </c>
      <c r="B173" s="63" t="s">
        <v>838</v>
      </c>
      <c r="C173" s="63" t="str">
        <f>_xlfn.XLOOKUP(B173,'2020'!B$3:B$1002,'2020'!C$3:C$1002,"NULL")</f>
        <v>Electrical &amp; Electronic Manufacturing</v>
      </c>
      <c r="D173" s="63" t="str">
        <f>_xlfn.XLOOKUP(B173,'2020'!B$3:B$1002,'2020'!D$3:D$1002,"NULL")</f>
        <v>TTM Technologies_Electrical &amp; Electronic Manufacturing</v>
      </c>
      <c r="E173" s="64">
        <v>27000</v>
      </c>
      <c r="F173" s="65">
        <v>7</v>
      </c>
      <c r="G173" s="72">
        <v>2847.3</v>
      </c>
      <c r="H173" s="73">
        <v>7.0999999999999994E-2</v>
      </c>
      <c r="I173" s="74">
        <v>173.6</v>
      </c>
      <c r="J173" s="75">
        <v>0.39700000000000002</v>
      </c>
      <c r="K173" s="76">
        <v>3457.5</v>
      </c>
      <c r="L173" s="77">
        <v>1233.3</v>
      </c>
    </row>
    <row r="174" spans="1:14" x14ac:dyDescent="0.25">
      <c r="A174" s="62">
        <v>840</v>
      </c>
      <c r="B174" s="63" t="s">
        <v>870</v>
      </c>
      <c r="C174" s="63" t="str">
        <f>_xlfn.XLOOKUP(B174,'2020'!B$3:B$1002,'2020'!C$3:C$1002,"NULL")</f>
        <v>Electrical &amp; Electronic Manufacturing</v>
      </c>
      <c r="D174" s="63" t="str">
        <f>_xlfn.XLOOKUP(B174,'2020'!B$3:B$1002,'2020'!D$3:D$1002,"NULL")</f>
        <v>Belden_Electrical &amp; Electronic Manufacturing</v>
      </c>
      <c r="E174" s="64">
        <v>9000</v>
      </c>
      <c r="F174" s="65">
        <v>11</v>
      </c>
      <c r="G174" s="72">
        <v>2585.4</v>
      </c>
      <c r="H174" s="73">
        <v>8.199999999999999E-2</v>
      </c>
      <c r="I174" s="74">
        <v>160.9</v>
      </c>
      <c r="J174" s="75">
        <v>0.72599999999999998</v>
      </c>
      <c r="K174" s="76">
        <v>3779.3</v>
      </c>
      <c r="L174" s="77">
        <v>2115.6999999999998</v>
      </c>
    </row>
    <row r="175" spans="1:14" x14ac:dyDescent="0.25">
      <c r="A175" s="62">
        <v>577</v>
      </c>
      <c r="B175" s="63" t="s">
        <v>585</v>
      </c>
      <c r="C175" s="63" t="str">
        <f>_xlfn.XLOOKUP(B175,'2020'!B$3:B$1002,'2020'!C$3:C$1002,"NULL")</f>
        <v>Electrical And Electronic Products</v>
      </c>
      <c r="D175" s="63" t="str">
        <f>_xlfn.XLOOKUP(B175,'2020'!B$3:B$1002,'2020'!D$3:D$1002,"NULL")</f>
        <v>Hubbell_Electrical And Electronic Products</v>
      </c>
      <c r="E175" s="64">
        <v>19700</v>
      </c>
      <c r="F175" s="65">
        <v>55</v>
      </c>
      <c r="G175" s="72">
        <v>4481.7</v>
      </c>
      <c r="H175" s="73">
        <v>0.222</v>
      </c>
      <c r="I175" s="74">
        <v>360.2</v>
      </c>
      <c r="J175" s="75">
        <v>0.48199999999999998</v>
      </c>
      <c r="K175" s="76">
        <v>4872.1000000000004</v>
      </c>
      <c r="L175" s="77">
        <v>6430.5</v>
      </c>
    </row>
    <row r="176" spans="1:14" x14ac:dyDescent="0.25">
      <c r="A176" s="62">
        <v>165</v>
      </c>
      <c r="B176" s="63" t="s">
        <v>173</v>
      </c>
      <c r="C176" s="63" t="str">
        <f>_xlfn.XLOOKUP(B176,'2020'!B$3:B$1002,'2020'!C$3:C$1002,"NULL")</f>
        <v>Electronic Components</v>
      </c>
      <c r="D176" s="63" t="str">
        <f>_xlfn.XLOOKUP(B176,'2020'!B$3:B$1002,'2020'!D$3:D$1002,"NULL")</f>
        <v>Avnet_Electronic Components</v>
      </c>
      <c r="E176" s="64">
        <v>15400</v>
      </c>
      <c r="F176" s="65">
        <v>-37</v>
      </c>
      <c r="G176" s="72">
        <v>19036.900000000001</v>
      </c>
      <c r="H176" s="73">
        <v>-0.16800000000000001</v>
      </c>
      <c r="I176" s="74">
        <v>-156.4</v>
      </c>
      <c r="J176" s="75">
        <v>-1.298</v>
      </c>
      <c r="K176" s="76">
        <v>9596.7999999999993</v>
      </c>
      <c r="L176" s="77">
        <v>4702.5</v>
      </c>
    </row>
    <row r="177" spans="1:14" x14ac:dyDescent="0.25">
      <c r="A177" s="62">
        <v>364</v>
      </c>
      <c r="B177" s="63" t="s">
        <v>360</v>
      </c>
      <c r="C177" s="63" t="str">
        <f>_xlfn.XLOOKUP(B177,'2020'!B$3:B$1002,'2020'!C$3:C$1002,"NULL")</f>
        <v>Electronic Solutions</v>
      </c>
      <c r="D177" s="63" t="str">
        <f>_xlfn.XLOOKUP(B177,'2020'!B$3:B$1002,'2020'!D$3:D$1002,"NULL")</f>
        <v>Anixter International_Electronic Solutions</v>
      </c>
      <c r="E177" s="64">
        <v>9300</v>
      </c>
      <c r="F177" s="65">
        <v>-7</v>
      </c>
      <c r="G177" s="72">
        <v>8400.2000000000007</v>
      </c>
      <c r="H177" s="73">
        <v>0.06</v>
      </c>
      <c r="I177" s="74">
        <v>156.30000000000001</v>
      </c>
      <c r="J177" s="75">
        <v>0.434</v>
      </c>
      <c r="K177" s="76">
        <v>4653.1000000000004</v>
      </c>
      <c r="L177" s="77">
        <v>1878.7</v>
      </c>
    </row>
    <row r="178" spans="1:14" x14ac:dyDescent="0.25">
      <c r="A178" s="62">
        <v>638</v>
      </c>
      <c r="B178" s="63" t="s">
        <v>616</v>
      </c>
      <c r="C178" s="63" t="str">
        <f>_xlfn.XLOOKUP(B178,'2020'!B$3:B$1002,'2020'!C$3:C$1002,"NULL")</f>
        <v>Electronics Company</v>
      </c>
      <c r="D178" s="63" t="str">
        <f>_xlfn.XLOOKUP(B178,'2020'!B$3:B$1002,'2020'!D$3:D$1002,"NULL")</f>
        <v>Keysight Technologies_Electronics Company</v>
      </c>
      <c r="E178" s="64">
        <v>12900</v>
      </c>
      <c r="F178" s="65">
        <v>72</v>
      </c>
      <c r="G178" s="72">
        <v>3878</v>
      </c>
      <c r="H178" s="73">
        <v>0.21600000000000003</v>
      </c>
      <c r="I178" s="74">
        <v>165</v>
      </c>
      <c r="J178" s="75">
        <v>0.61799999999999999</v>
      </c>
      <c r="K178" s="76">
        <v>5824</v>
      </c>
      <c r="L178" s="77">
        <v>16392.599999999999</v>
      </c>
    </row>
    <row r="179" spans="1:14" x14ac:dyDescent="0.25">
      <c r="A179" s="62">
        <v>140</v>
      </c>
      <c r="B179" s="63" t="s">
        <v>127</v>
      </c>
      <c r="C179" s="63" t="str">
        <f>_xlfn.XLOOKUP(B179,'2020'!B$3:B$1002,'2020'!C$3:C$1002,"NULL")</f>
        <v>Electronics Manufacturing Services</v>
      </c>
      <c r="D179" s="63" t="str">
        <f>_xlfn.XLOOKUP(B179,'2020'!B$3:B$1002,'2020'!D$3:D$1002,"NULL")</f>
        <v>Jabil_Electronics Manufacturing Services</v>
      </c>
      <c r="E179" s="64">
        <v>199000</v>
      </c>
      <c r="F179" s="65">
        <v>19</v>
      </c>
      <c r="G179" s="72">
        <v>22095.4</v>
      </c>
      <c r="H179" s="73">
        <v>0.159</v>
      </c>
      <c r="I179" s="74">
        <v>86.3</v>
      </c>
      <c r="J179" s="75">
        <v>-0.33100000000000002</v>
      </c>
      <c r="K179" s="76">
        <v>12045.6</v>
      </c>
      <c r="L179" s="77">
        <v>4113.8999999999996</v>
      </c>
    </row>
    <row r="180" spans="1:14" x14ac:dyDescent="0.25">
      <c r="A180" s="62">
        <v>883</v>
      </c>
      <c r="B180" s="63" t="s">
        <v>888</v>
      </c>
      <c r="C180" s="63" t="str">
        <f>_xlfn.XLOOKUP(B180,'2020'!B$3:B$1002,'2020'!C$3:C$1002,"NULL")</f>
        <v xml:space="preserve">Emergency And Recreational </v>
      </c>
      <c r="D180" s="63" t="str">
        <f>_xlfn.XLOOKUP(B180,'2020'!B$3:B$1002,'2020'!D$3:D$1002,"NULL")</f>
        <v xml:space="preserve">REV Group_Emergency And Recreational </v>
      </c>
      <c r="E180" s="64">
        <v>7600</v>
      </c>
      <c r="F180" s="65">
        <v>4</v>
      </c>
      <c r="G180" s="72">
        <v>2381.3000000000002</v>
      </c>
      <c r="H180" s="73">
        <v>0.05</v>
      </c>
      <c r="I180" s="74">
        <v>13</v>
      </c>
      <c r="J180" s="75">
        <v>-0.58599999999999997</v>
      </c>
      <c r="K180" s="76">
        <v>1408.1</v>
      </c>
      <c r="L180" s="77">
        <v>687.7</v>
      </c>
    </row>
    <row r="181" spans="1:14" x14ac:dyDescent="0.25">
      <c r="A181" s="62">
        <v>83</v>
      </c>
      <c r="B181" s="63" t="s">
        <v>99</v>
      </c>
      <c r="C181" s="63" t="str">
        <f>_xlfn.XLOOKUP(B181,'2020'!B$3:B$1002,'2020'!C$3:C$1002,"NULL")</f>
        <v>Energy Company</v>
      </c>
      <c r="D181" s="63" t="str">
        <f>_xlfn.XLOOKUP(B181,'2020'!B$3:B$1002,'2020'!D$3:D$1002,"NULL")</f>
        <v>World Fuel Services_Energy Company</v>
      </c>
      <c r="E181" s="64">
        <v>5000</v>
      </c>
      <c r="F181" s="65">
        <v>8</v>
      </c>
      <c r="G181" s="72">
        <v>39750.300000000003</v>
      </c>
      <c r="H181" s="73">
        <v>0.18</v>
      </c>
      <c r="I181" s="74">
        <v>127.7</v>
      </c>
      <c r="J181" s="75" t="s">
        <v>13</v>
      </c>
      <c r="K181" s="76">
        <v>5676.9</v>
      </c>
      <c r="L181" s="77">
        <v>1940.6</v>
      </c>
    </row>
    <row r="182" spans="1:14" x14ac:dyDescent="0.25">
      <c r="A182" s="62">
        <v>179</v>
      </c>
      <c r="B182" s="63" t="s">
        <v>133</v>
      </c>
      <c r="C182" s="63" t="str">
        <f>_xlfn.XLOOKUP(B182,'2020'!B$3:B$1002,'2020'!C$3:C$1002,"NULL")</f>
        <v>Energy Company</v>
      </c>
      <c r="D182" s="63" t="str">
        <f>_xlfn.XLOOKUP(B182,'2020'!B$3:B$1002,'2020'!D$3:D$1002,"NULL")</f>
        <v>NGL Energy Partners_Energy Company</v>
      </c>
      <c r="E182" s="64">
        <v>2400</v>
      </c>
      <c r="F182" s="65">
        <v>44</v>
      </c>
      <c r="G182" s="72">
        <v>17282.7</v>
      </c>
      <c r="H182" s="73">
        <v>0.32700000000000001</v>
      </c>
      <c r="I182" s="74">
        <v>-70.900000000000006</v>
      </c>
      <c r="J182" s="75">
        <v>-1.5169999999999999</v>
      </c>
      <c r="K182" s="76">
        <v>6151.1</v>
      </c>
      <c r="L182" s="77">
        <v>1740.2</v>
      </c>
    </row>
    <row r="183" spans="1:14" x14ac:dyDescent="0.25">
      <c r="A183" s="62">
        <v>181</v>
      </c>
      <c r="B183" s="63" t="s">
        <v>190</v>
      </c>
      <c r="C183" s="63" t="str">
        <f>_xlfn.XLOOKUP(B183,'2020'!B$3:B$1002,'2020'!C$3:C$1002,"NULL")</f>
        <v>Energy Company</v>
      </c>
      <c r="D183" s="63" t="str">
        <f>_xlfn.XLOOKUP(B183,'2020'!B$3:B$1002,'2020'!D$3:D$1002,"NULL")</f>
        <v>EOG Resources_Energy Company</v>
      </c>
      <c r="E183" s="64">
        <v>2800</v>
      </c>
      <c r="F183" s="65">
        <v>89</v>
      </c>
      <c r="G183" s="72">
        <v>17275.400000000001</v>
      </c>
      <c r="H183" s="73">
        <v>0.54100000000000004</v>
      </c>
      <c r="I183" s="74">
        <v>3419</v>
      </c>
      <c r="J183" s="75">
        <v>0.32400000000000001</v>
      </c>
      <c r="K183" s="76">
        <v>33934.5</v>
      </c>
      <c r="L183" s="77">
        <v>55209.9</v>
      </c>
    </row>
    <row r="184" spans="1:14" x14ac:dyDescent="0.25">
      <c r="A184" s="62">
        <v>383</v>
      </c>
      <c r="B184" s="63" t="s">
        <v>331</v>
      </c>
      <c r="C184" s="63" t="str">
        <f>_xlfn.XLOOKUP(B184,'2020'!B$3:B$1002,'2020'!C$3:C$1002,"NULL")</f>
        <v>Energy Company Gas</v>
      </c>
      <c r="D184" s="63" t="str">
        <f>_xlfn.XLOOKUP(B184,'2020'!B$3:B$1002,'2020'!D$3:D$1002,"NULL")</f>
        <v>Cheniere Energy_Energy Company Gas</v>
      </c>
      <c r="E184" s="64">
        <v>1372</v>
      </c>
      <c r="F184" s="65">
        <v>106</v>
      </c>
      <c r="G184" s="72">
        <v>7987</v>
      </c>
      <c r="H184" s="73">
        <v>0.42599999999999999</v>
      </c>
      <c r="I184" s="74">
        <v>471</v>
      </c>
      <c r="J184" s="75" t="s">
        <v>13</v>
      </c>
      <c r="K184" s="76">
        <v>31987</v>
      </c>
      <c r="L184" s="77">
        <v>17596.900000000001</v>
      </c>
    </row>
    <row r="185" spans="1:14" x14ac:dyDescent="0.25">
      <c r="A185" s="62">
        <v>330</v>
      </c>
      <c r="B185" s="63" t="s">
        <v>321</v>
      </c>
      <c r="C185" s="63" t="str">
        <f>_xlfn.XLOOKUP(B185,'2020'!B$3:B$1002,'2020'!C$3:C$1002,"NULL")</f>
        <v>Energy Company Gas and Geothermal</v>
      </c>
      <c r="D185" s="63" t="str">
        <f>_xlfn.XLOOKUP(B185,'2020'!B$3:B$1002,'2020'!D$3:D$1002,"NULL")</f>
        <v>Calpine_Energy Company Gas and Geothermal</v>
      </c>
      <c r="E185" s="64">
        <v>2282</v>
      </c>
      <c r="F185" s="65">
        <v>6</v>
      </c>
      <c r="G185" s="72">
        <v>9512</v>
      </c>
      <c r="H185" s="73">
        <v>8.6999999999999994E-2</v>
      </c>
      <c r="I185" s="74">
        <v>10</v>
      </c>
      <c r="J185" s="75" t="s">
        <v>13</v>
      </c>
      <c r="K185" s="76">
        <v>16062</v>
      </c>
      <c r="L185" s="77" t="s">
        <v>13</v>
      </c>
    </row>
    <row r="186" spans="1:14" x14ac:dyDescent="0.25">
      <c r="A186" s="62">
        <v>783</v>
      </c>
      <c r="B186" s="63" t="s">
        <v>756</v>
      </c>
      <c r="C186" s="63" t="str">
        <f>_xlfn.XLOOKUP(B186,'2020'!B$3:B$1002,'2020'!C$3:C$1002,"NULL")</f>
        <v>Energy Holding Company</v>
      </c>
      <c r="D186" s="63" t="str">
        <f>_xlfn.XLOOKUP(B186,'2020'!B$3:B$1002,'2020'!D$3:D$1002,"NULL")</f>
        <v>Southwest Gas Holdings_Energy Holding Company</v>
      </c>
      <c r="E186" s="64">
        <v>8632</v>
      </c>
      <c r="F186" s="65">
        <v>38</v>
      </c>
      <c r="G186" s="72">
        <v>2880</v>
      </c>
      <c r="H186" s="73">
        <v>0.13</v>
      </c>
      <c r="I186" s="74">
        <v>182.3</v>
      </c>
      <c r="J186" s="75">
        <v>-0.06</v>
      </c>
      <c r="K186" s="76">
        <v>7357.7</v>
      </c>
      <c r="L186" s="77">
        <v>4368.7</v>
      </c>
    </row>
    <row r="187" spans="1:14" x14ac:dyDescent="0.25">
      <c r="A187" s="62">
        <v>333</v>
      </c>
      <c r="B187" s="63" t="s">
        <v>343</v>
      </c>
      <c r="C187" s="63" t="str">
        <f>_xlfn.XLOOKUP(B187,'2020'!B$3:B$1002,'2020'!C$3:C$1002,"NULL")</f>
        <v xml:space="preserve">Energy Hydrocarbon Exploration </v>
      </c>
      <c r="D187" s="63" t="str">
        <f>_xlfn.XLOOKUP(B187,'2020'!B$3:B$1002,'2020'!D$3:D$1002,"NULL")</f>
        <v xml:space="preserve">Pioneer Natural Resources_Energy Hydrocarbon Exploration </v>
      </c>
      <c r="E187" s="64">
        <v>3177</v>
      </c>
      <c r="F187" s="65">
        <v>164</v>
      </c>
      <c r="G187" s="72">
        <v>9415</v>
      </c>
      <c r="H187" s="73">
        <v>0.72599999999999998</v>
      </c>
      <c r="I187" s="74">
        <v>978</v>
      </c>
      <c r="J187" s="75">
        <v>0.17399999999999999</v>
      </c>
      <c r="K187" s="76">
        <v>17903</v>
      </c>
      <c r="L187" s="77">
        <v>25639.3</v>
      </c>
    </row>
    <row r="188" spans="1:14" x14ac:dyDescent="0.25">
      <c r="A188" s="62">
        <v>541</v>
      </c>
      <c r="B188" s="63" t="s">
        <v>601</v>
      </c>
      <c r="C188" s="63" t="str">
        <f>_xlfn.XLOOKUP(B188,'2020'!B$3:B$1002,'2020'!C$3:C$1002,"NULL")</f>
        <v xml:space="preserve">Energy Hydrocarbon Exploration </v>
      </c>
      <c r="D188" s="63" t="str">
        <f>_xlfn.XLOOKUP(B188,'2020'!B$3:B$1002,'2020'!D$3:D$1002,"NULL")</f>
        <v xml:space="preserve">Noble Energy_Energy Hydrocarbon Exploration </v>
      </c>
      <c r="E188" s="64">
        <v>2330</v>
      </c>
      <c r="F188" s="65">
        <v>42</v>
      </c>
      <c r="G188" s="72">
        <v>4986</v>
      </c>
      <c r="H188" s="73">
        <v>0.17199999999999999</v>
      </c>
      <c r="I188" s="74">
        <v>-66</v>
      </c>
      <c r="J188" s="75" t="s">
        <v>13</v>
      </c>
      <c r="K188" s="76">
        <v>21010</v>
      </c>
      <c r="L188" s="77">
        <v>11959</v>
      </c>
      <c r="N188">
        <f>IF(A188&lt;500,"-500",0)</f>
        <v>0</v>
      </c>
    </row>
    <row r="189" spans="1:14" x14ac:dyDescent="0.25">
      <c r="A189" s="62">
        <v>843</v>
      </c>
      <c r="B189" s="63" t="s">
        <v>624</v>
      </c>
      <c r="C189" s="63" t="str">
        <f>_xlfn.XLOOKUP(B189,'2020'!B$3:B$1002,'2020'!C$3:C$1002,"NULL")</f>
        <v xml:space="preserve">Energy Hydrocarbon Exploration </v>
      </c>
      <c r="D189" s="63" t="str">
        <f>_xlfn.XLOOKUP(B189,'2020'!B$3:B$1002,'2020'!D$3:D$1002,"NULL")</f>
        <v xml:space="preserve">Murphy Oil_Energy Hydrocarbon Exploration </v>
      </c>
      <c r="E189" s="64">
        <v>1108</v>
      </c>
      <c r="F189" s="65">
        <v>59</v>
      </c>
      <c r="G189" s="72">
        <v>2570.6</v>
      </c>
      <c r="H189" s="73">
        <v>0.155</v>
      </c>
      <c r="I189" s="74">
        <v>411.1</v>
      </c>
      <c r="J189" s="75" t="s">
        <v>13</v>
      </c>
      <c r="K189" s="76">
        <v>11052.6</v>
      </c>
      <c r="L189" s="77">
        <v>5087.1000000000004</v>
      </c>
    </row>
    <row r="190" spans="1:14" x14ac:dyDescent="0.25">
      <c r="A190" s="62">
        <v>895</v>
      </c>
      <c r="B190" s="63" t="s">
        <v>898</v>
      </c>
      <c r="C190" s="63" t="str">
        <f>_xlfn.XLOOKUP(B190,'2020'!B$3:B$1002,'2020'!C$3:C$1002,"NULL")</f>
        <v xml:space="preserve">Energy Hydrocarbon Exploration </v>
      </c>
      <c r="D190" s="63" t="str">
        <f>_xlfn.XLOOKUP(B190,'2020'!B$3:B$1002,'2020'!D$3:D$1002,"NULL")</f>
        <v xml:space="preserve">Cimarex Energy_Energy Hydrocarbon Exploration </v>
      </c>
      <c r="E190" s="78">
        <v>955</v>
      </c>
      <c r="F190" s="65">
        <v>86</v>
      </c>
      <c r="G190" s="72">
        <v>2339</v>
      </c>
      <c r="H190" s="73">
        <v>0.21899999999999997</v>
      </c>
      <c r="I190" s="74">
        <v>791.9</v>
      </c>
      <c r="J190" s="75">
        <v>0.60199999999999998</v>
      </c>
      <c r="K190" s="76">
        <v>6062.1</v>
      </c>
      <c r="L190" s="77">
        <v>7089.3</v>
      </c>
    </row>
    <row r="191" spans="1:14" x14ac:dyDescent="0.25">
      <c r="A191" s="62">
        <v>288</v>
      </c>
      <c r="B191" s="63" t="s">
        <v>295</v>
      </c>
      <c r="C191" s="63" t="str">
        <f>_xlfn.XLOOKUP(B191,'2020'!B$3:B$1002,'2020'!C$3:C$1002,"NULL")</f>
        <v>Energy Industry</v>
      </c>
      <c r="D191" s="63" t="str">
        <f>_xlfn.XLOOKUP(B191,'2020'!B$3:B$1002,'2020'!D$3:D$1002,"NULL")</f>
        <v>Entergy_Energy Industry</v>
      </c>
      <c r="E191" s="64">
        <v>13688</v>
      </c>
      <c r="F191" s="65">
        <v>-14</v>
      </c>
      <c r="G191" s="72">
        <v>11009.5</v>
      </c>
      <c r="H191" s="73">
        <v>-6.0000000000000001E-3</v>
      </c>
      <c r="I191" s="74">
        <v>848.7</v>
      </c>
      <c r="J191" s="75">
        <v>1.0620000000000001</v>
      </c>
      <c r="K191" s="76">
        <v>48275.1</v>
      </c>
      <c r="L191" s="77">
        <v>18214.599999999999</v>
      </c>
    </row>
    <row r="192" spans="1:14" x14ac:dyDescent="0.25">
      <c r="A192" s="62">
        <v>977</v>
      </c>
      <c r="B192" s="63" t="s">
        <v>921</v>
      </c>
      <c r="C192" s="63" t="str">
        <f>_xlfn.XLOOKUP(B192,'2020'!B$3:B$1002,'2020'!C$3:C$1002,"NULL")</f>
        <v>Energy Production Company</v>
      </c>
      <c r="D192" s="63" t="str">
        <f>_xlfn.XLOOKUP(B192,'2020'!B$3:B$1002,'2020'!D$3:D$1002,"NULL")</f>
        <v>Contura Energy_Energy Production Company</v>
      </c>
      <c r="E192" s="64">
        <v>4420</v>
      </c>
      <c r="F192" s="65" t="s">
        <v>13</v>
      </c>
      <c r="G192" s="72">
        <v>2032.5</v>
      </c>
      <c r="H192" s="73">
        <v>1.8000000000000002E-2</v>
      </c>
      <c r="I192" s="74">
        <v>299.2</v>
      </c>
      <c r="J192" s="75">
        <v>0.93600000000000005</v>
      </c>
      <c r="K192" s="76">
        <v>2746.1</v>
      </c>
      <c r="L192" s="77">
        <v>1111.3</v>
      </c>
    </row>
    <row r="193" spans="1:12" x14ac:dyDescent="0.25">
      <c r="A193" s="62">
        <v>879</v>
      </c>
      <c r="B193" s="63" t="s">
        <v>848</v>
      </c>
      <c r="C193" s="63" t="str">
        <f>_xlfn.XLOOKUP(B193,'2020'!B$3:B$1002,'2020'!C$3:C$1002,"NULL")</f>
        <v>Energy Renewables</v>
      </c>
      <c r="D193" s="63" t="str">
        <f>_xlfn.XLOOKUP(B193,'2020'!B$3:B$1002,'2020'!D$3:D$1002,"NULL")</f>
        <v>Renewable Energy Group_Energy Renewables</v>
      </c>
      <c r="E193" s="78">
        <v>850</v>
      </c>
      <c r="F193" s="65">
        <v>39</v>
      </c>
      <c r="G193" s="72">
        <v>2388.8000000000002</v>
      </c>
      <c r="H193" s="73">
        <v>0.107</v>
      </c>
      <c r="I193" s="74">
        <v>292.3</v>
      </c>
      <c r="J193" s="75" t="s">
        <v>13</v>
      </c>
      <c r="K193" s="76">
        <v>1107.0999999999999</v>
      </c>
      <c r="L193" s="77">
        <v>820.3</v>
      </c>
    </row>
    <row r="194" spans="1:12" x14ac:dyDescent="0.25">
      <c r="A194" s="62">
        <v>881</v>
      </c>
      <c r="B194" s="63" t="s">
        <v>920</v>
      </c>
      <c r="C194" s="63" t="str">
        <f>_xlfn.XLOOKUP(B194,'2020'!B$3:B$1002,'2020'!C$3:C$1002,"NULL")</f>
        <v>Energy Sector</v>
      </c>
      <c r="D194" s="63" t="str">
        <f>_xlfn.XLOOKUP(B194,'2020'!B$3:B$1002,'2020'!D$3:D$1002,"NULL")</f>
        <v>WPX Energy_Energy Sector</v>
      </c>
      <c r="E194" s="78">
        <v>600</v>
      </c>
      <c r="F194" s="65" t="s">
        <v>13</v>
      </c>
      <c r="G194" s="72">
        <v>2385</v>
      </c>
      <c r="H194" s="73">
        <v>0.78500000000000003</v>
      </c>
      <c r="I194" s="74">
        <v>151</v>
      </c>
      <c r="J194" s="75" t="s">
        <v>13</v>
      </c>
      <c r="K194" s="76">
        <v>8203</v>
      </c>
      <c r="L194" s="77">
        <v>5535.7</v>
      </c>
    </row>
    <row r="195" spans="1:12" x14ac:dyDescent="0.25">
      <c r="A195" s="62">
        <v>920</v>
      </c>
      <c r="B195" s="63" t="s">
        <v>768</v>
      </c>
      <c r="C195" s="63" t="str">
        <f>_xlfn.XLOOKUP(B195,'2020'!B$3:B$1002,'2020'!C$3:C$1002,"NULL")</f>
        <v>Energy Solar Company</v>
      </c>
      <c r="D195" s="63" t="str">
        <f>_xlfn.XLOOKUP(B195,'2020'!B$3:B$1002,'2020'!D$3:D$1002,"NULL")</f>
        <v>First Solar_Energy Solar Company</v>
      </c>
      <c r="E195" s="64">
        <v>6400</v>
      </c>
      <c r="F195" s="65">
        <v>-180</v>
      </c>
      <c r="G195" s="72">
        <v>2244</v>
      </c>
      <c r="H195" s="73">
        <v>-0.23699999999999999</v>
      </c>
      <c r="I195" s="74">
        <v>144.30000000000001</v>
      </c>
      <c r="J195" s="75" t="s">
        <v>13</v>
      </c>
      <c r="K195" s="76">
        <v>7121.4</v>
      </c>
      <c r="L195" s="77">
        <v>5542.6</v>
      </c>
    </row>
    <row r="196" spans="1:12" x14ac:dyDescent="0.25">
      <c r="A196" s="62">
        <v>254</v>
      </c>
      <c r="B196" s="63" t="s">
        <v>248</v>
      </c>
      <c r="C196" s="63" t="str">
        <f>_xlfn.XLOOKUP(B196,'2020'!B$3:B$1002,'2020'!C$3:C$1002,"NULL")</f>
        <v>Energy Supply Company</v>
      </c>
      <c r="D196" s="63" t="str">
        <f>_xlfn.XLOOKUP(B196,'2020'!B$3:B$1002,'2020'!D$3:D$1002,"NULL")</f>
        <v>Global Partners_Energy Supply Company</v>
      </c>
      <c r="E196" s="64">
        <v>2500</v>
      </c>
      <c r="F196" s="65">
        <v>77</v>
      </c>
      <c r="G196" s="72">
        <v>12672.6</v>
      </c>
      <c r="H196" s="73">
        <v>0.42100000000000004</v>
      </c>
      <c r="I196" s="74">
        <v>103.9</v>
      </c>
      <c r="J196" s="75">
        <v>0.76900000000000002</v>
      </c>
      <c r="K196" s="76">
        <v>2424.3000000000002</v>
      </c>
      <c r="L196" s="77">
        <v>668.4</v>
      </c>
    </row>
    <row r="197" spans="1:12" x14ac:dyDescent="0.25">
      <c r="A197" s="62">
        <v>709</v>
      </c>
      <c r="B197" s="63" t="s">
        <v>875</v>
      </c>
      <c r="C197" s="63" t="str">
        <f>_xlfn.XLOOKUP(B197,'2020'!B$3:B$1002,'2020'!C$3:C$1002,"NULL")</f>
        <v>Energy Well Drilling</v>
      </c>
      <c r="D197" s="63" t="str">
        <f>_xlfn.XLOOKUP(B197,'2020'!B$3:B$1002,'2020'!D$3:D$1002,"NULL")</f>
        <v>Patterson-UTI Energy_Energy Well Drilling</v>
      </c>
      <c r="E197" s="64">
        <v>8000</v>
      </c>
      <c r="F197" s="65">
        <v>151</v>
      </c>
      <c r="G197" s="72">
        <v>3327</v>
      </c>
      <c r="H197" s="73">
        <v>0.41200000000000003</v>
      </c>
      <c r="I197" s="74">
        <v>-321.39999999999998</v>
      </c>
      <c r="J197" s="75">
        <v>-55.386000000000003</v>
      </c>
      <c r="K197" s="76">
        <v>5469.9</v>
      </c>
      <c r="L197" s="77">
        <v>2995.4</v>
      </c>
    </row>
    <row r="198" spans="1:12" x14ac:dyDescent="0.25">
      <c r="A198" s="62">
        <v>164</v>
      </c>
      <c r="B198" s="63" t="s">
        <v>185</v>
      </c>
      <c r="C198" s="63" t="str">
        <f>_xlfn.XLOOKUP(B198,'2020'!B$3:B$1002,'2020'!C$3:C$1002,"NULL")</f>
        <v>Engineering Company</v>
      </c>
      <c r="D198" s="63" t="str">
        <f>_xlfn.XLOOKUP(B198,'2020'!B$3:B$1002,'2020'!D$3:D$1002,"NULL")</f>
        <v>Fluor_Engineering Company</v>
      </c>
      <c r="E198" s="64">
        <v>53349</v>
      </c>
      <c r="F198" s="65">
        <v>-11</v>
      </c>
      <c r="G198" s="72">
        <v>19166.599999999999</v>
      </c>
      <c r="H198" s="73">
        <v>-1.8000000000000002E-2</v>
      </c>
      <c r="I198" s="74">
        <v>224.8</v>
      </c>
      <c r="J198" s="75">
        <v>0.17499999999999999</v>
      </c>
      <c r="K198" s="76">
        <v>8913.6</v>
      </c>
      <c r="L198" s="77">
        <v>5137.6000000000004</v>
      </c>
    </row>
    <row r="199" spans="1:12" x14ac:dyDescent="0.25">
      <c r="A199" s="62">
        <v>216</v>
      </c>
      <c r="B199" s="63" t="s">
        <v>213</v>
      </c>
      <c r="C199" s="63" t="str">
        <f>_xlfn.XLOOKUP(B199,'2020'!B$3:B$1002,'2020'!C$3:C$1002,"NULL")</f>
        <v>Engineering Company</v>
      </c>
      <c r="D199" s="63" t="str">
        <f>_xlfn.XLOOKUP(B199,'2020'!B$3:B$1002,'2020'!D$3:D$1002,"NULL")</f>
        <v>Booking Holdings_Engineering Company</v>
      </c>
      <c r="E199" s="64">
        <v>24500</v>
      </c>
      <c r="F199" s="65">
        <v>13</v>
      </c>
      <c r="G199" s="72">
        <v>14527</v>
      </c>
      <c r="H199" s="73">
        <v>0.14599999999999999</v>
      </c>
      <c r="I199" s="74">
        <v>3998</v>
      </c>
      <c r="J199" s="75">
        <v>0.70799999999999996</v>
      </c>
      <c r="K199" s="76">
        <v>22687</v>
      </c>
      <c r="L199" s="77">
        <v>78543.199999999997</v>
      </c>
    </row>
    <row r="200" spans="1:12" x14ac:dyDescent="0.25">
      <c r="A200" s="62">
        <v>311</v>
      </c>
      <c r="B200" s="63" t="s">
        <v>291</v>
      </c>
      <c r="C200" s="63" t="str">
        <f>_xlfn.XLOOKUP(B200,'2020'!B$3:B$1002,'2020'!C$3:C$1002,"NULL")</f>
        <v>Engineering Company</v>
      </c>
      <c r="D200" s="63" t="str">
        <f>_xlfn.XLOOKUP(B200,'2020'!B$3:B$1002,'2020'!D$3:D$1002,"NULL")</f>
        <v>Leidos Holdings_Engineering Company</v>
      </c>
      <c r="E200" s="64">
        <v>32000</v>
      </c>
      <c r="F200" s="65">
        <v>-19</v>
      </c>
      <c r="G200" s="72">
        <v>10194</v>
      </c>
      <c r="H200" s="73">
        <v>2E-3</v>
      </c>
      <c r="I200" s="74">
        <v>581</v>
      </c>
      <c r="J200" s="75">
        <v>0.58699999999999997</v>
      </c>
      <c r="K200" s="76">
        <v>8770</v>
      </c>
      <c r="L200" s="77">
        <v>9205.1</v>
      </c>
    </row>
    <row r="201" spans="1:12" x14ac:dyDescent="0.25">
      <c r="A201" s="62">
        <v>436</v>
      </c>
      <c r="B201" s="63" t="s">
        <v>430</v>
      </c>
      <c r="C201" s="63" t="str">
        <f>_xlfn.XLOOKUP(B201,'2020'!B$3:B$1002,'2020'!C$3:C$1002,"NULL")</f>
        <v>Engineering Company</v>
      </c>
      <c r="D201" s="63" t="str">
        <f>_xlfn.XLOOKUP(B201,'2020'!B$3:B$1002,'2020'!D$3:D$1002,"NULL")</f>
        <v>MasTec_Engineering Company</v>
      </c>
      <c r="E201" s="64">
        <v>19000</v>
      </c>
      <c r="F201" s="65">
        <v>-8</v>
      </c>
      <c r="G201" s="72">
        <v>6909.4</v>
      </c>
      <c r="H201" s="73">
        <v>4.5999999999999999E-2</v>
      </c>
      <c r="I201" s="74">
        <v>259.7</v>
      </c>
      <c r="J201" s="75">
        <v>-0.252</v>
      </c>
      <c r="K201" s="76">
        <v>4440</v>
      </c>
      <c r="L201" s="77">
        <v>3656.9</v>
      </c>
    </row>
    <row r="202" spans="1:12" x14ac:dyDescent="0.25">
      <c r="A202" s="62">
        <v>548</v>
      </c>
      <c r="B202" s="63" t="s">
        <v>500</v>
      </c>
      <c r="C202" s="63" t="str">
        <f>_xlfn.XLOOKUP(B202,'2020'!B$3:B$1002,'2020'!C$3:C$1002,"NULL")</f>
        <v>Engineering Company</v>
      </c>
      <c r="D202" s="63" t="str">
        <f>_xlfn.XLOOKUP(B202,'2020'!B$3:B$1002,'2020'!D$3:D$1002,"NULL")</f>
        <v>KBR_Engineering Company</v>
      </c>
      <c r="E202" s="64">
        <v>25000</v>
      </c>
      <c r="F202" s="65">
        <v>41</v>
      </c>
      <c r="G202" s="72">
        <v>4913</v>
      </c>
      <c r="H202" s="73">
        <v>0.17800000000000002</v>
      </c>
      <c r="I202" s="74">
        <v>281</v>
      </c>
      <c r="J202" s="75">
        <v>-0.35299999999999998</v>
      </c>
      <c r="K202" s="76">
        <v>5072</v>
      </c>
      <c r="L202" s="77">
        <v>2691.9</v>
      </c>
    </row>
    <row r="203" spans="1:12" x14ac:dyDescent="0.25">
      <c r="A203" s="62">
        <v>623</v>
      </c>
      <c r="B203" s="63" t="s">
        <v>1378</v>
      </c>
      <c r="C203" s="63" t="s">
        <v>1063</v>
      </c>
      <c r="D203" s="63" t="str">
        <f>B203&amp;"_"&amp; C203</f>
        <v>KLA-Tencor_Engineering Company</v>
      </c>
      <c r="E203" s="64">
        <v>6550</v>
      </c>
      <c r="F203" s="65">
        <v>44</v>
      </c>
      <c r="G203" s="72">
        <v>4036.7</v>
      </c>
      <c r="H203" s="73">
        <v>0.16</v>
      </c>
      <c r="I203" s="74">
        <v>802.3</v>
      </c>
      <c r="J203" s="75">
        <v>-0.13400000000000001</v>
      </c>
      <c r="K203" s="76">
        <v>5619.4</v>
      </c>
      <c r="L203" s="77">
        <v>19543.099999999999</v>
      </c>
    </row>
    <row r="204" spans="1:12" x14ac:dyDescent="0.25">
      <c r="A204" s="62">
        <v>738</v>
      </c>
      <c r="B204" s="63" t="s">
        <v>724</v>
      </c>
      <c r="C204" s="63" t="str">
        <f>_xlfn.XLOOKUP(B204,'2020'!B$3:B$1002,'2020'!C$3:C$1002,"NULL")</f>
        <v>Engineering Services Company</v>
      </c>
      <c r="D204" s="63" t="str">
        <f>_xlfn.XLOOKUP(B204,'2020'!B$3:B$1002,'2020'!D$3:D$1002,"NULL")</f>
        <v>Dycom Industries_Engineering Services Company</v>
      </c>
      <c r="E204" s="64">
        <v>14920</v>
      </c>
      <c r="F204" s="65" t="s">
        <v>13</v>
      </c>
      <c r="G204" s="72">
        <v>3127.7</v>
      </c>
      <c r="H204" s="73">
        <v>0.05</v>
      </c>
      <c r="I204" s="74">
        <v>62.9</v>
      </c>
      <c r="J204" s="75">
        <v>-0.58399999999999996</v>
      </c>
      <c r="K204" s="76">
        <v>2097.5</v>
      </c>
      <c r="L204" s="77">
        <v>1444.4</v>
      </c>
    </row>
    <row r="205" spans="1:12" x14ac:dyDescent="0.25">
      <c r="A205" s="62">
        <v>773</v>
      </c>
      <c r="B205" s="63" t="s">
        <v>760</v>
      </c>
      <c r="C205" s="63" t="str">
        <f>_xlfn.XLOOKUP(B205,'2020'!B$3:B$1002,'2020'!C$3:C$1002,"NULL")</f>
        <v>Engineering Services Company</v>
      </c>
      <c r="D205" s="63" t="str">
        <f>_xlfn.XLOOKUP(B205,'2020'!B$3:B$1002,'2020'!D$3:D$1002,"NULL")</f>
        <v>Tetra Tech_Engineering Services Company</v>
      </c>
      <c r="E205" s="64">
        <v>17000</v>
      </c>
      <c r="F205" s="65">
        <v>7</v>
      </c>
      <c r="G205" s="72">
        <v>2964.1</v>
      </c>
      <c r="H205" s="73">
        <v>7.6999999999999999E-2</v>
      </c>
      <c r="I205" s="74">
        <v>136.9</v>
      </c>
      <c r="J205" s="75">
        <v>0.161</v>
      </c>
      <c r="K205" s="76">
        <v>1959.4</v>
      </c>
      <c r="L205" s="77">
        <v>3290.1</v>
      </c>
    </row>
    <row r="206" spans="1:12" x14ac:dyDescent="0.25">
      <c r="A206" s="62">
        <v>605</v>
      </c>
      <c r="B206" s="63" t="s">
        <v>618</v>
      </c>
      <c r="C206" s="63" t="str">
        <f>_xlfn.XLOOKUP(B206,'2020'!B$3:B$1002,'2020'!C$3:C$1002,"NULL")</f>
        <v>Enterprise Information Management Company</v>
      </c>
      <c r="D206" s="63" t="str">
        <f>_xlfn.XLOOKUP(B206,'2020'!B$3:B$1002,'2020'!D$3:D$1002,"NULL")</f>
        <v>Iron Mountain_Enterprise Information Management Company</v>
      </c>
      <c r="E206" s="64">
        <v>26200</v>
      </c>
      <c r="F206" s="65">
        <v>14</v>
      </c>
      <c r="G206" s="72">
        <v>4225.8</v>
      </c>
      <c r="H206" s="73">
        <v>9.9000000000000005E-2</v>
      </c>
      <c r="I206" s="74">
        <v>363.4</v>
      </c>
      <c r="J206" s="75">
        <v>0.97699999999999998</v>
      </c>
      <c r="K206" s="76">
        <v>11852.2</v>
      </c>
      <c r="L206" s="77">
        <v>10154.5</v>
      </c>
    </row>
    <row r="207" spans="1:12" x14ac:dyDescent="0.25">
      <c r="A207" s="62">
        <v>53</v>
      </c>
      <c r="B207" s="63" t="s">
        <v>1423</v>
      </c>
      <c r="C207" s="63" t="str">
        <f>_xlfn.XLOOKUP(B207,'2020'!B$3:B$1002,'2020'!C$3:C$1002,"NULL")</f>
        <v>Entertainment Company</v>
      </c>
      <c r="D207" s="63" t="str">
        <f>_xlfn.XLOOKUP(B207,'2020'!B$3:B$1002,'2020'!D$3:D$1002,"NULL")</f>
        <v>Disney_Entertainment Company</v>
      </c>
      <c r="E207" s="64">
        <v>201000</v>
      </c>
      <c r="F207" s="65">
        <v>2</v>
      </c>
      <c r="G207" s="72">
        <v>59434</v>
      </c>
      <c r="H207" s="73">
        <v>7.8E-2</v>
      </c>
      <c r="I207" s="74">
        <v>12598</v>
      </c>
      <c r="J207" s="75">
        <v>0.40300000000000002</v>
      </c>
      <c r="K207" s="76">
        <v>98598</v>
      </c>
      <c r="L207" s="77">
        <v>199589.9</v>
      </c>
    </row>
    <row r="208" spans="1:12" x14ac:dyDescent="0.25">
      <c r="A208" s="62">
        <v>292</v>
      </c>
      <c r="B208" s="63" t="s">
        <v>277</v>
      </c>
      <c r="C208" s="63" t="str">
        <f>_xlfn.XLOOKUP(B208,'2020'!B$3:B$1002,'2020'!C$3:C$1002,"NULL")</f>
        <v>Entertainment Company</v>
      </c>
      <c r="D208" s="63" t="str">
        <f>_xlfn.XLOOKUP(B208,'2020'!B$3:B$1002,'2020'!D$3:D$1002,"NULL")</f>
        <v>Live Nation Entertainment_Entertainment Company</v>
      </c>
      <c r="E208" s="64">
        <v>16000</v>
      </c>
      <c r="F208" s="65">
        <v>-2</v>
      </c>
      <c r="G208" s="72">
        <v>10787.8</v>
      </c>
      <c r="H208" s="73">
        <v>4.4000000000000004E-2</v>
      </c>
      <c r="I208" s="74">
        <v>60.2</v>
      </c>
      <c r="J208" s="75" t="s">
        <v>13</v>
      </c>
      <c r="K208" s="76">
        <v>8496.9</v>
      </c>
      <c r="L208" s="77">
        <v>13400.5</v>
      </c>
    </row>
    <row r="209" spans="1:14" x14ac:dyDescent="0.25">
      <c r="A209" s="62">
        <v>365</v>
      </c>
      <c r="B209" s="63" t="s">
        <v>364</v>
      </c>
      <c r="C209" s="63" t="str">
        <f>_xlfn.XLOOKUP(B209,'2020'!B$3:B$1002,'2020'!C$3:C$1002,"NULL")</f>
        <v>Entertainment Company</v>
      </c>
      <c r="D209" s="63" t="str">
        <f>_xlfn.XLOOKUP(B209,'2020'!B$3:B$1002,'2020'!D$3:D$1002,"NULL")</f>
        <v>Caesars Entertainment_Entertainment Company</v>
      </c>
      <c r="E209" s="64">
        <v>66000</v>
      </c>
      <c r="F209" s="65">
        <v>171</v>
      </c>
      <c r="G209" s="72">
        <v>8391</v>
      </c>
      <c r="H209" s="73">
        <v>0.72900000000000009</v>
      </c>
      <c r="I209" s="74">
        <v>303</v>
      </c>
      <c r="J209" s="75" t="s">
        <v>13</v>
      </c>
      <c r="K209" s="76">
        <v>25775</v>
      </c>
      <c r="L209" s="77">
        <v>5823.5</v>
      </c>
    </row>
    <row r="210" spans="1:14" x14ac:dyDescent="0.25">
      <c r="A210" s="62">
        <v>724</v>
      </c>
      <c r="B210" s="63" t="s">
        <v>735</v>
      </c>
      <c r="C210" s="63" t="str">
        <f>_xlfn.XLOOKUP(B210,'2020'!B$3:B$1002,'2020'!C$3:C$1002,"NULL")</f>
        <v>Entertainment Company</v>
      </c>
      <c r="D210" s="63" t="str">
        <f>_xlfn.XLOOKUP(B210,'2020'!B$3:B$1002,'2020'!D$3:D$1002,"NULL")</f>
        <v>Cinemark Holdings_Entertainment Company</v>
      </c>
      <c r="E210" s="64">
        <v>20555</v>
      </c>
      <c r="F210" s="65">
        <v>12</v>
      </c>
      <c r="G210" s="72">
        <v>3221.7</v>
      </c>
      <c r="H210" s="73">
        <v>7.6999999999999999E-2</v>
      </c>
      <c r="I210" s="74">
        <v>213.8</v>
      </c>
      <c r="J210" s="75">
        <v>-0.191</v>
      </c>
      <c r="K210" s="76">
        <v>4481.8</v>
      </c>
      <c r="L210" s="77">
        <v>4680.8</v>
      </c>
    </row>
    <row r="211" spans="1:14" x14ac:dyDescent="0.25">
      <c r="A211" s="62">
        <v>850</v>
      </c>
      <c r="B211" s="63" t="s">
        <v>845</v>
      </c>
      <c r="C211" s="63" t="str">
        <f>_xlfn.XLOOKUP(B211,'2020'!B$3:B$1002,'2020'!C$3:C$1002,"NULL")</f>
        <v>Entertainment Company</v>
      </c>
      <c r="D211" s="63" t="str">
        <f>_xlfn.XLOOKUP(B211,'2020'!B$3:B$1002,'2020'!D$3:D$1002,"NULL")</f>
        <v>Cooper_Entertainment Company</v>
      </c>
      <c r="E211" s="64">
        <v>12000</v>
      </c>
      <c r="F211" s="65">
        <v>76</v>
      </c>
      <c r="G211" s="72">
        <v>2532.8000000000002</v>
      </c>
      <c r="H211" s="73">
        <v>0.184</v>
      </c>
      <c r="I211" s="74">
        <v>139.9</v>
      </c>
      <c r="J211" s="75">
        <v>-0.625</v>
      </c>
      <c r="K211" s="76">
        <v>6112.8</v>
      </c>
      <c r="L211" s="77">
        <v>14623.1</v>
      </c>
    </row>
    <row r="212" spans="1:14" x14ac:dyDescent="0.25">
      <c r="A212" s="62">
        <v>676</v>
      </c>
      <c r="B212" s="63" t="s">
        <v>526</v>
      </c>
      <c r="C212" s="63" t="str">
        <f>_xlfn.XLOOKUP(B212,'2020'!B$3:B$1002,'2020'!C$3:C$1002,"NULL")</f>
        <v>Entertainment Company Casinos</v>
      </c>
      <c r="D212" s="63" t="str">
        <f>_xlfn.XLOOKUP(B212,'2020'!B$3:B$1002,'2020'!D$3:D$1002,"NULL")</f>
        <v>Penn National Gaming_Entertainment Company Casinos</v>
      </c>
      <c r="E212" s="64">
        <v>25750</v>
      </c>
      <c r="F212" s="65">
        <v>39</v>
      </c>
      <c r="G212" s="72">
        <v>3587.9</v>
      </c>
      <c r="H212" s="73">
        <v>0.14000000000000001</v>
      </c>
      <c r="I212" s="74">
        <v>93.5</v>
      </c>
      <c r="J212" s="75">
        <v>-0.80200000000000005</v>
      </c>
      <c r="K212" s="76">
        <v>10961</v>
      </c>
      <c r="L212" s="77">
        <v>2348.5</v>
      </c>
    </row>
    <row r="213" spans="1:14" x14ac:dyDescent="0.25">
      <c r="A213" s="62">
        <v>296</v>
      </c>
      <c r="B213" s="63" t="s">
        <v>312</v>
      </c>
      <c r="C213" s="63" t="str">
        <f>_xlfn.XLOOKUP(B213,'2020'!B$3:B$1002,'2020'!C$3:C$1002,"NULL")</f>
        <v>Environmental Services</v>
      </c>
      <c r="D213" s="63" t="str">
        <f>_xlfn.XLOOKUP(B213,'2020'!B$3:B$1002,'2020'!D$3:D$1002,"NULL")</f>
        <v>AES_Environmental Services</v>
      </c>
      <c r="E213" s="64">
        <v>9000</v>
      </c>
      <c r="F213" s="65">
        <v>-82</v>
      </c>
      <c r="G213" s="72">
        <v>10736</v>
      </c>
      <c r="H213" s="73">
        <v>-0.22500000000000001</v>
      </c>
      <c r="I213" s="74">
        <v>1203</v>
      </c>
      <c r="J213" s="75" t="s">
        <v>13</v>
      </c>
      <c r="K213" s="76">
        <v>32521</v>
      </c>
      <c r="L213" s="77">
        <v>11975.4</v>
      </c>
    </row>
    <row r="214" spans="1:14" x14ac:dyDescent="0.25">
      <c r="A214" s="62">
        <v>993</v>
      </c>
      <c r="B214" s="63" t="s">
        <v>993</v>
      </c>
      <c r="C214" s="63" t="str">
        <f>_xlfn.XLOOKUP(B214,'2020'!B$3:B$1002,'2020'!C$3:C$1002,"NULL")</f>
        <v>Equipment Rental</v>
      </c>
      <c r="D214" s="63" t="str">
        <f>_xlfn.XLOOKUP(B214,'2020'!B$3:B$1002,'2020'!D$3:D$1002,"NULL")</f>
        <v>Herc Holdings_Equipment Rental</v>
      </c>
      <c r="E214" s="64">
        <v>4900</v>
      </c>
      <c r="F214" s="65" t="s">
        <v>13</v>
      </c>
      <c r="G214" s="72">
        <v>1976.7</v>
      </c>
      <c r="H214" s="73">
        <v>0.127</v>
      </c>
      <c r="I214" s="74">
        <v>69.099999999999994</v>
      </c>
      <c r="J214" s="75">
        <v>-0.56899999999999995</v>
      </c>
      <c r="K214" s="76">
        <v>3610.2</v>
      </c>
      <c r="L214" s="77">
        <v>1111.9000000000001</v>
      </c>
    </row>
    <row r="215" spans="1:14" x14ac:dyDescent="0.25">
      <c r="A215" s="62">
        <v>644</v>
      </c>
      <c r="B215" s="63" t="s">
        <v>771</v>
      </c>
      <c r="C215" s="63" t="str">
        <f>_xlfn.XLOOKUP(B215,'2020'!B$3:B$1002,'2020'!C$3:C$1002,"NULL")</f>
        <v>Ethanol; Commodity‎</v>
      </c>
      <c r="D215" s="63" t="str">
        <f>_xlfn.XLOOKUP(B215,'2020'!B$3:B$1002,'2020'!D$3:D$1002,"NULL")</f>
        <v>Green Plains_Ethanol; Commodity‎</v>
      </c>
      <c r="E215" s="64">
        <v>1194</v>
      </c>
      <c r="F215" s="65">
        <v>4</v>
      </c>
      <c r="G215" s="72">
        <v>3843.4</v>
      </c>
      <c r="H215" s="73">
        <v>6.9000000000000006E-2</v>
      </c>
      <c r="I215" s="74">
        <v>15.9</v>
      </c>
      <c r="J215" s="75">
        <v>-0.73899999999999999</v>
      </c>
      <c r="K215" s="76">
        <v>2216.4</v>
      </c>
      <c r="L215" s="77">
        <v>690.9</v>
      </c>
    </row>
    <row r="216" spans="1:14" x14ac:dyDescent="0.25">
      <c r="A216" s="62">
        <v>463</v>
      </c>
      <c r="B216" s="63" t="s">
        <v>461</v>
      </c>
      <c r="C216" s="63" t="str">
        <f>_xlfn.XLOOKUP(B216,'2020'!B$3:B$1002,'2020'!C$3:C$1002,"NULL")</f>
        <v>Facility Management Company</v>
      </c>
      <c r="D216" s="63" t="str">
        <f>_xlfn.XLOOKUP(B216,'2020'!B$3:B$1002,'2020'!D$3:D$1002,"NULL")</f>
        <v>ABM Industries_Facility Management Company</v>
      </c>
      <c r="E216" s="64">
        <v>140000</v>
      </c>
      <c r="F216" s="65">
        <v>35</v>
      </c>
      <c r="G216" s="72">
        <v>6442.2</v>
      </c>
      <c r="H216" s="73">
        <v>0.18100000000000002</v>
      </c>
      <c r="I216" s="74">
        <v>97.8</v>
      </c>
      <c r="J216" s="75">
        <v>24.736999999999998</v>
      </c>
      <c r="K216" s="76">
        <v>3627.5</v>
      </c>
      <c r="L216" s="77">
        <v>2407.8000000000002</v>
      </c>
    </row>
    <row r="217" spans="1:14" x14ac:dyDescent="0.25">
      <c r="A217" s="62">
        <v>473</v>
      </c>
      <c r="B217" s="63" t="s">
        <v>468</v>
      </c>
      <c r="C217" s="63" t="str">
        <f>_xlfn.XLOOKUP(B217,'2020'!B$3:B$1002,'2020'!C$3:C$1002,"NULL")</f>
        <v>Fashion Company</v>
      </c>
      <c r="D217" s="63" t="str">
        <f>_xlfn.XLOOKUP(B217,'2020'!B$3:B$1002,'2020'!D$3:D$1002,"NULL")</f>
        <v>Ralph Lauren_Fashion Company</v>
      </c>
      <c r="E217" s="64">
        <v>18150</v>
      </c>
      <c r="F217" s="65">
        <v>-52</v>
      </c>
      <c r="G217" s="72">
        <v>6182.3</v>
      </c>
      <c r="H217" s="73">
        <v>-7.0999999999999994E-2</v>
      </c>
      <c r="I217" s="74">
        <v>162.80000000000001</v>
      </c>
      <c r="J217" s="75" t="s">
        <v>13</v>
      </c>
      <c r="K217" s="76">
        <v>6143.3</v>
      </c>
      <c r="L217" s="77">
        <v>10195.700000000001</v>
      </c>
    </row>
    <row r="218" spans="1:14" x14ac:dyDescent="0.25">
      <c r="A218" s="62">
        <v>484</v>
      </c>
      <c r="B218" s="63" t="s">
        <v>484</v>
      </c>
      <c r="C218" s="63" t="str">
        <f>_xlfn.XLOOKUP(B218,'2020'!B$3:B$1002,'2020'!C$3:C$1002,"NULL")</f>
        <v>Fashion, Accessories</v>
      </c>
      <c r="D218" s="63" t="str">
        <f>_xlfn.XLOOKUP(B218,'2020'!B$3:B$1002,'2020'!D$3:D$1002,"NULL")</f>
        <v>Tapestry_Fashion, Accessories</v>
      </c>
      <c r="E218" s="64">
        <v>16900</v>
      </c>
      <c r="F218" s="65">
        <v>71</v>
      </c>
      <c r="G218" s="72">
        <v>5880</v>
      </c>
      <c r="H218" s="73">
        <v>0.31</v>
      </c>
      <c r="I218" s="74">
        <v>397.5</v>
      </c>
      <c r="J218" s="75">
        <v>-0.32700000000000001</v>
      </c>
      <c r="K218" s="76">
        <v>6678.3</v>
      </c>
      <c r="L218" s="77">
        <v>9421.4</v>
      </c>
    </row>
    <row r="219" spans="1:14" x14ac:dyDescent="0.25">
      <c r="A219" s="62">
        <v>149</v>
      </c>
      <c r="B219" s="63" t="s">
        <v>161</v>
      </c>
      <c r="C219" s="63" t="str">
        <f>_xlfn.XLOOKUP(B219,'2020'!B$3:B$1002,'2020'!C$3:C$1002,"NULL")</f>
        <v>Fast Food Company</v>
      </c>
      <c r="D219" s="63" t="str">
        <f>_xlfn.XLOOKUP(B219,'2020'!B$3:B$1002,'2020'!D$3:D$1002,"NULL")</f>
        <v>McDonald's_Fast Food Company</v>
      </c>
      <c r="E219" s="64">
        <v>210000</v>
      </c>
      <c r="F219" s="65">
        <v>-18</v>
      </c>
      <c r="G219" s="72">
        <v>21025.200000000001</v>
      </c>
      <c r="H219" s="73">
        <v>-7.9000000000000001E-2</v>
      </c>
      <c r="I219" s="74">
        <v>5924.3</v>
      </c>
      <c r="J219" s="75">
        <v>0.14099999999999999</v>
      </c>
      <c r="K219" s="76">
        <v>32811.199999999997</v>
      </c>
      <c r="L219" s="77">
        <v>145333.79999999999</v>
      </c>
    </row>
    <row r="220" spans="1:14" x14ac:dyDescent="0.25">
      <c r="A220" s="62">
        <v>494</v>
      </c>
      <c r="B220" s="63" t="s">
        <v>504</v>
      </c>
      <c r="C220" s="63" t="str">
        <f>_xlfn.XLOOKUP(B220,'2020'!B$3:B$1002,'2020'!C$3:C$1002,"NULL")</f>
        <v>Fast Food Company</v>
      </c>
      <c r="D220" s="63" t="str">
        <f>_xlfn.XLOOKUP(B220,'2020'!B$3:B$1002,'2020'!D$3:D$1002,"NULL")</f>
        <v>Yum Brands_Fast Food Company</v>
      </c>
      <c r="E220" s="64">
        <v>34000</v>
      </c>
      <c r="F220" s="65">
        <v>-22</v>
      </c>
      <c r="G220" s="72">
        <v>5688</v>
      </c>
      <c r="H220" s="73">
        <v>-3.2000000000000001E-2</v>
      </c>
      <c r="I220" s="74">
        <v>1542</v>
      </c>
      <c r="J220" s="75">
        <v>0.151</v>
      </c>
      <c r="K220" s="76">
        <v>4130</v>
      </c>
      <c r="L220" s="77">
        <v>30583.200000000001</v>
      </c>
      <c r="N220" t="str">
        <f>IF(A220&lt;500,"-500",0)</f>
        <v>-500</v>
      </c>
    </row>
    <row r="221" spans="1:14" x14ac:dyDescent="0.25">
      <c r="A221" s="62">
        <v>302</v>
      </c>
      <c r="B221" s="63" t="s">
        <v>366</v>
      </c>
      <c r="C221" s="63" t="str">
        <f>_xlfn.XLOOKUP(B221,'2020'!B$3:B$1002,'2020'!C$3:C$1002,"NULL")</f>
        <v>Fast Food Restaurant Company</v>
      </c>
      <c r="D221" s="63" t="str">
        <f>_xlfn.XLOOKUP(B221,'2020'!B$3:B$1002,'2020'!D$3:D$1002,"NULL")</f>
        <v>Targa Resources_Fast Food Restaurant Company</v>
      </c>
      <c r="E221" s="64">
        <v>2460</v>
      </c>
      <c r="F221" s="65">
        <v>32</v>
      </c>
      <c r="G221" s="72">
        <v>10484</v>
      </c>
      <c r="H221" s="73">
        <v>0.18899999999999997</v>
      </c>
      <c r="I221" s="74">
        <v>1.6</v>
      </c>
      <c r="J221" s="75">
        <v>-0.97</v>
      </c>
      <c r="K221" s="76">
        <v>16938.2</v>
      </c>
      <c r="L221" s="77">
        <v>9645.6</v>
      </c>
    </row>
    <row r="222" spans="1:14" x14ac:dyDescent="0.25">
      <c r="A222" s="62">
        <v>362</v>
      </c>
      <c r="B222" s="63" t="s">
        <v>362</v>
      </c>
      <c r="C222" s="63" t="str">
        <f>_xlfn.XLOOKUP(B222,'2020'!B$3:B$1002,'2020'!C$3:C$1002,"NULL")</f>
        <v>Fast Food Restaurant Company</v>
      </c>
      <c r="D222" s="63" t="str">
        <f>_xlfn.XLOOKUP(B222,'2020'!B$3:B$1002,'2020'!D$3:D$1002,"NULL")</f>
        <v>Yum China Holdings_Fast Food Restaurant Company</v>
      </c>
      <c r="E222" s="64">
        <v>450000</v>
      </c>
      <c r="F222" s="65">
        <v>35</v>
      </c>
      <c r="G222" s="72">
        <v>8415</v>
      </c>
      <c r="H222" s="73">
        <v>0.17800000000000002</v>
      </c>
      <c r="I222" s="74">
        <v>708</v>
      </c>
      <c r="J222" s="75">
        <v>0.75700000000000001</v>
      </c>
      <c r="K222" s="76">
        <v>4610</v>
      </c>
      <c r="L222" s="77">
        <v>17019.2</v>
      </c>
    </row>
    <row r="223" spans="1:14" x14ac:dyDescent="0.25">
      <c r="A223" s="62">
        <v>369</v>
      </c>
      <c r="B223" s="63" t="s">
        <v>387</v>
      </c>
      <c r="C223" s="63" t="str">
        <f>_xlfn.XLOOKUP(B223,'2020'!B$3:B$1002,'2020'!C$3:C$1002,"NULL")</f>
        <v>Fiber Optic Cable Manufacturing Company</v>
      </c>
      <c r="D223" s="63" t="str">
        <f>_xlfn.XLOOKUP(B223,'2020'!B$3:B$1002,'2020'!D$3:D$1002,"NULL")</f>
        <v>Amphenol_Fiber Optic Cable Manufacturing Company</v>
      </c>
      <c r="E223" s="64">
        <v>73600</v>
      </c>
      <c r="F223" s="65">
        <v>34</v>
      </c>
      <c r="G223" s="72">
        <v>8202</v>
      </c>
      <c r="H223" s="73">
        <v>0.17</v>
      </c>
      <c r="I223" s="74">
        <v>1205</v>
      </c>
      <c r="J223" s="75">
        <v>0.85199999999999998</v>
      </c>
      <c r="K223" s="76">
        <v>10044.9</v>
      </c>
      <c r="L223" s="77">
        <v>28151.4</v>
      </c>
    </row>
    <row r="224" spans="1:14" x14ac:dyDescent="0.25">
      <c r="A224" s="62">
        <v>810</v>
      </c>
      <c r="B224" s="63" t="s">
        <v>814</v>
      </c>
      <c r="C224" s="63" t="str">
        <f>_xlfn.XLOOKUP(B224,'2020'!B$3:B$1002,'2020'!C$3:C$1002,"NULL")</f>
        <v>Filtration Company</v>
      </c>
      <c r="D224" s="63" t="str">
        <f>_xlfn.XLOOKUP(B224,'2020'!B$3:B$1002,'2020'!D$3:D$1002,"NULL")</f>
        <v>Donaldson_Filtration Company</v>
      </c>
      <c r="E224" s="64">
        <v>14000</v>
      </c>
      <c r="F224" s="65">
        <v>45</v>
      </c>
      <c r="G224" s="72">
        <v>2734.2</v>
      </c>
      <c r="H224" s="73">
        <v>0.153</v>
      </c>
      <c r="I224" s="74">
        <v>180.3</v>
      </c>
      <c r="J224" s="75">
        <v>-0.22600000000000001</v>
      </c>
      <c r="K224" s="76">
        <v>1976.6</v>
      </c>
      <c r="L224" s="77">
        <v>6390.4</v>
      </c>
    </row>
    <row r="225" spans="1:12" x14ac:dyDescent="0.25">
      <c r="A225" s="62">
        <v>66</v>
      </c>
      <c r="B225" s="63" t="s">
        <v>74</v>
      </c>
      <c r="C225" s="63" t="str">
        <f>_xlfn.XLOOKUP(B225,'2020'!B$3:B$1002,'2020'!C$3:C$1002,"NULL")</f>
        <v>Finance And Insurance Company</v>
      </c>
      <c r="D225" s="63" t="str">
        <f>_xlfn.XLOOKUP(B225,'2020'!B$3:B$1002,'2020'!D$3:D$1002,"NULL")</f>
        <v>AIG_Finance And Insurance Company</v>
      </c>
      <c r="E225" s="64">
        <v>49600</v>
      </c>
      <c r="F225" s="65">
        <v>-6</v>
      </c>
      <c r="G225" s="72">
        <v>47389</v>
      </c>
      <c r="H225" s="73">
        <v>-4.2999999999999997E-2</v>
      </c>
      <c r="I225" s="74">
        <v>-6</v>
      </c>
      <c r="J225" s="75" t="s">
        <v>13</v>
      </c>
      <c r="K225" s="76">
        <v>491984</v>
      </c>
      <c r="L225" s="77">
        <v>37440.1</v>
      </c>
    </row>
    <row r="226" spans="1:12" x14ac:dyDescent="0.25">
      <c r="A226" s="62">
        <v>582</v>
      </c>
      <c r="B226" s="63" t="s">
        <v>560</v>
      </c>
      <c r="C226" s="63" t="str">
        <f>_xlfn.XLOOKUP(B226,'2020'!B$3:B$1002,'2020'!C$3:C$1002,"NULL")</f>
        <v>Finance Bond Credit Rating Company</v>
      </c>
      <c r="D226" s="63" t="str">
        <f>_xlfn.XLOOKUP(B226,'2020'!B$3:B$1002,'2020'!D$3:D$1002,"NULL")</f>
        <v>Moody's_Finance Bond Credit Rating Company</v>
      </c>
      <c r="E226" s="64">
        <v>13057</v>
      </c>
      <c r="F226" s="65">
        <v>3</v>
      </c>
      <c r="G226" s="72">
        <v>4442.7</v>
      </c>
      <c r="H226" s="73">
        <v>5.7000000000000002E-2</v>
      </c>
      <c r="I226" s="74">
        <v>1309.5999999999999</v>
      </c>
      <c r="J226" s="75">
        <v>0.309</v>
      </c>
      <c r="K226" s="76">
        <v>9526.2000000000007</v>
      </c>
      <c r="L226" s="77">
        <v>34191.599999999999</v>
      </c>
    </row>
    <row r="227" spans="1:12" x14ac:dyDescent="0.25">
      <c r="A227" s="62">
        <v>531</v>
      </c>
      <c r="B227" s="63" t="s">
        <v>502</v>
      </c>
      <c r="C227" s="63" t="str">
        <f>_xlfn.XLOOKUP(B227,'2020'!B$3:B$1002,'2020'!C$3:C$1002,"NULL")</f>
        <v>Finance Broker-Dealer Company</v>
      </c>
      <c r="D227" s="63" t="str">
        <f>_xlfn.XLOOKUP(B227,'2020'!B$3:B$1002,'2020'!D$3:D$1002,"NULL")</f>
        <v>LPL Financial Holdings_Finance Broker-Dealer Company</v>
      </c>
      <c r="E227" s="64">
        <v>4229</v>
      </c>
      <c r="F227" s="65">
        <v>51</v>
      </c>
      <c r="G227" s="72">
        <v>5188.3999999999996</v>
      </c>
      <c r="H227" s="73">
        <v>0.21199999999999999</v>
      </c>
      <c r="I227" s="74">
        <v>439.5</v>
      </c>
      <c r="J227" s="75">
        <v>0.84</v>
      </c>
      <c r="K227" s="76">
        <v>5477.5</v>
      </c>
      <c r="L227" s="77">
        <v>5873.9</v>
      </c>
    </row>
    <row r="228" spans="1:12" x14ac:dyDescent="0.25">
      <c r="A228" s="62">
        <v>488</v>
      </c>
      <c r="B228" s="63" t="s">
        <v>313</v>
      </c>
      <c r="C228" s="63" t="str">
        <f>_xlfn.XLOOKUP(B228,'2020'!B$3:B$1002,'2020'!C$3:C$1002,"NULL")</f>
        <v>Financial Company</v>
      </c>
      <c r="D228" s="63" t="str">
        <f>_xlfn.XLOOKUP(B228,'2020'!B$3:B$1002,'2020'!D$3:D$1002,"NULL")</f>
        <v>Fiserv_Financial Company</v>
      </c>
      <c r="E228" s="64">
        <v>24000</v>
      </c>
      <c r="F228" s="65">
        <v>-1</v>
      </c>
      <c r="G228" s="72">
        <v>5823</v>
      </c>
      <c r="H228" s="73">
        <v>2.2000000000000002E-2</v>
      </c>
      <c r="I228" s="74">
        <v>1187</v>
      </c>
      <c r="J228" s="75">
        <v>-4.7E-2</v>
      </c>
      <c r="K228" s="76">
        <v>11262</v>
      </c>
      <c r="L228" s="77">
        <v>34603.1</v>
      </c>
    </row>
    <row r="229" spans="1:12" x14ac:dyDescent="0.25">
      <c r="A229" s="62">
        <v>760</v>
      </c>
      <c r="B229" s="63" t="s">
        <v>739</v>
      </c>
      <c r="C229" s="63" t="str">
        <f>_xlfn.XLOOKUP(B229,'2020'!B$3:B$1002,'2020'!C$3:C$1002,"NULL")</f>
        <v>Financial Holding Company</v>
      </c>
      <c r="D229" s="63" t="str">
        <f>_xlfn.XLOOKUP(B229,'2020'!B$3:B$1002,'2020'!D$3:D$1002,"NULL")</f>
        <v>Zions Bancorp._Financial Holding Company</v>
      </c>
      <c r="E229" s="64">
        <v>10201</v>
      </c>
      <c r="F229" s="65">
        <v>25</v>
      </c>
      <c r="G229" s="72">
        <v>3033</v>
      </c>
      <c r="H229" s="73">
        <v>0.109</v>
      </c>
      <c r="I229" s="74">
        <v>884</v>
      </c>
      <c r="J229" s="75">
        <v>0.49299999999999999</v>
      </c>
      <c r="K229" s="76">
        <v>68746</v>
      </c>
      <c r="L229" s="77">
        <v>8453.5</v>
      </c>
    </row>
    <row r="230" spans="1:12" x14ac:dyDescent="0.25">
      <c r="A230" s="62">
        <v>25</v>
      </c>
      <c r="B230" s="63" t="s">
        <v>36</v>
      </c>
      <c r="C230" s="63" t="str">
        <f>_xlfn.XLOOKUP(B230,'2020'!B$3:B$1002,'2020'!C$3:C$1002,"NULL")</f>
        <v>Financial Services Company</v>
      </c>
      <c r="D230" s="63" t="str">
        <f>_xlfn.XLOOKUP(B230,'2020'!B$3:B$1002,'2020'!D$3:D$1002,"NULL")</f>
        <v>Bank of America_Financial Services Company</v>
      </c>
      <c r="E230" s="64">
        <v>204489</v>
      </c>
      <c r="F230" s="65">
        <v>-1</v>
      </c>
      <c r="G230" s="72">
        <v>110584</v>
      </c>
      <c r="H230" s="73">
        <v>0.10300000000000001</v>
      </c>
      <c r="I230" s="74">
        <v>28147</v>
      </c>
      <c r="J230" s="75">
        <v>0.54400000000000004</v>
      </c>
      <c r="K230" s="76">
        <v>2354507</v>
      </c>
      <c r="L230" s="77">
        <v>265938.5</v>
      </c>
    </row>
    <row r="231" spans="1:12" x14ac:dyDescent="0.25">
      <c r="A231" s="62">
        <v>29</v>
      </c>
      <c r="B231" s="63" t="s">
        <v>40</v>
      </c>
      <c r="C231" s="63" t="str">
        <f>_xlfn.XLOOKUP(B231,'2020'!B$3:B$1002,'2020'!C$3:C$1002,"NULL")</f>
        <v>Financial Services Company</v>
      </c>
      <c r="D231" s="63" t="str">
        <f>_xlfn.XLOOKUP(B231,'2020'!B$3:B$1002,'2020'!D$3:D$1002,"NULL")</f>
        <v>Wells Fargo_Financial Services Company</v>
      </c>
      <c r="E231" s="64">
        <v>258700</v>
      </c>
      <c r="F231" s="65">
        <v>-3</v>
      </c>
      <c r="G231" s="72">
        <v>101060</v>
      </c>
      <c r="H231" s="73">
        <v>3.4000000000000002E-2</v>
      </c>
      <c r="I231" s="74">
        <v>22393</v>
      </c>
      <c r="J231" s="75">
        <v>8.9999999999999993E-3</v>
      </c>
      <c r="K231" s="76">
        <v>1895883</v>
      </c>
      <c r="L231" s="77">
        <v>219467.1</v>
      </c>
    </row>
    <row r="232" spans="1:12" x14ac:dyDescent="0.25">
      <c r="A232" s="62">
        <v>72</v>
      </c>
      <c r="B232" s="63" t="s">
        <v>75</v>
      </c>
      <c r="C232" s="63" t="str">
        <f>_xlfn.XLOOKUP(B232,'2020'!B$3:B$1002,'2020'!C$3:C$1002,"NULL")</f>
        <v>Financial Services Company</v>
      </c>
      <c r="D232" s="63" t="str">
        <f>_xlfn.XLOOKUP(B232,'2020'!B$3:B$1002,'2020'!D$3:D$1002,"NULL")</f>
        <v>American Express_Financial Services Company</v>
      </c>
      <c r="E232" s="64">
        <v>59000</v>
      </c>
      <c r="F232" s="65">
        <v>14</v>
      </c>
      <c r="G232" s="72">
        <v>43281</v>
      </c>
      <c r="H232" s="73">
        <v>0.21600000000000003</v>
      </c>
      <c r="I232" s="74">
        <v>6921</v>
      </c>
      <c r="J232" s="75">
        <v>1.53</v>
      </c>
      <c r="K232" s="76">
        <v>188602</v>
      </c>
      <c r="L232" s="77">
        <v>91675.1</v>
      </c>
    </row>
    <row r="233" spans="1:12" x14ac:dyDescent="0.25">
      <c r="A233" s="62">
        <v>79</v>
      </c>
      <c r="B233" s="63" t="s">
        <v>89</v>
      </c>
      <c r="C233" s="63" t="str">
        <f>_xlfn.XLOOKUP(B233,'2020'!B$3:B$1002,'2020'!C$3:C$1002,"NULL")</f>
        <v>Financial Services Company</v>
      </c>
      <c r="D233" s="63" t="str">
        <f>_xlfn.XLOOKUP(B233,'2020'!B$3:B$1002,'2020'!D$3:D$1002,"NULL")</f>
        <v>TIAA_Financial Services Company</v>
      </c>
      <c r="E233" s="64">
        <v>17643</v>
      </c>
      <c r="F233" s="65">
        <v>5</v>
      </c>
      <c r="G233" s="72">
        <v>41052.1</v>
      </c>
      <c r="H233" s="73">
        <v>0.14000000000000001</v>
      </c>
      <c r="I233" s="74">
        <v>1560.5</v>
      </c>
      <c r="J233" s="75">
        <v>0.48699999999999999</v>
      </c>
      <c r="K233" s="76">
        <v>568190.19999999995</v>
      </c>
      <c r="L233" s="77" t="s">
        <v>13</v>
      </c>
    </row>
    <row r="234" spans="1:12" x14ac:dyDescent="0.25">
      <c r="A234" s="62">
        <v>101</v>
      </c>
      <c r="B234" s="63" t="s">
        <v>101</v>
      </c>
      <c r="C234" s="63" t="str">
        <f>_xlfn.XLOOKUP(B234,'2020'!B$3:B$1002,'2020'!C$3:C$1002,"NULL")</f>
        <v>Financial Services Company</v>
      </c>
      <c r="D234" s="63" t="str">
        <f>_xlfn.XLOOKUP(B234,'2020'!B$3:B$1002,'2020'!D$3:D$1002,"NULL")</f>
        <v>USAA_Financial Services Company</v>
      </c>
      <c r="E234" s="64">
        <v>33689</v>
      </c>
      <c r="F234" s="65">
        <v>-1</v>
      </c>
      <c r="G234" s="72">
        <v>31367.8</v>
      </c>
      <c r="H234" s="73">
        <v>4.4999999999999998E-2</v>
      </c>
      <c r="I234" s="74">
        <v>2291.9</v>
      </c>
      <c r="J234" s="75">
        <v>-5.3999999999999999E-2</v>
      </c>
      <c r="K234" s="76">
        <v>158506.79999999999</v>
      </c>
      <c r="L234" s="77" t="s">
        <v>13</v>
      </c>
    </row>
    <row r="235" spans="1:12" x14ac:dyDescent="0.25">
      <c r="A235" s="62">
        <v>112</v>
      </c>
      <c r="B235" s="9" t="s">
        <v>107</v>
      </c>
      <c r="C235" s="63" t="str">
        <f>_xlfn.XLOOKUP(B235,'2020'!B$3:B$1002,'2020'!C$3:C$1002,"NULL")</f>
        <v>Financial Services Company</v>
      </c>
      <c r="D235" s="63" t="str">
        <f>_xlfn.XLOOKUP(B235,'2020'!B$3:B$1002,'2020'!D$3:D$1002,"NULL")</f>
        <v>StoneX Group_Financial Services Company</v>
      </c>
      <c r="E235" s="64">
        <v>1701</v>
      </c>
      <c r="F235" s="65">
        <v>-9</v>
      </c>
      <c r="G235" s="72">
        <v>27622.7</v>
      </c>
      <c r="H235" s="73">
        <v>-6.0999999999999999E-2</v>
      </c>
      <c r="I235" s="74">
        <v>55.5</v>
      </c>
      <c r="J235" s="75">
        <v>7.6719999999999997</v>
      </c>
      <c r="K235" s="76">
        <v>7824.7</v>
      </c>
      <c r="L235" s="77">
        <v>739.5</v>
      </c>
    </row>
    <row r="236" spans="1:12" x14ac:dyDescent="0.25">
      <c r="A236" s="62">
        <v>153</v>
      </c>
      <c r="B236" s="63" t="s">
        <v>143</v>
      </c>
      <c r="C236" s="63" t="str">
        <f>_xlfn.XLOOKUP(B236,'2020'!B$3:B$1002,'2020'!C$3:C$1002,"NULL")</f>
        <v>Financial Services Company</v>
      </c>
      <c r="D236" s="63" t="str">
        <f>_xlfn.XLOOKUP(B236,'2020'!B$3:B$1002,'2020'!D$3:D$1002,"NULL")</f>
        <v>Visa_Financial Services Company</v>
      </c>
      <c r="E236" s="64">
        <v>17000</v>
      </c>
      <c r="F236" s="65">
        <v>8</v>
      </c>
      <c r="G236" s="72">
        <v>20609</v>
      </c>
      <c r="H236" s="73">
        <v>0.12300000000000001</v>
      </c>
      <c r="I236" s="74">
        <v>10301</v>
      </c>
      <c r="J236" s="75">
        <v>0.53800000000000003</v>
      </c>
      <c r="K236" s="76">
        <v>69225</v>
      </c>
      <c r="L236" s="77">
        <v>343774.2</v>
      </c>
    </row>
    <row r="237" spans="1:12" x14ac:dyDescent="0.25">
      <c r="A237" s="62">
        <v>161</v>
      </c>
      <c r="B237" s="63" t="s">
        <v>1356</v>
      </c>
      <c r="C237" s="63" t="str">
        <f>_xlfn.XLOOKUP(B237,'2020'!B$3:B$1002,'2020'!C$3:C$1002,"NULL")</f>
        <v>Financial Services Company</v>
      </c>
      <c r="D237" s="63" t="str">
        <f>_xlfn.XLOOKUP(B237,'2020'!B$3:B$1002,'2020'!D$3:D$1002,"NULL")</f>
        <v>Hartford Financial Services_Financial Services Company</v>
      </c>
      <c r="E237" s="64">
        <v>18500</v>
      </c>
      <c r="F237" s="65">
        <v>-5</v>
      </c>
      <c r="G237" s="72">
        <v>19827</v>
      </c>
      <c r="H237" s="73">
        <v>3.1E-2</v>
      </c>
      <c r="I237" s="74">
        <v>1807</v>
      </c>
      <c r="J237" s="75" t="s">
        <v>13</v>
      </c>
      <c r="K237" s="76">
        <v>62307</v>
      </c>
      <c r="L237" s="77">
        <v>17872.900000000001</v>
      </c>
    </row>
    <row r="238" spans="1:12" x14ac:dyDescent="0.25">
      <c r="A238" s="62">
        <v>173</v>
      </c>
      <c r="B238" s="63" t="s">
        <v>174</v>
      </c>
      <c r="C238" s="63" t="str">
        <f>_xlfn.XLOOKUP(B238,'2020'!B$3:B$1002,'2020'!C$3:C$1002,"NULL")</f>
        <v>Financial Services Company</v>
      </c>
      <c r="D238" s="63" t="str">
        <f>_xlfn.XLOOKUP(B238,'2020'!B$3:B$1002,'2020'!D$3:D$1002,"NULL")</f>
        <v>Synchrony Financial_Financial Services Company</v>
      </c>
      <c r="E238" s="64">
        <v>16500</v>
      </c>
      <c r="F238" s="65" t="s">
        <v>13</v>
      </c>
      <c r="G238" s="72">
        <v>18253</v>
      </c>
      <c r="H238" s="73">
        <v>9.3000000000000013E-2</v>
      </c>
      <c r="I238" s="74">
        <v>2790</v>
      </c>
      <c r="J238" s="75">
        <v>0.442</v>
      </c>
      <c r="K238" s="76">
        <v>106792</v>
      </c>
      <c r="L238" s="77">
        <v>22644.6</v>
      </c>
    </row>
    <row r="239" spans="1:12" x14ac:dyDescent="0.25">
      <c r="A239" s="62">
        <v>210</v>
      </c>
      <c r="B239" s="63" t="s">
        <v>194</v>
      </c>
      <c r="C239" s="63" t="str">
        <f>_xlfn.XLOOKUP(B239,'2020'!B$3:B$1002,'2020'!C$3:C$1002,"NULL")</f>
        <v>Financial Services Company</v>
      </c>
      <c r="D239" s="63" t="str">
        <f>_xlfn.XLOOKUP(B239,'2020'!B$3:B$1002,'2020'!D$3:D$1002,"NULL")</f>
        <v>Mastercard_Financial Services Company</v>
      </c>
      <c r="E239" s="64">
        <v>14800</v>
      </c>
      <c r="F239" s="65">
        <v>26</v>
      </c>
      <c r="G239" s="72">
        <v>14950</v>
      </c>
      <c r="H239" s="73">
        <v>0.19600000000000001</v>
      </c>
      <c r="I239" s="74">
        <v>5859</v>
      </c>
      <c r="J239" s="75">
        <v>0.497</v>
      </c>
      <c r="K239" s="76">
        <v>24860</v>
      </c>
      <c r="L239" s="77">
        <v>241550.3</v>
      </c>
    </row>
    <row r="240" spans="1:12" x14ac:dyDescent="0.25">
      <c r="A240" s="62">
        <v>247</v>
      </c>
      <c r="B240" s="63" t="s">
        <v>246</v>
      </c>
      <c r="C240" s="63" t="s">
        <v>1022</v>
      </c>
      <c r="D240" s="63" t="str">
        <f>_xlfn.XLOOKUP(B240,'2020'!B$3:B$1002,'2020'!D$3:D$1002,"NULL")</f>
        <v>State Street_Financial Services Company</v>
      </c>
      <c r="E240" s="64">
        <v>40142</v>
      </c>
      <c r="F240" s="65">
        <v>12</v>
      </c>
      <c r="G240" s="72">
        <v>12973</v>
      </c>
      <c r="H240" s="73">
        <v>0.10199999999999999</v>
      </c>
      <c r="I240" s="74">
        <v>2599</v>
      </c>
      <c r="J240" s="75">
        <v>0.19400000000000001</v>
      </c>
      <c r="K240" s="76">
        <v>244626</v>
      </c>
      <c r="L240" s="77">
        <v>24919.599999999999</v>
      </c>
    </row>
    <row r="241" spans="1:12" x14ac:dyDescent="0.25">
      <c r="A241" s="62">
        <v>249</v>
      </c>
      <c r="B241" s="63" t="s">
        <v>247</v>
      </c>
      <c r="C241" s="63" t="str">
        <f>_xlfn.XLOOKUP(B241,'2020'!B$3:B$1002,'2020'!C$3:C$1002,"NULL")</f>
        <v>Financial Services Company</v>
      </c>
      <c r="D241" s="63" t="str">
        <f>_xlfn.XLOOKUP(B241,'2020'!B$3:B$1002,'2020'!D$3:D$1002,"NULL")</f>
        <v>Ameriprise Financial_Financial Services Company</v>
      </c>
      <c r="E241" s="64">
        <v>14062</v>
      </c>
      <c r="F241" s="65">
        <v>3</v>
      </c>
      <c r="G241" s="72">
        <v>12924</v>
      </c>
      <c r="H241" s="73">
        <v>7.0000000000000007E-2</v>
      </c>
      <c r="I241" s="74">
        <v>2098</v>
      </c>
      <c r="J241" s="75">
        <v>0.41799999999999998</v>
      </c>
      <c r="K241" s="76">
        <v>137216</v>
      </c>
      <c r="L241" s="77">
        <v>17345.099999999999</v>
      </c>
    </row>
    <row r="242" spans="1:12" x14ac:dyDescent="0.25">
      <c r="A242" s="62">
        <v>289</v>
      </c>
      <c r="B242" s="63" t="s">
        <v>273</v>
      </c>
      <c r="C242" s="63" t="str">
        <f>_xlfn.XLOOKUP(B242,'2020'!B$3:B$1002,'2020'!C$3:C$1002,"NULL")</f>
        <v>Financial Services Company</v>
      </c>
      <c r="D242" s="63" t="str">
        <f>_xlfn.XLOOKUP(B242,'2020'!B$3:B$1002,'2020'!D$3:D$1002,"NULL")</f>
        <v>Charles Schwab_Financial Services Company</v>
      </c>
      <c r="E242" s="64">
        <v>19500</v>
      </c>
      <c r="F242" s="65">
        <v>41</v>
      </c>
      <c r="G242" s="72">
        <v>10989</v>
      </c>
      <c r="H242" s="73">
        <v>0.22600000000000001</v>
      </c>
      <c r="I242" s="74">
        <v>3507</v>
      </c>
      <c r="J242" s="75">
        <v>0.49</v>
      </c>
      <c r="K242" s="76">
        <v>296482</v>
      </c>
      <c r="L242" s="77">
        <v>57051.3</v>
      </c>
    </row>
    <row r="243" spans="1:12" x14ac:dyDescent="0.25">
      <c r="A243" s="62">
        <v>303</v>
      </c>
      <c r="B243" s="63" t="s">
        <v>275</v>
      </c>
      <c r="C243" s="63" t="str">
        <f>_xlfn.XLOOKUP(B243,'2020'!B$3:B$1002,'2020'!C$3:C$1002,"NULL")</f>
        <v>Financial Services Company</v>
      </c>
      <c r="D243" s="63" t="str">
        <f>_xlfn.XLOOKUP(B243,'2020'!B$3:B$1002,'2020'!D$3:D$1002,"NULL")</f>
        <v>Ally Financial_Financial Services Company</v>
      </c>
      <c r="E243" s="64">
        <v>8200</v>
      </c>
      <c r="F243" s="65">
        <v>-4</v>
      </c>
      <c r="G243" s="72">
        <v>10466</v>
      </c>
      <c r="H243" s="73">
        <v>6.0999999999999999E-2</v>
      </c>
      <c r="I243" s="74">
        <v>1263</v>
      </c>
      <c r="J243" s="75">
        <v>0.36</v>
      </c>
      <c r="K243" s="76">
        <v>178869</v>
      </c>
      <c r="L243" s="77">
        <v>11025.3</v>
      </c>
    </row>
    <row r="244" spans="1:12" x14ac:dyDescent="0.25">
      <c r="A244" s="62">
        <v>343</v>
      </c>
      <c r="B244" s="63" t="s">
        <v>354</v>
      </c>
      <c r="C244" s="63" t="str">
        <f>_xlfn.XLOOKUP(B244,'2020'!B$3:B$1002,'2020'!C$3:C$1002,"NULL")</f>
        <v>Financial Services Company</v>
      </c>
      <c r="D244" s="63" t="str">
        <f>_xlfn.XLOOKUP(B244,'2020'!B$3:B$1002,'2020'!D$3:D$1002,"NULL")</f>
        <v>Voya Financial_Financial Services Company</v>
      </c>
      <c r="E244" s="64">
        <v>6000</v>
      </c>
      <c r="F244" s="65">
        <v>-36</v>
      </c>
      <c r="G244" s="72">
        <v>8934</v>
      </c>
      <c r="H244" s="73">
        <v>-7.4999999999999997E-2</v>
      </c>
      <c r="I244" s="74">
        <v>875</v>
      </c>
      <c r="J244" s="75" t="s">
        <v>13</v>
      </c>
      <c r="K244" s="76">
        <v>154682</v>
      </c>
      <c r="L244" s="77">
        <v>7291</v>
      </c>
    </row>
    <row r="245" spans="1:12" x14ac:dyDescent="0.25">
      <c r="A245" s="62">
        <v>356</v>
      </c>
      <c r="B245" s="63" t="s">
        <v>338</v>
      </c>
      <c r="C245" s="63" t="str">
        <f>_xlfn.XLOOKUP(B245,'2020'!B$3:B$1002,'2020'!C$3:C$1002,"NULL")</f>
        <v>Financial Services Company</v>
      </c>
      <c r="D245" s="63" t="str">
        <f>_xlfn.XLOOKUP(B245,'2020'!B$3:B$1002,'2020'!D$3:D$1002,"NULL")</f>
        <v>Jones Financial (Edward Jones)_Financial Services Company</v>
      </c>
      <c r="E245" s="64">
        <v>47000</v>
      </c>
      <c r="F245" s="65">
        <v>20</v>
      </c>
      <c r="G245" s="72">
        <v>8594</v>
      </c>
      <c r="H245" s="73">
        <v>0.13100000000000001</v>
      </c>
      <c r="I245" s="74">
        <v>990</v>
      </c>
      <c r="J245" s="75">
        <v>0.13500000000000001</v>
      </c>
      <c r="K245" s="76">
        <v>15815</v>
      </c>
      <c r="L245" s="77" t="s">
        <v>13</v>
      </c>
    </row>
    <row r="246" spans="1:12" x14ac:dyDescent="0.25">
      <c r="A246" s="62">
        <v>361</v>
      </c>
      <c r="B246" s="63" t="s">
        <v>305</v>
      </c>
      <c r="C246" s="63" t="str">
        <f>_xlfn.XLOOKUP(B246,'2020'!B$3:B$1002,'2020'!C$3:C$1002,"NULL")</f>
        <v>Financial Services Company</v>
      </c>
      <c r="D246" s="63" t="str">
        <f>_xlfn.XLOOKUP(B246,'2020'!B$3:B$1002,'2020'!D$3:D$1002,"NULL")</f>
        <v>Fidelity National Information Services_Financial Services Company</v>
      </c>
      <c r="E246" s="64">
        <v>47000</v>
      </c>
      <c r="F246" s="65">
        <v>-35</v>
      </c>
      <c r="G246" s="72">
        <v>8423</v>
      </c>
      <c r="H246" s="73">
        <v>-7.6999999999999999E-2</v>
      </c>
      <c r="I246" s="74">
        <v>846</v>
      </c>
      <c r="J246" s="75">
        <v>-0.35899999999999999</v>
      </c>
      <c r="K246" s="76">
        <v>23770</v>
      </c>
      <c r="L246" s="77">
        <v>36546.5</v>
      </c>
    </row>
    <row r="247" spans="1:12" x14ac:dyDescent="0.25">
      <c r="A247" s="62">
        <v>390</v>
      </c>
      <c r="B247" s="63" t="s">
        <v>455</v>
      </c>
      <c r="C247" s="63" t="str">
        <f>_xlfn.XLOOKUP(B247,'2020'!B$3:B$1002,'2020'!C$3:C$1002,"NULL")</f>
        <v>Financial Services Company</v>
      </c>
      <c r="D247" s="63" t="str">
        <f>_xlfn.XLOOKUP(B247,'2020'!B$3:B$1002,'2020'!D$3:D$1002,"NULL")</f>
        <v>Alliance Data Systems_Financial Services Company</v>
      </c>
      <c r="E247" s="64">
        <v>20000</v>
      </c>
      <c r="F247" s="65">
        <v>-25</v>
      </c>
      <c r="G247" s="72">
        <v>7791.2</v>
      </c>
      <c r="H247" s="73">
        <v>9.0000000000000011E-3</v>
      </c>
      <c r="I247" s="74">
        <v>963.1</v>
      </c>
      <c r="J247" s="75">
        <v>0.221</v>
      </c>
      <c r="K247" s="76">
        <v>30387.7</v>
      </c>
      <c r="L247" s="77">
        <v>9273.5</v>
      </c>
    </row>
    <row r="248" spans="1:12" x14ac:dyDescent="0.25">
      <c r="A248" s="62">
        <v>413</v>
      </c>
      <c r="B248" s="63" t="s">
        <v>411</v>
      </c>
      <c r="C248" s="63" t="str">
        <f>_xlfn.XLOOKUP(B248,'2020'!B$3:B$1002,'2020'!C$3:C$1002,"NULL")</f>
        <v>Financial Services Company</v>
      </c>
      <c r="D248" s="63" t="str">
        <f>_xlfn.XLOOKUP(B248,'2020'!B$3:B$1002,'2020'!D$3:D$1002,"NULL")</f>
        <v>KeyCorp_Financial Services Company</v>
      </c>
      <c r="E248" s="64">
        <v>18180</v>
      </c>
      <c r="F248" s="65">
        <v>-1</v>
      </c>
      <c r="G248" s="72">
        <v>7393</v>
      </c>
      <c r="H248" s="73">
        <v>7.5999999999999998E-2</v>
      </c>
      <c r="I248" s="74">
        <v>1866</v>
      </c>
      <c r="J248" s="75">
        <v>0.44</v>
      </c>
      <c r="K248" s="76">
        <v>139613</v>
      </c>
      <c r="L248" s="77">
        <v>15888.4</v>
      </c>
    </row>
    <row r="249" spans="1:12" x14ac:dyDescent="0.25">
      <c r="A249" s="62">
        <v>415</v>
      </c>
      <c r="B249" s="63" t="s">
        <v>396</v>
      </c>
      <c r="C249" s="63" t="str">
        <f>_xlfn.XLOOKUP(B249,'2020'!B$3:B$1002,'2020'!C$3:C$1002,"NULL")</f>
        <v>Financial Services Company</v>
      </c>
      <c r="D249" s="63" t="str">
        <f>_xlfn.XLOOKUP(B249,'2020'!B$3:B$1002,'2020'!D$3:D$1002,"NULL")</f>
        <v>Citizens Financial Group_Financial Services Company</v>
      </c>
      <c r="E249" s="64">
        <v>18140</v>
      </c>
      <c r="F249" s="65">
        <v>20</v>
      </c>
      <c r="G249" s="72">
        <v>7354</v>
      </c>
      <c r="H249" s="73">
        <v>0.13900000000000001</v>
      </c>
      <c r="I249" s="74">
        <v>1721</v>
      </c>
      <c r="J249" s="75">
        <v>4.2000000000000003E-2</v>
      </c>
      <c r="K249" s="76">
        <v>160518</v>
      </c>
      <c r="L249" s="77">
        <v>14962.7</v>
      </c>
    </row>
    <row r="250" spans="1:12" x14ac:dyDescent="0.25">
      <c r="A250" s="62">
        <v>427</v>
      </c>
      <c r="B250" s="63" t="s">
        <v>384</v>
      </c>
      <c r="C250" s="63" t="str">
        <f>_xlfn.XLOOKUP(B250,'2020'!B$3:B$1002,'2020'!C$3:C$1002,"NULL")</f>
        <v>Financial Services Company</v>
      </c>
      <c r="D250" s="63" t="str">
        <f>_xlfn.XLOOKUP(B250,'2020'!B$3:B$1002,'2020'!D$3:D$1002,"NULL")</f>
        <v>American Financial Group_Financial Services Company</v>
      </c>
      <c r="E250" s="64">
        <v>7600</v>
      </c>
      <c r="F250" s="65">
        <v>-14</v>
      </c>
      <c r="G250" s="72">
        <v>7150</v>
      </c>
      <c r="H250" s="73">
        <v>4.2000000000000003E-2</v>
      </c>
      <c r="I250" s="74">
        <v>530</v>
      </c>
      <c r="J250" s="75">
        <v>0.11600000000000001</v>
      </c>
      <c r="K250" s="76">
        <v>63456</v>
      </c>
      <c r="L250" s="77">
        <v>8592.7000000000007</v>
      </c>
    </row>
    <row r="251" spans="1:12" x14ac:dyDescent="0.25">
      <c r="A251" s="62">
        <v>453</v>
      </c>
      <c r="B251" s="63" t="s">
        <v>440</v>
      </c>
      <c r="C251" s="63" t="str">
        <f>_xlfn.XLOOKUP(B251,'2020'!B$3:B$1002,'2020'!C$3:C$1002,"NULL")</f>
        <v>Financial Services Company</v>
      </c>
      <c r="D251" s="63" t="str">
        <f>_xlfn.XLOOKUP(B251,'2020'!B$3:B$1002,'2020'!D$3:D$1002,"NULL")</f>
        <v>Northern Trust_Financial Services Company</v>
      </c>
      <c r="E251" s="64">
        <v>18800</v>
      </c>
      <c r="F251" s="65">
        <v>33</v>
      </c>
      <c r="G251" s="72">
        <v>6658.9</v>
      </c>
      <c r="H251" s="73">
        <v>0.16500000000000001</v>
      </c>
      <c r="I251" s="74">
        <v>1556.4</v>
      </c>
      <c r="J251" s="75">
        <v>0.29799999999999999</v>
      </c>
      <c r="K251" s="76">
        <v>132212.5</v>
      </c>
      <c r="L251" s="77">
        <v>19754.400000000001</v>
      </c>
    </row>
    <row r="252" spans="1:12" x14ac:dyDescent="0.25">
      <c r="A252" s="62">
        <v>470</v>
      </c>
      <c r="B252" s="63" t="s">
        <v>450</v>
      </c>
      <c r="C252" s="63" t="str">
        <f>_xlfn.XLOOKUP(B252,'2020'!B$3:B$1002,'2020'!C$3:C$1002,"NULL")</f>
        <v>Financial Services Company</v>
      </c>
      <c r="D252" s="63" t="str">
        <f>_xlfn.XLOOKUP(B252,'2020'!B$3:B$1002,'2020'!D$3:D$1002,"NULL")</f>
        <v>S&amp;P Global_Financial Services Company</v>
      </c>
      <c r="E252" s="64">
        <v>21200</v>
      </c>
      <c r="F252" s="65">
        <v>-7</v>
      </c>
      <c r="G252" s="72">
        <v>6258</v>
      </c>
      <c r="H252" s="73">
        <v>3.2000000000000001E-2</v>
      </c>
      <c r="I252" s="74">
        <v>1958</v>
      </c>
      <c r="J252" s="75">
        <v>0.309</v>
      </c>
      <c r="K252" s="76">
        <v>9458</v>
      </c>
      <c r="L252" s="77">
        <v>51812.4</v>
      </c>
    </row>
    <row r="253" spans="1:12" x14ac:dyDescent="0.25">
      <c r="A253" s="62">
        <v>491</v>
      </c>
      <c r="B253" s="63" t="s">
        <v>475</v>
      </c>
      <c r="C253" s="63" t="str">
        <f>_xlfn.XLOOKUP(B253,'2020'!B$3:B$1002,'2020'!C$3:C$1002,"NULL")</f>
        <v>Financial Services Company</v>
      </c>
      <c r="D253" s="63" t="str">
        <f>_xlfn.XLOOKUP(B253,'2020'!B$3:B$1002,'2020'!D$3:D$1002,"NULL")</f>
        <v>First American Financial_Financial Services Company</v>
      </c>
      <c r="E253" s="64">
        <v>18251</v>
      </c>
      <c r="F253" s="65">
        <v>-8</v>
      </c>
      <c r="G253" s="72">
        <v>5747.8</v>
      </c>
      <c r="H253" s="73">
        <v>-4.0000000000000001E-3</v>
      </c>
      <c r="I253" s="74">
        <v>474.5</v>
      </c>
      <c r="J253" s="75">
        <v>0.122</v>
      </c>
      <c r="K253" s="76">
        <v>10630.6</v>
      </c>
      <c r="L253" s="77">
        <v>5765.3</v>
      </c>
    </row>
    <row r="254" spans="1:12" x14ac:dyDescent="0.25">
      <c r="A254" s="62">
        <v>497</v>
      </c>
      <c r="B254" s="63" t="s">
        <v>509</v>
      </c>
      <c r="C254" s="63" t="str">
        <f>_xlfn.XLOOKUP(B254,'2020'!B$3:B$1002,'2020'!C$3:C$1002,"NULL")</f>
        <v>Financial Services Company</v>
      </c>
      <c r="D254" s="63" t="str">
        <f>_xlfn.XLOOKUP(B254,'2020'!B$3:B$1002,'2020'!D$3:D$1002,"NULL")</f>
        <v>Navient_Financial Services Company</v>
      </c>
      <c r="E254" s="64">
        <v>6500</v>
      </c>
      <c r="F254" s="65">
        <v>18</v>
      </c>
      <c r="G254" s="72">
        <v>5610</v>
      </c>
      <c r="H254" s="73">
        <v>8.3000000000000004E-2</v>
      </c>
      <c r="I254" s="74">
        <v>395</v>
      </c>
      <c r="J254" s="75">
        <v>0.35299999999999998</v>
      </c>
      <c r="K254" s="76">
        <v>104176</v>
      </c>
      <c r="L254" s="77">
        <v>2828.9</v>
      </c>
    </row>
    <row r="255" spans="1:12" x14ac:dyDescent="0.25">
      <c r="A255" s="62">
        <v>498</v>
      </c>
      <c r="B255" s="63" t="s">
        <v>527</v>
      </c>
      <c r="C255" s="63" t="str">
        <f>_xlfn.XLOOKUP(B255,'2020'!B$3:B$1002,'2020'!C$3:C$1002,"NULL")</f>
        <v>Financial Services Company</v>
      </c>
      <c r="D255" s="63" t="str">
        <f>_xlfn.XLOOKUP(B255,'2020'!B$3:B$1002,'2020'!D$3:D$1002,"NULL")</f>
        <v>Western Union_Financial Services Company</v>
      </c>
      <c r="E255" s="64">
        <v>12000</v>
      </c>
      <c r="F255" s="65">
        <v>-4</v>
      </c>
      <c r="G255" s="72">
        <v>5589.9</v>
      </c>
      <c r="H255" s="73">
        <v>1.2E-2</v>
      </c>
      <c r="I255" s="74">
        <v>851.9</v>
      </c>
      <c r="J255" s="75" t="s">
        <v>13</v>
      </c>
      <c r="K255" s="76">
        <v>8996.7999999999993</v>
      </c>
      <c r="L255" s="77">
        <v>8050.9</v>
      </c>
    </row>
    <row r="256" spans="1:12" x14ac:dyDescent="0.25">
      <c r="A256" s="62">
        <v>506</v>
      </c>
      <c r="B256" s="63" t="s">
        <v>454</v>
      </c>
      <c r="C256" s="63" t="str">
        <f>_xlfn.XLOOKUP(B256,'2020'!B$3:B$1002,'2020'!C$3:C$1002,"NULL")</f>
        <v>Financial Services Company</v>
      </c>
      <c r="D256" s="63" t="str">
        <f>_xlfn.XLOOKUP(B256,'2020'!B$3:B$1002,'2020'!D$3:D$1002,"NULL")</f>
        <v>Securian Financial Group_Financial Services Company</v>
      </c>
      <c r="E256" s="64">
        <v>5300</v>
      </c>
      <c r="F256" s="65">
        <v>-44</v>
      </c>
      <c r="G256" s="72">
        <v>5495.8</v>
      </c>
      <c r="H256" s="73">
        <v>-9.4E-2</v>
      </c>
      <c r="I256" s="74">
        <v>322.39999999999998</v>
      </c>
      <c r="J256" s="75">
        <v>-0.23</v>
      </c>
      <c r="K256" s="76">
        <v>51887.8</v>
      </c>
      <c r="L256" s="77" t="s">
        <v>13</v>
      </c>
    </row>
    <row r="257" spans="1:12" x14ac:dyDescent="0.25">
      <c r="A257" s="62">
        <v>509</v>
      </c>
      <c r="B257" s="63" t="s">
        <v>485</v>
      </c>
      <c r="C257" s="63" t="str">
        <f>_xlfn.XLOOKUP(B257,'2020'!B$3:B$1002,'2020'!C$3:C$1002,"NULL")</f>
        <v>Financial Services Company</v>
      </c>
      <c r="D257" s="63" t="str">
        <f>_xlfn.XLOOKUP(B257,'2020'!B$3:B$1002,'2020'!D$3:D$1002,"NULL")</f>
        <v>TD Ameritrade Holding_Financial Services Company</v>
      </c>
      <c r="E257" s="64">
        <v>9183</v>
      </c>
      <c r="F257" s="65">
        <v>121</v>
      </c>
      <c r="G257" s="72">
        <v>5473</v>
      </c>
      <c r="H257" s="73">
        <v>0.48499999999999999</v>
      </c>
      <c r="I257" s="74">
        <v>1473</v>
      </c>
      <c r="J257" s="75">
        <v>0.68899999999999995</v>
      </c>
      <c r="K257" s="76">
        <v>37520</v>
      </c>
      <c r="L257" s="77">
        <v>28051.5</v>
      </c>
    </row>
    <row r="258" spans="1:12" x14ac:dyDescent="0.25">
      <c r="A258" s="62">
        <v>591</v>
      </c>
      <c r="B258" s="63" t="s">
        <v>609</v>
      </c>
      <c r="C258" s="63" t="str">
        <f>_xlfn.XLOOKUP(B258,'2020'!B$3:B$1002,'2020'!C$3:C$1002,"NULL")</f>
        <v>Financial Services Company</v>
      </c>
      <c r="D258" s="63" t="str">
        <f>_xlfn.XLOOKUP(B258,'2020'!B$3:B$1002,'2020'!D$3:D$1002,"NULL")</f>
        <v>Broadridge Financial Solutions_Financial Services Company</v>
      </c>
      <c r="E258" s="64">
        <v>10000</v>
      </c>
      <c r="F258" s="65">
        <v>1</v>
      </c>
      <c r="G258" s="72">
        <v>4329.8999999999996</v>
      </c>
      <c r="H258" s="73">
        <v>4.4999999999999998E-2</v>
      </c>
      <c r="I258" s="74">
        <v>427.9</v>
      </c>
      <c r="J258" s="75">
        <v>0.309</v>
      </c>
      <c r="K258" s="76">
        <v>3304.7</v>
      </c>
      <c r="L258" s="77">
        <v>11994.9</v>
      </c>
    </row>
    <row r="259" spans="1:12" x14ac:dyDescent="0.25">
      <c r="A259" s="62">
        <v>593</v>
      </c>
      <c r="B259" s="63" t="s">
        <v>642</v>
      </c>
      <c r="C259" s="63" t="str">
        <f>_xlfn.XLOOKUP(B259,'2020'!B$3:B$1002,'2020'!C$3:C$1002,"NULL")</f>
        <v>Financial Services Company</v>
      </c>
      <c r="D259" s="63" t="str">
        <f>_xlfn.XLOOKUP(B259,'2020'!B$3:B$1002,'2020'!D$3:D$1002,"NULL")</f>
        <v>CNO Financial Group_Financial Services Company</v>
      </c>
      <c r="E259" s="64">
        <v>3300</v>
      </c>
      <c r="F259" s="65">
        <v>-13</v>
      </c>
      <c r="G259" s="72">
        <v>4313.5</v>
      </c>
      <c r="H259" s="73">
        <v>4.0000000000000001E-3</v>
      </c>
      <c r="I259" s="74">
        <v>-315</v>
      </c>
      <c r="J259" s="75">
        <v>-2.794</v>
      </c>
      <c r="K259" s="76">
        <v>31439.8</v>
      </c>
      <c r="L259" s="77">
        <v>2608.8000000000002</v>
      </c>
    </row>
    <row r="260" spans="1:12" x14ac:dyDescent="0.25">
      <c r="A260" s="62">
        <v>594</v>
      </c>
      <c r="B260" s="63" t="s">
        <v>557</v>
      </c>
      <c r="C260" s="63" t="str">
        <f>_xlfn.XLOOKUP(B260,'2020'!B$3:B$1002,'2020'!C$3:C$1002,"NULL")</f>
        <v>Financial Services Company</v>
      </c>
      <c r="D260" s="63" t="str">
        <f>_xlfn.XLOOKUP(B260,'2020'!B$3:B$1002,'2020'!D$3:D$1002,"NULL")</f>
        <v>CME Group_Financial Services Company</v>
      </c>
      <c r="E260" s="64">
        <v>4590</v>
      </c>
      <c r="F260" s="65">
        <v>47</v>
      </c>
      <c r="G260" s="72">
        <v>4309.3999999999996</v>
      </c>
      <c r="H260" s="73">
        <v>0.182</v>
      </c>
      <c r="I260" s="74">
        <v>1962.2</v>
      </c>
      <c r="J260" s="75">
        <v>-0.51700000000000002</v>
      </c>
      <c r="K260" s="76">
        <v>77475.7</v>
      </c>
      <c r="L260" s="77">
        <v>58893.1</v>
      </c>
    </row>
    <row r="261" spans="1:12" x14ac:dyDescent="0.25">
      <c r="A261" s="62">
        <v>597</v>
      </c>
      <c r="B261" s="63" t="s">
        <v>619</v>
      </c>
      <c r="C261" s="63" t="str">
        <f>_xlfn.XLOOKUP(B261,'2020'!B$3:B$1002,'2020'!C$3:C$1002,"NULL")</f>
        <v>Financial Services Company</v>
      </c>
      <c r="D261" s="63" t="str">
        <f>_xlfn.XLOOKUP(B261,'2020'!B$3:B$1002,'2020'!D$3:D$1002,"NULL")</f>
        <v>Nasdaq_Financial Services Company</v>
      </c>
      <c r="E261" s="64">
        <v>4099</v>
      </c>
      <c r="F261" s="65">
        <v>11</v>
      </c>
      <c r="G261" s="72">
        <v>4277</v>
      </c>
      <c r="H261" s="73">
        <v>7.9000000000000001E-2</v>
      </c>
      <c r="I261" s="74">
        <v>458</v>
      </c>
      <c r="J261" s="75">
        <v>-0.376</v>
      </c>
      <c r="K261" s="76">
        <v>15700</v>
      </c>
      <c r="L261" s="77">
        <v>14472.3</v>
      </c>
    </row>
    <row r="262" spans="1:12" x14ac:dyDescent="0.25">
      <c r="A262" s="62">
        <v>603</v>
      </c>
      <c r="B262" s="63" t="s">
        <v>569</v>
      </c>
      <c r="C262" s="63" t="str">
        <f>_xlfn.XLOOKUP(B262,'2020'!B$3:B$1002,'2020'!C$3:C$1002,"NULL")</f>
        <v>Financial Services Company</v>
      </c>
      <c r="D262" s="63" t="str">
        <f>_xlfn.XLOOKUP(B262,'2020'!B$3:B$1002,'2020'!D$3:D$1002,"NULL")</f>
        <v>OneMain Holdings_Financial Services Company</v>
      </c>
      <c r="E262" s="64">
        <v>10200</v>
      </c>
      <c r="F262" s="65">
        <v>23</v>
      </c>
      <c r="G262" s="72">
        <v>4232</v>
      </c>
      <c r="H262" s="73">
        <v>0.127</v>
      </c>
      <c r="I262" s="74">
        <v>447</v>
      </c>
      <c r="J262" s="75">
        <v>1.4430000000000001</v>
      </c>
      <c r="K262" s="76">
        <v>20090</v>
      </c>
      <c r="L262" s="77">
        <v>4317.7</v>
      </c>
    </row>
    <row r="263" spans="1:12" x14ac:dyDescent="0.25">
      <c r="A263" s="62">
        <v>626</v>
      </c>
      <c r="B263" s="63" t="s">
        <v>1380</v>
      </c>
      <c r="C263" s="63" t="s">
        <v>1022</v>
      </c>
      <c r="D263" s="63" t="str">
        <f>B263&amp;"_"&amp; C263</f>
        <v>Total System Services_Financial Services Company</v>
      </c>
      <c r="E263" s="64">
        <v>13100</v>
      </c>
      <c r="F263" s="65">
        <v>-97</v>
      </c>
      <c r="G263" s="72">
        <v>4028.2</v>
      </c>
      <c r="H263" s="73">
        <v>-0.183</v>
      </c>
      <c r="I263" s="74">
        <v>576.70000000000005</v>
      </c>
      <c r="J263" s="75">
        <v>-1.6E-2</v>
      </c>
      <c r="K263" s="76">
        <v>7468.7</v>
      </c>
      <c r="L263" s="77">
        <v>16854.900000000001</v>
      </c>
    </row>
    <row r="264" spans="1:12" x14ac:dyDescent="0.25">
      <c r="A264" s="62">
        <v>636</v>
      </c>
      <c r="B264" s="63" t="s">
        <v>1382</v>
      </c>
      <c r="C264" s="63" t="s">
        <v>1022</v>
      </c>
      <c r="D264" s="63" t="s">
        <v>1613</v>
      </c>
      <c r="E264" s="64">
        <v>8186</v>
      </c>
      <c r="F264" s="65">
        <v>-36</v>
      </c>
      <c r="G264" s="72">
        <v>3925.4</v>
      </c>
      <c r="H264" s="73">
        <v>-2.5000000000000001E-2</v>
      </c>
      <c r="I264" s="74">
        <v>12.8</v>
      </c>
      <c r="J264" s="75">
        <v>-0.90200000000000002</v>
      </c>
      <c r="K264" s="76">
        <v>24888.5</v>
      </c>
      <c r="L264" s="77">
        <v>35305.800000000003</v>
      </c>
    </row>
    <row r="265" spans="1:12" x14ac:dyDescent="0.25">
      <c r="A265" s="62">
        <v>674</v>
      </c>
      <c r="B265" s="63" t="s">
        <v>658</v>
      </c>
      <c r="C265" s="63" t="str">
        <f>_xlfn.XLOOKUP(B265,'2020'!B$3:B$1002,'2020'!C$3:C$1002,"NULL")</f>
        <v>Financial Services Company</v>
      </c>
      <c r="D265" s="63" t="str">
        <f>_xlfn.XLOOKUP(B265,'2020'!B$3:B$1002,'2020'!D$3:D$1002,"NULL")</f>
        <v>Comerica_Financial Services Company</v>
      </c>
      <c r="E265" s="64">
        <v>7812</v>
      </c>
      <c r="F265" s="65">
        <v>28</v>
      </c>
      <c r="G265" s="72">
        <v>3595</v>
      </c>
      <c r="H265" s="73">
        <v>9.3000000000000013E-2</v>
      </c>
      <c r="I265" s="74">
        <v>1235</v>
      </c>
      <c r="J265" s="75">
        <v>0.66200000000000003</v>
      </c>
      <c r="K265" s="76">
        <v>70818</v>
      </c>
      <c r="L265" s="77">
        <v>11578.4</v>
      </c>
    </row>
    <row r="266" spans="1:12" x14ac:dyDescent="0.25">
      <c r="A266" s="62">
        <v>703</v>
      </c>
      <c r="B266" s="63" t="s">
        <v>552</v>
      </c>
      <c r="C266" s="63" t="str">
        <f>_xlfn.XLOOKUP(B266,'2020'!B$3:B$1002,'2020'!C$3:C$1002,"NULL")</f>
        <v>Financial Services Company</v>
      </c>
      <c r="D266" s="63" t="str">
        <f>_xlfn.XLOOKUP(B266,'2020'!B$3:B$1002,'2020'!D$3:D$1002,"NULL")</f>
        <v>Global Payments_Financial Services Company</v>
      </c>
      <c r="E266" s="64">
        <v>11000</v>
      </c>
      <c r="F266" s="65">
        <v>-98</v>
      </c>
      <c r="G266" s="72">
        <v>3366.4</v>
      </c>
      <c r="H266" s="73">
        <v>-0.153</v>
      </c>
      <c r="I266" s="74">
        <v>452.1</v>
      </c>
      <c r="J266" s="75">
        <v>-3.5000000000000003E-2</v>
      </c>
      <c r="K266" s="76">
        <v>13230.8</v>
      </c>
      <c r="L266" s="77">
        <v>21549.7</v>
      </c>
    </row>
    <row r="267" spans="1:12" x14ac:dyDescent="0.25">
      <c r="A267" s="62">
        <v>748</v>
      </c>
      <c r="B267" s="63" t="s">
        <v>732</v>
      </c>
      <c r="C267" s="63" t="str">
        <f>_xlfn.XLOOKUP(B267,'2020'!B$3:B$1002,'2020'!C$3:C$1002,"NULL")</f>
        <v>Financial Services Company</v>
      </c>
      <c r="D267" s="63" t="str">
        <f>_xlfn.XLOOKUP(B267,'2020'!B$3:B$1002,'2020'!D$3:D$1002,"NULL")</f>
        <v>MDC Holdings_Financial Services Company</v>
      </c>
      <c r="E267" s="64">
        <v>1581</v>
      </c>
      <c r="F267" s="65">
        <v>68</v>
      </c>
      <c r="G267" s="72">
        <v>3065.2</v>
      </c>
      <c r="H267" s="73">
        <v>0.18899999999999997</v>
      </c>
      <c r="I267" s="74">
        <v>210.8</v>
      </c>
      <c r="J267" s="75">
        <v>0.48599999999999999</v>
      </c>
      <c r="K267" s="76">
        <v>3001.1</v>
      </c>
      <c r="L267" s="77">
        <v>1782.5</v>
      </c>
    </row>
    <row r="268" spans="1:12" x14ac:dyDescent="0.25">
      <c r="A268" s="62">
        <v>755</v>
      </c>
      <c r="B268" s="63" t="s">
        <v>780</v>
      </c>
      <c r="C268" s="63" t="str">
        <f>_xlfn.XLOOKUP(B268,'2020'!B$3:B$1002,'2020'!C$3:C$1002,"NULL")</f>
        <v>Financial Services Company</v>
      </c>
      <c r="D268" s="63" t="str">
        <f>_xlfn.XLOOKUP(B268,'2020'!B$3:B$1002,'2020'!D$3:D$1002,"NULL")</f>
        <v>Mutual of America Life Insurance_Financial Services Company</v>
      </c>
      <c r="E268" s="64">
        <v>1163</v>
      </c>
      <c r="F268" s="65">
        <v>-43</v>
      </c>
      <c r="G268" s="72">
        <v>3043.5</v>
      </c>
      <c r="H268" s="73">
        <v>-3.7999999999999999E-2</v>
      </c>
      <c r="I268" s="74">
        <v>16</v>
      </c>
      <c r="J268" s="75">
        <v>-0.38900000000000001</v>
      </c>
      <c r="K268" s="76">
        <v>20386.599999999999</v>
      </c>
      <c r="L268" s="77" t="s">
        <v>13</v>
      </c>
    </row>
    <row r="269" spans="1:12" x14ac:dyDescent="0.25">
      <c r="A269" s="62">
        <v>758</v>
      </c>
      <c r="B269" s="63" t="s">
        <v>754</v>
      </c>
      <c r="C269" s="63" t="str">
        <f>_xlfn.XLOOKUP(B269,'2020'!B$3:B$1002,'2020'!C$3:C$1002,"NULL")</f>
        <v>Financial Services Company</v>
      </c>
      <c r="D269" s="63" t="str">
        <f>_xlfn.XLOOKUP(B269,'2020'!B$3:B$1002,'2020'!D$3:D$1002,"NULL")</f>
        <v>E*Trade Financial_Financial Services Company</v>
      </c>
      <c r="E269" s="64">
        <v>4035</v>
      </c>
      <c r="F269" s="65">
        <v>83</v>
      </c>
      <c r="G269" s="72">
        <v>3036</v>
      </c>
      <c r="H269" s="73">
        <v>0.23800000000000002</v>
      </c>
      <c r="I269" s="74">
        <v>1052</v>
      </c>
      <c r="J269" s="75">
        <v>0.71299999999999997</v>
      </c>
      <c r="K269" s="76">
        <v>65003</v>
      </c>
      <c r="L269" s="77">
        <v>11381.7</v>
      </c>
    </row>
    <row r="270" spans="1:12" x14ac:dyDescent="0.25">
      <c r="A270" s="62">
        <v>885</v>
      </c>
      <c r="B270" s="63" t="s">
        <v>929</v>
      </c>
      <c r="C270" s="63" t="str">
        <f>_xlfn.XLOOKUP(B270,'2020'!B$3:B$1002,'2020'!C$3:C$1002,"NULL")</f>
        <v>Financial Services Company</v>
      </c>
      <c r="D270" s="63" t="str">
        <f>_xlfn.XLOOKUP(B270,'2020'!B$3:B$1002,'2020'!D$3:D$1002,"NULL")</f>
        <v>Affiliated Managers Group_Financial Services Company</v>
      </c>
      <c r="E270" s="64">
        <v>4450</v>
      </c>
      <c r="F270" s="65">
        <v>-11</v>
      </c>
      <c r="G270" s="72">
        <v>2378.4</v>
      </c>
      <c r="H270" s="73">
        <v>3.2000000000000001E-2</v>
      </c>
      <c r="I270" s="74">
        <v>243.6</v>
      </c>
      <c r="J270" s="75">
        <v>-0.64700000000000002</v>
      </c>
      <c r="K270" s="76">
        <v>8219.1</v>
      </c>
      <c r="L270" s="77">
        <v>5574.9</v>
      </c>
    </row>
    <row r="271" spans="1:12" x14ac:dyDescent="0.25">
      <c r="A271" s="62">
        <v>900</v>
      </c>
      <c r="B271" s="63" t="s">
        <v>891</v>
      </c>
      <c r="C271" s="63" t="str">
        <f>_xlfn.XLOOKUP(B271,'2020'!B$3:B$1002,'2020'!C$3:C$1002,"NULL")</f>
        <v>Financial Services Company</v>
      </c>
      <c r="D271" s="63" t="str">
        <f>_xlfn.XLOOKUP(B271,'2020'!B$3:B$1002,'2020'!D$3:D$1002,"NULL")</f>
        <v>Knights of Columbus_Financial Services Company</v>
      </c>
      <c r="E271" s="78">
        <v>815</v>
      </c>
      <c r="F271" s="65">
        <v>-22</v>
      </c>
      <c r="G271" s="72">
        <v>2319.1999999999998</v>
      </c>
      <c r="H271" s="73">
        <v>1.3000000000000001E-2</v>
      </c>
      <c r="I271" s="74">
        <v>80.7</v>
      </c>
      <c r="J271" s="75">
        <v>-0.254</v>
      </c>
      <c r="K271" s="76">
        <v>25428.1</v>
      </c>
      <c r="L271" s="77" t="s">
        <v>13</v>
      </c>
    </row>
    <row r="272" spans="1:12" x14ac:dyDescent="0.25">
      <c r="A272" s="62">
        <v>695</v>
      </c>
      <c r="B272" s="63" t="s">
        <v>579</v>
      </c>
      <c r="C272" s="63" t="str">
        <f>_xlfn.XLOOKUP(B272,'2020'!B$3:B$1002,'2020'!C$3:C$1002,"NULL")</f>
        <v>Financial Technology Company</v>
      </c>
      <c r="D272" s="63" t="str">
        <f>_xlfn.XLOOKUP(B272,'2020'!B$3:B$1002,'2020'!D$3:D$1002,"NULL")</f>
        <v>SS&amp;C Technologies Holdings_Financial Technology Company</v>
      </c>
      <c r="E272" s="64">
        <v>22600</v>
      </c>
      <c r="F272" s="65" t="s">
        <v>13</v>
      </c>
      <c r="G272" s="72">
        <v>3421.1</v>
      </c>
      <c r="H272" s="73">
        <v>1.042</v>
      </c>
      <c r="I272" s="74">
        <v>103.2</v>
      </c>
      <c r="J272" s="75">
        <v>-0.68600000000000005</v>
      </c>
      <c r="K272" s="76">
        <v>16107.5</v>
      </c>
      <c r="L272" s="77">
        <v>16056</v>
      </c>
    </row>
    <row r="273" spans="1:14" x14ac:dyDescent="0.25">
      <c r="A273" s="62">
        <v>97</v>
      </c>
      <c r="B273" s="63" t="s">
        <v>112</v>
      </c>
      <c r="C273" s="63" t="str">
        <f>_xlfn.XLOOKUP(B273,'2020'!B$3:B$1002,'2020'!C$3:C$1002,"NULL")</f>
        <v>Food Company</v>
      </c>
      <c r="D273" s="63" t="str">
        <f>_xlfn.XLOOKUP(B273,'2020'!B$3:B$1002,'2020'!D$3:D$1002,"NULL")</f>
        <v>CHS_Food Company</v>
      </c>
      <c r="E273" s="64">
        <v>10495</v>
      </c>
      <c r="F273" s="65">
        <v>-1</v>
      </c>
      <c r="G273" s="72">
        <v>32683.3</v>
      </c>
      <c r="H273" s="73">
        <v>0.02</v>
      </c>
      <c r="I273" s="74">
        <v>775.9</v>
      </c>
      <c r="J273" s="75">
        <v>9.8379999999999992</v>
      </c>
      <c r="K273" s="76">
        <v>16381.2</v>
      </c>
      <c r="L273" s="77" t="s">
        <v>13</v>
      </c>
    </row>
    <row r="274" spans="1:14" x14ac:dyDescent="0.25">
      <c r="A274" s="62">
        <v>115</v>
      </c>
      <c r="B274" s="63" t="s">
        <v>128</v>
      </c>
      <c r="C274" s="63" t="str">
        <f>_xlfn.XLOOKUP(B274,'2020'!B$3:B$1002,'2020'!C$3:C$1002,"NULL")</f>
        <v>Food Company</v>
      </c>
      <c r="D274" s="63" t="str">
        <f>_xlfn.XLOOKUP(B274,'2020'!B$3:B$1002,'2020'!D$3:D$1002,"NULL")</f>
        <v>Kraft Heinz_Food Company</v>
      </c>
      <c r="E274" s="64">
        <v>39000</v>
      </c>
      <c r="F274" s="65">
        <v>-1</v>
      </c>
      <c r="G274" s="72">
        <v>26259</v>
      </c>
      <c r="H274" s="73">
        <v>1E-3</v>
      </c>
      <c r="I274" s="74">
        <v>-10229</v>
      </c>
      <c r="J274" s="75">
        <v>-1.93</v>
      </c>
      <c r="K274" s="76">
        <v>103627</v>
      </c>
      <c r="L274" s="77">
        <v>39814.6</v>
      </c>
    </row>
    <row r="275" spans="1:14" x14ac:dyDescent="0.25">
      <c r="A275" s="62">
        <v>212</v>
      </c>
      <c r="B275" s="63" t="s">
        <v>234</v>
      </c>
      <c r="C275" s="63" t="str">
        <f>_xlfn.XLOOKUP(B275,'2020'!B$3:B$1002,'2020'!C$3:C$1002,"NULL")</f>
        <v>Food Company</v>
      </c>
      <c r="D275" s="63" t="str">
        <f>_xlfn.XLOOKUP(B275,'2020'!B$3:B$1002,'2020'!D$3:D$1002,"NULL")</f>
        <v>Land O'Lakes_Food Company</v>
      </c>
      <c r="E275" s="64">
        <v>10000</v>
      </c>
      <c r="F275" s="65">
        <v>4</v>
      </c>
      <c r="G275" s="72">
        <v>14936.2</v>
      </c>
      <c r="H275" s="73">
        <v>8.6999999999999994E-2</v>
      </c>
      <c r="I275" s="74">
        <v>254.5</v>
      </c>
      <c r="J275" s="75">
        <v>-0.19</v>
      </c>
      <c r="K275" s="76">
        <v>9124.4</v>
      </c>
      <c r="L275" s="77" t="s">
        <v>13</v>
      </c>
    </row>
    <row r="276" spans="1:14" x14ac:dyDescent="0.25">
      <c r="A276" s="62">
        <v>234</v>
      </c>
      <c r="B276" s="63" t="s">
        <v>239</v>
      </c>
      <c r="C276" s="63" t="str">
        <f>_xlfn.XLOOKUP(B276,'2020'!B$3:B$1002,'2020'!C$3:C$1002,"NULL")</f>
        <v>Food Company</v>
      </c>
      <c r="D276" s="63" t="str">
        <f>_xlfn.XLOOKUP(B276,'2020'!B$3:B$1002,'2020'!D$3:D$1002,"NULL")</f>
        <v>Kellogg_Food Company</v>
      </c>
      <c r="E276" s="64">
        <v>34000</v>
      </c>
      <c r="F276" s="65">
        <v>-8</v>
      </c>
      <c r="G276" s="72">
        <v>13547</v>
      </c>
      <c r="H276" s="73">
        <v>4.8000000000000001E-2</v>
      </c>
      <c r="I276" s="74">
        <v>1336</v>
      </c>
      <c r="J276" s="75">
        <v>5.2999999999999999E-2</v>
      </c>
      <c r="K276" s="76">
        <v>17780</v>
      </c>
      <c r="L276" s="77">
        <v>19722.599999999999</v>
      </c>
    </row>
    <row r="277" spans="1:14" x14ac:dyDescent="0.25">
      <c r="A277" s="62">
        <v>328</v>
      </c>
      <c r="B277" s="63" t="s">
        <v>339</v>
      </c>
      <c r="C277" s="63" t="str">
        <f>_xlfn.XLOOKUP(B277,'2020'!B$3:B$1002,'2020'!C$3:C$1002,"NULL")</f>
        <v>Food Company</v>
      </c>
      <c r="D277" s="63" t="str">
        <f>_xlfn.XLOOKUP(B277,'2020'!B$3:B$1002,'2020'!D$3:D$1002,"NULL")</f>
        <v>Hormel Foods_Food Company</v>
      </c>
      <c r="E277" s="64">
        <v>20100</v>
      </c>
      <c r="F277" s="65">
        <v>-5</v>
      </c>
      <c r="G277" s="72">
        <v>9545.7000000000007</v>
      </c>
      <c r="H277" s="73">
        <v>4.0999999999999995E-2</v>
      </c>
      <c r="I277" s="74">
        <v>1012.1</v>
      </c>
      <c r="J277" s="75">
        <v>0.19500000000000001</v>
      </c>
      <c r="K277" s="76">
        <v>8142.3</v>
      </c>
      <c r="L277" s="77">
        <v>23976.799999999999</v>
      </c>
    </row>
    <row r="278" spans="1:14" x14ac:dyDescent="0.25">
      <c r="A278" s="62">
        <v>386</v>
      </c>
      <c r="B278" s="63" t="s">
        <v>336</v>
      </c>
      <c r="C278" s="63" t="str">
        <f>_xlfn.XLOOKUP(B278,'2020'!B$3:B$1002,'2020'!C$3:C$1002,"NULL")</f>
        <v>Food Company</v>
      </c>
      <c r="D278" s="63" t="str">
        <f>_xlfn.XLOOKUP(B278,'2020'!B$3:B$1002,'2020'!D$3:D$1002,"NULL")</f>
        <v>Conagra Brands_Food Company</v>
      </c>
      <c r="E278" s="64">
        <v>12400</v>
      </c>
      <c r="F278" s="65">
        <v>-65</v>
      </c>
      <c r="G278" s="72">
        <v>7938.3</v>
      </c>
      <c r="H278" s="73">
        <v>-0.14000000000000001</v>
      </c>
      <c r="I278" s="74">
        <v>808.4</v>
      </c>
      <c r="J278" s="75">
        <v>0.26500000000000001</v>
      </c>
      <c r="K278" s="76">
        <v>10389.5</v>
      </c>
      <c r="L278" s="77">
        <v>13471.7</v>
      </c>
      <c r="N278" t="str">
        <f>IF(A278&lt;500,"-500",0)</f>
        <v>-500</v>
      </c>
    </row>
    <row r="279" spans="1:14" x14ac:dyDescent="0.25">
      <c r="A279" s="62">
        <v>393</v>
      </c>
      <c r="B279" s="63" t="s">
        <v>421</v>
      </c>
      <c r="C279" s="63" t="str">
        <f>_xlfn.XLOOKUP(B279,'2020'!B$3:B$1002,'2020'!C$3:C$1002,"NULL")</f>
        <v>Food Company</v>
      </c>
      <c r="D279" s="63" t="str">
        <f>_xlfn.XLOOKUP(B279,'2020'!B$3:B$1002,'2020'!D$3:D$1002,"NULL")</f>
        <v>Dean Foods_Food Company</v>
      </c>
      <c r="E279" s="64">
        <v>15000</v>
      </c>
      <c r="F279" s="65">
        <v>-31</v>
      </c>
      <c r="G279" s="72">
        <v>7755.3</v>
      </c>
      <c r="H279" s="73">
        <v>-5.0000000000000001E-3</v>
      </c>
      <c r="I279" s="74">
        <v>-326.89999999999998</v>
      </c>
      <c r="J279" s="75">
        <v>-6.3079999999999998</v>
      </c>
      <c r="K279" s="76">
        <v>2118.5</v>
      </c>
      <c r="L279" s="77">
        <v>277.89999999999998</v>
      </c>
    </row>
    <row r="280" spans="1:14" x14ac:dyDescent="0.25">
      <c r="A280" s="62">
        <v>486</v>
      </c>
      <c r="B280" s="63" t="s">
        <v>474</v>
      </c>
      <c r="C280" s="63" t="str">
        <f>_xlfn.XLOOKUP(B280,'2020'!B$3:B$1002,'2020'!C$3:C$1002,"NULL")</f>
        <v>Food Company</v>
      </c>
      <c r="D280" s="63" t="str">
        <f>_xlfn.XLOOKUP(B280,'2020'!B$3:B$1002,'2020'!D$3:D$1002,"NULL")</f>
        <v>Ingredion_Food Company</v>
      </c>
      <c r="E280" s="64">
        <v>11000</v>
      </c>
      <c r="F280" s="65">
        <v>-8</v>
      </c>
      <c r="G280" s="72">
        <v>5841</v>
      </c>
      <c r="H280" s="73">
        <v>2E-3</v>
      </c>
      <c r="I280" s="74">
        <v>443</v>
      </c>
      <c r="J280" s="75">
        <v>-0.14599999999999999</v>
      </c>
      <c r="K280" s="76">
        <v>5728</v>
      </c>
      <c r="L280" s="77">
        <v>6312.7</v>
      </c>
    </row>
    <row r="281" spans="1:14" x14ac:dyDescent="0.25">
      <c r="A281" s="62">
        <v>514</v>
      </c>
      <c r="B281" s="63" t="s">
        <v>522</v>
      </c>
      <c r="C281" s="63" t="str">
        <f>_xlfn.XLOOKUP(B281,'2020'!B$3:B$1002,'2020'!C$3:C$1002,"NULL")</f>
        <v>Food Company</v>
      </c>
      <c r="D281" s="63" t="str">
        <f>_xlfn.XLOOKUP(B281,'2020'!B$3:B$1002,'2020'!D$3:D$1002,"NULL")</f>
        <v>McCormick_Food Company</v>
      </c>
      <c r="E281" s="64">
        <v>11600</v>
      </c>
      <c r="F281" s="65">
        <v>25</v>
      </c>
      <c r="G281" s="72">
        <v>5408.9</v>
      </c>
      <c r="H281" s="73">
        <v>0.11900000000000001</v>
      </c>
      <c r="I281" s="74">
        <v>933.4</v>
      </c>
      <c r="J281" s="75">
        <v>0.95499999999999996</v>
      </c>
      <c r="K281" s="76">
        <v>10256.4</v>
      </c>
      <c r="L281" s="77">
        <v>19874</v>
      </c>
    </row>
    <row r="282" spans="1:14" x14ac:dyDescent="0.25">
      <c r="A282" s="62">
        <v>391</v>
      </c>
      <c r="B282" s="63" t="s">
        <v>399</v>
      </c>
      <c r="C282" s="63" t="str">
        <f>_xlfn.XLOOKUP(B282,'2020'!B$3:B$1002,'2020'!C$3:C$1002,"NULL")</f>
        <v>Food Company Chocolates</v>
      </c>
      <c r="D282" s="63" t="str">
        <f>_xlfn.XLOOKUP(B282,'2020'!B$3:B$1002,'2020'!D$3:D$1002,"NULL")</f>
        <v>Hershey_Food Company Chocolates</v>
      </c>
      <c r="E282" s="64">
        <v>15675</v>
      </c>
      <c r="F282" s="65">
        <v>-12</v>
      </c>
      <c r="G282" s="72">
        <v>7791.1</v>
      </c>
      <c r="H282" s="73">
        <v>3.7000000000000005E-2</v>
      </c>
      <c r="I282" s="74">
        <v>1177.5999999999999</v>
      </c>
      <c r="J282" s="75">
        <v>0.504</v>
      </c>
      <c r="K282" s="76">
        <v>7703</v>
      </c>
      <c r="L282" s="77">
        <v>23944.3</v>
      </c>
    </row>
    <row r="283" spans="1:14" x14ac:dyDescent="0.25">
      <c r="A283" s="62">
        <v>200</v>
      </c>
      <c r="B283" s="63" t="s">
        <v>195</v>
      </c>
      <c r="C283" s="63" t="str">
        <f>_xlfn.XLOOKUP(B283,'2020'!B$3:B$1002,'2020'!C$3:C$1002,"NULL")</f>
        <v>Food Multinational Corporation</v>
      </c>
      <c r="D283" s="63" t="str">
        <f>_xlfn.XLOOKUP(B283,'2020'!B$3:B$1002,'2020'!D$3:D$1002,"NULL")</f>
        <v>General Mills_Food Multinational Corporation</v>
      </c>
      <c r="E283" s="64">
        <v>40000</v>
      </c>
      <c r="F283" s="65">
        <v>-18</v>
      </c>
      <c r="G283" s="72">
        <v>15740.4</v>
      </c>
      <c r="H283" s="73">
        <v>8.0000000000000002E-3</v>
      </c>
      <c r="I283" s="74">
        <v>2131</v>
      </c>
      <c r="J283" s="75">
        <v>0.28599999999999998</v>
      </c>
      <c r="K283" s="76">
        <v>30624</v>
      </c>
      <c r="L283" s="77">
        <v>30987.4</v>
      </c>
    </row>
    <row r="284" spans="1:14" x14ac:dyDescent="0.25">
      <c r="A284" s="62">
        <v>414</v>
      </c>
      <c r="B284" s="63" t="s">
        <v>407</v>
      </c>
      <c r="C284" s="63" t="str">
        <f>_xlfn.XLOOKUP(B284,'2020'!B$3:B$1002,'2020'!C$3:C$1002,"NULL")</f>
        <v>Food Processing And Manufacturing</v>
      </c>
      <c r="D284" s="63" t="str">
        <f>_xlfn.XLOOKUP(B284,'2020'!B$3:B$1002,'2020'!D$3:D$1002,"NULL")</f>
        <v>J.M. Smucker_Food Processing And Manufacturing</v>
      </c>
      <c r="E284" s="64">
        <v>7000</v>
      </c>
      <c r="F284" s="65">
        <v>-31</v>
      </c>
      <c r="G284" s="72">
        <v>7357.1</v>
      </c>
      <c r="H284" s="73">
        <v>-5.0000000000000001E-3</v>
      </c>
      <c r="I284" s="74">
        <v>1338.6</v>
      </c>
      <c r="J284" s="75">
        <v>1.26</v>
      </c>
      <c r="K284" s="76">
        <v>15301.2</v>
      </c>
      <c r="L284" s="77">
        <v>13251.5</v>
      </c>
    </row>
    <row r="285" spans="1:14" x14ac:dyDescent="0.25">
      <c r="A285" s="62">
        <v>49</v>
      </c>
      <c r="B285" s="63" t="s">
        <v>62</v>
      </c>
      <c r="C285" s="63" t="str">
        <f>_xlfn.XLOOKUP(B285,'2020'!B$3:B$1002,'2020'!C$3:C$1002,"NULL")</f>
        <v>Food Processing Company</v>
      </c>
      <c r="D285" s="63" t="str">
        <f>_xlfn.XLOOKUP(B285,'2020'!B$3:B$1002,'2020'!D$3:D$1002,"NULL")</f>
        <v>Archer Daniels Midland_Food Processing Company</v>
      </c>
      <c r="E285" s="64">
        <v>31600</v>
      </c>
      <c r="F285" s="65">
        <v>-1</v>
      </c>
      <c r="G285" s="72">
        <v>64341</v>
      </c>
      <c r="H285" s="73">
        <v>5.7999999999999996E-2</v>
      </c>
      <c r="I285" s="74">
        <v>1810</v>
      </c>
      <c r="J285" s="75">
        <v>0.13500000000000001</v>
      </c>
      <c r="K285" s="76">
        <v>40833</v>
      </c>
      <c r="L285" s="77">
        <v>24156.7</v>
      </c>
    </row>
    <row r="286" spans="1:14" x14ac:dyDescent="0.25">
      <c r="A286" s="62">
        <v>116</v>
      </c>
      <c r="B286" s="63" t="s">
        <v>123</v>
      </c>
      <c r="C286" s="63" t="str">
        <f>_xlfn.XLOOKUP(B286,'2020'!B$3:B$1002,'2020'!C$3:C$1002,"NULL")</f>
        <v>Food Processing Company</v>
      </c>
      <c r="D286" s="63" t="str">
        <f>_xlfn.XLOOKUP(B286,'2020'!B$3:B$1002,'2020'!D$3:D$1002,"NULL")</f>
        <v>Mondelez International_Food Processing Company</v>
      </c>
      <c r="E286" s="64">
        <v>80000</v>
      </c>
      <c r="F286" s="65">
        <v>1</v>
      </c>
      <c r="G286" s="72">
        <v>25938</v>
      </c>
      <c r="H286" s="73">
        <v>2E-3</v>
      </c>
      <c r="I286" s="74">
        <v>3381</v>
      </c>
      <c r="J286" s="75">
        <v>0.157</v>
      </c>
      <c r="K286" s="76">
        <v>62729</v>
      </c>
      <c r="L286" s="77">
        <v>72171.7</v>
      </c>
    </row>
    <row r="287" spans="1:14" x14ac:dyDescent="0.25">
      <c r="A287" s="62">
        <v>349</v>
      </c>
      <c r="B287" s="63" t="s">
        <v>325</v>
      </c>
      <c r="C287" s="63" t="str">
        <f>_xlfn.XLOOKUP(B287,'2020'!B$3:B$1002,'2020'!C$3:C$1002,"NULL")</f>
        <v>Food Processing Company</v>
      </c>
      <c r="D287" s="63" t="str">
        <f>_xlfn.XLOOKUP(B287,'2020'!B$3:B$1002,'2020'!D$3:D$1002,"NULL")</f>
        <v>Campbell Soup_Food Processing Company</v>
      </c>
      <c r="E287" s="64">
        <v>23000</v>
      </c>
      <c r="F287" s="65">
        <v>9</v>
      </c>
      <c r="G287" s="72">
        <v>8685</v>
      </c>
      <c r="H287" s="73">
        <v>0.10099999999999999</v>
      </c>
      <c r="I287" s="74">
        <v>261</v>
      </c>
      <c r="J287" s="75">
        <v>-0.70599999999999996</v>
      </c>
      <c r="K287" s="76">
        <v>14529</v>
      </c>
      <c r="L287" s="77">
        <v>11481.6</v>
      </c>
    </row>
    <row r="288" spans="1:14" x14ac:dyDescent="0.25">
      <c r="A288" s="62">
        <v>489</v>
      </c>
      <c r="B288" s="63" t="s">
        <v>551</v>
      </c>
      <c r="C288" s="63" t="str">
        <f>_xlfn.XLOOKUP(B288,'2020'!B$3:B$1002,'2020'!C$3:C$1002,"NULL")</f>
        <v>Food Processing Company</v>
      </c>
      <c r="D288" s="63" t="str">
        <f>_xlfn.XLOOKUP(B288,'2020'!B$3:B$1002,'2020'!D$3:D$1002,"NULL")</f>
        <v>TreeHouse Foods_Food Processing Company</v>
      </c>
      <c r="E288" s="64">
        <v>12700</v>
      </c>
      <c r="F288" s="65">
        <v>-43</v>
      </c>
      <c r="G288" s="72">
        <v>5812.1</v>
      </c>
      <c r="H288" s="73">
        <v>-7.8E-2</v>
      </c>
      <c r="I288" s="74">
        <v>-61.4</v>
      </c>
      <c r="J288" s="75" t="s">
        <v>13</v>
      </c>
      <c r="K288" s="76">
        <v>5599.3</v>
      </c>
      <c r="L288" s="77">
        <v>3614.1</v>
      </c>
    </row>
    <row r="289" spans="1:12" x14ac:dyDescent="0.25">
      <c r="A289" s="62">
        <v>694</v>
      </c>
      <c r="B289" s="63" t="s">
        <v>664</v>
      </c>
      <c r="C289" s="63" t="str">
        <f>_xlfn.XLOOKUP(B289,'2020'!B$3:B$1002,'2020'!C$3:C$1002,"NULL")</f>
        <v>Food Processing Company</v>
      </c>
      <c r="D289" s="63" t="str">
        <f>_xlfn.XLOOKUP(B289,'2020'!B$3:B$1002,'2020'!D$3:D$1002,"NULL")</f>
        <v>Lamb Weston Holdings_Food Processing Company</v>
      </c>
      <c r="E289" s="64">
        <v>7200</v>
      </c>
      <c r="F289" s="65" t="s">
        <v>13</v>
      </c>
      <c r="G289" s="72">
        <v>3423.7</v>
      </c>
      <c r="H289" s="73" t="s">
        <v>13</v>
      </c>
      <c r="I289" s="74">
        <v>416.8</v>
      </c>
      <c r="J289" s="75" t="s">
        <v>13</v>
      </c>
      <c r="K289" s="76">
        <v>2752.6</v>
      </c>
      <c r="L289" s="77">
        <v>10978.1</v>
      </c>
    </row>
    <row r="290" spans="1:12" x14ac:dyDescent="0.25">
      <c r="A290" s="62">
        <v>80</v>
      </c>
      <c r="B290" s="63" t="s">
        <v>87</v>
      </c>
      <c r="C290" s="63" t="str">
        <f>_xlfn.XLOOKUP(B290,'2020'!B$3:B$1002,'2020'!C$3:C$1002,"NULL")</f>
        <v>Food Production</v>
      </c>
      <c r="D290" s="63" t="str">
        <f>_xlfn.XLOOKUP(B290,'2020'!B$3:B$1002,'2020'!D$3:D$1002,"NULL")</f>
        <v>Tyson Foods_Food Production</v>
      </c>
      <c r="E290" s="64">
        <v>121000</v>
      </c>
      <c r="F290" s="65" t="s">
        <v>13</v>
      </c>
      <c r="G290" s="72">
        <v>40052</v>
      </c>
      <c r="H290" s="73">
        <v>4.7E-2</v>
      </c>
      <c r="I290" s="74">
        <v>3024</v>
      </c>
      <c r="J290" s="75">
        <v>0.70499999999999996</v>
      </c>
      <c r="K290" s="76">
        <v>29109</v>
      </c>
      <c r="L290" s="77">
        <v>25360.5</v>
      </c>
    </row>
    <row r="291" spans="1:12" x14ac:dyDescent="0.25">
      <c r="A291" s="62">
        <v>754</v>
      </c>
      <c r="B291" s="63" t="s">
        <v>391</v>
      </c>
      <c r="C291" s="63" t="str">
        <f>_xlfn.XLOOKUP(B291,'2020'!B$3:B$1002,'2020'!C$3:C$1002,"NULL")</f>
        <v>Food Production</v>
      </c>
      <c r="D291" s="63" t="str">
        <f>_xlfn.XLOOKUP(B291,'2020'!B$3:B$1002,'2020'!D$3:D$1002,"NULL")</f>
        <v>Andersons_Food Production</v>
      </c>
      <c r="E291" s="64">
        <v>1830</v>
      </c>
      <c r="F291" s="65">
        <v>-125</v>
      </c>
      <c r="G291" s="72">
        <v>3045.4</v>
      </c>
      <c r="H291" s="73">
        <v>-0.17399999999999999</v>
      </c>
      <c r="I291" s="74">
        <v>41.5</v>
      </c>
      <c r="J291" s="75">
        <v>-2.4E-2</v>
      </c>
      <c r="K291" s="76">
        <v>2392</v>
      </c>
      <c r="L291" s="77">
        <v>1075.0999999999999</v>
      </c>
    </row>
    <row r="292" spans="1:12" x14ac:dyDescent="0.25">
      <c r="A292" s="62">
        <v>176</v>
      </c>
      <c r="B292" s="63" t="s">
        <v>172</v>
      </c>
      <c r="C292" s="63" t="str">
        <f>_xlfn.XLOOKUP(B292,'2020'!B$3:B$1002,'2020'!C$3:C$1002,"NULL")</f>
        <v>Food Products</v>
      </c>
      <c r="D292" s="63" t="str">
        <f>_xlfn.XLOOKUP(B292,'2020'!B$3:B$1002,'2020'!D$3:D$1002,"NULL")</f>
        <v>Performance Food Group_Food Products</v>
      </c>
      <c r="E292" s="64">
        <v>15000</v>
      </c>
      <c r="F292" s="65">
        <v>-5</v>
      </c>
      <c r="G292" s="72">
        <v>17619.900000000001</v>
      </c>
      <c r="H292" s="73">
        <v>5.0999999999999997E-2</v>
      </c>
      <c r="I292" s="74">
        <v>198.7</v>
      </c>
      <c r="J292" s="75">
        <v>1.0629999999999999</v>
      </c>
      <c r="K292" s="76">
        <v>4000.9</v>
      </c>
      <c r="L292" s="77">
        <v>4170.2</v>
      </c>
    </row>
    <row r="293" spans="1:12" x14ac:dyDescent="0.25">
      <c r="A293" s="62">
        <v>683</v>
      </c>
      <c r="B293" s="63" t="s">
        <v>685</v>
      </c>
      <c r="C293" s="63" t="str">
        <f>_xlfn.XLOOKUP(B293,'2020'!B$3:B$1002,'2020'!C$3:C$1002,"NULL")</f>
        <v xml:space="preserve">Food Retailer </v>
      </c>
      <c r="D293" s="63" t="str">
        <f>_xlfn.XLOOKUP(B293,'2020'!B$3:B$1002,'2020'!D$3:D$1002,"NULL")</f>
        <v xml:space="preserve">Weis Markets_Food Retailer </v>
      </c>
      <c r="E293" s="64">
        <v>23000</v>
      </c>
      <c r="F293" s="65">
        <v>-15</v>
      </c>
      <c r="G293" s="72">
        <v>3509.3</v>
      </c>
      <c r="H293" s="73">
        <v>1.2E-2</v>
      </c>
      <c r="I293" s="74">
        <v>62.7</v>
      </c>
      <c r="J293" s="75">
        <v>-0.36299999999999999</v>
      </c>
      <c r="K293" s="76">
        <v>1432</v>
      </c>
      <c r="L293" s="77">
        <v>1097.7</v>
      </c>
    </row>
    <row r="294" spans="1:12" x14ac:dyDescent="0.25">
      <c r="A294" s="62">
        <v>215</v>
      </c>
      <c r="B294" s="63" t="s">
        <v>216</v>
      </c>
      <c r="C294" s="63" t="str">
        <f>_xlfn.XLOOKUP(B294,'2020'!B$3:B$1002,'2020'!C$3:C$1002,"NULL")</f>
        <v>Food Safety Company</v>
      </c>
      <c r="D294" s="63" t="str">
        <f>_xlfn.XLOOKUP(B294,'2020'!B$3:B$1002,'2020'!D$3:D$1002,"NULL")</f>
        <v>Ecolab_Food Safety Company</v>
      </c>
      <c r="E294" s="64">
        <v>49000</v>
      </c>
      <c r="F294" s="65" t="s">
        <v>13</v>
      </c>
      <c r="G294" s="72">
        <v>14668.2</v>
      </c>
      <c r="H294" s="73">
        <v>0.06</v>
      </c>
      <c r="I294" s="74">
        <v>1429.1</v>
      </c>
      <c r="J294" s="75">
        <v>-5.2999999999999999E-2</v>
      </c>
      <c r="K294" s="76">
        <v>20074.5</v>
      </c>
      <c r="L294" s="77">
        <v>50908.2</v>
      </c>
    </row>
    <row r="295" spans="1:12" x14ac:dyDescent="0.25">
      <c r="A295" s="62">
        <v>198</v>
      </c>
      <c r="B295" s="63" t="s">
        <v>203</v>
      </c>
      <c r="C295" s="63" t="str">
        <f>_xlfn.XLOOKUP(B295,'2020'!B$3:B$1002,'2020'!C$3:C$1002,"NULL")</f>
        <v>Food Service</v>
      </c>
      <c r="D295" s="63" t="str">
        <f>_xlfn.XLOOKUP(B295,'2020'!B$3:B$1002,'2020'!D$3:D$1002,"NULL")</f>
        <v>Aramark_Food Service</v>
      </c>
      <c r="E295" s="64">
        <v>227200</v>
      </c>
      <c r="F295" s="65">
        <v>2</v>
      </c>
      <c r="G295" s="72">
        <v>15789.6</v>
      </c>
      <c r="H295" s="73">
        <v>8.1000000000000003E-2</v>
      </c>
      <c r="I295" s="74">
        <v>567.9</v>
      </c>
      <c r="J295" s="75">
        <v>0.51900000000000002</v>
      </c>
      <c r="K295" s="76">
        <v>13720.1</v>
      </c>
      <c r="L295" s="77">
        <v>7278.1</v>
      </c>
    </row>
    <row r="296" spans="1:12" x14ac:dyDescent="0.25">
      <c r="A296" s="62">
        <v>772</v>
      </c>
      <c r="B296" s="63" t="s">
        <v>833</v>
      </c>
      <c r="C296" s="63" t="str">
        <f>_xlfn.XLOOKUP(B296,'2020'!B$3:B$1002,'2020'!C$3:C$1002,"NULL")</f>
        <v>Foodstuffs</v>
      </c>
      <c r="D296" s="63" t="str">
        <f>_xlfn.XLOOKUP(B296,'2020'!B$3:B$1002,'2020'!D$3:D$1002,"NULL")</f>
        <v>Hain Celestial Group_Foodstuffs</v>
      </c>
      <c r="E296" s="64">
        <v>7685</v>
      </c>
      <c r="F296" s="65">
        <v>-12</v>
      </c>
      <c r="G296" s="72">
        <v>2967.2</v>
      </c>
      <c r="H296" s="73">
        <v>0.04</v>
      </c>
      <c r="I296" s="74">
        <v>9.6999999999999993</v>
      </c>
      <c r="J296" s="75">
        <v>-0.85599999999999998</v>
      </c>
      <c r="K296" s="76">
        <v>2946.7</v>
      </c>
      <c r="L296" s="77">
        <v>2407.1999999999998</v>
      </c>
    </row>
    <row r="297" spans="1:12" x14ac:dyDescent="0.25">
      <c r="A297" s="62">
        <v>90</v>
      </c>
      <c r="B297" s="63" t="s">
        <v>93</v>
      </c>
      <c r="C297" s="63" t="str">
        <f>_xlfn.XLOOKUP(B297,'2020'!B$3:B$1002,'2020'!C$3:C$1002,"NULL")</f>
        <v>Footwear Company</v>
      </c>
      <c r="D297" s="63" t="str">
        <f>_xlfn.XLOOKUP(B297,'2020'!B$3:B$1002,'2020'!D$3:D$1002,"NULL")</f>
        <v>Nike_Footwear Company</v>
      </c>
      <c r="E297" s="64">
        <v>73100</v>
      </c>
      <c r="F297" s="65">
        <v>-1</v>
      </c>
      <c r="G297" s="72">
        <v>36397</v>
      </c>
      <c r="H297" s="73">
        <v>0.06</v>
      </c>
      <c r="I297" s="74">
        <v>1933</v>
      </c>
      <c r="J297" s="75">
        <v>-0.54400000000000004</v>
      </c>
      <c r="K297" s="76">
        <v>22536</v>
      </c>
      <c r="L297" s="77">
        <v>132529.5</v>
      </c>
    </row>
    <row r="298" spans="1:12" x14ac:dyDescent="0.25">
      <c r="A298" s="62">
        <v>385</v>
      </c>
      <c r="B298" s="63" t="s">
        <v>398</v>
      </c>
      <c r="C298" s="63" t="str">
        <f>_xlfn.XLOOKUP(B298,'2020'!B$3:B$1002,'2020'!C$3:C$1002,"NULL")</f>
        <v>Footwear Company</v>
      </c>
      <c r="D298" s="63" t="str">
        <f>_xlfn.XLOOKUP(B298,'2020'!B$3:B$1002,'2020'!D$3:D$1002,"NULL")</f>
        <v>Foot Locker_Footwear Company</v>
      </c>
      <c r="E298" s="64">
        <v>32401</v>
      </c>
      <c r="F298" s="65">
        <v>-22</v>
      </c>
      <c r="G298" s="72">
        <v>7939</v>
      </c>
      <c r="H298" s="73">
        <v>0.02</v>
      </c>
      <c r="I298" s="74">
        <v>541</v>
      </c>
      <c r="J298" s="75">
        <v>0.90500000000000003</v>
      </c>
      <c r="K298" s="76">
        <v>3820</v>
      </c>
      <c r="L298" s="77">
        <v>6841.1</v>
      </c>
    </row>
    <row r="299" spans="1:12" x14ac:dyDescent="0.25">
      <c r="A299" s="62">
        <v>559</v>
      </c>
      <c r="B299" s="63" t="s">
        <v>530</v>
      </c>
      <c r="C299" s="63" t="str">
        <f>_xlfn.XLOOKUP(B299,'2020'!B$3:B$1002,'2020'!C$3:C$1002,"NULL")</f>
        <v>Footwear Company</v>
      </c>
      <c r="D299" s="63" t="str">
        <f>_xlfn.XLOOKUP(B299,'2020'!B$3:B$1002,'2020'!D$3:D$1002,"NULL")</f>
        <v>Skechers U.S.A._Footwear Company</v>
      </c>
      <c r="E299" s="64">
        <v>9000</v>
      </c>
      <c r="F299" s="65">
        <v>29</v>
      </c>
      <c r="G299" s="72">
        <v>4662.7</v>
      </c>
      <c r="H299" s="73">
        <v>0.115</v>
      </c>
      <c r="I299" s="74">
        <v>301</v>
      </c>
      <c r="J299" s="75">
        <v>0.68</v>
      </c>
      <c r="K299" s="76">
        <v>3228.3</v>
      </c>
      <c r="L299" s="77">
        <v>5303.8</v>
      </c>
    </row>
    <row r="300" spans="1:12" x14ac:dyDescent="0.25">
      <c r="A300" s="62">
        <v>793</v>
      </c>
      <c r="B300" s="63" t="s">
        <v>795</v>
      </c>
      <c r="C300" s="63" t="str">
        <f>_xlfn.XLOOKUP(B300,'2020'!B$3:B$1002,'2020'!C$3:C$1002,"NULL")</f>
        <v>Footwear Company</v>
      </c>
      <c r="D300" s="63" t="str">
        <f>_xlfn.XLOOKUP(B300,'2020'!B$3:B$1002,'2020'!D$3:D$1002,"NULL")</f>
        <v>Caleres_Footwear Company</v>
      </c>
      <c r="E300" s="64">
        <v>12000</v>
      </c>
      <c r="F300" s="65">
        <v>-15</v>
      </c>
      <c r="G300" s="72">
        <v>2834.8</v>
      </c>
      <c r="H300" s="73">
        <v>1.8000000000000002E-2</v>
      </c>
      <c r="I300" s="74">
        <v>-5.4</v>
      </c>
      <c r="J300" s="75">
        <v>-1.0620000000000001</v>
      </c>
      <c r="K300" s="76">
        <v>1838.6</v>
      </c>
      <c r="L300" s="77">
        <v>1058.5999999999999</v>
      </c>
    </row>
    <row r="301" spans="1:12" x14ac:dyDescent="0.25">
      <c r="A301" s="62">
        <v>888</v>
      </c>
      <c r="B301" s="63" t="s">
        <v>858</v>
      </c>
      <c r="C301" s="63" t="str">
        <f>_xlfn.XLOOKUP(B301,'2020'!B$3:B$1002,'2020'!C$3:C$1002,"NULL")</f>
        <v>Foreign Exchange Company</v>
      </c>
      <c r="D301" s="63" t="str">
        <f>_xlfn.XLOOKUP(B301,'2020'!B$3:B$1002,'2020'!D$3:D$1002,"NULL")</f>
        <v>Interactive Brokers Group_Foreign Exchange Company</v>
      </c>
      <c r="E301" s="64">
        <v>1413</v>
      </c>
      <c r="F301" s="65">
        <v>90</v>
      </c>
      <c r="G301" s="72">
        <v>2366</v>
      </c>
      <c r="H301" s="73">
        <v>0.22800000000000001</v>
      </c>
      <c r="I301" s="74">
        <v>169</v>
      </c>
      <c r="J301" s="75">
        <v>1.224</v>
      </c>
      <c r="K301" s="76">
        <v>60547</v>
      </c>
      <c r="L301" s="77">
        <v>3896.2</v>
      </c>
    </row>
    <row r="302" spans="1:12" x14ac:dyDescent="0.25">
      <c r="A302" s="62">
        <v>811</v>
      </c>
      <c r="B302" s="63" t="s">
        <v>762</v>
      </c>
      <c r="C302" s="63" t="str">
        <f>_xlfn.XLOOKUP(B302,'2020'!B$3:B$1002,'2020'!C$3:C$1002,"NULL")</f>
        <v>Furnishings</v>
      </c>
      <c r="D302" s="63" t="str">
        <f>_xlfn.XLOOKUP(B302,'2020'!B$3:B$1002,'2020'!D$3:D$1002,"NULL")</f>
        <v>Tempur Sealy International_Furnishings</v>
      </c>
      <c r="E302" s="64">
        <v>6200</v>
      </c>
      <c r="F302" s="65">
        <v>-32</v>
      </c>
      <c r="G302" s="72">
        <v>2734</v>
      </c>
      <c r="H302" s="73">
        <v>-6.9999999999999993E-3</v>
      </c>
      <c r="I302" s="74">
        <v>100.5</v>
      </c>
      <c r="J302" s="75">
        <v>-0.33600000000000002</v>
      </c>
      <c r="K302" s="76">
        <v>2715.4</v>
      </c>
      <c r="L302" s="77">
        <v>3155.4</v>
      </c>
    </row>
    <row r="303" spans="1:12" x14ac:dyDescent="0.25">
      <c r="A303" s="62">
        <v>647</v>
      </c>
      <c r="B303" s="63" t="s">
        <v>648</v>
      </c>
      <c r="C303" s="63" t="str">
        <f>_xlfn.XLOOKUP(B303,'2020'!B$3:B$1002,'2020'!C$3:C$1002,"NULL")</f>
        <v>Furniture Company</v>
      </c>
      <c r="D303" s="63" t="str">
        <f>_xlfn.XLOOKUP(B303,'2020'!B$3:B$1002,'2020'!D$3:D$1002,"NULL")</f>
        <v>Aaron's_Furniture Company</v>
      </c>
      <c r="E303" s="64">
        <v>11800</v>
      </c>
      <c r="F303" s="65">
        <v>34</v>
      </c>
      <c r="G303" s="72">
        <v>3828.9</v>
      </c>
      <c r="H303" s="73">
        <v>0.13200000000000001</v>
      </c>
      <c r="I303" s="74">
        <v>196.2</v>
      </c>
      <c r="J303" s="75">
        <v>-0.32900000000000001</v>
      </c>
      <c r="K303" s="76">
        <v>2826.7</v>
      </c>
      <c r="L303" s="77">
        <v>3565.1</v>
      </c>
    </row>
    <row r="304" spans="1:12" x14ac:dyDescent="0.25">
      <c r="A304" s="62">
        <v>750</v>
      </c>
      <c r="B304" s="63" t="s">
        <v>705</v>
      </c>
      <c r="C304" s="63" t="str">
        <f>_xlfn.XLOOKUP(B304,'2020'!B$3:B$1002,'2020'!C$3:C$1002,"NULL")</f>
        <v>Furniture Company</v>
      </c>
      <c r="D304" s="63" t="str">
        <f>_xlfn.XLOOKUP(B304,'2020'!B$3:B$1002,'2020'!D$3:D$1002,"NULL")</f>
        <v>Steelcase_Furniture Company</v>
      </c>
      <c r="E304" s="64">
        <v>12500</v>
      </c>
      <c r="F304" s="65">
        <v>-22</v>
      </c>
      <c r="G304" s="72">
        <v>3055.5</v>
      </c>
      <c r="H304" s="73">
        <v>8.0000000000000002E-3</v>
      </c>
      <c r="I304" s="74">
        <v>80.7</v>
      </c>
      <c r="J304" s="75">
        <v>-0.35199999999999998</v>
      </c>
      <c r="K304" s="76">
        <v>1859.2</v>
      </c>
      <c r="L304" s="77">
        <v>1699.1</v>
      </c>
    </row>
    <row r="305" spans="1:14" x14ac:dyDescent="0.25">
      <c r="A305" s="62">
        <v>830</v>
      </c>
      <c r="B305" s="63" t="s">
        <v>841</v>
      </c>
      <c r="C305" s="63" t="str">
        <f>_xlfn.XLOOKUP(B305,'2020'!B$3:B$1002,'2020'!C$3:C$1002,"NULL")</f>
        <v>Furniture Company</v>
      </c>
      <c r="D305" s="63" t="str">
        <f>_xlfn.XLOOKUP(B305,'2020'!B$3:B$1002,'2020'!D$3:D$1002,"NULL")</f>
        <v>Rent-A-Center_Furniture Company</v>
      </c>
      <c r="E305" s="64">
        <v>14000</v>
      </c>
      <c r="F305" s="65">
        <v>-37</v>
      </c>
      <c r="G305" s="72">
        <v>2660.5</v>
      </c>
      <c r="H305" s="73">
        <v>-1.6E-2</v>
      </c>
      <c r="I305" s="74">
        <v>8.5</v>
      </c>
      <c r="J305" s="75">
        <v>0.27600000000000002</v>
      </c>
      <c r="K305" s="76">
        <v>1396.9</v>
      </c>
      <c r="L305" s="77">
        <v>1126.5</v>
      </c>
    </row>
    <row r="306" spans="1:14" x14ac:dyDescent="0.25">
      <c r="A306" s="62">
        <v>884</v>
      </c>
      <c r="B306" s="63" t="s">
        <v>860</v>
      </c>
      <c r="C306" s="63" t="str">
        <f>_xlfn.XLOOKUP(B306,'2020'!B$3:B$1002,'2020'!C$3:C$1002,"NULL")</f>
        <v>Furniture Company</v>
      </c>
      <c r="D306" s="63" t="str">
        <f>_xlfn.XLOOKUP(B306,'2020'!B$3:B$1002,'2020'!D$3:D$1002,"NULL")</f>
        <v>Herman Miller_Furniture Company</v>
      </c>
      <c r="E306" s="64">
        <v>7681</v>
      </c>
      <c r="F306" s="65">
        <v>-1</v>
      </c>
      <c r="G306" s="72">
        <v>2381.1999999999998</v>
      </c>
      <c r="H306" s="73">
        <v>4.4999999999999998E-2</v>
      </c>
      <c r="I306" s="74">
        <v>128.1</v>
      </c>
      <c r="J306" s="75">
        <v>3.4000000000000002E-2</v>
      </c>
      <c r="K306" s="76">
        <v>1479.5</v>
      </c>
      <c r="L306" s="77">
        <v>2072</v>
      </c>
    </row>
    <row r="307" spans="1:14" x14ac:dyDescent="0.25">
      <c r="A307" s="62">
        <v>704</v>
      </c>
      <c r="B307" s="63" t="s">
        <v>710</v>
      </c>
      <c r="C307" s="63" t="str">
        <f>_xlfn.XLOOKUP(B307,'2020'!B$3:B$1002,'2020'!C$3:C$1002,"NULL")</f>
        <v>Gambling Company</v>
      </c>
      <c r="D307" s="63" t="str">
        <f>_xlfn.XLOOKUP(B307,'2020'!B$3:B$1002,'2020'!D$3:D$1002,"NULL")</f>
        <v>Scientific Games_Gambling Company</v>
      </c>
      <c r="E307" s="64">
        <v>9700</v>
      </c>
      <c r="F307" s="65">
        <v>18</v>
      </c>
      <c r="G307" s="72">
        <v>3363.2</v>
      </c>
      <c r="H307" s="73">
        <v>9.0999999999999998E-2</v>
      </c>
      <c r="I307" s="74">
        <v>-352.4</v>
      </c>
      <c r="J307" s="75" t="s">
        <v>13</v>
      </c>
      <c r="K307" s="76">
        <v>7717.8</v>
      </c>
      <c r="L307" s="77">
        <v>1883.7</v>
      </c>
    </row>
    <row r="308" spans="1:14" x14ac:dyDescent="0.25">
      <c r="A308" s="62">
        <v>835</v>
      </c>
      <c r="B308" s="63" t="s">
        <v>755</v>
      </c>
      <c r="C308" s="63" t="str">
        <f>_xlfn.XLOOKUP(B308,'2020'!B$3:B$1002,'2020'!C$3:C$1002,"NULL")</f>
        <v>Garden Company</v>
      </c>
      <c r="D308" s="63" t="str">
        <f>_xlfn.XLOOKUP(B308,'2020'!B$3:B$1002,'2020'!D$3:D$1002,"NULL")</f>
        <v>Toro_Garden Company</v>
      </c>
      <c r="E308" s="64">
        <v>6715</v>
      </c>
      <c r="F308" s="65">
        <v>-7</v>
      </c>
      <c r="G308" s="72">
        <v>2618.6999999999998</v>
      </c>
      <c r="H308" s="73">
        <v>4.4999999999999998E-2</v>
      </c>
      <c r="I308" s="74">
        <v>271.89999999999998</v>
      </c>
      <c r="J308" s="75">
        <v>1.6E-2</v>
      </c>
      <c r="K308" s="76">
        <v>1571</v>
      </c>
      <c r="L308" s="77">
        <v>7304.6</v>
      </c>
    </row>
    <row r="309" spans="1:14" x14ac:dyDescent="0.25">
      <c r="A309" s="62">
        <v>238</v>
      </c>
      <c r="B309" s="63" t="s">
        <v>200</v>
      </c>
      <c r="C309" s="63" t="str">
        <f>_xlfn.XLOOKUP(B309,'2020'!B$3:B$1002,'2020'!C$3:C$1002,"NULL")</f>
        <v>Gas Company</v>
      </c>
      <c r="D309" s="63" t="str">
        <f>_xlfn.XLOOKUP(B309,'2020'!B$3:B$1002,'2020'!D$3:D$1002,"NULL")</f>
        <v>Dominion Energy_Gas Company</v>
      </c>
      <c r="E309" s="64">
        <v>16100</v>
      </c>
      <c r="F309" s="65">
        <v>-5</v>
      </c>
      <c r="G309" s="72">
        <v>13366</v>
      </c>
      <c r="H309" s="73">
        <v>6.2E-2</v>
      </c>
      <c r="I309" s="74">
        <v>2447</v>
      </c>
      <c r="J309" s="75">
        <v>-0.184</v>
      </c>
      <c r="K309" s="76">
        <v>77914</v>
      </c>
      <c r="L309" s="77">
        <v>61281.9</v>
      </c>
    </row>
    <row r="310" spans="1:14" x14ac:dyDescent="0.25">
      <c r="A310" s="62">
        <v>309</v>
      </c>
      <c r="B310" s="63" t="s">
        <v>374</v>
      </c>
      <c r="C310" s="63" t="str">
        <f>_xlfn.XLOOKUP(B310,'2020'!B$3:B$1002,'2020'!C$3:C$1002,"NULL")</f>
        <v>Gas Company</v>
      </c>
      <c r="D310" s="63" t="str">
        <f>_xlfn.XLOOKUP(B310,'2020'!B$3:B$1002,'2020'!D$3:D$1002,"NULL")</f>
        <v>Chesapeake Energy_Gas Company</v>
      </c>
      <c r="E310" s="64">
        <v>2350</v>
      </c>
      <c r="F310" s="65">
        <v>5</v>
      </c>
      <c r="G310" s="72">
        <v>10231</v>
      </c>
      <c r="H310" s="73">
        <v>7.6999999999999999E-2</v>
      </c>
      <c r="I310" s="74">
        <v>873</v>
      </c>
      <c r="J310" s="75">
        <v>-0.08</v>
      </c>
      <c r="K310" s="76">
        <v>10947</v>
      </c>
      <c r="L310" s="77">
        <v>5058.3</v>
      </c>
    </row>
    <row r="311" spans="1:14" x14ac:dyDescent="0.25">
      <c r="A311" s="62">
        <v>396</v>
      </c>
      <c r="B311" s="63" t="s">
        <v>482</v>
      </c>
      <c r="C311" s="63" t="str">
        <f>_xlfn.XLOOKUP(B311,'2020'!B$3:B$1002,'2020'!C$3:C$1002,"NULL")</f>
        <v>Gas Company</v>
      </c>
      <c r="D311" s="63" t="str">
        <f>_xlfn.XLOOKUP(B311,'2020'!B$3:B$1002,'2020'!D$3:D$1002,"NULL")</f>
        <v>EnLink Midstream_Gas Company</v>
      </c>
      <c r="E311" s="64">
        <v>1449</v>
      </c>
      <c r="F311" s="65" t="s">
        <v>13</v>
      </c>
      <c r="G311" s="72">
        <v>7699</v>
      </c>
      <c r="H311" s="73">
        <v>0.34100000000000003</v>
      </c>
      <c r="I311" s="74">
        <v>-13.2</v>
      </c>
      <c r="J311" s="75">
        <v>-1.0620000000000001</v>
      </c>
      <c r="K311" s="76">
        <v>10694.1</v>
      </c>
      <c r="L311" s="77">
        <v>6219.2</v>
      </c>
    </row>
    <row r="312" spans="1:14" x14ac:dyDescent="0.25">
      <c r="A312" s="62">
        <v>613</v>
      </c>
      <c r="B312" s="63" t="s">
        <v>607</v>
      </c>
      <c r="C312" s="63" t="str">
        <f>_xlfn.XLOOKUP(B312,'2020'!B$3:B$1002,'2020'!C$3:C$1002,"NULL")</f>
        <v>Gas Company</v>
      </c>
      <c r="D312" s="63" t="str">
        <f>_xlfn.XLOOKUP(B312,'2020'!B$3:B$1002,'2020'!D$3:D$1002,"NULL")</f>
        <v>Antero Resources_Gas Company</v>
      </c>
      <c r="E312" s="78">
        <v>623</v>
      </c>
      <c r="F312" s="65">
        <v>23</v>
      </c>
      <c r="G312" s="72">
        <v>4139.6000000000004</v>
      </c>
      <c r="H312" s="73">
        <v>0.13200000000000001</v>
      </c>
      <c r="I312" s="74">
        <v>-397.5</v>
      </c>
      <c r="J312" s="75">
        <v>-1.6459999999999999</v>
      </c>
      <c r="K312" s="76">
        <v>15519.5</v>
      </c>
      <c r="L312" s="77">
        <v>2725.4</v>
      </c>
    </row>
    <row r="313" spans="1:14" x14ac:dyDescent="0.25">
      <c r="A313" s="62">
        <v>967</v>
      </c>
      <c r="B313" s="63" t="s">
        <v>1406</v>
      </c>
      <c r="C313" s="63" t="s">
        <v>1556</v>
      </c>
      <c r="D313" s="63" t="str">
        <f>B313&amp;"_"&amp; C313</f>
        <v>Ferrellgas Partners_Gas Company</v>
      </c>
      <c r="E313" s="64">
        <v>4037</v>
      </c>
      <c r="F313" s="65">
        <v>10</v>
      </c>
      <c r="G313" s="72">
        <v>2073.1</v>
      </c>
      <c r="H313" s="73">
        <v>7.400000000000001E-2</v>
      </c>
      <c r="I313" s="74">
        <v>-254.6</v>
      </c>
      <c r="J313" s="75" t="s">
        <v>13</v>
      </c>
      <c r="K313" s="76">
        <v>1363.3</v>
      </c>
      <c r="L313" s="77">
        <v>127.3</v>
      </c>
    </row>
    <row r="314" spans="1:14" x14ac:dyDescent="0.25">
      <c r="A314" s="62">
        <v>431</v>
      </c>
      <c r="B314" s="63" t="s">
        <v>431</v>
      </c>
      <c r="C314" s="63" t="str">
        <f>_xlfn.XLOOKUP(B314,'2020'!B$3:B$1002,'2020'!C$3:C$1002,"NULL")</f>
        <v>General Building Materials</v>
      </c>
      <c r="D314" s="63" t="str">
        <f>_xlfn.XLOOKUP(B314,'2020'!B$3:B$1002,'2020'!D$3:D$1002,"NULL")</f>
        <v>Owens Corning_General Building Materials</v>
      </c>
      <c r="E314" s="64">
        <v>20000</v>
      </c>
      <c r="F314" s="65">
        <v>11</v>
      </c>
      <c r="G314" s="72">
        <v>7057</v>
      </c>
      <c r="H314" s="73">
        <v>0.105</v>
      </c>
      <c r="I314" s="74">
        <v>545</v>
      </c>
      <c r="J314" s="75">
        <v>0.88600000000000001</v>
      </c>
      <c r="K314" s="76">
        <v>9771</v>
      </c>
      <c r="L314" s="77">
        <v>5163.3999999999996</v>
      </c>
    </row>
    <row r="315" spans="1:14" x14ac:dyDescent="0.25">
      <c r="A315" s="62">
        <v>637</v>
      </c>
      <c r="B315" s="63" t="s">
        <v>659</v>
      </c>
      <c r="C315" s="63" t="str">
        <f>_xlfn.XLOOKUP(B315,'2020'!B$3:B$1002,'2020'!C$3:C$1002,"NULL")</f>
        <v>General Building Materials</v>
      </c>
      <c r="D315" s="63" t="str">
        <f>_xlfn.XLOOKUP(B315,'2020'!B$3:B$1002,'2020'!D$3:D$1002,"NULL")</f>
        <v>Lennox International_General Building Materials</v>
      </c>
      <c r="E315" s="64">
        <v>11350</v>
      </c>
      <c r="F315" s="65">
        <v>-17</v>
      </c>
      <c r="G315" s="72">
        <v>3883.9</v>
      </c>
      <c r="H315" s="73">
        <v>1.2E-2</v>
      </c>
      <c r="I315" s="74">
        <v>359</v>
      </c>
      <c r="J315" s="75">
        <v>0.17399999999999999</v>
      </c>
      <c r="K315" s="76">
        <v>1817.2</v>
      </c>
      <c r="L315" s="77">
        <v>10542.2</v>
      </c>
    </row>
    <row r="316" spans="1:14" x14ac:dyDescent="0.25">
      <c r="A316" s="62">
        <v>438</v>
      </c>
      <c r="B316" s="63" t="s">
        <v>452</v>
      </c>
      <c r="C316" s="63" t="str">
        <f>_xlfn.XLOOKUP(B316,'2020'!B$3:B$1002,'2020'!C$3:C$1002,"NULL")</f>
        <v>Glass Container Manufacturing Company</v>
      </c>
      <c r="D316" s="63" t="str">
        <f>_xlfn.XLOOKUP(B316,'2020'!B$3:B$1002,'2020'!D$3:D$1002,"NULL")</f>
        <v>O-I Glass_Glass Container Manufacturing Company</v>
      </c>
      <c r="E316" s="64">
        <v>26500</v>
      </c>
      <c r="F316" s="65">
        <v>-28</v>
      </c>
      <c r="G316" s="72">
        <v>6877</v>
      </c>
      <c r="H316" s="73">
        <v>1E-3</v>
      </c>
      <c r="I316" s="74">
        <v>257</v>
      </c>
      <c r="J316" s="75">
        <v>0.42799999999999999</v>
      </c>
      <c r="K316" s="76">
        <v>9699</v>
      </c>
      <c r="L316" s="77">
        <v>2915.8</v>
      </c>
      <c r="N316" t="str">
        <f>IF(A316&lt;500,"-500",0)</f>
        <v>-500</v>
      </c>
    </row>
    <row r="317" spans="1:14" x14ac:dyDescent="0.25">
      <c r="A317" s="62">
        <v>419</v>
      </c>
      <c r="B317" s="63" t="s">
        <v>330</v>
      </c>
      <c r="C317" s="63" t="str">
        <f>_xlfn.XLOOKUP(B317,'2020'!B$3:B$1002,'2020'!C$3:C$1002,"NULL")</f>
        <v>Gold Mining Company</v>
      </c>
      <c r="D317" s="63" t="str">
        <f>_xlfn.XLOOKUP(B317,'2020'!B$3:B$1002,'2020'!D$3:D$1002,"NULL")</f>
        <v>Newmont_Gold Mining Company</v>
      </c>
      <c r="E317" s="64">
        <v>12442</v>
      </c>
      <c r="F317" s="65">
        <v>-34</v>
      </c>
      <c r="G317" s="72">
        <v>7253</v>
      </c>
      <c r="H317" s="73">
        <v>-1.3000000000000001E-2</v>
      </c>
      <c r="I317" s="74">
        <v>341</v>
      </c>
      <c r="J317" s="75" t="s">
        <v>13</v>
      </c>
      <c r="K317" s="76">
        <v>20715</v>
      </c>
      <c r="L317" s="77">
        <v>19053.599999999999</v>
      </c>
    </row>
    <row r="318" spans="1:14" x14ac:dyDescent="0.25">
      <c r="A318" s="62">
        <v>52</v>
      </c>
      <c r="B318" s="63" t="s">
        <v>63</v>
      </c>
      <c r="C318" s="63" t="str">
        <f>_xlfn.XLOOKUP(B318,'2020'!B$3:B$1002,'2020'!C$3:C$1002,"NULL")</f>
        <v>Grocery Store Company</v>
      </c>
      <c r="D318" s="63" t="str">
        <f>_xlfn.XLOOKUP(B318,'2020'!B$3:B$1002,'2020'!D$3:D$1002,"NULL")</f>
        <v>Albertsons_Grocery Store Company</v>
      </c>
      <c r="E318" s="64">
        <v>275000</v>
      </c>
      <c r="F318" s="65">
        <v>1</v>
      </c>
      <c r="G318" s="72">
        <v>59924.6</v>
      </c>
      <c r="H318" s="73">
        <v>4.0000000000000001E-3</v>
      </c>
      <c r="I318" s="74">
        <v>46.3</v>
      </c>
      <c r="J318" s="75" t="s">
        <v>13</v>
      </c>
      <c r="K318" s="76">
        <v>21812.3</v>
      </c>
      <c r="L318" s="77" t="s">
        <v>13</v>
      </c>
    </row>
    <row r="319" spans="1:14" x14ac:dyDescent="0.25">
      <c r="A319" s="62">
        <v>377</v>
      </c>
      <c r="B319" s="63" t="s">
        <v>371</v>
      </c>
      <c r="C319" s="63" t="str">
        <f>_xlfn.XLOOKUP(B319,'2020'!B$3:B$1002,'2020'!C$3:C$1002,"NULL")</f>
        <v>Grocery Store Company</v>
      </c>
      <c r="D319" s="63" t="str">
        <f>_xlfn.XLOOKUP(B319,'2020'!B$3:B$1002,'2020'!D$3:D$1002,"NULL")</f>
        <v>SpartanNash_Grocery Store Company</v>
      </c>
      <c r="E319" s="64">
        <v>11400</v>
      </c>
      <c r="F319" s="65">
        <v>-26</v>
      </c>
      <c r="G319" s="72">
        <v>8064.6</v>
      </c>
      <c r="H319" s="73">
        <v>-8.0000000000000002E-3</v>
      </c>
      <c r="I319" s="74">
        <v>33.6</v>
      </c>
      <c r="J319" s="75" t="s">
        <v>13</v>
      </c>
      <c r="K319" s="76">
        <v>1971.9</v>
      </c>
      <c r="L319" s="77">
        <v>570.6</v>
      </c>
    </row>
    <row r="320" spans="1:14" x14ac:dyDescent="0.25">
      <c r="A320" s="62">
        <v>55</v>
      </c>
      <c r="B320" s="63" t="s">
        <v>66</v>
      </c>
      <c r="C320" s="63" t="str">
        <f>_xlfn.XLOOKUP(B320,'2020'!B$3:B$1002,'2020'!C$3:C$1002,"NULL")</f>
        <v>Hardware Company</v>
      </c>
      <c r="D320" s="63" t="str">
        <f>_xlfn.XLOOKUP(B320,'2020'!B$3:B$1002,'2020'!D$3:D$1002,"NULL")</f>
        <v>HP_Hardware Company</v>
      </c>
      <c r="E320" s="64">
        <v>55000</v>
      </c>
      <c r="F320" s="65">
        <v>3</v>
      </c>
      <c r="G320" s="72">
        <v>58472</v>
      </c>
      <c r="H320" s="73">
        <v>0.12300000000000001</v>
      </c>
      <c r="I320" s="74">
        <v>5327</v>
      </c>
      <c r="J320" s="75">
        <v>1.109</v>
      </c>
      <c r="K320" s="76">
        <v>34622</v>
      </c>
      <c r="L320" s="77">
        <v>29795.9</v>
      </c>
    </row>
    <row r="321" spans="1:14" x14ac:dyDescent="0.25">
      <c r="A321" s="62">
        <v>152</v>
      </c>
      <c r="B321" s="63" t="s">
        <v>201</v>
      </c>
      <c r="C321" s="63" t="str">
        <f>_xlfn.XLOOKUP(B321,'2020'!B$3:B$1002,'2020'!C$3:C$1002,"NULL")</f>
        <v>Hardware Company</v>
      </c>
      <c r="D321" s="63" t="str">
        <f>_xlfn.XLOOKUP(B321,'2020'!B$3:B$1002,'2020'!D$3:D$1002,"NULL")</f>
        <v>Western Digital_Hardware Company</v>
      </c>
      <c r="E321" s="64">
        <v>71600</v>
      </c>
      <c r="F321" s="65">
        <v>6</v>
      </c>
      <c r="G321" s="72">
        <v>20647</v>
      </c>
      <c r="H321" s="73">
        <v>8.1000000000000003E-2</v>
      </c>
      <c r="I321" s="74">
        <v>675</v>
      </c>
      <c r="J321" s="75">
        <v>0.7</v>
      </c>
      <c r="K321" s="76">
        <v>29235</v>
      </c>
      <c r="L321" s="77">
        <v>13978.3</v>
      </c>
    </row>
    <row r="322" spans="1:14" x14ac:dyDescent="0.25">
      <c r="A322" s="62">
        <v>718</v>
      </c>
      <c r="B322" s="63" t="s">
        <v>694</v>
      </c>
      <c r="C322" s="63" t="str">
        <f>_xlfn.XLOOKUP(B322,'2020'!B$3:B$1002,'2020'!C$3:C$1002,"NULL")</f>
        <v>Health Insurance Company</v>
      </c>
      <c r="D322" s="63" t="str">
        <f>_xlfn.XLOOKUP(B322,'2020'!B$3:B$1002,'2020'!D$3:D$1002,"NULL")</f>
        <v>Medical Mutual of Ohio_Health Insurance Company</v>
      </c>
      <c r="E322" s="64">
        <v>2398</v>
      </c>
      <c r="F322" s="65">
        <v>30</v>
      </c>
      <c r="G322" s="72">
        <v>3262.1</v>
      </c>
      <c r="H322" s="73">
        <v>0.127</v>
      </c>
      <c r="I322" s="74">
        <v>157.5</v>
      </c>
      <c r="J322" s="75">
        <v>18.542999999999999</v>
      </c>
      <c r="K322" s="76">
        <v>2453.9</v>
      </c>
      <c r="L322" s="77" t="s">
        <v>13</v>
      </c>
    </row>
    <row r="323" spans="1:14" x14ac:dyDescent="0.25">
      <c r="A323" s="62">
        <v>785</v>
      </c>
      <c r="B323" s="63" t="s">
        <v>767</v>
      </c>
      <c r="C323" s="63" t="str">
        <f>_xlfn.XLOOKUP(B323,'2020'!B$3:B$1002,'2020'!C$3:C$1002,"NULL")</f>
        <v>Health Science Research Company</v>
      </c>
      <c r="D323" s="63" t="str">
        <f>_xlfn.XLOOKUP(B323,'2020'!B$3:B$1002,'2020'!D$3:D$1002,"NULL")</f>
        <v>PRA Health Sciences_Health Science Research Company</v>
      </c>
      <c r="E323" s="64">
        <v>16400</v>
      </c>
      <c r="F323" s="65">
        <v>108</v>
      </c>
      <c r="G323" s="72">
        <v>2871.9</v>
      </c>
      <c r="H323" s="73">
        <v>0.27100000000000002</v>
      </c>
      <c r="I323" s="74">
        <v>153.9</v>
      </c>
      <c r="J323" s="75">
        <v>0.77100000000000002</v>
      </c>
      <c r="K323" s="76">
        <v>3186.5</v>
      </c>
      <c r="L323" s="77">
        <v>7227.5</v>
      </c>
    </row>
    <row r="324" spans="1:14" x14ac:dyDescent="0.25">
      <c r="A324" s="62">
        <v>669</v>
      </c>
      <c r="B324" s="63" t="s">
        <v>690</v>
      </c>
      <c r="C324" s="63" t="str">
        <f>_xlfn.XLOOKUP(B324,'2020'!B$3:B$1002,'2020'!C$3:C$1002,"NULL")</f>
        <v>Health Solutions</v>
      </c>
      <c r="D324" s="63" t="str">
        <f>_xlfn.XLOOKUP(B324,'2020'!B$3:B$1002,'2020'!D$3:D$1002,"NULL")</f>
        <v>Mednax_Health Solutions</v>
      </c>
      <c r="E324" s="64">
        <v>11875</v>
      </c>
      <c r="F324" s="65">
        <v>1</v>
      </c>
      <c r="G324" s="72">
        <v>3647.1</v>
      </c>
      <c r="H324" s="73">
        <v>5.5E-2</v>
      </c>
      <c r="I324" s="74">
        <v>268.60000000000002</v>
      </c>
      <c r="J324" s="75">
        <v>-0.16200000000000001</v>
      </c>
      <c r="K324" s="76">
        <v>5934.9</v>
      </c>
      <c r="L324" s="77">
        <v>2387.4</v>
      </c>
    </row>
    <row r="325" spans="1:14" x14ac:dyDescent="0.25">
      <c r="A325" s="62">
        <v>7</v>
      </c>
      <c r="B325" s="63" t="s">
        <v>19</v>
      </c>
      <c r="C325" s="63" t="str">
        <f>_xlfn.XLOOKUP(B325,'2020'!B$3:B$1002,'2020'!C$3:C$1002,"NULL")</f>
        <v>Healthcare Company</v>
      </c>
      <c r="D325" s="63" t="str">
        <f>_xlfn.XLOOKUP(B325,'2020'!B$3:B$1002,'2020'!D$3:D$1002,"NULL")</f>
        <v>McKesson_Healthcare Company</v>
      </c>
      <c r="E325" s="64">
        <v>68000</v>
      </c>
      <c r="F325" s="65">
        <v>-1</v>
      </c>
      <c r="G325" s="72">
        <v>208357</v>
      </c>
      <c r="H325" s="73">
        <v>4.9000000000000002E-2</v>
      </c>
      <c r="I325" s="74">
        <v>67</v>
      </c>
      <c r="J325" s="75">
        <v>-0.98699999999999999</v>
      </c>
      <c r="K325" s="76">
        <v>60381</v>
      </c>
      <c r="L325" s="77">
        <v>22455.1</v>
      </c>
    </row>
    <row r="326" spans="1:14" x14ac:dyDescent="0.25">
      <c r="A326" s="62">
        <v>8</v>
      </c>
      <c r="B326" s="63" t="s">
        <v>16</v>
      </c>
      <c r="C326" s="63" t="str">
        <f>_xlfn.XLOOKUP(B326,'2020'!B$3:B$1002,'2020'!C$3:C$1002,"NULL")</f>
        <v>Healthcare Company</v>
      </c>
      <c r="D326" s="63" t="str">
        <f>_xlfn.XLOOKUP(B326,'2020'!B$3:B$1002,'2020'!D$3:D$1002,"NULL")</f>
        <v>CVS Health_Healthcare Company</v>
      </c>
      <c r="E326" s="64">
        <v>295000</v>
      </c>
      <c r="F326" s="65">
        <v>-1</v>
      </c>
      <c r="G326" s="72">
        <v>194579</v>
      </c>
      <c r="H326" s="73">
        <v>5.2999999999999999E-2</v>
      </c>
      <c r="I326" s="74">
        <v>-594</v>
      </c>
      <c r="J326" s="75">
        <v>-1.0900000000000001</v>
      </c>
      <c r="K326" s="76">
        <v>196456</v>
      </c>
      <c r="L326" s="77">
        <v>69951.600000000006</v>
      </c>
    </row>
    <row r="327" spans="1:14" x14ac:dyDescent="0.25">
      <c r="A327" s="62">
        <v>67</v>
      </c>
      <c r="B327" s="63" t="s">
        <v>73</v>
      </c>
      <c r="C327" s="63" t="str">
        <f>_xlfn.XLOOKUP(B327,'2020'!B$3:B$1002,'2020'!C$3:C$1002,"NULL")</f>
        <v>Healthcare Company</v>
      </c>
      <c r="D327" s="63" t="str">
        <f>_xlfn.XLOOKUP(B327,'2020'!B$3:B$1002,'2020'!D$3:D$1002,"NULL")</f>
        <v>HCA Healthcare_Healthcare Company</v>
      </c>
      <c r="E327" s="64">
        <v>229000</v>
      </c>
      <c r="F327" s="65">
        <v>-4</v>
      </c>
      <c r="G327" s="72">
        <v>46677</v>
      </c>
      <c r="H327" s="73">
        <v>-0.02</v>
      </c>
      <c r="I327" s="74">
        <v>3787</v>
      </c>
      <c r="J327" s="75">
        <v>0.70899999999999996</v>
      </c>
      <c r="K327" s="76">
        <v>39207</v>
      </c>
      <c r="L327" s="77">
        <v>44787</v>
      </c>
    </row>
    <row r="328" spans="1:14" x14ac:dyDescent="0.25">
      <c r="A328" s="62">
        <v>155</v>
      </c>
      <c r="B328" s="63" t="s">
        <v>1354</v>
      </c>
      <c r="C328" s="37" t="s">
        <v>1103</v>
      </c>
      <c r="D328" s="37" t="s">
        <v>1638</v>
      </c>
      <c r="E328" s="64">
        <v>12000</v>
      </c>
      <c r="F328" s="65">
        <v>15</v>
      </c>
      <c r="G328" s="72">
        <v>20414.099999999999</v>
      </c>
      <c r="H328" s="73">
        <v>0.2</v>
      </c>
      <c r="I328" s="74">
        <v>439.8</v>
      </c>
      <c r="J328" s="75">
        <v>0.17699999999999999</v>
      </c>
      <c r="K328" s="76">
        <v>11764.7</v>
      </c>
      <c r="L328" s="77">
        <v>13569</v>
      </c>
    </row>
    <row r="329" spans="1:14" x14ac:dyDescent="0.25">
      <c r="A329" s="62">
        <v>168</v>
      </c>
      <c r="B329" s="63" t="s">
        <v>196</v>
      </c>
      <c r="C329" s="63" t="str">
        <f>_xlfn.XLOOKUP(B329,'2020'!B$3:B$1002,'2020'!C$3:C$1002,"NULL")</f>
        <v>Healthcare Company</v>
      </c>
      <c r="D329" s="63" t="str">
        <f>_xlfn.XLOOKUP(B329,'2020'!B$3:B$1002,'2020'!D$3:D$1002,"NULL")</f>
        <v>Molina Healthcare_Healthcare Company</v>
      </c>
      <c r="E329" s="64">
        <v>11000</v>
      </c>
      <c r="F329" s="65">
        <v>-16</v>
      </c>
      <c r="G329" s="72">
        <v>18890</v>
      </c>
      <c r="H329" s="73">
        <v>-0.05</v>
      </c>
      <c r="I329" s="74">
        <v>707</v>
      </c>
      <c r="J329" s="75" t="s">
        <v>13</v>
      </c>
      <c r="K329" s="76">
        <v>7154</v>
      </c>
      <c r="L329" s="77">
        <v>8890.9</v>
      </c>
    </row>
    <row r="330" spans="1:14" x14ac:dyDescent="0.25">
      <c r="A330" s="62">
        <v>172</v>
      </c>
      <c r="B330" s="63" t="s">
        <v>178</v>
      </c>
      <c r="C330" s="63" t="str">
        <f>_xlfn.XLOOKUP(B330,'2020'!B$3:B$1002,'2020'!C$3:C$1002,"NULL")</f>
        <v>Healthcare Company</v>
      </c>
      <c r="D330" s="63" t="str">
        <f>_xlfn.XLOOKUP(B330,'2020'!B$3:B$1002,'2020'!D$3:D$1002,"NULL")</f>
        <v>Tenet Healthcare_Healthcare Company</v>
      </c>
      <c r="E330" s="64">
        <v>102795</v>
      </c>
      <c r="F330" s="65">
        <v>-25</v>
      </c>
      <c r="G330" s="72">
        <v>18313</v>
      </c>
      <c r="H330" s="73">
        <v>-0.11199999999999999</v>
      </c>
      <c r="I330" s="74">
        <v>111</v>
      </c>
      <c r="J330" s="75" t="s">
        <v>13</v>
      </c>
      <c r="K330" s="76">
        <v>22409</v>
      </c>
      <c r="L330" s="77">
        <v>2968.6</v>
      </c>
    </row>
    <row r="331" spans="1:14" x14ac:dyDescent="0.25">
      <c r="A331" s="62">
        <v>188</v>
      </c>
      <c r="B331" s="63" t="s">
        <v>232</v>
      </c>
      <c r="C331" s="63" t="str">
        <f>_xlfn.XLOOKUP(B331,'2020'!B$3:B$1002,'2020'!C$3:C$1002,"NULL")</f>
        <v>Healthcare Company</v>
      </c>
      <c r="D331" s="63" t="str">
        <f>_xlfn.XLOOKUP(B331,'2020'!B$3:B$1002,'2020'!D$3:D$1002,"NULL")</f>
        <v>DaVita_Healthcare Company</v>
      </c>
      <c r="E331" s="64">
        <v>77700</v>
      </c>
      <c r="F331" s="65">
        <v>-9</v>
      </c>
      <c r="G331" s="72">
        <v>16368.6</v>
      </c>
      <c r="H331" s="73">
        <v>2.1000000000000001E-2</v>
      </c>
      <c r="I331" s="74">
        <v>159.4</v>
      </c>
      <c r="J331" s="75">
        <v>-0.76</v>
      </c>
      <c r="K331" s="76">
        <v>19110.3</v>
      </c>
      <c r="L331" s="77">
        <v>9033.9</v>
      </c>
    </row>
    <row r="332" spans="1:14" x14ac:dyDescent="0.25">
      <c r="A332" s="62">
        <v>286</v>
      </c>
      <c r="B332" s="63" t="s">
        <v>284</v>
      </c>
      <c r="C332" s="63" t="str">
        <f>_xlfn.XLOOKUP(B332,'2020'!B$3:B$1002,'2020'!C$3:C$1002,"NULL")</f>
        <v>Healthcare Company</v>
      </c>
      <c r="D332" s="63" t="str">
        <f>_xlfn.XLOOKUP(B332,'2020'!B$3:B$1002,'2020'!D$3:D$1002,"NULL")</f>
        <v>Baxter International_Healthcare Company</v>
      </c>
      <c r="E332" s="64">
        <v>50000</v>
      </c>
      <c r="F332" s="65">
        <v>-3</v>
      </c>
      <c r="G332" s="72">
        <v>11127</v>
      </c>
      <c r="H332" s="73">
        <v>5.4000000000000006E-2</v>
      </c>
      <c r="I332" s="74">
        <v>1624</v>
      </c>
      <c r="J332" s="75">
        <v>1.2649999999999999</v>
      </c>
      <c r="K332" s="76">
        <v>15641</v>
      </c>
      <c r="L332" s="77">
        <v>41558.9</v>
      </c>
    </row>
    <row r="333" spans="1:14" x14ac:dyDescent="0.25">
      <c r="A333" s="62">
        <v>317</v>
      </c>
      <c r="B333" s="63" t="s">
        <v>334</v>
      </c>
      <c r="C333" s="63" t="str">
        <f>_xlfn.XLOOKUP(B333,'2020'!B$3:B$1002,'2020'!C$3:C$1002,"NULL")</f>
        <v>Healthcare Company</v>
      </c>
      <c r="D333" s="63" t="str">
        <f>_xlfn.XLOOKUP(B333,'2020'!B$3:B$1002,'2020'!D$3:D$1002,"NULL")</f>
        <v>Owens &amp; Minor_Healthcare Company</v>
      </c>
      <c r="E333" s="64">
        <v>17900</v>
      </c>
      <c r="F333" s="65">
        <v>1</v>
      </c>
      <c r="G333" s="72">
        <v>9838.7000000000007</v>
      </c>
      <c r="H333" s="73">
        <v>5.5999999999999994E-2</v>
      </c>
      <c r="I333" s="74">
        <v>-437</v>
      </c>
      <c r="J333" s="75">
        <v>-7.0030000000000001</v>
      </c>
      <c r="K333" s="76">
        <v>3773.8</v>
      </c>
      <c r="L333" s="77">
        <v>258.39999999999998</v>
      </c>
    </row>
    <row r="334" spans="1:14" x14ac:dyDescent="0.25">
      <c r="A334" s="62">
        <v>543</v>
      </c>
      <c r="B334" s="63" t="s">
        <v>588</v>
      </c>
      <c r="C334" s="63" t="str">
        <f>_xlfn.XLOOKUP(B334,'2020'!B$3:B$1002,'2020'!C$3:C$1002,"NULL")</f>
        <v>Healthcare Company</v>
      </c>
      <c r="D334" s="63" t="str">
        <f>_xlfn.XLOOKUP(B334,'2020'!B$3:B$1002,'2020'!D$3:D$1002,"NULL")</f>
        <v>Genesis Healthcare_Healthcare Company</v>
      </c>
      <c r="E334" s="64">
        <v>61300</v>
      </c>
      <c r="F334" s="65">
        <v>-39</v>
      </c>
      <c r="G334" s="72">
        <v>4976.7</v>
      </c>
      <c r="H334" s="73">
        <v>-7.400000000000001E-2</v>
      </c>
      <c r="I334" s="74">
        <v>-235.2</v>
      </c>
      <c r="J334" s="75" t="s">
        <v>13</v>
      </c>
      <c r="K334" s="76">
        <v>4263.6000000000004</v>
      </c>
      <c r="L334" s="77">
        <v>233</v>
      </c>
    </row>
    <row r="335" spans="1:14" x14ac:dyDescent="0.25">
      <c r="A335" s="62">
        <v>596</v>
      </c>
      <c r="B335" s="63" t="s">
        <v>582</v>
      </c>
      <c r="C335" s="63" t="str">
        <f>_xlfn.XLOOKUP(B335,'2020'!B$3:B$1002,'2020'!C$3:C$1002,"NULL")</f>
        <v>Healthcare Company</v>
      </c>
      <c r="D335" s="63" t="str">
        <f>_xlfn.XLOOKUP(B335,'2020'!B$3:B$1002,'2020'!D$3:D$1002,"NULL")</f>
        <v>Encompass Health_Healthcare Company</v>
      </c>
      <c r="E335" s="64">
        <v>33050</v>
      </c>
      <c r="F335" s="65">
        <v>10</v>
      </c>
      <c r="G335" s="72">
        <v>4277.3</v>
      </c>
      <c r="H335" s="73">
        <v>7.6999999999999999E-2</v>
      </c>
      <c r="I335" s="74">
        <v>292.3</v>
      </c>
      <c r="J335" s="75">
        <v>0.14000000000000001</v>
      </c>
      <c r="K335" s="76">
        <v>5175</v>
      </c>
      <c r="L335" s="77">
        <v>5766.6</v>
      </c>
      <c r="N335">
        <f>IF(A335&lt;500,"-500",0)</f>
        <v>0</v>
      </c>
    </row>
    <row r="336" spans="1:14" x14ac:dyDescent="0.25">
      <c r="A336" s="62">
        <v>763</v>
      </c>
      <c r="B336" s="63" t="s">
        <v>759</v>
      </c>
      <c r="C336" s="63" t="str">
        <f>_xlfn.XLOOKUP(B336,'2020'!B$3:B$1002,'2020'!C$3:C$1002,"NULL")</f>
        <v>Healthcare Company</v>
      </c>
      <c r="D336" s="63" t="str">
        <f>_xlfn.XLOOKUP(B336,'2020'!B$3:B$1002,'2020'!D$3:D$1002,"NULL")</f>
        <v>Acadia Healthcare_Healthcare Company</v>
      </c>
      <c r="E336" s="64">
        <v>35350</v>
      </c>
      <c r="F336" s="65">
        <v>-9</v>
      </c>
      <c r="G336" s="72">
        <v>3012.4</v>
      </c>
      <c r="H336" s="73">
        <v>4.7E-2</v>
      </c>
      <c r="I336" s="74">
        <v>-175.8</v>
      </c>
      <c r="J336" s="75">
        <v>-1.879</v>
      </c>
      <c r="K336" s="76">
        <v>6172.5</v>
      </c>
      <c r="L336" s="77">
        <v>2592.4</v>
      </c>
    </row>
    <row r="337" spans="1:14" x14ac:dyDescent="0.25">
      <c r="A337" s="62">
        <v>802</v>
      </c>
      <c r="B337" s="63" t="s">
        <v>807</v>
      </c>
      <c r="C337" s="63" t="str">
        <f>_xlfn.XLOOKUP(B337,'2020'!B$3:B$1002,'2020'!C$3:C$1002,"NULL")</f>
        <v>Healthcare Company</v>
      </c>
      <c r="D337" s="63" t="str">
        <f>_xlfn.XLOOKUP(B337,'2020'!B$3:B$1002,'2020'!D$3:D$1002,"NULL")</f>
        <v>PerkinElmer_Healthcare Company</v>
      </c>
      <c r="E337" s="64">
        <v>12500</v>
      </c>
      <c r="F337" s="65">
        <v>73</v>
      </c>
      <c r="G337" s="72">
        <v>2778</v>
      </c>
      <c r="H337" s="73">
        <v>0.20699999999999999</v>
      </c>
      <c r="I337" s="74">
        <v>237.9</v>
      </c>
      <c r="J337" s="75">
        <v>-0.187</v>
      </c>
      <c r="K337" s="76">
        <v>5975.5</v>
      </c>
      <c r="L337" s="77">
        <v>10677</v>
      </c>
    </row>
    <row r="338" spans="1:14" x14ac:dyDescent="0.25">
      <c r="A338" s="62">
        <v>878</v>
      </c>
      <c r="B338" s="63" t="s">
        <v>806</v>
      </c>
      <c r="C338" s="63" t="str">
        <f>_xlfn.XLOOKUP(B338,'2020'!B$3:B$1002,'2020'!C$3:C$1002,"NULL")</f>
        <v>Healthcare Company</v>
      </c>
      <c r="D338" s="63" t="str">
        <f>_xlfn.XLOOKUP(B338,'2020'!B$3:B$1002,'2020'!D$3:D$1002,"NULL")</f>
        <v>Maximus_Healthcare Company</v>
      </c>
      <c r="E338" s="64">
        <v>18600</v>
      </c>
      <c r="F338" s="65">
        <v>-35</v>
      </c>
      <c r="G338" s="72">
        <v>2392.1999999999998</v>
      </c>
      <c r="H338" s="73">
        <v>-2.4E-2</v>
      </c>
      <c r="I338" s="74">
        <v>220.8</v>
      </c>
      <c r="J338" s="75">
        <v>5.3999999999999999E-2</v>
      </c>
      <c r="K338" s="76">
        <v>1462</v>
      </c>
      <c r="L338" s="77">
        <v>4528.3999999999996</v>
      </c>
    </row>
    <row r="339" spans="1:14" x14ac:dyDescent="0.25">
      <c r="A339" s="62">
        <v>957</v>
      </c>
      <c r="B339" s="63" t="s">
        <v>1403</v>
      </c>
      <c r="C339" s="63" t="s">
        <v>1584</v>
      </c>
      <c r="D339" s="63" t="str">
        <f>_xlfn.XLOOKUP(B339,'2020'!B$3:B$1002,'2020'!D$3:D$1002,"NULL")</f>
        <v>NULL</v>
      </c>
      <c r="E339" s="64">
        <v>9500</v>
      </c>
      <c r="F339" s="65" t="s">
        <v>13</v>
      </c>
      <c r="G339" s="72">
        <v>2105</v>
      </c>
      <c r="H339" s="73">
        <v>0.158</v>
      </c>
      <c r="I339" s="74">
        <v>363.7</v>
      </c>
      <c r="J339" s="75" t="s">
        <v>13</v>
      </c>
      <c r="K339" s="76">
        <v>3181.5</v>
      </c>
      <c r="L339" s="77">
        <v>1634.5</v>
      </c>
    </row>
    <row r="340" spans="1:14" x14ac:dyDescent="0.25">
      <c r="A340" s="62">
        <v>305</v>
      </c>
      <c r="B340" s="63" t="s">
        <v>292</v>
      </c>
      <c r="C340" s="63" t="str">
        <f>_xlfn.XLOOKUP(B340,'2020'!B$3:B$1002,'2020'!C$3:C$1002,"NULL")</f>
        <v>Healthcare Contract Research Organization</v>
      </c>
      <c r="D340" s="63" t="str">
        <f>_xlfn.XLOOKUP(B340,'2020'!B$3:B$1002,'2020'!D$3:D$1002,"NULL")</f>
        <v>IQVIA Holdings_Healthcare Contract Research Organization</v>
      </c>
      <c r="E340" s="64">
        <v>58000</v>
      </c>
      <c r="F340" s="65">
        <v>-1</v>
      </c>
      <c r="G340" s="72">
        <v>10412</v>
      </c>
      <c r="H340" s="73">
        <v>6.9000000000000006E-2</v>
      </c>
      <c r="I340" s="74">
        <v>259</v>
      </c>
      <c r="J340" s="75">
        <v>-0.80200000000000005</v>
      </c>
      <c r="K340" s="76">
        <v>22549</v>
      </c>
      <c r="L340" s="77">
        <v>28280.9</v>
      </c>
    </row>
    <row r="341" spans="1:14" x14ac:dyDescent="0.25">
      <c r="A341" s="62">
        <v>587</v>
      </c>
      <c r="B341" s="63" t="s">
        <v>576</v>
      </c>
      <c r="C341" s="63" t="str">
        <f>_xlfn.XLOOKUP(B341,'2020'!B$3:B$1002,'2020'!C$3:C$1002,"NULL")</f>
        <v>Healthcare Contract Research Organization</v>
      </c>
      <c r="D341" s="63" t="str">
        <f>_xlfn.XLOOKUP(B341,'2020'!B$3:B$1002,'2020'!D$3:D$1002,"NULL")</f>
        <v>Syneos Health_Healthcare Contract Research Organization</v>
      </c>
      <c r="E341" s="64">
        <v>24000</v>
      </c>
      <c r="F341" s="65">
        <v>209</v>
      </c>
      <c r="G341" s="72">
        <v>4390.1000000000004</v>
      </c>
      <c r="H341" s="73">
        <v>0.64300000000000002</v>
      </c>
      <c r="I341" s="74">
        <v>24.3</v>
      </c>
      <c r="J341" s="75" t="s">
        <v>13</v>
      </c>
      <c r="K341" s="76">
        <v>7254.9</v>
      </c>
      <c r="L341" s="77">
        <v>5367.5</v>
      </c>
    </row>
    <row r="342" spans="1:14" x14ac:dyDescent="0.25">
      <c r="A342" s="62">
        <v>929</v>
      </c>
      <c r="B342" s="63" t="s">
        <v>883</v>
      </c>
      <c r="C342" s="63" t="str">
        <f>_xlfn.XLOOKUP(B342,'2020'!B$3:B$1002,'2020'!C$3:C$1002,"NULL")</f>
        <v>Healthcare Diagnostic Substances</v>
      </c>
      <c r="D342" s="63" t="str">
        <f>_xlfn.XLOOKUP(B342,'2020'!B$3:B$1002,'2020'!D$3:D$1002,"NULL")</f>
        <v>IDEXX Laboratories_Healthcare Diagnostic Substances</v>
      </c>
      <c r="E342" s="64">
        <v>8377</v>
      </c>
      <c r="F342" s="65">
        <v>32</v>
      </c>
      <c r="G342" s="72">
        <v>2213.1999999999998</v>
      </c>
      <c r="H342" s="73">
        <v>0.124</v>
      </c>
      <c r="I342" s="74">
        <v>377</v>
      </c>
      <c r="J342" s="75">
        <v>0.433</v>
      </c>
      <c r="K342" s="76">
        <v>1537.3</v>
      </c>
      <c r="L342" s="77">
        <v>19239.599999999999</v>
      </c>
    </row>
    <row r="343" spans="1:14" x14ac:dyDescent="0.25">
      <c r="A343" s="62">
        <v>6</v>
      </c>
      <c r="B343" s="63" t="s">
        <v>18</v>
      </c>
      <c r="C343" s="63" t="str">
        <f>_xlfn.XLOOKUP(B343,'2020'!B$3:B$1002,'2020'!C$3:C$1002,"NULL")</f>
        <v>Healthcare Managed Care Company</v>
      </c>
      <c r="D343" s="63" t="str">
        <f>_xlfn.XLOOKUP(B343,'2020'!B$3:B$1002,'2020'!D$3:D$1002,"NULL")</f>
        <v>UnitedHealth Group_Healthcare Managed Care Company</v>
      </c>
      <c r="E343" s="64">
        <v>300000</v>
      </c>
      <c r="F343" s="65">
        <v>-1</v>
      </c>
      <c r="G343" s="72">
        <v>226247</v>
      </c>
      <c r="H343" s="73">
        <v>0.125</v>
      </c>
      <c r="I343" s="74">
        <v>11986</v>
      </c>
      <c r="J343" s="75">
        <v>0.13500000000000001</v>
      </c>
      <c r="K343" s="76">
        <v>152221</v>
      </c>
      <c r="L343" s="77">
        <v>237255.5</v>
      </c>
    </row>
    <row r="344" spans="1:14" x14ac:dyDescent="0.25">
      <c r="A344" s="62">
        <v>56</v>
      </c>
      <c r="B344" s="63" t="s">
        <v>60</v>
      </c>
      <c r="C344" s="63" t="str">
        <f>_xlfn.XLOOKUP(B344,'2020'!B$3:B$1002,'2020'!C$3:C$1002,"NULL")</f>
        <v>Healthcare Managed Care Company</v>
      </c>
      <c r="D344" s="63" t="str">
        <f>_xlfn.XLOOKUP(B344,'2020'!B$3:B$1002,'2020'!D$3:D$1002,"NULL")</f>
        <v>Humana_Healthcare Managed Care Company</v>
      </c>
      <c r="E344" s="64">
        <v>41600</v>
      </c>
      <c r="F344" s="65" t="s">
        <v>13</v>
      </c>
      <c r="G344" s="72">
        <v>56912</v>
      </c>
      <c r="H344" s="73">
        <v>5.7999999999999996E-2</v>
      </c>
      <c r="I344" s="74">
        <v>1683</v>
      </c>
      <c r="J344" s="75">
        <v>-0.313</v>
      </c>
      <c r="K344" s="76">
        <v>25413</v>
      </c>
      <c r="L344" s="77">
        <v>36079.599999999999</v>
      </c>
    </row>
    <row r="345" spans="1:14" x14ac:dyDescent="0.25">
      <c r="A345" s="62">
        <v>417</v>
      </c>
      <c r="B345" s="63" t="s">
        <v>432</v>
      </c>
      <c r="C345" s="63" t="str">
        <f>_xlfn.XLOOKUP(B345,'2020'!B$3:B$1002,'2020'!C$3:C$1002,"NULL")</f>
        <v>Healthcare Managed Care Company</v>
      </c>
      <c r="D345" s="63" t="str">
        <f>_xlfn.XLOOKUP(B345,'2020'!B$3:B$1002,'2020'!D$3:D$1002,"NULL")</f>
        <v>Magellan Health_Healthcare Managed Care Company</v>
      </c>
      <c r="E345" s="64">
        <v>10500</v>
      </c>
      <c r="F345" s="65">
        <v>58</v>
      </c>
      <c r="G345" s="72">
        <v>7314.2</v>
      </c>
      <c r="H345" s="73">
        <v>0.253</v>
      </c>
      <c r="I345" s="74">
        <v>24.2</v>
      </c>
      <c r="J345" s="75">
        <v>-0.78100000000000003</v>
      </c>
      <c r="K345" s="76">
        <v>2979.1</v>
      </c>
      <c r="L345" s="77">
        <v>1577.2</v>
      </c>
    </row>
    <row r="346" spans="1:14" x14ac:dyDescent="0.25">
      <c r="A346" s="62">
        <v>985</v>
      </c>
      <c r="B346" s="63" t="s">
        <v>1413</v>
      </c>
      <c r="C346" s="63" t="s">
        <v>1176</v>
      </c>
      <c r="D346" s="63" t="str">
        <f>B346&amp;"_"&amp; C346</f>
        <v>Healthcare Services Group_Healthcare Services</v>
      </c>
      <c r="E346" s="64">
        <v>55000</v>
      </c>
      <c r="F346" s="65">
        <v>10</v>
      </c>
      <c r="G346" s="72">
        <v>2008.8</v>
      </c>
      <c r="H346" s="73">
        <v>7.5999999999999998E-2</v>
      </c>
      <c r="I346" s="74">
        <v>83.5</v>
      </c>
      <c r="J346" s="75">
        <v>-5.2999999999999999E-2</v>
      </c>
      <c r="K346" s="76">
        <v>692.6</v>
      </c>
      <c r="L346" s="77">
        <v>2442.4</v>
      </c>
    </row>
    <row r="347" spans="1:14" x14ac:dyDescent="0.25">
      <c r="A347" s="62">
        <v>10</v>
      </c>
      <c r="B347" s="63" t="s">
        <v>21</v>
      </c>
      <c r="C347" s="63" t="str">
        <f>_xlfn.XLOOKUP(B347,'2020'!B$3:B$1002,'2020'!C$3:C$1002,"NULL")</f>
        <v>Healthcare Wholesale Company</v>
      </c>
      <c r="D347" s="63" t="str">
        <f>_xlfn.XLOOKUP(B347,'2020'!B$3:B$1002,'2020'!D$3:D$1002,"NULL")</f>
        <v>AmerisourceBergen_Healthcare Wholesale Company</v>
      </c>
      <c r="E347" s="64">
        <v>20500</v>
      </c>
      <c r="F347" s="65">
        <v>2</v>
      </c>
      <c r="G347" s="72">
        <v>167939.6</v>
      </c>
      <c r="H347" s="73">
        <v>9.6999999999999989E-2</v>
      </c>
      <c r="I347" s="74">
        <v>1658.4</v>
      </c>
      <c r="J347" s="75">
        <v>3.55</v>
      </c>
      <c r="K347" s="76">
        <v>37669.800000000003</v>
      </c>
      <c r="L347" s="77">
        <v>16785.900000000001</v>
      </c>
    </row>
    <row r="348" spans="1:14" x14ac:dyDescent="0.25">
      <c r="A348" s="62">
        <v>16</v>
      </c>
      <c r="B348" s="63" t="s">
        <v>27</v>
      </c>
      <c r="C348" s="63" t="str">
        <f>_xlfn.XLOOKUP(B348,'2020'!B$3:B$1002,'2020'!C$3:C$1002,"NULL")</f>
        <v>Healthcare Wholesale Company</v>
      </c>
      <c r="D348" s="63" t="str">
        <f>_xlfn.XLOOKUP(B348,'2020'!B$3:B$1002,'2020'!D$3:D$1002,"NULL")</f>
        <v>Cardinal Health_Healthcare Wholesale Company</v>
      </c>
      <c r="E348" s="64">
        <v>50200</v>
      </c>
      <c r="F348" s="65">
        <v>-2</v>
      </c>
      <c r="G348" s="72">
        <v>136809</v>
      </c>
      <c r="H348" s="73">
        <v>5.2999999999999999E-2</v>
      </c>
      <c r="I348" s="74">
        <v>256</v>
      </c>
      <c r="J348" s="75">
        <v>-0.80100000000000005</v>
      </c>
      <c r="K348" s="76">
        <v>39951</v>
      </c>
      <c r="L348" s="77">
        <v>14349.5</v>
      </c>
    </row>
    <row r="349" spans="1:14" x14ac:dyDescent="0.25">
      <c r="A349" s="62">
        <v>934</v>
      </c>
      <c r="B349" s="63" t="s">
        <v>852</v>
      </c>
      <c r="C349" s="63" t="str">
        <f>_xlfn.XLOOKUP(B349,'2020'!B$3:B$1002,'2020'!C$3:C$1002,"NULL")</f>
        <v>Heating, Ventilation, And Air Conditioning Company</v>
      </c>
      <c r="D349" s="63" t="str">
        <f>_xlfn.XLOOKUP(B349,'2020'!B$3:B$1002,'2020'!D$3:D$1002,"NULL")</f>
        <v>Comfort Systems USA_Heating, Ventilation, And Air Conditioning Company</v>
      </c>
      <c r="E349" s="64">
        <v>9900</v>
      </c>
      <c r="F349" s="65" t="s">
        <v>13</v>
      </c>
      <c r="G349" s="72">
        <v>2182.9</v>
      </c>
      <c r="H349" s="73">
        <v>0.221</v>
      </c>
      <c r="I349" s="74">
        <v>112.9</v>
      </c>
      <c r="J349" s="75">
        <v>1.0429999999999999</v>
      </c>
      <c r="K349" s="76">
        <v>1062.5999999999999</v>
      </c>
      <c r="L349" s="77">
        <v>1931.6</v>
      </c>
    </row>
    <row r="350" spans="1:14" x14ac:dyDescent="0.25">
      <c r="A350" s="62">
        <v>128</v>
      </c>
      <c r="B350" s="63" t="s">
        <v>138</v>
      </c>
      <c r="C350" s="63" t="str">
        <f>_xlfn.XLOOKUP(B350,'2020'!B$3:B$1002,'2020'!C$3:C$1002,"NULL")</f>
        <v>Heavy Equipment</v>
      </c>
      <c r="D350" s="63" t="str">
        <f>_xlfn.XLOOKUP(B350,'2020'!B$3:B$1002,'2020'!D$3:D$1002,"NULL")</f>
        <v>Cummins_Heavy Equipment</v>
      </c>
      <c r="E350" s="64">
        <v>62610</v>
      </c>
      <c r="F350" s="65">
        <v>21</v>
      </c>
      <c r="G350" s="72">
        <v>23771</v>
      </c>
      <c r="H350" s="73">
        <v>0.16399999999999998</v>
      </c>
      <c r="I350" s="74">
        <v>2141</v>
      </c>
      <c r="J350" s="75">
        <v>1.143</v>
      </c>
      <c r="K350" s="76">
        <v>19062</v>
      </c>
      <c r="L350" s="77">
        <v>24839.1</v>
      </c>
    </row>
    <row r="351" spans="1:14" x14ac:dyDescent="0.25">
      <c r="A351" s="62">
        <v>606</v>
      </c>
      <c r="B351" s="63" t="s">
        <v>665</v>
      </c>
      <c r="C351" s="63" t="str">
        <f>_xlfn.XLOOKUP(B351,'2020'!B$3:B$1002,'2020'!C$3:C$1002,"NULL")</f>
        <v>Higher Education</v>
      </c>
      <c r="D351" s="63" t="str">
        <f>_xlfn.XLOOKUP(B351,'2020'!B$3:B$1002,'2020'!D$3:D$1002,"NULL")</f>
        <v>Laureate Education_Higher Education</v>
      </c>
      <c r="E351" s="64">
        <v>49500</v>
      </c>
      <c r="F351" s="65">
        <v>-38</v>
      </c>
      <c r="G351" s="72">
        <v>4219.8999999999996</v>
      </c>
      <c r="H351" s="73">
        <v>-3.6000000000000004E-2</v>
      </c>
      <c r="I351" s="74">
        <v>370.1</v>
      </c>
      <c r="J351" s="75">
        <v>3.0459999999999998</v>
      </c>
      <c r="K351" s="76">
        <v>6769.6</v>
      </c>
      <c r="L351" s="77">
        <v>3358</v>
      </c>
      <c r="N351">
        <f>IF(A351&lt;500,"-500",0)</f>
        <v>0</v>
      </c>
    </row>
    <row r="352" spans="1:14" x14ac:dyDescent="0.25">
      <c r="A352" s="62">
        <v>131</v>
      </c>
      <c r="B352" s="63" t="s">
        <v>158</v>
      </c>
      <c r="C352" s="63" t="str">
        <f>_xlfn.XLOOKUP(B352,'2020'!B$3:B$1002,'2020'!C$3:C$1002,"NULL")</f>
        <v>Holding Company</v>
      </c>
      <c r="D352" s="63" t="str">
        <f>_xlfn.XLOOKUP(B352,'2020'!B$3:B$1002,'2020'!D$3:D$1002,"NULL")</f>
        <v>Southern_Holding Company</v>
      </c>
      <c r="E352" s="64">
        <v>30286</v>
      </c>
      <c r="F352" s="65">
        <v>-5</v>
      </c>
      <c r="G352" s="72">
        <v>23495</v>
      </c>
      <c r="H352" s="73">
        <v>0.02</v>
      </c>
      <c r="I352" s="74">
        <v>2226</v>
      </c>
      <c r="J352" s="75">
        <v>1.6439999999999999</v>
      </c>
      <c r="K352" s="76">
        <v>116914</v>
      </c>
      <c r="L352" s="77">
        <v>53466.3</v>
      </c>
    </row>
    <row r="353" spans="1:14" x14ac:dyDescent="0.25">
      <c r="A353" s="62">
        <v>308</v>
      </c>
      <c r="B353" s="63" t="s">
        <v>286</v>
      </c>
      <c r="C353" s="63" t="str">
        <f>_xlfn.XLOOKUP(B353,'2020'!B$3:B$1002,'2020'!C$3:C$1002,"NULL")</f>
        <v>Holding Company</v>
      </c>
      <c r="D353" s="63" t="str">
        <f>_xlfn.XLOOKUP(B353,'2020'!B$3:B$1002,'2020'!D$3:D$1002,"NULL")</f>
        <v>Navistar International_Holding Company</v>
      </c>
      <c r="E353" s="64">
        <v>13100</v>
      </c>
      <c r="F353" s="65">
        <v>34</v>
      </c>
      <c r="G353" s="72">
        <v>10250</v>
      </c>
      <c r="H353" s="73">
        <v>0.19600000000000001</v>
      </c>
      <c r="I353" s="74">
        <v>340</v>
      </c>
      <c r="J353" s="75">
        <v>10.333</v>
      </c>
      <c r="K353" s="76">
        <v>7230</v>
      </c>
      <c r="L353" s="77">
        <v>3199.8</v>
      </c>
    </row>
    <row r="354" spans="1:14" x14ac:dyDescent="0.25">
      <c r="A354" s="62">
        <v>437</v>
      </c>
      <c r="B354" s="63" t="s">
        <v>352</v>
      </c>
      <c r="C354" s="63" t="str">
        <f>_xlfn.XLOOKUP(B354,'2020'!B$3:B$1002,'2020'!C$3:C$1002,"NULL")</f>
        <v>Holding Company</v>
      </c>
      <c r="D354" s="63" t="str">
        <f>_xlfn.XLOOKUP(B354,'2020'!B$3:B$1002,'2020'!D$3:D$1002,"NULL")</f>
        <v>Alleghany_Holding Company</v>
      </c>
      <c r="E354" s="64">
        <v>9300</v>
      </c>
      <c r="F354" s="65" t="s">
        <v>13</v>
      </c>
      <c r="G354" s="72">
        <v>6887.2</v>
      </c>
      <c r="H354" s="73">
        <v>7.2000000000000008E-2</v>
      </c>
      <c r="I354" s="74">
        <v>39.5</v>
      </c>
      <c r="J354" s="75">
        <v>-0.56100000000000005</v>
      </c>
      <c r="K354" s="76">
        <v>25344.9</v>
      </c>
      <c r="L354" s="77">
        <v>8854.7000000000007</v>
      </c>
    </row>
    <row r="355" spans="1:14" x14ac:dyDescent="0.25">
      <c r="A355" s="62">
        <v>467</v>
      </c>
      <c r="B355" s="63" t="s">
        <v>492</v>
      </c>
      <c r="C355" s="63" t="str">
        <f>_xlfn.XLOOKUP(B355,'2020'!B$3:B$1002,'2020'!C$3:C$1002,"NULL")</f>
        <v>Holding Company</v>
      </c>
      <c r="D355" s="63" t="str">
        <f>_xlfn.XLOOKUP(B355,'2020'!B$3:B$1002,'2020'!D$3:D$1002,"NULL")</f>
        <v>Franklin Resources_Holding Company</v>
      </c>
      <c r="E355" s="64">
        <v>9691</v>
      </c>
      <c r="F355" s="65">
        <v>-26</v>
      </c>
      <c r="G355" s="72">
        <v>6319.1</v>
      </c>
      <c r="H355" s="73">
        <v>-1.1000000000000001E-2</v>
      </c>
      <c r="I355" s="74">
        <v>764.4</v>
      </c>
      <c r="J355" s="75">
        <v>-0.54900000000000004</v>
      </c>
      <c r="K355" s="76">
        <v>14383.5</v>
      </c>
      <c r="L355" s="77">
        <v>16885.2</v>
      </c>
    </row>
    <row r="356" spans="1:14" x14ac:dyDescent="0.25">
      <c r="A356" s="62">
        <v>471</v>
      </c>
      <c r="B356" s="63" t="s">
        <v>498</v>
      </c>
      <c r="C356" s="63" t="str">
        <f>_xlfn.XLOOKUP(B356,'2020'!B$3:B$1002,'2020'!C$3:C$1002,"NULL")</f>
        <v>Holding Company</v>
      </c>
      <c r="D356" s="63" t="str">
        <f>_xlfn.XLOOKUP(B356,'2020'!B$3:B$1002,'2020'!D$3:D$1002,"NULL")</f>
        <v>Post Holdings_Holding Company</v>
      </c>
      <c r="E356" s="64">
        <v>11550</v>
      </c>
      <c r="F356" s="65">
        <v>41</v>
      </c>
      <c r="G356" s="72">
        <v>6257.2</v>
      </c>
      <c r="H356" s="73">
        <v>0.19699999999999998</v>
      </c>
      <c r="I356" s="74">
        <v>467.3</v>
      </c>
      <c r="J356" s="75">
        <v>8.6750000000000007</v>
      </c>
      <c r="K356" s="76">
        <v>13057.5</v>
      </c>
      <c r="L356" s="77">
        <v>7274.6</v>
      </c>
      <c r="N356" t="str">
        <f>IF(A356&lt;500,"-500",0)</f>
        <v>-500</v>
      </c>
    </row>
    <row r="357" spans="1:14" x14ac:dyDescent="0.25">
      <c r="A357" s="62">
        <v>537</v>
      </c>
      <c r="B357" s="63" t="s">
        <v>556</v>
      </c>
      <c r="C357" s="63" t="str">
        <f>_xlfn.XLOOKUP(B357,'2020'!B$3:B$1002,'2020'!C$3:C$1002,"NULL")</f>
        <v>Holding Company</v>
      </c>
      <c r="D357" s="63" t="str">
        <f>_xlfn.XLOOKUP(B357,'2020'!B$3:B$1002,'2020'!D$3:D$1002,"NULL")</f>
        <v>YRC Worldwide_Holding Company</v>
      </c>
      <c r="E357" s="64">
        <v>31000</v>
      </c>
      <c r="F357" s="65">
        <v>-5</v>
      </c>
      <c r="G357" s="72">
        <v>5092</v>
      </c>
      <c r="H357" s="73">
        <v>4.0999999999999995E-2</v>
      </c>
      <c r="I357" s="74">
        <v>20.2</v>
      </c>
      <c r="J357" s="75" t="s">
        <v>13</v>
      </c>
      <c r="K357" s="76">
        <v>1617.1</v>
      </c>
      <c r="L357" s="77">
        <v>226.4</v>
      </c>
    </row>
    <row r="358" spans="1:14" x14ac:dyDescent="0.25">
      <c r="A358" s="62">
        <v>538</v>
      </c>
      <c r="B358" s="63" t="s">
        <v>514</v>
      </c>
      <c r="C358" s="63" t="str">
        <f>_xlfn.XLOOKUP(B358,'2020'!B$3:B$1002,'2020'!C$3:C$1002,"NULL")</f>
        <v>Holding Company</v>
      </c>
      <c r="D358" s="63" t="str">
        <f>_xlfn.XLOOKUP(B358,'2020'!B$3:B$1002,'2020'!D$3:D$1002,"NULL")</f>
        <v>Select Medical Holdings_Holding Company</v>
      </c>
      <c r="E358" s="64">
        <v>40400</v>
      </c>
      <c r="F358" s="65">
        <v>23</v>
      </c>
      <c r="G358" s="72">
        <v>5081.3</v>
      </c>
      <c r="H358" s="73">
        <v>0.14400000000000002</v>
      </c>
      <c r="I358" s="74">
        <v>137.80000000000001</v>
      </c>
      <c r="J358" s="75">
        <v>-0.222</v>
      </c>
      <c r="K358" s="76">
        <v>5964.3</v>
      </c>
      <c r="L358" s="77">
        <v>1906</v>
      </c>
    </row>
    <row r="359" spans="1:14" x14ac:dyDescent="0.25">
      <c r="A359" s="62">
        <v>779</v>
      </c>
      <c r="B359" s="63" t="s">
        <v>856</v>
      </c>
      <c r="C359" s="63" t="str">
        <f>_xlfn.XLOOKUP(B359,'2020'!B$3:B$1002,'2020'!C$3:C$1002,"NULL")</f>
        <v>Holding Company</v>
      </c>
      <c r="D359" s="63" t="str">
        <f>_xlfn.XLOOKUP(B359,'2020'!B$3:B$1002,'2020'!D$3:D$1002,"NULL")</f>
        <v>New Jersey Resources_Holding Company</v>
      </c>
      <c r="E359" s="64">
        <v>1068</v>
      </c>
      <c r="F359" s="65">
        <v>107</v>
      </c>
      <c r="G359" s="72">
        <v>2915.1</v>
      </c>
      <c r="H359" s="73">
        <v>0.28499999999999998</v>
      </c>
      <c r="I359" s="74">
        <v>233.4</v>
      </c>
      <c r="J359" s="75">
        <v>0.76800000000000002</v>
      </c>
      <c r="K359" s="76">
        <v>4143.7</v>
      </c>
      <c r="L359" s="77">
        <v>4420</v>
      </c>
    </row>
    <row r="360" spans="1:14" x14ac:dyDescent="0.25">
      <c r="A360" s="62">
        <v>789</v>
      </c>
      <c r="B360" s="63" t="s">
        <v>805</v>
      </c>
      <c r="C360" s="63" t="str">
        <f>_xlfn.XLOOKUP(B360,'2020'!B$3:B$1002,'2020'!C$3:C$1002,"NULL")</f>
        <v>Holding Company</v>
      </c>
      <c r="D360" s="63" t="str">
        <f>_xlfn.XLOOKUP(B360,'2020'!B$3:B$1002,'2020'!D$3:D$1002,"NULL")</f>
        <v>Avaya Holdings_Holding Company</v>
      </c>
      <c r="E360" s="64">
        <v>8100</v>
      </c>
      <c r="F360" s="65">
        <v>-85</v>
      </c>
      <c r="G360" s="72">
        <v>2851</v>
      </c>
      <c r="H360" s="73">
        <v>-0.129</v>
      </c>
      <c r="I360" s="74" t="s">
        <v>13</v>
      </c>
      <c r="J360" s="75" t="s">
        <v>13</v>
      </c>
      <c r="K360" s="76">
        <v>7679</v>
      </c>
      <c r="L360" s="77">
        <v>1863</v>
      </c>
    </row>
    <row r="361" spans="1:14" x14ac:dyDescent="0.25">
      <c r="A361" s="62">
        <v>166</v>
      </c>
      <c r="B361" s="63" t="s">
        <v>353</v>
      </c>
      <c r="C361" s="63" t="str">
        <f>_xlfn.XLOOKUP(B361,'2020'!B$3:B$1002,'2020'!C$3:C$1002,"NULL")</f>
        <v>Holding Company Diversified</v>
      </c>
      <c r="D361" s="63" t="str">
        <f>_xlfn.XLOOKUP(B361,'2020'!B$3:B$1002,'2020'!D$3:D$1002,"NULL")</f>
        <v>Icahn Enterprises_Holding Company Diversified</v>
      </c>
      <c r="E361" s="64">
        <v>29034</v>
      </c>
      <c r="F361" s="65">
        <v>-30</v>
      </c>
      <c r="G361" s="72">
        <v>18979</v>
      </c>
      <c r="H361" s="73">
        <v>-0.127</v>
      </c>
      <c r="I361" s="74">
        <v>1507</v>
      </c>
      <c r="J361" s="75">
        <v>-0.38</v>
      </c>
      <c r="K361" s="76">
        <v>23396</v>
      </c>
      <c r="L361" s="77">
        <v>13874.6</v>
      </c>
    </row>
    <row r="362" spans="1:14" x14ac:dyDescent="0.25">
      <c r="A362" s="62">
        <v>821</v>
      </c>
      <c r="B362" s="63" t="s">
        <v>793</v>
      </c>
      <c r="C362" s="63" t="str">
        <f>_xlfn.XLOOKUP(B362,'2020'!B$3:B$1002,'2020'!C$3:C$1002,"NULL")</f>
        <v>Holding Company Diversified</v>
      </c>
      <c r="D362" s="63" t="str">
        <f>_xlfn.XLOOKUP(B362,'2020'!B$3:B$1002,'2020'!D$3:D$1002,"NULL")</f>
        <v>Graham Holdings_Holding Company Diversified</v>
      </c>
      <c r="E362" s="64">
        <v>14347</v>
      </c>
      <c r="F362" s="65">
        <v>-10</v>
      </c>
      <c r="G362" s="72">
        <v>2696</v>
      </c>
      <c r="H362" s="73">
        <v>0.04</v>
      </c>
      <c r="I362" s="74">
        <v>271.2</v>
      </c>
      <c r="J362" s="75">
        <v>-0.10199999999999999</v>
      </c>
      <c r="K362" s="76">
        <v>4764</v>
      </c>
      <c r="L362" s="77">
        <v>3631.1</v>
      </c>
    </row>
    <row r="363" spans="1:14" x14ac:dyDescent="0.25">
      <c r="A363" s="62">
        <v>126</v>
      </c>
      <c r="B363" s="63" t="s">
        <v>129</v>
      </c>
      <c r="C363" s="63" t="str">
        <f>_xlfn.XLOOKUP(B363,'2020'!B$3:B$1002,'2020'!C$3:C$1002,"NULL")</f>
        <v>Holding Company Electricity and  Gas</v>
      </c>
      <c r="D363" s="63" t="str">
        <f>_xlfn.XLOOKUP(B363,'2020'!B$3:B$1002,'2020'!D$3:D$1002,"NULL")</f>
        <v>Duke Energy_Holding Company Electricity and  Gas</v>
      </c>
      <c r="E363" s="64">
        <v>30083</v>
      </c>
      <c r="F363" s="65">
        <v>-1</v>
      </c>
      <c r="G363" s="72">
        <v>24116</v>
      </c>
      <c r="H363" s="73">
        <v>0.04</v>
      </c>
      <c r="I363" s="74">
        <v>2666</v>
      </c>
      <c r="J363" s="75">
        <v>-0.128</v>
      </c>
      <c r="K363" s="76">
        <v>145392</v>
      </c>
      <c r="L363" s="77">
        <v>65488.1</v>
      </c>
    </row>
    <row r="364" spans="1:14" x14ac:dyDescent="0.25">
      <c r="A364" s="62">
        <v>819</v>
      </c>
      <c r="B364" s="63" t="s">
        <v>1385</v>
      </c>
      <c r="C364" s="63" t="s">
        <v>1616</v>
      </c>
      <c r="D364" s="63" t="s">
        <v>1617</v>
      </c>
      <c r="E364" s="64">
        <v>5200</v>
      </c>
      <c r="F364" s="65">
        <v>47</v>
      </c>
      <c r="G364" s="72">
        <v>2705</v>
      </c>
      <c r="H364" s="73">
        <v>0.16</v>
      </c>
      <c r="I364" s="74">
        <v>69</v>
      </c>
      <c r="J364" s="75" t="s">
        <v>13</v>
      </c>
      <c r="K364" s="76">
        <v>2830</v>
      </c>
      <c r="L364" s="77">
        <v>1448.4</v>
      </c>
    </row>
    <row r="365" spans="1:14" x14ac:dyDescent="0.25">
      <c r="A365" s="62">
        <v>993</v>
      </c>
      <c r="B365" s="63" t="s">
        <v>1416</v>
      </c>
      <c r="C365" s="63" t="s">
        <v>1618</v>
      </c>
      <c r="D365" s="63" t="s">
        <v>1619</v>
      </c>
      <c r="E365" s="64">
        <v>4119</v>
      </c>
      <c r="F365" s="65" t="s">
        <v>13</v>
      </c>
      <c r="G365" s="72">
        <v>1976.7</v>
      </c>
      <c r="H365" s="73">
        <v>0.21</v>
      </c>
      <c r="I365" s="74">
        <v>162</v>
      </c>
      <c r="J365" s="75" t="s">
        <v>13</v>
      </c>
      <c r="K365" s="76">
        <v>6503.8</v>
      </c>
      <c r="L365" s="77">
        <v>110.2</v>
      </c>
    </row>
    <row r="366" spans="1:14" x14ac:dyDescent="0.25">
      <c r="A366" s="62">
        <v>148</v>
      </c>
      <c r="B366" s="63" t="s">
        <v>166</v>
      </c>
      <c r="C366" s="63" t="str">
        <f>_xlfn.XLOOKUP(B366,'2020'!B$3:B$1002,'2020'!C$3:C$1002,"NULL")</f>
        <v>Home Appliance Company</v>
      </c>
      <c r="D366" s="63" t="str">
        <f>_xlfn.XLOOKUP(B366,'2020'!B$3:B$1002,'2020'!D$3:D$1002,"NULL")</f>
        <v>Whirlpool_Home Appliance Company</v>
      </c>
      <c r="E366" s="64">
        <v>92000</v>
      </c>
      <c r="F366" s="65">
        <v>-8</v>
      </c>
      <c r="G366" s="72">
        <v>21037</v>
      </c>
      <c r="H366" s="73">
        <v>-0.01</v>
      </c>
      <c r="I366" s="74">
        <v>-183</v>
      </c>
      <c r="J366" s="75">
        <v>-1.5229999999999999</v>
      </c>
      <c r="K366" s="76">
        <v>18347</v>
      </c>
      <c r="L366" s="77">
        <v>8454.6</v>
      </c>
    </row>
    <row r="367" spans="1:14" x14ac:dyDescent="0.25">
      <c r="A367" s="62">
        <v>154</v>
      </c>
      <c r="B367" s="63" t="s">
        <v>153</v>
      </c>
      <c r="C367" s="63" t="str">
        <f>_xlfn.XLOOKUP(B367,'2020'!B$3:B$1002,'2020'!C$3:C$1002,"NULL")</f>
        <v>Home Construction Company</v>
      </c>
      <c r="D367" s="63" t="str">
        <f>_xlfn.XLOOKUP(B367,'2020'!B$3:B$1002,'2020'!D$3:D$1002,"NULL")</f>
        <v>Lennar_Home Construction Company</v>
      </c>
      <c r="E367" s="64">
        <v>11626</v>
      </c>
      <c r="F367" s="65">
        <v>76</v>
      </c>
      <c r="G367" s="72">
        <v>20571.599999999999</v>
      </c>
      <c r="H367" s="73">
        <v>0.627</v>
      </c>
      <c r="I367" s="74">
        <v>1695.8</v>
      </c>
      <c r="J367" s="75">
        <v>1.0920000000000001</v>
      </c>
      <c r="K367" s="76">
        <v>28566.2</v>
      </c>
      <c r="L367" s="77">
        <v>15513.8</v>
      </c>
    </row>
    <row r="368" spans="1:14" x14ac:dyDescent="0.25">
      <c r="A368" s="62">
        <v>194</v>
      </c>
      <c r="B368" s="63" t="s">
        <v>187</v>
      </c>
      <c r="C368" s="63" t="str">
        <f>_xlfn.XLOOKUP(B368,'2020'!B$3:B$1002,'2020'!C$3:C$1002,"NULL")</f>
        <v>Home Construction Company</v>
      </c>
      <c r="D368" s="63" t="str">
        <f>_xlfn.XLOOKUP(B368,'2020'!B$3:B$1002,'2020'!D$3:D$1002,"NULL")</f>
        <v>D.R. Horton_Home Construction Company</v>
      </c>
      <c r="E368" s="64">
        <v>8437</v>
      </c>
      <c r="F368" s="65">
        <v>17</v>
      </c>
      <c r="G368" s="72">
        <v>16068</v>
      </c>
      <c r="H368" s="73">
        <v>0.14000000000000001</v>
      </c>
      <c r="I368" s="74">
        <v>1460.3</v>
      </c>
      <c r="J368" s="75">
        <v>0.40600000000000003</v>
      </c>
      <c r="K368" s="76">
        <v>14114.6</v>
      </c>
      <c r="L368" s="77">
        <v>15452.2</v>
      </c>
    </row>
    <row r="369" spans="1:14" x14ac:dyDescent="0.25">
      <c r="A369" s="62">
        <v>312</v>
      </c>
      <c r="B369" s="63" t="s">
        <v>311</v>
      </c>
      <c r="C369" s="63" t="str">
        <f>_xlfn.XLOOKUP(B369,'2020'!B$3:B$1002,'2020'!C$3:C$1002,"NULL")</f>
        <v>Home Construction Company</v>
      </c>
      <c r="D369" s="63" t="str">
        <f>_xlfn.XLOOKUP(B369,'2020'!B$3:B$1002,'2020'!D$3:D$1002,"NULL")</f>
        <v>PulteGroup_Home Construction Company</v>
      </c>
      <c r="E369" s="64">
        <v>5086</v>
      </c>
      <c r="F369" s="65">
        <v>29</v>
      </c>
      <c r="G369" s="72">
        <v>10188.299999999999</v>
      </c>
      <c r="H369" s="73">
        <v>0.188</v>
      </c>
      <c r="I369" s="74">
        <v>1022</v>
      </c>
      <c r="J369" s="75">
        <v>1.2849999999999999</v>
      </c>
      <c r="K369" s="76">
        <v>10173</v>
      </c>
      <c r="L369" s="77">
        <v>7758.4</v>
      </c>
    </row>
    <row r="370" spans="1:14" x14ac:dyDescent="0.25">
      <c r="A370" s="62">
        <v>424</v>
      </c>
      <c r="B370" s="63" t="s">
        <v>417</v>
      </c>
      <c r="C370" s="63" t="str">
        <f>_xlfn.XLOOKUP(B370,'2020'!B$3:B$1002,'2020'!C$3:C$1002,"NULL")</f>
        <v>Home Construction Company</v>
      </c>
      <c r="D370" s="63" t="str">
        <f>_xlfn.XLOOKUP(B370,'2020'!B$3:B$1002,'2020'!D$3:D$1002,"NULL")</f>
        <v>NVR_Home Construction Company</v>
      </c>
      <c r="E370" s="64">
        <v>5600</v>
      </c>
      <c r="F370" s="65">
        <v>20</v>
      </c>
      <c r="G370" s="72">
        <v>7189.7</v>
      </c>
      <c r="H370" s="73">
        <v>0.13699999999999998</v>
      </c>
      <c r="I370" s="74">
        <v>797.2</v>
      </c>
      <c r="J370" s="75">
        <v>0.48299999999999998</v>
      </c>
      <c r="K370" s="76">
        <v>3165.9</v>
      </c>
      <c r="L370" s="77">
        <v>10036.5</v>
      </c>
    </row>
    <row r="371" spans="1:14" x14ac:dyDescent="0.25">
      <c r="A371" s="62">
        <v>428</v>
      </c>
      <c r="B371" s="63" t="s">
        <v>426</v>
      </c>
      <c r="C371" s="63" t="str">
        <f>_xlfn.XLOOKUP(B371,'2020'!B$3:B$1002,'2020'!C$3:C$1002,"NULL")</f>
        <v>Home Construction Company</v>
      </c>
      <c r="D371" s="63" t="str">
        <f>_xlfn.XLOOKUP(B371,'2020'!B$3:B$1002,'2020'!D$3:D$1002,"NULL")</f>
        <v>Toll Brothers_Home Construction Company</v>
      </c>
      <c r="E371" s="64">
        <v>4900</v>
      </c>
      <c r="F371" s="65">
        <v>52</v>
      </c>
      <c r="G371" s="72">
        <v>7143.3</v>
      </c>
      <c r="H371" s="73">
        <v>0.22800000000000001</v>
      </c>
      <c r="I371" s="74">
        <v>748.2</v>
      </c>
      <c r="J371" s="75">
        <v>0.39700000000000002</v>
      </c>
      <c r="K371" s="76">
        <v>10244.6</v>
      </c>
      <c r="L371" s="77">
        <v>5283</v>
      </c>
    </row>
    <row r="372" spans="1:14" x14ac:dyDescent="0.25">
      <c r="A372" s="62">
        <v>571</v>
      </c>
      <c r="B372" s="63" t="s">
        <v>590</v>
      </c>
      <c r="C372" s="63" t="str">
        <f>_xlfn.XLOOKUP(B372,'2020'!B$3:B$1002,'2020'!C$3:C$1002,"NULL")</f>
        <v>Home Construction Company</v>
      </c>
      <c r="D372" s="63" t="str">
        <f>_xlfn.XLOOKUP(B372,'2020'!B$3:B$1002,'2020'!D$3:D$1002,"NULL")</f>
        <v>KB Home_Home Construction Company</v>
      </c>
      <c r="E372" s="64">
        <v>2005</v>
      </c>
      <c r="F372" s="65">
        <v>-1</v>
      </c>
      <c r="G372" s="72">
        <v>4547</v>
      </c>
      <c r="H372" s="73">
        <v>4.0999999999999995E-2</v>
      </c>
      <c r="I372" s="74">
        <v>170.4</v>
      </c>
      <c r="J372" s="75">
        <v>-5.7000000000000002E-2</v>
      </c>
      <c r="K372" s="76">
        <v>5073.6000000000004</v>
      </c>
      <c r="L372" s="77">
        <v>2101</v>
      </c>
    </row>
    <row r="373" spans="1:14" x14ac:dyDescent="0.25">
      <c r="A373" s="62">
        <v>907</v>
      </c>
      <c r="B373" s="63" t="s">
        <v>867</v>
      </c>
      <c r="C373" s="63" t="str">
        <f>_xlfn.XLOOKUP(B373,'2020'!B$3:B$1002,'2020'!C$3:C$1002,"NULL")</f>
        <v>Home Construction Company</v>
      </c>
      <c r="D373" s="63" t="str">
        <f>_xlfn.XLOOKUP(B373,'2020'!B$3:B$1002,'2020'!D$3:D$1002,"NULL")</f>
        <v>M/I Homes_Home Construction Company</v>
      </c>
      <c r="E373" s="64">
        <v>1359</v>
      </c>
      <c r="F373" s="65">
        <v>56</v>
      </c>
      <c r="G373" s="72">
        <v>2286.3000000000002</v>
      </c>
      <c r="H373" s="73">
        <v>0.16500000000000001</v>
      </c>
      <c r="I373" s="74">
        <v>107.7</v>
      </c>
      <c r="J373" s="75">
        <v>0.49399999999999999</v>
      </c>
      <c r="K373" s="76">
        <v>2021.6</v>
      </c>
      <c r="L373" s="77">
        <v>732.6</v>
      </c>
    </row>
    <row r="374" spans="1:14" x14ac:dyDescent="0.25">
      <c r="A374" s="62">
        <v>956</v>
      </c>
      <c r="B374" s="63" t="s">
        <v>961</v>
      </c>
      <c r="C374" s="63" t="str">
        <f>_xlfn.XLOOKUP(B374,'2020'!B$3:B$1002,'2020'!C$3:C$1002,"NULL")</f>
        <v>Home Construction Company</v>
      </c>
      <c r="D374" s="63" t="str">
        <f>_xlfn.XLOOKUP(B374,'2020'!B$3:B$1002,'2020'!D$3:D$1002,"NULL")</f>
        <v>Beazer Homes USA_Home Construction Company</v>
      </c>
      <c r="E374" s="64">
        <v>1280</v>
      </c>
      <c r="F374" s="65">
        <v>27</v>
      </c>
      <c r="G374" s="72">
        <v>2107.8000000000002</v>
      </c>
      <c r="H374" s="73">
        <v>0.1</v>
      </c>
      <c r="I374" s="74">
        <v>-45.4</v>
      </c>
      <c r="J374" s="75">
        <v>-2.4260000000000002</v>
      </c>
      <c r="K374" s="76">
        <v>2128.1</v>
      </c>
      <c r="L374" s="77">
        <v>369.9</v>
      </c>
    </row>
    <row r="375" spans="1:14" x14ac:dyDescent="0.25">
      <c r="A375" s="62">
        <v>991</v>
      </c>
      <c r="B375" s="63" t="s">
        <v>987</v>
      </c>
      <c r="C375" s="63" t="str">
        <f>_xlfn.XLOOKUP(B375,'2020'!B$3:B$1002,'2020'!C$3:C$1002,"NULL")</f>
        <v>Home Construction Company</v>
      </c>
      <c r="D375" s="63" t="str">
        <f>_xlfn.XLOOKUP(B375,'2020'!B$3:B$1002,'2020'!D$3:D$1002,"NULL")</f>
        <v>Hovnanian Enterprises_Home Construction Company</v>
      </c>
      <c r="E375" s="64">
        <v>1851</v>
      </c>
      <c r="F375" s="65">
        <v>-149</v>
      </c>
      <c r="G375" s="72">
        <v>1991.2</v>
      </c>
      <c r="H375" s="73">
        <v>-0.188</v>
      </c>
      <c r="I375" s="74">
        <v>4.5</v>
      </c>
      <c r="J375" s="75" t="s">
        <v>13</v>
      </c>
      <c r="K375" s="76">
        <v>1662</v>
      </c>
      <c r="L375" s="77">
        <v>66.099999999999994</v>
      </c>
    </row>
    <row r="376" spans="1:14" x14ac:dyDescent="0.25">
      <c r="A376" s="62">
        <v>974</v>
      </c>
      <c r="B376" s="63" t="s">
        <v>922</v>
      </c>
      <c r="C376" s="63" t="str">
        <f>_xlfn.XLOOKUP(B376,'2020'!B$3:B$1002,'2020'!C$3:C$1002,"NULL")</f>
        <v>Home Health Care Services Company</v>
      </c>
      <c r="D376" s="63" t="str">
        <f>_xlfn.XLOOKUP(B376,'2020'!B$3:B$1002,'2020'!D$3:D$1002,"NULL")</f>
        <v>Ensign Group_Home Health Care Services Company</v>
      </c>
      <c r="E376" s="64">
        <v>23463</v>
      </c>
      <c r="F376" s="65">
        <v>25</v>
      </c>
      <c r="G376" s="72">
        <v>2040.7</v>
      </c>
      <c r="H376" s="73">
        <v>0.10300000000000001</v>
      </c>
      <c r="I376" s="74">
        <v>92.4</v>
      </c>
      <c r="J376" s="75">
        <v>1.282</v>
      </c>
      <c r="K376" s="76">
        <v>1182</v>
      </c>
      <c r="L376" s="77">
        <v>2697.5</v>
      </c>
    </row>
    <row r="377" spans="1:14" x14ac:dyDescent="0.25">
      <c r="A377" s="62">
        <v>27</v>
      </c>
      <c r="B377" s="63" t="s">
        <v>37</v>
      </c>
      <c r="C377" s="63" t="str">
        <f>_xlfn.XLOOKUP(B377,'2020'!B$3:B$1002,'2020'!C$3:C$1002,"NULL")</f>
        <v>Home Improvement Company</v>
      </c>
      <c r="D377" s="63" t="str">
        <f>_xlfn.XLOOKUP(B377,'2020'!B$3:B$1002,'2020'!D$3:D$1002,"NULL")</f>
        <v>Home Depot_Home Improvement Company</v>
      </c>
      <c r="E377" s="64">
        <v>413000</v>
      </c>
      <c r="F377" s="65">
        <v>-4</v>
      </c>
      <c r="G377" s="72">
        <v>108203</v>
      </c>
      <c r="H377" s="73">
        <v>7.2000000000000008E-2</v>
      </c>
      <c r="I377" s="74">
        <v>11121</v>
      </c>
      <c r="J377" s="75">
        <v>0.28899999999999998</v>
      </c>
      <c r="K377" s="76">
        <v>44003</v>
      </c>
      <c r="L377" s="77">
        <v>211828</v>
      </c>
    </row>
    <row r="378" spans="1:14" x14ac:dyDescent="0.25">
      <c r="A378" s="62">
        <v>963</v>
      </c>
      <c r="B378" s="63" t="s">
        <v>1404</v>
      </c>
      <c r="C378" s="63" t="s">
        <v>1565</v>
      </c>
      <c r="D378" s="63" t="s">
        <v>1643</v>
      </c>
      <c r="E378" s="78">
        <v>870</v>
      </c>
      <c r="F378" s="65" t="s">
        <v>13</v>
      </c>
      <c r="G378" s="72">
        <v>2087.1999999999998</v>
      </c>
      <c r="H378" s="73">
        <v>0.16200000000000001</v>
      </c>
      <c r="I378" s="74">
        <v>91.6</v>
      </c>
      <c r="J378" s="75">
        <v>0.90300000000000002</v>
      </c>
      <c r="K378" s="76">
        <v>2929.8</v>
      </c>
      <c r="L378" s="77">
        <v>596</v>
      </c>
    </row>
    <row r="379" spans="1:14" x14ac:dyDescent="0.25">
      <c r="A379" s="62">
        <v>151</v>
      </c>
      <c r="B379" s="63" t="s">
        <v>162</v>
      </c>
      <c r="C379" s="63" t="str">
        <f>_xlfn.XLOOKUP(B379,'2020'!B$3:B$1002,'2020'!C$3:C$1002,"NULL")</f>
        <v>Hospitality Company</v>
      </c>
      <c r="D379" s="63" t="str">
        <f>_xlfn.XLOOKUP(B379,'2020'!B$3:B$1002,'2020'!D$3:D$1002,"NULL")</f>
        <v>Marriott International_Hospitality Company</v>
      </c>
      <c r="E379" s="64">
        <v>176000</v>
      </c>
      <c r="F379" s="65">
        <v>-24</v>
      </c>
      <c r="G379" s="72">
        <v>20758</v>
      </c>
      <c r="H379" s="73">
        <v>-9.3000000000000013E-2</v>
      </c>
      <c r="I379" s="74">
        <v>1907</v>
      </c>
      <c r="J379" s="75">
        <v>0.39</v>
      </c>
      <c r="K379" s="76">
        <v>23696</v>
      </c>
      <c r="L379" s="77">
        <v>42117.1</v>
      </c>
    </row>
    <row r="380" spans="1:14" x14ac:dyDescent="0.25">
      <c r="A380" s="62">
        <v>226</v>
      </c>
      <c r="B380" s="63" t="s">
        <v>215</v>
      </c>
      <c r="C380" s="63" t="str">
        <f>_xlfn.XLOOKUP(B380,'2020'!B$3:B$1002,'2020'!C$3:C$1002,"NULL")</f>
        <v>Hospitality Company</v>
      </c>
      <c r="D380" s="63" t="str">
        <f>_xlfn.XLOOKUP(B380,'2020'!B$3:B$1002,'2020'!D$3:D$1002,"NULL")</f>
        <v>Loews_Hospitality Company</v>
      </c>
      <c r="E380" s="64">
        <v>17900</v>
      </c>
      <c r="F380" s="65">
        <v>-9</v>
      </c>
      <c r="G380" s="72">
        <v>14066</v>
      </c>
      <c r="H380" s="73">
        <v>2.4E-2</v>
      </c>
      <c r="I380" s="74">
        <v>636</v>
      </c>
      <c r="J380" s="75">
        <v>-0.45400000000000001</v>
      </c>
      <c r="K380" s="76">
        <v>78316</v>
      </c>
      <c r="L380" s="77">
        <v>14920.6</v>
      </c>
    </row>
    <row r="381" spans="1:14" x14ac:dyDescent="0.25">
      <c r="A381" s="62">
        <v>230</v>
      </c>
      <c r="B381" s="63" t="s">
        <v>237</v>
      </c>
      <c r="C381" s="63" t="str">
        <f>_xlfn.XLOOKUP(B381,'2020'!B$3:B$1002,'2020'!C$3:C$1002,"NULL")</f>
        <v>Hospitality Company</v>
      </c>
      <c r="D381" s="63" t="str">
        <f>_xlfn.XLOOKUP(B381,'2020'!B$3:B$1002,'2020'!D$3:D$1002,"NULL")</f>
        <v>Las Vegas Sands_Hospitality Company</v>
      </c>
      <c r="E381" s="64">
        <v>51500</v>
      </c>
      <c r="F381" s="65">
        <v>-3</v>
      </c>
      <c r="G381" s="72">
        <v>13729</v>
      </c>
      <c r="H381" s="73">
        <v>6.6000000000000003E-2</v>
      </c>
      <c r="I381" s="74">
        <v>2413</v>
      </c>
      <c r="J381" s="75">
        <v>-0.14000000000000001</v>
      </c>
      <c r="K381" s="76">
        <v>22547</v>
      </c>
      <c r="L381" s="77">
        <v>47247.199999999997</v>
      </c>
    </row>
    <row r="382" spans="1:14" x14ac:dyDescent="0.25">
      <c r="A382" s="62">
        <v>266</v>
      </c>
      <c r="B382" s="63" t="s">
        <v>251</v>
      </c>
      <c r="C382" s="63" t="str">
        <f>_xlfn.XLOOKUP(B382,'2020'!B$3:B$1002,'2020'!C$3:C$1002,"NULL")</f>
        <v>Hospitality Company</v>
      </c>
      <c r="D382" s="63" t="str">
        <f>_xlfn.XLOOKUP(B382,'2020'!B$3:B$1002,'2020'!D$3:D$1002,"NULL")</f>
        <v>MGM Resorts International_Hospitality Company</v>
      </c>
      <c r="E382" s="64">
        <v>74500</v>
      </c>
      <c r="F382" s="65">
        <v>14</v>
      </c>
      <c r="G382" s="72">
        <v>11763.1</v>
      </c>
      <c r="H382" s="73">
        <v>9.1999999999999998E-2</v>
      </c>
      <c r="I382" s="74">
        <v>466.8</v>
      </c>
      <c r="J382" s="75">
        <v>-0.76200000000000001</v>
      </c>
      <c r="K382" s="76">
        <v>30210.7</v>
      </c>
      <c r="L382" s="77">
        <v>13777.3</v>
      </c>
      <c r="N382" t="str">
        <f>IF(A382&lt;500,"-500",0)</f>
        <v>-500</v>
      </c>
    </row>
    <row r="383" spans="1:14" x14ac:dyDescent="0.25">
      <c r="A383" s="62">
        <v>345</v>
      </c>
      <c r="B383" s="63" t="s">
        <v>340</v>
      </c>
      <c r="C383" s="63" t="str">
        <f>_xlfn.XLOOKUP(B383,'2020'!B$3:B$1002,'2020'!C$3:C$1002,"NULL")</f>
        <v>Hospitality Company</v>
      </c>
      <c r="D383" s="63" t="str">
        <f>_xlfn.XLOOKUP(B383,'2020'!B$3:B$1002,'2020'!D$3:D$1002,"NULL")</f>
        <v>Hilton Worldwide Holdings_Hospitality Company</v>
      </c>
      <c r="E383" s="64">
        <v>169000</v>
      </c>
      <c r="F383" s="65">
        <v>-21</v>
      </c>
      <c r="G383" s="72">
        <v>8906</v>
      </c>
      <c r="H383" s="73">
        <v>-2.6000000000000002E-2</v>
      </c>
      <c r="I383" s="74">
        <v>764</v>
      </c>
      <c r="J383" s="75">
        <v>-0.39300000000000002</v>
      </c>
      <c r="K383" s="76">
        <v>13995</v>
      </c>
      <c r="L383" s="77">
        <v>24292.799999999999</v>
      </c>
    </row>
    <row r="384" spans="1:14" x14ac:dyDescent="0.25">
      <c r="A384" s="62">
        <v>448</v>
      </c>
      <c r="B384" s="63" t="s">
        <v>453</v>
      </c>
      <c r="C384" s="63" t="str">
        <f>_xlfn.XLOOKUP(B384,'2020'!B$3:B$1002,'2020'!C$3:C$1002,"NULL")</f>
        <v>Hospitality Company</v>
      </c>
      <c r="D384" s="63" t="str">
        <f>_xlfn.XLOOKUP(B384,'2020'!B$3:B$1002,'2020'!D$3:D$1002,"NULL")</f>
        <v>Wynn Resorts_Hospitality Company</v>
      </c>
      <c r="E384" s="64">
        <v>26000</v>
      </c>
      <c r="F384" s="65">
        <v>-1</v>
      </c>
      <c r="G384" s="72">
        <v>6717.7</v>
      </c>
      <c r="H384" s="73">
        <v>6.5000000000000002E-2</v>
      </c>
      <c r="I384" s="74">
        <v>572.4</v>
      </c>
      <c r="J384" s="75">
        <v>-0.23400000000000001</v>
      </c>
      <c r="K384" s="76">
        <v>13216.3</v>
      </c>
      <c r="L384" s="77">
        <v>12843.5</v>
      </c>
    </row>
    <row r="385" spans="1:14" x14ac:dyDescent="0.25">
      <c r="A385" s="62">
        <v>561</v>
      </c>
      <c r="B385" s="63" t="s">
        <v>639</v>
      </c>
      <c r="C385" s="63" t="str">
        <f>_xlfn.XLOOKUP(B385,'2020'!B$3:B$1002,'2020'!C$3:C$1002,"NULL")</f>
        <v>Hospitality Company</v>
      </c>
      <c r="D385" s="63" t="str">
        <f>_xlfn.XLOOKUP(B385,'2020'!B$3:B$1002,'2020'!D$3:D$1002,"NULL")</f>
        <v>Wyndham Destinations_Hospitality Company</v>
      </c>
      <c r="E385" s="64">
        <v>24500</v>
      </c>
      <c r="F385" s="65">
        <v>-82</v>
      </c>
      <c r="G385" s="72">
        <v>4651</v>
      </c>
      <c r="H385" s="73">
        <v>-0.20100000000000001</v>
      </c>
      <c r="I385" s="74">
        <v>672</v>
      </c>
      <c r="J385" s="75">
        <v>-0.22800000000000001</v>
      </c>
      <c r="K385" s="76">
        <v>7158</v>
      </c>
      <c r="L385" s="77">
        <v>3824.8</v>
      </c>
    </row>
    <row r="386" spans="1:14" x14ac:dyDescent="0.25">
      <c r="A386" s="62">
        <v>580</v>
      </c>
      <c r="B386" s="63" t="s">
        <v>545</v>
      </c>
      <c r="C386" s="63" t="str">
        <f>_xlfn.XLOOKUP(B386,'2020'!B$3:B$1002,'2020'!C$3:C$1002,"NULL")</f>
        <v>Hospitality Company</v>
      </c>
      <c r="D386" s="63" t="str">
        <f>_xlfn.XLOOKUP(B386,'2020'!B$3:B$1002,'2020'!D$3:D$1002,"NULL")</f>
        <v>Hyatt Hotels_Hospitality Company</v>
      </c>
      <c r="E386" s="64">
        <v>54000</v>
      </c>
      <c r="F386" s="65">
        <v>-31</v>
      </c>
      <c r="G386" s="72">
        <v>4454</v>
      </c>
      <c r="H386" s="73">
        <v>-4.9000000000000002E-2</v>
      </c>
      <c r="I386" s="74">
        <v>769</v>
      </c>
      <c r="J386" s="75">
        <v>2.0880000000000001</v>
      </c>
      <c r="K386" s="76">
        <v>7643</v>
      </c>
      <c r="L386" s="77">
        <v>7691.4</v>
      </c>
    </row>
    <row r="387" spans="1:14" x14ac:dyDescent="0.25">
      <c r="A387" s="62">
        <v>834</v>
      </c>
      <c r="B387" s="63" t="s">
        <v>727</v>
      </c>
      <c r="C387" s="63" t="str">
        <f>_xlfn.XLOOKUP(B387,'2020'!B$3:B$1002,'2020'!C$3:C$1002,"NULL")</f>
        <v>Hospitality Company</v>
      </c>
      <c r="D387" s="63" t="str">
        <f>_xlfn.XLOOKUP(B387,'2020'!B$3:B$1002,'2020'!D$3:D$1002,"NULL")</f>
        <v>Boyd Gaming_Hospitality Company</v>
      </c>
      <c r="E387" s="64">
        <v>23477</v>
      </c>
      <c r="F387" s="65">
        <v>18</v>
      </c>
      <c r="G387" s="72">
        <v>2626.7</v>
      </c>
      <c r="H387" s="73">
        <v>0.10199999999999999</v>
      </c>
      <c r="I387" s="74">
        <v>115</v>
      </c>
      <c r="J387" s="75">
        <v>-0.39200000000000002</v>
      </c>
      <c r="K387" s="76">
        <v>5756.3</v>
      </c>
      <c r="L387" s="77">
        <v>3036.4</v>
      </c>
    </row>
    <row r="388" spans="1:14" x14ac:dyDescent="0.25">
      <c r="A388" s="62">
        <v>971</v>
      </c>
      <c r="B388" s="63" t="s">
        <v>864</v>
      </c>
      <c r="C388" s="63" t="str">
        <f>_xlfn.XLOOKUP(B388,'2020'!B$3:B$1002,'2020'!C$3:C$1002,"NULL")</f>
        <v>Hospitality Company</v>
      </c>
      <c r="D388" s="63" t="str">
        <f>_xlfn.XLOOKUP(B388,'2020'!B$3:B$1002,'2020'!D$3:D$1002,"NULL")</f>
        <v>Eldorado Resorts_Hospitality Company</v>
      </c>
      <c r="E388" s="64">
        <v>18700</v>
      </c>
      <c r="F388" s="65" t="s">
        <v>13</v>
      </c>
      <c r="G388" s="72">
        <v>2056</v>
      </c>
      <c r="H388" s="73">
        <v>0.39500000000000002</v>
      </c>
      <c r="I388" s="74">
        <v>95.2</v>
      </c>
      <c r="J388" s="75">
        <v>0.28799999999999998</v>
      </c>
      <c r="K388" s="76">
        <v>5911.5</v>
      </c>
      <c r="L388" s="77">
        <v>3615.4</v>
      </c>
    </row>
    <row r="389" spans="1:14" x14ac:dyDescent="0.25">
      <c r="A389" s="62">
        <v>988</v>
      </c>
      <c r="B389" s="63" t="s">
        <v>340</v>
      </c>
      <c r="C389" s="63" t="str">
        <f>_xlfn.XLOOKUP(B389,'2020'!B$3:B$1002,'2020'!C$3:C$1002,"NULL")</f>
        <v>Hospitality Company</v>
      </c>
      <c r="D389" s="63" t="str">
        <f>_xlfn.XLOOKUP(B389,'2020'!B$3:B$1002,'2020'!D$3:D$1002,"NULL")</f>
        <v>Hilton Worldwide Holdings_Hospitality Company</v>
      </c>
      <c r="E389" s="64">
        <v>8600</v>
      </c>
      <c r="F389" s="65" t="s">
        <v>13</v>
      </c>
      <c r="G389" s="72">
        <v>1999</v>
      </c>
      <c r="H389" s="73" t="s">
        <v>13</v>
      </c>
      <c r="I389" s="74">
        <v>298</v>
      </c>
      <c r="J389" s="75" t="s">
        <v>13</v>
      </c>
      <c r="K389" s="76">
        <v>2753</v>
      </c>
      <c r="L389" s="77">
        <v>2866.7</v>
      </c>
    </row>
    <row r="390" spans="1:14" x14ac:dyDescent="0.25">
      <c r="A390" s="62">
        <v>223</v>
      </c>
      <c r="B390" s="63" t="s">
        <v>243</v>
      </c>
      <c r="C390" s="63" t="str">
        <f>_xlfn.XLOOKUP(B390,'2020'!B$3:B$1002,'2020'!C$3:C$1002,"NULL")</f>
        <v xml:space="preserve">Hospitals </v>
      </c>
      <c r="D390" s="63" t="str">
        <f>_xlfn.XLOOKUP(B390,'2020'!B$3:B$1002,'2020'!D$3:D$1002,"NULL")</f>
        <v xml:space="preserve">Community Health Systems_Hospitals </v>
      </c>
      <c r="E390" s="64">
        <v>78500</v>
      </c>
      <c r="F390" s="65">
        <v>-63</v>
      </c>
      <c r="G390" s="72">
        <v>14155</v>
      </c>
      <c r="H390" s="73">
        <v>-0.23399999999999999</v>
      </c>
      <c r="I390" s="74">
        <v>-788</v>
      </c>
      <c r="J390" s="75" t="s">
        <v>13</v>
      </c>
      <c r="K390" s="76">
        <v>15859</v>
      </c>
      <c r="L390" s="77">
        <v>433.5</v>
      </c>
      <c r="N390" t="str">
        <f>IF(A390&lt;500,"-500",0)</f>
        <v>-500</v>
      </c>
    </row>
    <row r="391" spans="1:14" x14ac:dyDescent="0.25">
      <c r="A391" s="62">
        <v>293</v>
      </c>
      <c r="B391" s="63" t="s">
        <v>283</v>
      </c>
      <c r="C391" s="63" t="str">
        <f>_xlfn.XLOOKUP(B391,'2020'!B$3:B$1002,'2020'!C$3:C$1002,"NULL")</f>
        <v xml:space="preserve">Hospitals </v>
      </c>
      <c r="D391" s="63" t="str">
        <f>_xlfn.XLOOKUP(B391,'2020'!B$3:B$1002,'2020'!D$3:D$1002,"NULL")</f>
        <v xml:space="preserve">Universal Health Services_Hospitals </v>
      </c>
      <c r="E391" s="64">
        <v>75650</v>
      </c>
      <c r="F391" s="65">
        <v>-25</v>
      </c>
      <c r="G391" s="72">
        <v>10772.3</v>
      </c>
      <c r="H391" s="73">
        <v>-4.4999999999999998E-2</v>
      </c>
      <c r="I391" s="74">
        <v>779.7</v>
      </c>
      <c r="J391" s="75">
        <v>3.5999999999999997E-2</v>
      </c>
      <c r="K391" s="76">
        <v>11265.5</v>
      </c>
      <c r="L391" s="77">
        <v>12144.3</v>
      </c>
    </row>
    <row r="392" spans="1:14" x14ac:dyDescent="0.25">
      <c r="A392" s="62">
        <v>771</v>
      </c>
      <c r="B392" s="63" t="s">
        <v>611</v>
      </c>
      <c r="C392" s="63" t="str">
        <f>_xlfn.XLOOKUP(B392,'2020'!B$3:B$1002,'2020'!C$3:C$1002,"NULL")</f>
        <v>Hotels</v>
      </c>
      <c r="D392" s="63" t="str">
        <f>_xlfn.XLOOKUP(B392,'2020'!B$3:B$1002,'2020'!D$3:D$1002,"NULL")</f>
        <v>Marriott Vacations Worldwide_Hotels</v>
      </c>
      <c r="E392" s="64">
        <v>23000</v>
      </c>
      <c r="F392" s="65">
        <v>195</v>
      </c>
      <c r="G392" s="72">
        <v>2968</v>
      </c>
      <c r="H392" s="73">
        <v>0.52100000000000002</v>
      </c>
      <c r="I392" s="74">
        <v>55</v>
      </c>
      <c r="J392" s="75">
        <v>-0.75700000000000001</v>
      </c>
      <c r="K392" s="76">
        <v>9018</v>
      </c>
      <c r="L392" s="77">
        <v>4216.8</v>
      </c>
    </row>
    <row r="393" spans="1:14" x14ac:dyDescent="0.25">
      <c r="A393" s="62">
        <v>648</v>
      </c>
      <c r="B393" s="63" t="s">
        <v>614</v>
      </c>
      <c r="C393" s="63" t="str">
        <f>_xlfn.XLOOKUP(B393,'2020'!B$3:B$1002,'2020'!C$3:C$1002,"NULL")</f>
        <v>HR</v>
      </c>
      <c r="D393" s="63" t="str">
        <f>_xlfn.XLOOKUP(B393,'2020'!B$3:B$1002,'2020'!D$3:D$1002,"NULL")</f>
        <v>Insperity_HR</v>
      </c>
      <c r="E393" s="64">
        <v>3200</v>
      </c>
      <c r="F393" s="65">
        <v>53</v>
      </c>
      <c r="G393" s="72">
        <v>3828.5</v>
      </c>
      <c r="H393" s="73">
        <v>0.16</v>
      </c>
      <c r="I393" s="74">
        <v>135.4</v>
      </c>
      <c r="J393" s="75">
        <v>0.60399999999999998</v>
      </c>
      <c r="K393" s="76">
        <v>1191.8</v>
      </c>
      <c r="L393" s="77">
        <v>5062.3</v>
      </c>
    </row>
    <row r="394" spans="1:14" x14ac:dyDescent="0.25">
      <c r="A394" s="62">
        <v>253</v>
      </c>
      <c r="B394" s="63" t="s">
        <v>233</v>
      </c>
      <c r="C394" s="63" t="str">
        <f>_xlfn.XLOOKUP(B394,'2020'!B$3:B$1002,'2020'!C$3:C$1002,"NULL")</f>
        <v>Industrial Conglomerate</v>
      </c>
      <c r="D394" s="63" t="str">
        <f>_xlfn.XLOOKUP(B394,'2020'!B$3:B$1002,'2020'!D$3:D$1002,"NULL")</f>
        <v>Discover Financial Services_Industrial Conglomerate</v>
      </c>
      <c r="E394" s="64">
        <v>16600</v>
      </c>
      <c r="F394" s="65">
        <v>10</v>
      </c>
      <c r="G394" s="72">
        <v>12848</v>
      </c>
      <c r="H394" s="73">
        <v>0.113</v>
      </c>
      <c r="I394" s="74">
        <v>2742</v>
      </c>
      <c r="J394" s="75">
        <v>0.30599999999999999</v>
      </c>
      <c r="K394" s="76">
        <v>109553</v>
      </c>
      <c r="L394" s="77">
        <v>23215.1</v>
      </c>
    </row>
    <row r="395" spans="1:14" x14ac:dyDescent="0.25">
      <c r="A395" s="62">
        <v>422</v>
      </c>
      <c r="B395" s="63" t="s">
        <v>422</v>
      </c>
      <c r="C395" s="63" t="str">
        <f>_xlfn.XLOOKUP(B395,'2020'!B$3:B$1002,'2020'!C$3:C$1002,"NULL")</f>
        <v>Industrial Conglomerate</v>
      </c>
      <c r="D395" s="63" t="str">
        <f>_xlfn.XLOOKUP(B395,'2020'!B$3:B$1002,'2020'!D$3:D$1002,"NULL")</f>
        <v>Fortive_Industrial Conglomerate</v>
      </c>
      <c r="E395" s="64">
        <v>24000</v>
      </c>
      <c r="F395" s="65">
        <v>-2</v>
      </c>
      <c r="G395" s="72">
        <v>7203.2</v>
      </c>
      <c r="H395" s="73">
        <v>8.199999999999999E-2</v>
      </c>
      <c r="I395" s="74">
        <v>2913.8</v>
      </c>
      <c r="J395" s="75">
        <v>1.79</v>
      </c>
      <c r="K395" s="76">
        <v>12905.6</v>
      </c>
      <c r="L395" s="77">
        <v>28072.2</v>
      </c>
    </row>
    <row r="396" spans="1:14" x14ac:dyDescent="0.25">
      <c r="A396" s="62">
        <v>782</v>
      </c>
      <c r="B396" s="63" t="s">
        <v>750</v>
      </c>
      <c r="C396" s="63" t="str">
        <f>_xlfn.XLOOKUP(B396,'2020'!B$3:B$1002,'2020'!C$3:C$1002,"NULL")</f>
        <v>Industrial Conglomerate Company</v>
      </c>
      <c r="D396" s="63" t="str">
        <f>_xlfn.XLOOKUP(B396,'2020'!B$3:B$1002,'2020'!D$3:D$1002,"NULL")</f>
        <v>Teledyne Technologies_Industrial Conglomerate Company</v>
      </c>
      <c r="E396" s="64">
        <v>10850</v>
      </c>
      <c r="F396" s="65">
        <v>25</v>
      </c>
      <c r="G396" s="72">
        <v>2901.8</v>
      </c>
      <c r="H396" s="73">
        <v>0.114</v>
      </c>
      <c r="I396" s="74">
        <v>333.8</v>
      </c>
      <c r="J396" s="75">
        <v>0.46899999999999997</v>
      </c>
      <c r="K396" s="76">
        <v>3809.3</v>
      </c>
      <c r="L396" s="77">
        <v>8585</v>
      </c>
    </row>
    <row r="397" spans="1:14" x14ac:dyDescent="0.25">
      <c r="A397" s="62">
        <v>915</v>
      </c>
      <c r="B397" s="63" t="s">
        <v>909</v>
      </c>
      <c r="C397" s="63" t="str">
        <f>_xlfn.XLOOKUP(B397,'2020'!B$3:B$1002,'2020'!C$3:C$1002,"NULL")</f>
        <v>Industrial Product</v>
      </c>
      <c r="D397" s="63" t="str">
        <f>_xlfn.XLOOKUP(B397,'2020'!B$3:B$1002,'2020'!D$3:D$1002,"NULL")</f>
        <v>Wabash National_Industrial Product</v>
      </c>
      <c r="E397" s="64">
        <v>7100</v>
      </c>
      <c r="F397" s="65" t="s">
        <v>13</v>
      </c>
      <c r="G397" s="72">
        <v>2267.3000000000002</v>
      </c>
      <c r="H397" s="73">
        <v>0.28300000000000003</v>
      </c>
      <c r="I397" s="74">
        <v>69.400000000000006</v>
      </c>
      <c r="J397" s="75">
        <v>-0.377</v>
      </c>
      <c r="K397" s="76">
        <v>1304.4000000000001</v>
      </c>
      <c r="L397" s="77">
        <v>747.3</v>
      </c>
    </row>
    <row r="398" spans="1:14" x14ac:dyDescent="0.25">
      <c r="A398" s="62">
        <v>932</v>
      </c>
      <c r="B398" s="63" t="s">
        <v>901</v>
      </c>
      <c r="C398" s="63" t="str">
        <f>_xlfn.XLOOKUP(B398,'2020'!B$3:B$1002,'2020'!C$3:C$1002,"NULL")</f>
        <v>Industrial Product</v>
      </c>
      <c r="D398" s="63" t="str">
        <f>_xlfn.XLOOKUP(B398,'2020'!B$3:B$1002,'2020'!D$3:D$1002,"NULL")</f>
        <v>Hexcel_Industrial Product</v>
      </c>
      <c r="E398" s="64">
        <v>6626</v>
      </c>
      <c r="F398" s="65">
        <v>28</v>
      </c>
      <c r="G398" s="72">
        <v>2189.1</v>
      </c>
      <c r="H398" s="73">
        <v>0.109</v>
      </c>
      <c r="I398" s="74">
        <v>276.60000000000002</v>
      </c>
      <c r="J398" s="75">
        <v>-2.5999999999999999E-2</v>
      </c>
      <c r="K398" s="76">
        <v>2824.1</v>
      </c>
      <c r="L398" s="77">
        <v>5869.5</v>
      </c>
    </row>
    <row r="399" spans="1:14" x14ac:dyDescent="0.25">
      <c r="A399" s="62">
        <v>665</v>
      </c>
      <c r="B399" s="63" t="s">
        <v>670</v>
      </c>
      <c r="C399" s="63" t="str">
        <f>_xlfn.XLOOKUP(B399,'2020'!B$3:B$1002,'2020'!C$3:C$1002,"NULL")</f>
        <v>Industrial Products</v>
      </c>
      <c r="D399" s="63" t="str">
        <f>_xlfn.XLOOKUP(B399,'2020'!B$3:B$1002,'2020'!D$3:D$1002,"NULL")</f>
        <v>Acuity Brands_Industrial Products</v>
      </c>
      <c r="E399" s="64">
        <v>13000</v>
      </c>
      <c r="F399" s="65" t="s">
        <v>13</v>
      </c>
      <c r="G399" s="72">
        <v>3680.1</v>
      </c>
      <c r="H399" s="73">
        <v>0.05</v>
      </c>
      <c r="I399" s="74">
        <v>349.6</v>
      </c>
      <c r="J399" s="75">
        <v>8.6999999999999994E-2</v>
      </c>
      <c r="K399" s="76">
        <v>2988.8</v>
      </c>
      <c r="L399" s="77">
        <v>4787.5</v>
      </c>
    </row>
    <row r="400" spans="1:14" x14ac:dyDescent="0.25">
      <c r="A400" s="62">
        <v>955</v>
      </c>
      <c r="B400" s="63" t="s">
        <v>900</v>
      </c>
      <c r="C400" s="63" t="str">
        <f>_xlfn.XLOOKUP(B400,'2020'!B$3:B$1002,'2020'!C$3:C$1002,"NULL")</f>
        <v>Industrial Service</v>
      </c>
      <c r="D400" s="63" t="str">
        <f>_xlfn.XLOOKUP(B400,'2020'!B$3:B$1002,'2020'!D$3:D$1002,"NULL")</f>
        <v>SiteOne Landscape Supply_Industrial Service</v>
      </c>
      <c r="E400" s="64">
        <v>4137</v>
      </c>
      <c r="F400" s="65">
        <v>41</v>
      </c>
      <c r="G400" s="72">
        <v>2112.3000000000002</v>
      </c>
      <c r="H400" s="73">
        <v>0.13500000000000001</v>
      </c>
      <c r="I400" s="74">
        <v>73.900000000000006</v>
      </c>
      <c r="J400" s="75">
        <v>0.35299999999999998</v>
      </c>
      <c r="K400" s="76">
        <v>1168.5</v>
      </c>
      <c r="L400" s="77">
        <v>2341.9</v>
      </c>
    </row>
    <row r="401" spans="1:12" x14ac:dyDescent="0.25">
      <c r="A401" s="62">
        <v>479</v>
      </c>
      <c r="B401" s="63" t="s">
        <v>478</v>
      </c>
      <c r="C401" s="63" t="str">
        <f>_xlfn.XLOOKUP(B401,'2020'!B$3:B$1002,'2020'!C$3:C$1002,"NULL")</f>
        <v>Industrial Services</v>
      </c>
      <c r="D401" s="63" t="str">
        <f>_xlfn.XLOOKUP(B401,'2020'!B$3:B$1002,'2020'!D$3:D$1002,"NULL")</f>
        <v>HD Supply Holdings_Industrial Services</v>
      </c>
      <c r="E401" s="64">
        <v>11500</v>
      </c>
      <c r="F401" s="65">
        <v>-49</v>
      </c>
      <c r="G401" s="72">
        <v>6047</v>
      </c>
      <c r="H401" s="73">
        <v>-7.4999999999999997E-2</v>
      </c>
      <c r="I401" s="74">
        <v>394</v>
      </c>
      <c r="J401" s="75">
        <v>-0.59399999999999997</v>
      </c>
      <c r="K401" s="76">
        <v>4233</v>
      </c>
      <c r="L401" s="77">
        <v>7402.1</v>
      </c>
    </row>
    <row r="402" spans="1:12" x14ac:dyDescent="0.25">
      <c r="A402" s="62">
        <v>950</v>
      </c>
      <c r="B402" s="63" t="s">
        <v>935</v>
      </c>
      <c r="C402" s="63" t="str">
        <f>_xlfn.XLOOKUP(B402,'2020'!B$3:B$1002,'2020'!C$3:C$1002,"NULL")</f>
        <v>Industrial Services</v>
      </c>
      <c r="D402" s="63" t="str">
        <f>_xlfn.XLOOKUP(B402,'2020'!B$3:B$1002,'2020'!D$3:D$1002,"NULL")</f>
        <v>AMN Healthcare Services_Industrial Services</v>
      </c>
      <c r="E402" s="64">
        <v>2920</v>
      </c>
      <c r="F402" s="65">
        <v>7</v>
      </c>
      <c r="G402" s="72">
        <v>2136.1</v>
      </c>
      <c r="H402" s="73">
        <v>7.400000000000001E-2</v>
      </c>
      <c r="I402" s="74">
        <v>141.69999999999999</v>
      </c>
      <c r="J402" s="75">
        <v>6.9000000000000006E-2</v>
      </c>
      <c r="K402" s="76">
        <v>1492.7</v>
      </c>
      <c r="L402" s="77">
        <v>2206.9</v>
      </c>
    </row>
    <row r="403" spans="1:12" x14ac:dyDescent="0.25">
      <c r="A403" s="62">
        <v>544</v>
      </c>
      <c r="B403" s="63" t="s">
        <v>524</v>
      </c>
      <c r="C403" s="63" t="str">
        <f>_xlfn.XLOOKUP(B403,'2020'!B$3:B$1002,'2020'!C$3:C$1002,"NULL")</f>
        <v>Industrial Supplies Company</v>
      </c>
      <c r="D403" s="63" t="str">
        <f>_xlfn.XLOOKUP(B403,'2020'!B$3:B$1002,'2020'!D$3:D$1002,"NULL")</f>
        <v>Fastenal_Industrial Supplies Company</v>
      </c>
      <c r="E403" s="64">
        <v>21644</v>
      </c>
      <c r="F403" s="65">
        <v>22</v>
      </c>
      <c r="G403" s="72">
        <v>4965.1000000000004</v>
      </c>
      <c r="H403" s="73">
        <v>0.13100000000000001</v>
      </c>
      <c r="I403" s="74">
        <v>751.9</v>
      </c>
      <c r="J403" s="75">
        <v>0.29899999999999999</v>
      </c>
      <c r="K403" s="76">
        <v>3321.5</v>
      </c>
      <c r="L403" s="77">
        <v>18402.8</v>
      </c>
    </row>
    <row r="404" spans="1:12" x14ac:dyDescent="0.25">
      <c r="A404" s="62">
        <v>610</v>
      </c>
      <c r="B404" s="63" t="s">
        <v>673</v>
      </c>
      <c r="C404" s="63" t="str">
        <f>_xlfn.XLOOKUP(B404,'2020'!B$3:B$1002,'2020'!C$3:C$1002,"NULL")</f>
        <v>Industrial Supplies Company</v>
      </c>
      <c r="D404" s="63" t="str">
        <f>_xlfn.XLOOKUP(B404,'2020'!B$3:B$1002,'2020'!D$3:D$1002,"NULL")</f>
        <v>MRC Global_Industrial Supplies Company</v>
      </c>
      <c r="E404" s="64">
        <v>3773</v>
      </c>
      <c r="F404" s="65">
        <v>30</v>
      </c>
      <c r="G404" s="72">
        <v>4172</v>
      </c>
      <c r="H404" s="73">
        <v>0.14400000000000002</v>
      </c>
      <c r="I404" s="74">
        <v>74</v>
      </c>
      <c r="J404" s="75">
        <v>0.48</v>
      </c>
      <c r="K404" s="76">
        <v>2434</v>
      </c>
      <c r="L404" s="77">
        <v>1477.2</v>
      </c>
    </row>
    <row r="405" spans="1:12" x14ac:dyDescent="0.25">
      <c r="A405" s="62">
        <v>727</v>
      </c>
      <c r="B405" s="63" t="s">
        <v>720</v>
      </c>
      <c r="C405" s="63" t="str">
        <f>_xlfn.XLOOKUP(B405,'2020'!B$3:B$1002,'2020'!C$3:C$1002,"NULL")</f>
        <v>Industrial Supplies Company</v>
      </c>
      <c r="D405" s="63" t="str">
        <f>_xlfn.XLOOKUP(B405,'2020'!B$3:B$1002,'2020'!D$3:D$1002,"NULL")</f>
        <v>MSC Industrial Direct_Industrial Supplies Company</v>
      </c>
      <c r="E405" s="64">
        <v>6657</v>
      </c>
      <c r="F405" s="65">
        <v>22</v>
      </c>
      <c r="G405" s="72">
        <v>3203.9</v>
      </c>
      <c r="H405" s="73">
        <v>0.109</v>
      </c>
      <c r="I405" s="74">
        <v>329.2</v>
      </c>
      <c r="J405" s="75">
        <v>0.42299999999999999</v>
      </c>
      <c r="K405" s="76">
        <v>2288.6999999999998</v>
      </c>
      <c r="L405" s="77">
        <v>4577.2</v>
      </c>
    </row>
    <row r="406" spans="1:12" x14ac:dyDescent="0.25">
      <c r="A406" s="62">
        <v>747</v>
      </c>
      <c r="B406" s="63" t="s">
        <v>699</v>
      </c>
      <c r="C406" s="63" t="str">
        <f>_xlfn.XLOOKUP(B406,'2020'!B$3:B$1002,'2020'!C$3:C$1002,"NULL")</f>
        <v>Industrial Supplies Company</v>
      </c>
      <c r="D406" s="63" t="str">
        <f>_xlfn.XLOOKUP(B406,'2020'!B$3:B$1002,'2020'!D$3:D$1002,"NULL")</f>
        <v>Applied Industrial Technologies_Industrial Supplies Company</v>
      </c>
      <c r="E406" s="64">
        <v>6634</v>
      </c>
      <c r="F406" s="65">
        <v>63</v>
      </c>
      <c r="G406" s="72">
        <v>3073.3</v>
      </c>
      <c r="H406" s="73">
        <v>0.185</v>
      </c>
      <c r="I406" s="74">
        <v>141.6</v>
      </c>
      <c r="J406" s="75">
        <v>5.8000000000000003E-2</v>
      </c>
      <c r="K406" s="76">
        <v>2285.6999999999998</v>
      </c>
      <c r="L406" s="77">
        <v>2305</v>
      </c>
    </row>
    <row r="407" spans="1:12" x14ac:dyDescent="0.25">
      <c r="A407" s="62">
        <v>282</v>
      </c>
      <c r="B407" s="63" t="s">
        <v>280</v>
      </c>
      <c r="C407" s="63" t="str">
        <f>_xlfn.XLOOKUP(B407,'2020'!B$3:B$1002,'2020'!C$3:C$1002,"NULL")</f>
        <v>Industrial Supply Distribution</v>
      </c>
      <c r="D407" s="63" t="str">
        <f>_xlfn.XLOOKUP(B407,'2020'!B$3:B$1002,'2020'!D$3:D$1002,"NULL")</f>
        <v>W.W. Grainger_Industrial Supply Distribution</v>
      </c>
      <c r="E407" s="64">
        <v>23850</v>
      </c>
      <c r="F407" s="65">
        <v>5</v>
      </c>
      <c r="G407" s="72">
        <v>11221</v>
      </c>
      <c r="H407" s="73">
        <v>7.5999999999999998E-2</v>
      </c>
      <c r="I407" s="74">
        <v>782</v>
      </c>
      <c r="J407" s="75">
        <v>0.33500000000000002</v>
      </c>
      <c r="K407" s="76">
        <v>5873</v>
      </c>
      <c r="L407" s="77">
        <v>16732.7</v>
      </c>
    </row>
    <row r="408" spans="1:12" x14ac:dyDescent="0.25">
      <c r="A408" s="62">
        <v>318</v>
      </c>
      <c r="B408" s="63" t="s">
        <v>1364</v>
      </c>
      <c r="C408" s="63" t="str">
        <f>_xlfn.XLOOKUP(B408,'2020'!B$3:B$1002,'2020'!C$3:C$1002,"NULL")</f>
        <v>Information Technology</v>
      </c>
      <c r="D408" s="63" t="str">
        <f>_xlfn.XLOOKUP(B408,'2020'!B$3:B$1002,'2020'!D$3:D$1002,"NULL")</f>
        <v>Xerox_Information Technology</v>
      </c>
      <c r="E408" s="64">
        <v>32400</v>
      </c>
      <c r="F408" s="65">
        <v>-27</v>
      </c>
      <c r="G408" s="72">
        <v>9830</v>
      </c>
      <c r="H408" s="73">
        <v>-4.2000000000000003E-2</v>
      </c>
      <c r="I408" s="74">
        <v>361</v>
      </c>
      <c r="J408" s="75">
        <v>0.85099999999999998</v>
      </c>
      <c r="K408" s="76">
        <v>14874</v>
      </c>
      <c r="L408" s="77">
        <v>7307.6</v>
      </c>
    </row>
    <row r="409" spans="1:12" x14ac:dyDescent="0.25">
      <c r="A409" s="62">
        <v>452</v>
      </c>
      <c r="B409" s="63" t="s">
        <v>451</v>
      </c>
      <c r="C409" s="63" t="str">
        <f>_xlfn.XLOOKUP(B409,'2020'!B$3:B$1002,'2020'!C$3:C$1002,"NULL")</f>
        <v>Information Technology</v>
      </c>
      <c r="D409" s="63" t="str">
        <f>_xlfn.XLOOKUP(B409,'2020'!B$3:B$1002,'2020'!D$3:D$1002,"NULL")</f>
        <v>Rockwell Automation_Information Technology</v>
      </c>
      <c r="E409" s="64">
        <v>23000</v>
      </c>
      <c r="F409" s="65">
        <v>-7</v>
      </c>
      <c r="G409" s="72">
        <v>6666</v>
      </c>
      <c r="H409" s="73">
        <v>5.5999999999999994E-2</v>
      </c>
      <c r="I409" s="74">
        <v>535.5</v>
      </c>
      <c r="J409" s="75">
        <v>-0.35099999999999998</v>
      </c>
      <c r="K409" s="76">
        <v>6262</v>
      </c>
      <c r="L409" s="77">
        <v>20975.200000000001</v>
      </c>
    </row>
    <row r="410" spans="1:12" x14ac:dyDescent="0.25">
      <c r="A410" s="62">
        <v>788</v>
      </c>
      <c r="B410" s="63" t="s">
        <v>776</v>
      </c>
      <c r="C410" s="63" t="str">
        <f>_xlfn.XLOOKUP(B410,'2020'!B$3:B$1002,'2020'!C$3:C$1002,"NULL")</f>
        <v>Information Technology</v>
      </c>
      <c r="D410" s="63" t="str">
        <f>_xlfn.XLOOKUP(B410,'2020'!B$3:B$1002,'2020'!D$3:D$1002,"NULL")</f>
        <v>Presidio_Information Technology</v>
      </c>
      <c r="E410" s="64">
        <v>2900</v>
      </c>
      <c r="F410" s="65">
        <v>-24</v>
      </c>
      <c r="G410" s="72">
        <v>2858</v>
      </c>
      <c r="H410" s="73">
        <v>1.3999999999999999E-2</v>
      </c>
      <c r="I410" s="74">
        <v>134.19999999999999</v>
      </c>
      <c r="J410" s="75">
        <v>29.5</v>
      </c>
      <c r="K410" s="76">
        <v>2694.3</v>
      </c>
      <c r="L410" s="77">
        <v>1222.3</v>
      </c>
    </row>
    <row r="411" spans="1:12" x14ac:dyDescent="0.25">
      <c r="A411" s="62">
        <v>820</v>
      </c>
      <c r="B411" s="63" t="s">
        <v>820</v>
      </c>
      <c r="C411" s="63" t="str">
        <f>_xlfn.XLOOKUP(B411,'2020'!B$3:B$1002,'2020'!C$3:C$1002,"NULL")</f>
        <v>Information Technology</v>
      </c>
      <c r="D411" s="63" t="str">
        <f>_xlfn.XLOOKUP(B411,'2020'!B$3:B$1002,'2020'!D$3:D$1002,"NULL")</f>
        <v>PC Connection_Information Technology</v>
      </c>
      <c r="E411" s="64">
        <v>2513</v>
      </c>
      <c r="F411" s="65">
        <v>-74</v>
      </c>
      <c r="G411" s="72">
        <v>2699.5</v>
      </c>
      <c r="H411" s="73">
        <v>-7.2999999999999995E-2</v>
      </c>
      <c r="I411" s="74">
        <v>64.599999999999994</v>
      </c>
      <c r="J411" s="75">
        <v>0.17699999999999999</v>
      </c>
      <c r="K411" s="76">
        <v>805.4</v>
      </c>
      <c r="L411" s="77">
        <v>967.9</v>
      </c>
    </row>
    <row r="412" spans="1:12" x14ac:dyDescent="0.25">
      <c r="A412" s="62">
        <v>901</v>
      </c>
      <c r="B412" s="63" t="s">
        <v>844</v>
      </c>
      <c r="C412" s="63" t="str">
        <f>_xlfn.XLOOKUP(B412,'2020'!B$3:B$1002,'2020'!C$3:C$1002,"NULL")</f>
        <v>Information Technology</v>
      </c>
      <c r="D412" s="63" t="str">
        <f>_xlfn.XLOOKUP(B412,'2020'!B$3:B$1002,'2020'!D$3:D$1002,"NULL")</f>
        <v>TransUnion_Information Technology</v>
      </c>
      <c r="E412" s="64">
        <v>7100</v>
      </c>
      <c r="F412" s="65">
        <v>72</v>
      </c>
      <c r="G412" s="72">
        <v>2317.1999999999998</v>
      </c>
      <c r="H412" s="73">
        <v>0.19800000000000001</v>
      </c>
      <c r="I412" s="74">
        <v>276.60000000000002</v>
      </c>
      <c r="J412" s="75">
        <v>-0.373</v>
      </c>
      <c r="K412" s="76">
        <v>7039.8</v>
      </c>
      <c r="L412" s="77">
        <v>12517</v>
      </c>
    </row>
    <row r="413" spans="1:12" x14ac:dyDescent="0.25">
      <c r="A413" s="62">
        <v>109</v>
      </c>
      <c r="B413" s="63" t="s">
        <v>117</v>
      </c>
      <c r="C413" s="63" t="str">
        <f>_xlfn.XLOOKUP(B413,'2020'!B$3:B$1002,'2020'!C$3:C$1002,"NULL")</f>
        <v>Information Technology &amp; Services</v>
      </c>
      <c r="D413" s="63" t="str">
        <f>_xlfn.XLOOKUP(B413,'2020'!B$3:B$1002,'2020'!D$3:D$1002,"NULL")</f>
        <v>Arrow Electronics_Information Technology &amp; Services</v>
      </c>
      <c r="E413" s="64">
        <v>20100</v>
      </c>
      <c r="F413" s="65">
        <v>4</v>
      </c>
      <c r="G413" s="72">
        <v>29676.799999999999</v>
      </c>
      <c r="H413" s="73">
        <v>0.107</v>
      </c>
      <c r="I413" s="74">
        <v>716.2</v>
      </c>
      <c r="J413" s="75">
        <v>0.78200000000000003</v>
      </c>
      <c r="K413" s="76">
        <v>17784.400000000001</v>
      </c>
      <c r="L413" s="77">
        <v>6564.4</v>
      </c>
    </row>
    <row r="414" spans="1:12" x14ac:dyDescent="0.25">
      <c r="A414" s="62">
        <v>122</v>
      </c>
      <c r="B414" s="63" t="s">
        <v>160</v>
      </c>
      <c r="C414" s="63" t="str">
        <f>_xlfn.XLOOKUP(B414,'2020'!B$3:B$1002,'2020'!C$3:C$1002,"NULL")</f>
        <v>Information Technology &amp; Services</v>
      </c>
      <c r="D414" s="63" t="str">
        <f>_xlfn.XLOOKUP(B414,'2020'!B$3:B$1002,'2020'!D$3:D$1002,"NULL")</f>
        <v>DXC Technology_Information Technology &amp; Services</v>
      </c>
      <c r="E414" s="64">
        <v>150000</v>
      </c>
      <c r="F414" s="65">
        <v>252</v>
      </c>
      <c r="G414" s="72">
        <v>24556</v>
      </c>
      <c r="H414" s="73">
        <v>2.2280000000000002</v>
      </c>
      <c r="I414" s="74">
        <v>1751</v>
      </c>
      <c r="J414" s="75" t="s">
        <v>13</v>
      </c>
      <c r="K414" s="76">
        <v>33921</v>
      </c>
      <c r="L414" s="77">
        <v>17252.5</v>
      </c>
    </row>
    <row r="415" spans="1:12" x14ac:dyDescent="0.25">
      <c r="A415" s="62">
        <v>483</v>
      </c>
      <c r="B415" s="63" t="s">
        <v>477</v>
      </c>
      <c r="C415" s="63" t="str">
        <f>_xlfn.XLOOKUP(B415,'2020'!B$3:B$1002,'2020'!C$3:C$1002,"NULL")</f>
        <v>Information Technology &amp; Services</v>
      </c>
      <c r="D415" s="63" t="str">
        <f>_xlfn.XLOOKUP(B415,'2020'!B$3:B$1002,'2020'!D$3:D$1002,"NULL")</f>
        <v>NetApp_Information Technology &amp; Services</v>
      </c>
      <c r="E415" s="64">
        <v>10300</v>
      </c>
      <c r="F415" s="65">
        <v>12</v>
      </c>
      <c r="G415" s="72">
        <v>5911</v>
      </c>
      <c r="H415" s="73">
        <v>7.0999999999999994E-2</v>
      </c>
      <c r="I415" s="74">
        <v>76</v>
      </c>
      <c r="J415" s="75">
        <v>-0.85099999999999998</v>
      </c>
      <c r="K415" s="76">
        <v>9865</v>
      </c>
      <c r="L415" s="77">
        <v>17125.2</v>
      </c>
    </row>
    <row r="416" spans="1:12" x14ac:dyDescent="0.25">
      <c r="A416" s="62">
        <v>999</v>
      </c>
      <c r="B416" s="63" t="s">
        <v>933</v>
      </c>
      <c r="C416" s="63" t="str">
        <f>_xlfn.XLOOKUP(B416,'2020'!B$3:B$1002,'2020'!C$3:C$1002,"NULL")</f>
        <v>Information Technology &amp; Services</v>
      </c>
      <c r="D416" s="63" t="str">
        <f>_xlfn.XLOOKUP(B416,'2020'!B$3:B$1002,'2020'!D$3:D$1002,"NULL")</f>
        <v>ManTech International_Information Technology &amp; Services</v>
      </c>
      <c r="E416" s="64">
        <v>7800</v>
      </c>
      <c r="F416" s="65" t="s">
        <v>13</v>
      </c>
      <c r="G416" s="72">
        <v>1958.6</v>
      </c>
      <c r="H416" s="73">
        <v>0.14099999999999999</v>
      </c>
      <c r="I416" s="74">
        <v>82.1</v>
      </c>
      <c r="J416" s="75">
        <v>-0.28100000000000003</v>
      </c>
      <c r="K416" s="76">
        <v>1803.9</v>
      </c>
      <c r="L416" s="77">
        <v>2148.4</v>
      </c>
    </row>
    <row r="417" spans="1:14" x14ac:dyDescent="0.25">
      <c r="A417" s="62">
        <v>15</v>
      </c>
      <c r="B417" s="63" t="s">
        <v>22</v>
      </c>
      <c r="C417" s="63" t="str">
        <f>_xlfn.XLOOKUP(B417,'2020'!B$3:B$1002,'2020'!C$3:C$1002,"NULL")</f>
        <v>Information Technology Company</v>
      </c>
      <c r="D417" s="63" t="str">
        <f>_xlfn.XLOOKUP(B417,'2020'!B$3:B$1002,'2020'!D$3:D$1002,"NULL")</f>
        <v>Alphabet_Information Technology Company</v>
      </c>
      <c r="E417" s="64">
        <v>98771</v>
      </c>
      <c r="F417" s="65">
        <v>7</v>
      </c>
      <c r="G417" s="72">
        <v>136819</v>
      </c>
      <c r="H417" s="73">
        <v>0.23399999999999999</v>
      </c>
      <c r="I417" s="74">
        <v>30736</v>
      </c>
      <c r="J417" s="75">
        <v>1.427</v>
      </c>
      <c r="K417" s="76">
        <v>232792</v>
      </c>
      <c r="L417" s="77">
        <v>816824.2</v>
      </c>
    </row>
    <row r="418" spans="1:14" x14ac:dyDescent="0.25">
      <c r="A418" s="62">
        <v>158</v>
      </c>
      <c r="B418" s="63" t="s">
        <v>136</v>
      </c>
      <c r="C418" s="63" t="str">
        <f>_xlfn.XLOOKUP(B418,'2020'!B$3:B$1002,'2020'!C$3:C$1002,"NULL")</f>
        <v>Information Technology Company</v>
      </c>
      <c r="D418" s="63" t="str">
        <f>_xlfn.XLOOKUP(B418,'2020'!B$3:B$1002,'2020'!D$3:D$1002,"NULL")</f>
        <v>Synnex_Information Technology Company</v>
      </c>
      <c r="E418" s="64">
        <v>231600</v>
      </c>
      <c r="F418" s="65">
        <v>11</v>
      </c>
      <c r="G418" s="72">
        <v>20053.8</v>
      </c>
      <c r="H418" s="73">
        <v>0.17600000000000002</v>
      </c>
      <c r="I418" s="74">
        <v>300.60000000000002</v>
      </c>
      <c r="J418" s="75">
        <v>-2E-3</v>
      </c>
      <c r="K418" s="76">
        <v>11480.4</v>
      </c>
      <c r="L418" s="77">
        <v>4885.1000000000004</v>
      </c>
    </row>
    <row r="419" spans="1:14" x14ac:dyDescent="0.25">
      <c r="A419" s="62">
        <v>520</v>
      </c>
      <c r="B419" s="63" t="s">
        <v>497</v>
      </c>
      <c r="C419" s="63" t="str">
        <f>_xlfn.XLOOKUP(B419,'2020'!B$3:B$1002,'2020'!C$3:C$1002,"NULL")</f>
        <v>Information Technology Company</v>
      </c>
      <c r="D419" s="63" t="str">
        <f>_xlfn.XLOOKUP(B419,'2020'!B$3:B$1002,'2020'!D$3:D$1002,"NULL")</f>
        <v>Cerner_Information Technology Company</v>
      </c>
      <c r="E419" s="64">
        <v>29200</v>
      </c>
      <c r="F419" s="65">
        <v>-1</v>
      </c>
      <c r="G419" s="72">
        <v>5366.3</v>
      </c>
      <c r="H419" s="73">
        <v>4.4000000000000004E-2</v>
      </c>
      <c r="I419" s="74">
        <v>630.1</v>
      </c>
      <c r="J419" s="75">
        <v>-0.27300000000000002</v>
      </c>
      <c r="K419" s="76">
        <v>6708.6</v>
      </c>
      <c r="L419" s="77">
        <v>18556.7</v>
      </c>
    </row>
    <row r="420" spans="1:14" x14ac:dyDescent="0.25">
      <c r="A420" s="62">
        <v>560</v>
      </c>
      <c r="B420" s="63" t="s">
        <v>465</v>
      </c>
      <c r="C420" s="63" t="str">
        <f>_xlfn.XLOOKUP(B420,'2020'!B$3:B$1002,'2020'!C$3:C$1002,"NULL")</f>
        <v>Information Technology Company</v>
      </c>
      <c r="D420" s="63" t="str">
        <f>_xlfn.XLOOKUP(B420,'2020'!B$3:B$1002,'2020'!D$3:D$1002,"NULL")</f>
        <v>Science Applications International_Information Technology Company</v>
      </c>
      <c r="E420" s="64">
        <v>23127</v>
      </c>
      <c r="F420" s="65">
        <v>-1</v>
      </c>
      <c r="G420" s="72">
        <v>4659</v>
      </c>
      <c r="H420" s="73">
        <v>4.5999999999999999E-2</v>
      </c>
      <c r="I420" s="74">
        <v>137</v>
      </c>
      <c r="J420" s="75">
        <v>-0.23499999999999999</v>
      </c>
      <c r="K420" s="76">
        <v>4563</v>
      </c>
      <c r="L420" s="77">
        <v>4564.7</v>
      </c>
    </row>
    <row r="421" spans="1:14" x14ac:dyDescent="0.25">
      <c r="A421" s="62">
        <v>578</v>
      </c>
      <c r="B421" s="63" t="s">
        <v>548</v>
      </c>
      <c r="C421" s="63" t="str">
        <f>_xlfn.XLOOKUP(B421,'2020'!B$3:B$1002,'2020'!C$3:C$1002,"NULL")</f>
        <v>Information Technology Company</v>
      </c>
      <c r="D421" s="63" t="str">
        <f>_xlfn.XLOOKUP(B421,'2020'!B$3:B$1002,'2020'!D$3:D$1002,"NULL")</f>
        <v>CACI International_Information Technology Company</v>
      </c>
      <c r="E421" s="64">
        <v>18800</v>
      </c>
      <c r="F421" s="65">
        <v>-4</v>
      </c>
      <c r="G421" s="72">
        <v>4467.8999999999996</v>
      </c>
      <c r="H421" s="73">
        <v>2.6000000000000002E-2</v>
      </c>
      <c r="I421" s="74">
        <v>301.2</v>
      </c>
      <c r="J421" s="75">
        <v>0.84</v>
      </c>
      <c r="K421" s="76">
        <v>4034.2</v>
      </c>
      <c r="L421" s="77">
        <v>4525.5</v>
      </c>
    </row>
    <row r="422" spans="1:14" x14ac:dyDescent="0.25">
      <c r="A422" s="62">
        <v>796</v>
      </c>
      <c r="B422" s="63" t="s">
        <v>791</v>
      </c>
      <c r="C422" s="63" t="str">
        <f>_xlfn.XLOOKUP(B422,'2020'!B$3:B$1002,'2020'!C$3:C$1002,"NULL")</f>
        <v>Information Technology Company</v>
      </c>
      <c r="D422" s="63" t="str">
        <f>_xlfn.XLOOKUP(B422,'2020'!B$3:B$1002,'2020'!D$3:D$1002,"NULL")</f>
        <v>Unisys_Information Technology Company</v>
      </c>
      <c r="E422" s="64">
        <v>21700</v>
      </c>
      <c r="F422" s="65">
        <v>-12</v>
      </c>
      <c r="G422" s="72">
        <v>2825</v>
      </c>
      <c r="H422" s="73">
        <v>0.03</v>
      </c>
      <c r="I422" s="74">
        <v>75.5</v>
      </c>
      <c r="J422" s="75" t="s">
        <v>13</v>
      </c>
      <c r="K422" s="76">
        <v>2457.6</v>
      </c>
      <c r="L422" s="77">
        <v>604.1</v>
      </c>
    </row>
    <row r="423" spans="1:14" x14ac:dyDescent="0.25">
      <c r="A423" s="62">
        <v>475</v>
      </c>
      <c r="B423" s="63" t="s">
        <v>1367</v>
      </c>
      <c r="C423" s="63" t="str">
        <f>_xlfn.XLOOKUP(B423,'2020'!B$3:B$1002,'2020'!C$3:C$1002,"NULL")</f>
        <v>Information Technology Consulting Company</v>
      </c>
      <c r="D423" s="63" t="str">
        <f>_xlfn.XLOOKUP(B423,'2020'!B$3:B$1002,'2020'!D$3:D$1002,"NULL")</f>
        <v>Booz Allen Hamilton_Information Technology Consulting Company</v>
      </c>
      <c r="E423" s="64">
        <v>24600</v>
      </c>
      <c r="F423" s="65">
        <v>7</v>
      </c>
      <c r="G423" s="72">
        <v>6171.9</v>
      </c>
      <c r="H423" s="73">
        <v>6.3E-2</v>
      </c>
      <c r="I423" s="74">
        <v>305.10000000000002</v>
      </c>
      <c r="J423" s="75">
        <v>0.20799999999999999</v>
      </c>
      <c r="K423" s="76">
        <v>3603.4</v>
      </c>
      <c r="L423" s="77">
        <v>8144.4</v>
      </c>
    </row>
    <row r="424" spans="1:14" x14ac:dyDescent="0.25">
      <c r="A424" s="62">
        <v>631</v>
      </c>
      <c r="B424" s="63" t="s">
        <v>620</v>
      </c>
      <c r="C424" s="63" t="str">
        <f>_xlfn.XLOOKUP(B424,'2020'!B$3:B$1002,'2020'!C$3:C$1002,"NULL")</f>
        <v>Information Technology Service Management</v>
      </c>
      <c r="D424" s="63" t="str">
        <f>_xlfn.XLOOKUP(B424,'2020'!B$3:B$1002,'2020'!D$3:D$1002,"NULL")</f>
        <v>Gartner_Information Technology Service Management</v>
      </c>
      <c r="E424" s="64">
        <v>15173</v>
      </c>
      <c r="F424" s="65">
        <v>66</v>
      </c>
      <c r="G424" s="72">
        <v>3975.5</v>
      </c>
      <c r="H424" s="73">
        <v>0.20100000000000001</v>
      </c>
      <c r="I424" s="74">
        <v>122.5</v>
      </c>
      <c r="J424" s="75">
        <v>36.345999999999997</v>
      </c>
      <c r="K424" s="76">
        <v>6201.5</v>
      </c>
      <c r="L424" s="77">
        <v>13607.5</v>
      </c>
      <c r="N424">
        <f>IF(A424&lt;500,"-500",0)</f>
        <v>0</v>
      </c>
    </row>
    <row r="425" spans="1:14" x14ac:dyDescent="0.25">
      <c r="A425" s="62">
        <v>102</v>
      </c>
      <c r="B425" s="63" t="s">
        <v>116</v>
      </c>
      <c r="C425" s="63" t="str">
        <f>_xlfn.XLOOKUP(B425,'2020'!B$3:B$1002,'2020'!C$3:C$1002,"NULL")</f>
        <v>Information Technology Solution</v>
      </c>
      <c r="D425" s="63" t="str">
        <f>_xlfn.XLOOKUP(B425,'2020'!B$3:B$1002,'2020'!D$3:D$1002,"NULL")</f>
        <v>Hewlett Packard Enterprise_Information Technology Solution</v>
      </c>
      <c r="E425" s="64">
        <v>60000</v>
      </c>
      <c r="F425" s="65">
        <v>5</v>
      </c>
      <c r="G425" s="72">
        <v>30852</v>
      </c>
      <c r="H425" s="73">
        <v>6.9000000000000006E-2</v>
      </c>
      <c r="I425" s="74">
        <v>1908</v>
      </c>
      <c r="J425" s="75">
        <v>4.5469999999999997</v>
      </c>
      <c r="K425" s="76">
        <v>55493</v>
      </c>
      <c r="L425" s="77">
        <v>21144.9</v>
      </c>
    </row>
    <row r="426" spans="1:14" x14ac:dyDescent="0.25">
      <c r="A426" s="62">
        <v>569</v>
      </c>
      <c r="B426" s="63" t="s">
        <v>382</v>
      </c>
      <c r="C426" s="63" t="str">
        <f>_xlfn.XLOOKUP(B426,'2020'!B$3:B$1002,'2020'!C$3:C$1002,"NULL")</f>
        <v>Infrastructure Company</v>
      </c>
      <c r="D426" s="63" t="str">
        <f>_xlfn.XLOOKUP(B426,'2020'!B$3:B$1002,'2020'!D$3:D$1002,"NULL")</f>
        <v>CommScope Holding_Infrastructure Company</v>
      </c>
      <c r="E426" s="64">
        <v>20000</v>
      </c>
      <c r="F426" s="65">
        <v>-15</v>
      </c>
      <c r="G426" s="72">
        <v>4568.5</v>
      </c>
      <c r="H426" s="73">
        <v>2E-3</v>
      </c>
      <c r="I426" s="74">
        <v>140.19999999999999</v>
      </c>
      <c r="J426" s="75">
        <v>-0.27600000000000002</v>
      </c>
      <c r="K426" s="76">
        <v>6630.5</v>
      </c>
      <c r="L426" s="77">
        <v>4180.3999999999996</v>
      </c>
    </row>
    <row r="427" spans="1:14" x14ac:dyDescent="0.25">
      <c r="A427" s="62">
        <v>36</v>
      </c>
      <c r="B427" s="63" t="s">
        <v>46</v>
      </c>
      <c r="C427" s="63" t="str">
        <f>_xlfn.XLOOKUP(B427,'2020'!B$3:B$1002,'2020'!C$3:C$1002,"NULL")</f>
        <v>Insurance Company</v>
      </c>
      <c r="D427" s="63" t="str">
        <f>_xlfn.XLOOKUP(B427,'2020'!B$3:B$1002,'2020'!D$3:D$1002,"NULL")</f>
        <v>State Farm Insurance_Insurance Company</v>
      </c>
      <c r="E427" s="64">
        <v>56788</v>
      </c>
      <c r="F427" s="65" t="s">
        <v>13</v>
      </c>
      <c r="G427" s="72">
        <v>81732.2</v>
      </c>
      <c r="H427" s="73">
        <v>4.2999999999999997E-2</v>
      </c>
      <c r="I427" s="74">
        <v>8788.4</v>
      </c>
      <c r="J427" s="75">
        <v>2.9830000000000001</v>
      </c>
      <c r="K427" s="76">
        <v>272518.40000000002</v>
      </c>
      <c r="L427" s="77" t="s">
        <v>13</v>
      </c>
    </row>
    <row r="428" spans="1:14" x14ac:dyDescent="0.25">
      <c r="A428" s="62">
        <v>50</v>
      </c>
      <c r="B428" s="63" t="s">
        <v>61</v>
      </c>
      <c r="C428" s="63" t="str">
        <f>_xlfn.XLOOKUP(B428,'2020'!B$3:B$1002,'2020'!C$3:C$1002,"NULL")</f>
        <v>Insurance Company</v>
      </c>
      <c r="D428" s="63" t="str">
        <f>_xlfn.XLOOKUP(B428,'2020'!B$3:B$1002,'2020'!D$3:D$1002,"NULL")</f>
        <v>Prudential Financial_Insurance Company</v>
      </c>
      <c r="E428" s="64">
        <v>50492</v>
      </c>
      <c r="F428" s="65">
        <v>2</v>
      </c>
      <c r="G428" s="72">
        <v>62992</v>
      </c>
      <c r="H428" s="73">
        <v>5.5E-2</v>
      </c>
      <c r="I428" s="74">
        <v>4074</v>
      </c>
      <c r="J428" s="75">
        <v>-0.48199999999999998</v>
      </c>
      <c r="K428" s="76">
        <v>815078</v>
      </c>
      <c r="L428" s="77">
        <v>37517.699999999997</v>
      </c>
    </row>
    <row r="429" spans="1:14" x14ac:dyDescent="0.25">
      <c r="A429" s="62">
        <v>51</v>
      </c>
      <c r="B429" s="63" t="s">
        <v>52</v>
      </c>
      <c r="C429" s="63" t="str">
        <f>_xlfn.XLOOKUP(B429,'2020'!B$3:B$1002,'2020'!C$3:C$1002,"NULL")</f>
        <v>Insurance Company</v>
      </c>
      <c r="D429" s="63" t="str">
        <f>_xlfn.XLOOKUP(B429,'2020'!B$3:B$1002,'2020'!D$3:D$1002,"NULL")</f>
        <v>Centene_Insurance Company</v>
      </c>
      <c r="E429" s="64">
        <v>47300</v>
      </c>
      <c r="F429" s="65">
        <v>10</v>
      </c>
      <c r="G429" s="72">
        <v>60116</v>
      </c>
      <c r="H429" s="73">
        <v>0.23800000000000002</v>
      </c>
      <c r="I429" s="74">
        <v>900</v>
      </c>
      <c r="J429" s="75">
        <v>8.6999999999999994E-2</v>
      </c>
      <c r="K429" s="76">
        <v>30901</v>
      </c>
      <c r="L429" s="77">
        <v>21939.7</v>
      </c>
      <c r="N429" t="str">
        <f>IF(A429&lt;500,"-500",0)</f>
        <v>-500</v>
      </c>
    </row>
    <row r="430" spans="1:14" x14ac:dyDescent="0.25">
      <c r="A430" s="62">
        <v>71</v>
      </c>
      <c r="B430" s="63" t="s">
        <v>81</v>
      </c>
      <c r="C430" s="63" t="str">
        <f>_xlfn.XLOOKUP(B430,'2020'!B$3:B$1002,'2020'!C$3:C$1002,"NULL")</f>
        <v>Insurance Company</v>
      </c>
      <c r="D430" s="63" t="str">
        <f>_xlfn.XLOOKUP(B430,'2020'!B$3:B$1002,'2020'!D$3:D$1002,"NULL")</f>
        <v>New York Life Insurance_Insurance Company</v>
      </c>
      <c r="E430" s="64">
        <v>11388</v>
      </c>
      <c r="F430" s="65">
        <v>-2</v>
      </c>
      <c r="G430" s="72">
        <v>43425.3</v>
      </c>
      <c r="H430" s="73">
        <v>2.7000000000000003E-2</v>
      </c>
      <c r="I430" s="74">
        <v>880</v>
      </c>
      <c r="J430" s="75">
        <v>-0.52900000000000003</v>
      </c>
      <c r="K430" s="76">
        <v>311449.3</v>
      </c>
      <c r="L430" s="77" t="s">
        <v>13</v>
      </c>
    </row>
    <row r="431" spans="1:14" x14ac:dyDescent="0.25">
      <c r="A431" s="62">
        <v>73</v>
      </c>
      <c r="B431" s="63" t="s">
        <v>82</v>
      </c>
      <c r="C431" s="63" t="str">
        <f>_xlfn.XLOOKUP(B431,'2020'!B$3:B$1002,'2020'!C$3:C$1002,"NULL")</f>
        <v>Insurance Company</v>
      </c>
      <c r="D431" s="63" t="str">
        <f>_xlfn.XLOOKUP(B431,'2020'!B$3:B$1002,'2020'!D$3:D$1002,"NULL")</f>
        <v>Nationwide_Insurance Company</v>
      </c>
      <c r="E431" s="64">
        <v>30472</v>
      </c>
      <c r="F431" s="65">
        <v>-7</v>
      </c>
      <c r="G431" s="72">
        <v>43270</v>
      </c>
      <c r="H431" s="73">
        <v>-1.4999999999999999E-2</v>
      </c>
      <c r="I431" s="74">
        <v>512.6</v>
      </c>
      <c r="J431" s="75">
        <v>1.079</v>
      </c>
      <c r="K431" s="76">
        <v>214141.9</v>
      </c>
      <c r="L431" s="77" t="s">
        <v>13</v>
      </c>
    </row>
    <row r="432" spans="1:14" x14ac:dyDescent="0.25">
      <c r="A432" s="62">
        <v>75</v>
      </c>
      <c r="B432" s="63" t="s">
        <v>85</v>
      </c>
      <c r="C432" s="63" t="str">
        <f>_xlfn.XLOOKUP(B432,'2020'!B$3:B$1002,'2020'!C$3:C$1002,"NULL")</f>
        <v>Insurance Company</v>
      </c>
      <c r="D432" s="63" t="str">
        <f>_xlfn.XLOOKUP(B432,'2020'!B$3:B$1002,'2020'!D$3:D$1002,"NULL")</f>
        <v>Liberty Mutual Insurance Group_Insurance Company</v>
      </c>
      <c r="E432" s="64">
        <v>50000</v>
      </c>
      <c r="F432" s="65">
        <v>-7</v>
      </c>
      <c r="G432" s="72">
        <v>42685</v>
      </c>
      <c r="H432" s="73">
        <v>0</v>
      </c>
      <c r="I432" s="74">
        <v>2160</v>
      </c>
      <c r="J432" s="75">
        <v>126.059</v>
      </c>
      <c r="K432" s="76">
        <v>125989</v>
      </c>
      <c r="L432" s="77" t="s">
        <v>13</v>
      </c>
      <c r="N432" t="str">
        <f>IF(A432&lt;500,"-500",0)</f>
        <v>-500</v>
      </c>
    </row>
    <row r="433" spans="1:14" x14ac:dyDescent="0.25">
      <c r="A433" s="62">
        <v>82</v>
      </c>
      <c r="B433" s="63" t="s">
        <v>80</v>
      </c>
      <c r="C433" s="63" t="str">
        <f>_xlfn.XLOOKUP(B433,'2020'!B$3:B$1002,'2020'!C$3:C$1002,"NULL")</f>
        <v>Insurance Company</v>
      </c>
      <c r="D433" s="63" t="str">
        <f>_xlfn.XLOOKUP(B433,'2020'!B$3:B$1002,'2020'!D$3:D$1002,"NULL")</f>
        <v>Allstate_Insurance Company</v>
      </c>
      <c r="E433" s="64">
        <v>45420</v>
      </c>
      <c r="F433" s="65">
        <v>-3</v>
      </c>
      <c r="G433" s="72">
        <v>39815</v>
      </c>
      <c r="H433" s="73">
        <v>3.4000000000000002E-2</v>
      </c>
      <c r="I433" s="74">
        <v>2252</v>
      </c>
      <c r="J433" s="75">
        <v>-0.29399999999999998</v>
      </c>
      <c r="K433" s="76">
        <v>112249</v>
      </c>
      <c r="L433" s="77">
        <v>31264.3</v>
      </c>
    </row>
    <row r="434" spans="1:14" x14ac:dyDescent="0.25">
      <c r="A434" s="62">
        <v>84</v>
      </c>
      <c r="B434" s="63" t="s">
        <v>97</v>
      </c>
      <c r="C434" s="63" t="str">
        <f>_xlfn.XLOOKUP(B434,'2020'!B$3:B$1002,'2020'!C$3:C$1002,"NULL")</f>
        <v>Insurance Company</v>
      </c>
      <c r="D434" s="63" t="str">
        <f>_xlfn.XLOOKUP(B434,'2020'!B$3:B$1002,'2020'!D$3:D$1002,"NULL")</f>
        <v>Massachusetts Mutual Life Insurance_Insurance Company</v>
      </c>
      <c r="E434" s="64">
        <v>9844</v>
      </c>
      <c r="F434" s="65">
        <v>9</v>
      </c>
      <c r="G434" s="72">
        <v>39267.199999999997</v>
      </c>
      <c r="H434" s="73">
        <v>0.17199999999999999</v>
      </c>
      <c r="I434" s="74">
        <v>397.9</v>
      </c>
      <c r="J434" s="75">
        <v>-0.224</v>
      </c>
      <c r="K434" s="76">
        <v>265812.59999999998</v>
      </c>
      <c r="L434" s="77" t="s">
        <v>13</v>
      </c>
    </row>
    <row r="435" spans="1:14" x14ac:dyDescent="0.25">
      <c r="A435" s="62">
        <v>99</v>
      </c>
      <c r="B435" s="63" t="s">
        <v>94</v>
      </c>
      <c r="C435" s="63" t="str">
        <f>_xlfn.XLOOKUP(B435,'2020'!B$3:B$1002,'2020'!C$3:C$1002,"NULL")</f>
        <v>Insurance Company</v>
      </c>
      <c r="D435" s="63" t="str">
        <f>_xlfn.XLOOKUP(B435,'2020'!B$3:B$1002,'2020'!D$3:D$1002,"NULL")</f>
        <v>Progressive_Insurance Company</v>
      </c>
      <c r="E435" s="64">
        <v>37346</v>
      </c>
      <c r="F435" s="65">
        <v>13</v>
      </c>
      <c r="G435" s="72">
        <v>31979</v>
      </c>
      <c r="H435" s="73">
        <v>0.192</v>
      </c>
      <c r="I435" s="74">
        <v>2615.3000000000002</v>
      </c>
      <c r="J435" s="75">
        <v>0.64300000000000002</v>
      </c>
      <c r="K435" s="76">
        <v>46575</v>
      </c>
      <c r="L435" s="77">
        <v>42099.5</v>
      </c>
    </row>
    <row r="436" spans="1:14" x14ac:dyDescent="0.25">
      <c r="A436" s="62">
        <v>106</v>
      </c>
      <c r="B436" s="63" t="s">
        <v>113</v>
      </c>
      <c r="C436" s="63" t="str">
        <f>_xlfn.XLOOKUP(B436,'2020'!B$3:B$1002,'2020'!C$3:C$1002,"NULL")</f>
        <v>Insurance Company</v>
      </c>
      <c r="D436" s="63" t="str">
        <f>_xlfn.XLOOKUP(B436,'2020'!B$3:B$1002,'2020'!D$3:D$1002,"NULL")</f>
        <v>Travelers_Insurance Company</v>
      </c>
      <c r="E436" s="64">
        <v>30400</v>
      </c>
      <c r="F436" s="65" t="s">
        <v>13</v>
      </c>
      <c r="G436" s="72">
        <v>30282</v>
      </c>
      <c r="H436" s="73">
        <v>4.8000000000000001E-2</v>
      </c>
      <c r="I436" s="74">
        <v>2523</v>
      </c>
      <c r="J436" s="75">
        <v>0.22700000000000001</v>
      </c>
      <c r="K436" s="76">
        <v>104233</v>
      </c>
      <c r="L436" s="77">
        <v>36126.699999999997</v>
      </c>
    </row>
    <row r="437" spans="1:14" x14ac:dyDescent="0.25">
      <c r="A437" s="62">
        <v>111</v>
      </c>
      <c r="B437" s="63" t="s">
        <v>109</v>
      </c>
      <c r="C437" s="63" t="str">
        <f>_xlfn.XLOOKUP(B437,'2020'!B$3:B$1002,'2020'!C$3:C$1002,"NULL")</f>
        <v>Insurance Company</v>
      </c>
      <c r="D437" s="63" t="str">
        <f>_xlfn.XLOOKUP(B437,'2020'!B$3:B$1002,'2020'!D$3:D$1002,"NULL")</f>
        <v>Northwestern Mutual_Insurance Company</v>
      </c>
      <c r="E437" s="64">
        <v>5870</v>
      </c>
      <c r="F437" s="65">
        <v>-7</v>
      </c>
      <c r="G437" s="72">
        <v>29124</v>
      </c>
      <c r="H437" s="73">
        <v>-6.9999999999999993E-3</v>
      </c>
      <c r="I437" s="74">
        <v>783</v>
      </c>
      <c r="J437" s="75">
        <v>-0.23</v>
      </c>
      <c r="K437" s="76">
        <v>272167</v>
      </c>
      <c r="L437" s="77" t="s">
        <v>13</v>
      </c>
    </row>
    <row r="438" spans="1:14" x14ac:dyDescent="0.25">
      <c r="A438" s="62">
        <v>143</v>
      </c>
      <c r="B438" s="63" t="s">
        <v>152</v>
      </c>
      <c r="C438" s="63" t="str">
        <f>_xlfn.XLOOKUP(B438,'2020'!B$3:B$1002,'2020'!C$3:C$1002,"NULL")</f>
        <v>Insurance Company</v>
      </c>
      <c r="D438" s="63" t="str">
        <f>_xlfn.XLOOKUP(B438,'2020'!B$3:B$1002,'2020'!D$3:D$1002,"NULL")</f>
        <v>Aflac_Insurance Company</v>
      </c>
      <c r="E438" s="64">
        <v>11390</v>
      </c>
      <c r="F438" s="65">
        <v>-6</v>
      </c>
      <c r="G438" s="72">
        <v>21758</v>
      </c>
      <c r="H438" s="73">
        <v>4.0000000000000001E-3</v>
      </c>
      <c r="I438" s="74">
        <v>2920</v>
      </c>
      <c r="J438" s="75">
        <v>-0.36599999999999999</v>
      </c>
      <c r="K438" s="76">
        <v>140406</v>
      </c>
      <c r="L438" s="77">
        <v>37442.5</v>
      </c>
    </row>
    <row r="439" spans="1:14" x14ac:dyDescent="0.25">
      <c r="A439" s="62">
        <v>187</v>
      </c>
      <c r="B439" s="63" t="s">
        <v>192</v>
      </c>
      <c r="C439" s="63" t="str">
        <f>_xlfn.XLOOKUP(B439,'2020'!B$3:B$1002,'2020'!C$3:C$1002,"NULL")</f>
        <v>Insurance Company</v>
      </c>
      <c r="D439" s="63" t="str">
        <f>_xlfn.XLOOKUP(B439,'2020'!B$3:B$1002,'2020'!D$3:D$1002,"NULL")</f>
        <v>Lincoln National_Insurance Company</v>
      </c>
      <c r="E439" s="64">
        <v>11034</v>
      </c>
      <c r="F439" s="65">
        <v>18</v>
      </c>
      <c r="G439" s="72">
        <v>16424</v>
      </c>
      <c r="H439" s="73">
        <v>0.152</v>
      </c>
      <c r="I439" s="74">
        <v>1641</v>
      </c>
      <c r="J439" s="75">
        <v>-0.21099999999999999</v>
      </c>
      <c r="K439" s="76">
        <v>298147</v>
      </c>
      <c r="L439" s="77">
        <v>11992</v>
      </c>
    </row>
    <row r="440" spans="1:14" x14ac:dyDescent="0.25">
      <c r="A440" s="62">
        <v>210</v>
      </c>
      <c r="B440" s="63" t="s">
        <v>198</v>
      </c>
      <c r="C440" s="63" t="str">
        <f>_xlfn.XLOOKUP(B440,'2020'!B$3:B$1002,'2020'!C$3:C$1002,"NULL")</f>
        <v>Insurance Company</v>
      </c>
      <c r="D440" s="63" t="str">
        <f>_xlfn.XLOOKUP(B440,'2020'!B$3:B$1002,'2020'!D$3:D$1002,"NULL")</f>
        <v>Marsh &amp; McLennan_Insurance Company</v>
      </c>
      <c r="E440" s="64">
        <v>66000</v>
      </c>
      <c r="F440" s="65">
        <v>2</v>
      </c>
      <c r="G440" s="72">
        <v>14950</v>
      </c>
      <c r="H440" s="73">
        <v>6.6000000000000003E-2</v>
      </c>
      <c r="I440" s="74">
        <v>1650</v>
      </c>
      <c r="J440" s="75">
        <v>0.106</v>
      </c>
      <c r="K440" s="76">
        <v>21578</v>
      </c>
      <c r="L440" s="77">
        <v>47660.1</v>
      </c>
    </row>
    <row r="441" spans="1:14" x14ac:dyDescent="0.25">
      <c r="A441" s="62">
        <v>219</v>
      </c>
      <c r="B441" s="63" t="s">
        <v>204</v>
      </c>
      <c r="C441" s="63" t="str">
        <f>_xlfn.XLOOKUP(B441,'2020'!B$3:B$1002,'2020'!C$3:C$1002,"NULL")</f>
        <v>Insurance Company</v>
      </c>
      <c r="D441" s="63" t="str">
        <f>_xlfn.XLOOKUP(B441,'2020'!B$3:B$1002,'2020'!D$3:D$1002,"NULL")</f>
        <v>Principal Financial_Insurance Company</v>
      </c>
      <c r="E441" s="64">
        <v>16475</v>
      </c>
      <c r="F441" s="65">
        <v>-9</v>
      </c>
      <c r="G441" s="72">
        <v>14237.2</v>
      </c>
      <c r="H441" s="73">
        <v>0.01</v>
      </c>
      <c r="I441" s="74">
        <v>1546.5</v>
      </c>
      <c r="J441" s="75">
        <v>-0.33100000000000002</v>
      </c>
      <c r="K441" s="76">
        <v>243036.1</v>
      </c>
      <c r="L441" s="77">
        <v>13968.6</v>
      </c>
    </row>
    <row r="442" spans="1:14" x14ac:dyDescent="0.25">
      <c r="A442" s="62">
        <v>244</v>
      </c>
      <c r="B442" s="63" t="s">
        <v>240</v>
      </c>
      <c r="C442" s="63" t="str">
        <f>_xlfn.XLOOKUP(B442,'2020'!B$3:B$1002,'2020'!C$3:C$1002,"NULL")</f>
        <v>Insurance Company</v>
      </c>
      <c r="D442" s="63" t="str">
        <f>_xlfn.XLOOKUP(B442,'2020'!B$3:B$1002,'2020'!D$3:D$1002,"NULL")</f>
        <v>Guardian Life Ins. Co. of America_Insurance Company</v>
      </c>
      <c r="E442" s="64">
        <v>9556</v>
      </c>
      <c r="F442" s="65">
        <v>-5</v>
      </c>
      <c r="G442" s="72">
        <v>13014.9</v>
      </c>
      <c r="H442" s="73">
        <v>4.4999999999999998E-2</v>
      </c>
      <c r="I442" s="74">
        <v>464.9</v>
      </c>
      <c r="J442" s="75">
        <v>2.1000000000000001E-2</v>
      </c>
      <c r="K442" s="76">
        <v>74053</v>
      </c>
      <c r="L442" s="77" t="s">
        <v>13</v>
      </c>
    </row>
    <row r="443" spans="1:14" x14ac:dyDescent="0.25">
      <c r="A443" s="62">
        <v>270</v>
      </c>
      <c r="B443" s="63" t="s">
        <v>257</v>
      </c>
      <c r="C443" s="63" t="str">
        <f>_xlfn.XLOOKUP(B443,'2020'!B$3:B$1002,'2020'!C$3:C$1002,"NULL")</f>
        <v>Insurance Company</v>
      </c>
      <c r="D443" s="63" t="str">
        <f>_xlfn.XLOOKUP(B443,'2020'!B$3:B$1002,'2020'!D$3:D$1002,"NULL")</f>
        <v>Farmers Insurance Exchange_Insurance Company</v>
      </c>
      <c r="E443" s="64">
        <v>12740</v>
      </c>
      <c r="F443" s="65">
        <v>-17</v>
      </c>
      <c r="G443" s="72">
        <v>11650.4</v>
      </c>
      <c r="H443" s="73">
        <v>-3.5000000000000003E-2</v>
      </c>
      <c r="I443" s="74">
        <v>-70.5</v>
      </c>
      <c r="J443" s="75" t="s">
        <v>13</v>
      </c>
      <c r="K443" s="76">
        <v>17016.3</v>
      </c>
      <c r="L443" s="77" t="s">
        <v>13</v>
      </c>
    </row>
    <row r="444" spans="1:14" x14ac:dyDescent="0.25">
      <c r="A444" s="62">
        <v>273</v>
      </c>
      <c r="B444" s="63" t="s">
        <v>268</v>
      </c>
      <c r="C444" s="63" t="str">
        <f>_xlfn.XLOOKUP(B444,'2020'!B$3:B$1002,'2020'!C$3:C$1002,"NULL")</f>
        <v>Insurance Company</v>
      </c>
      <c r="D444" s="63" t="str">
        <f>_xlfn.XLOOKUP(B444,'2020'!B$3:B$1002,'2020'!D$3:D$1002,"NULL")</f>
        <v>Unum Group_Insurance Company</v>
      </c>
      <c r="E444" s="64">
        <v>9600</v>
      </c>
      <c r="F444" s="65">
        <v>-6</v>
      </c>
      <c r="G444" s="72">
        <v>11598.5</v>
      </c>
      <c r="H444" s="73">
        <v>2.7999999999999997E-2</v>
      </c>
      <c r="I444" s="74">
        <v>523.4</v>
      </c>
      <c r="J444" s="75">
        <v>-0.47399999999999998</v>
      </c>
      <c r="K444" s="76">
        <v>61875.6</v>
      </c>
      <c r="L444" s="77">
        <v>7260.8</v>
      </c>
      <c r="N444" t="str">
        <f>IF(A444&lt;500,"-500",0)</f>
        <v>-500</v>
      </c>
    </row>
    <row r="445" spans="1:14" x14ac:dyDescent="0.25">
      <c r="A445" s="62">
        <v>298</v>
      </c>
      <c r="B445" s="63" t="s">
        <v>271</v>
      </c>
      <c r="C445" s="63" t="str">
        <f>_xlfn.XLOOKUP(B445,'2020'!B$3:B$1002,'2020'!C$3:C$1002,"NULL")</f>
        <v>Insurance Company</v>
      </c>
      <c r="D445" s="63" t="str">
        <f>_xlfn.XLOOKUP(B445,'2020'!B$3:B$1002,'2020'!D$3:D$1002,"NULL")</f>
        <v>Pacific Life_Insurance Company</v>
      </c>
      <c r="E445" s="64">
        <v>3776</v>
      </c>
      <c r="F445" s="65">
        <v>15</v>
      </c>
      <c r="G445" s="72">
        <v>10699</v>
      </c>
      <c r="H445" s="73">
        <v>0.125</v>
      </c>
      <c r="I445" s="74">
        <v>913</v>
      </c>
      <c r="J445" s="75">
        <v>-0.33100000000000002</v>
      </c>
      <c r="K445" s="76">
        <v>157699</v>
      </c>
      <c r="L445" s="77" t="s">
        <v>13</v>
      </c>
    </row>
    <row r="446" spans="1:14" x14ac:dyDescent="0.25">
      <c r="A446" s="62">
        <v>306</v>
      </c>
      <c r="B446" s="63" t="s">
        <v>256</v>
      </c>
      <c r="C446" s="63" t="str">
        <f>_xlfn.XLOOKUP(B446,'2020'!B$3:B$1002,'2020'!C$3:C$1002,"NULL")</f>
        <v>Insurance Company</v>
      </c>
      <c r="D446" s="63" t="str">
        <f>_xlfn.XLOOKUP(B446,'2020'!B$3:B$1002,'2020'!D$3:D$1002,"NULL")</f>
        <v>American Family Insurance Group_Insurance Company</v>
      </c>
      <c r="E446" s="64">
        <v>11975</v>
      </c>
      <c r="F446" s="65">
        <v>5</v>
      </c>
      <c r="G446" s="72">
        <v>10336.200000000001</v>
      </c>
      <c r="H446" s="73">
        <v>8.3000000000000004E-2</v>
      </c>
      <c r="I446" s="74">
        <v>295.3</v>
      </c>
      <c r="J446" s="75">
        <v>0.89700000000000002</v>
      </c>
      <c r="K446" s="76">
        <v>27502.5</v>
      </c>
      <c r="L446" s="77" t="s">
        <v>13</v>
      </c>
    </row>
    <row r="447" spans="1:14" x14ac:dyDescent="0.25">
      <c r="A447" s="62">
        <v>336</v>
      </c>
      <c r="B447" s="63" t="s">
        <v>302</v>
      </c>
      <c r="C447" s="63" t="str">
        <f>_xlfn.XLOOKUP(B447,'2020'!B$3:B$1002,'2020'!C$3:C$1002,"NULL")</f>
        <v>Insurance Company</v>
      </c>
      <c r="D447" s="63" t="str">
        <f>_xlfn.XLOOKUP(B447,'2020'!B$3:B$1002,'2020'!D$3:D$1002,"NULL")</f>
        <v>Mutual of Omaha Insurance_Insurance Company</v>
      </c>
      <c r="E447" s="64">
        <v>6314</v>
      </c>
      <c r="F447" s="65">
        <v>1</v>
      </c>
      <c r="G447" s="72">
        <v>9347.2000000000007</v>
      </c>
      <c r="H447" s="73">
        <v>7.0000000000000007E-2</v>
      </c>
      <c r="I447" s="74">
        <v>277.3</v>
      </c>
      <c r="J447" s="75">
        <v>-0.67900000000000005</v>
      </c>
      <c r="K447" s="76">
        <v>43913.4</v>
      </c>
      <c r="L447" s="77" t="s">
        <v>13</v>
      </c>
    </row>
    <row r="448" spans="1:14" x14ac:dyDescent="0.25">
      <c r="A448" s="62">
        <v>360</v>
      </c>
      <c r="B448" s="63" t="s">
        <v>365</v>
      </c>
      <c r="C448" s="63" t="str">
        <f>_xlfn.XLOOKUP(B448,'2020'!B$3:B$1002,'2020'!C$3:C$1002,"NULL")</f>
        <v>Insurance Company</v>
      </c>
      <c r="D448" s="63" t="str">
        <f>_xlfn.XLOOKUP(B448,'2020'!B$3:B$1002,'2020'!D$3:D$1002,"NULL")</f>
        <v>Genworth Financial_Insurance Company</v>
      </c>
      <c r="E448" s="64">
        <v>3500</v>
      </c>
      <c r="F448" s="65">
        <v>-12</v>
      </c>
      <c r="G448" s="72">
        <v>8430</v>
      </c>
      <c r="H448" s="73">
        <v>1.6E-2</v>
      </c>
      <c r="I448" s="74">
        <v>119</v>
      </c>
      <c r="J448" s="75">
        <v>-0.85399999999999998</v>
      </c>
      <c r="K448" s="76">
        <v>100923</v>
      </c>
      <c r="L448" s="77">
        <v>1918.5</v>
      </c>
    </row>
    <row r="449" spans="1:14" x14ac:dyDescent="0.25">
      <c r="A449" s="62">
        <v>378</v>
      </c>
      <c r="B449" s="63" t="s">
        <v>317</v>
      </c>
      <c r="C449" s="63" t="str">
        <f>_xlfn.XLOOKUP(B449,'2020'!B$3:B$1002,'2020'!C$3:C$1002,"NULL")</f>
        <v>Insurance Company</v>
      </c>
      <c r="D449" s="63" t="str">
        <f>_xlfn.XLOOKUP(B449,'2020'!B$3:B$1002,'2020'!D$3:D$1002,"NULL")</f>
        <v>Assurant_Insurance Company</v>
      </c>
      <c r="E449" s="64">
        <v>14250</v>
      </c>
      <c r="F449" s="65">
        <v>62</v>
      </c>
      <c r="G449" s="72">
        <v>8057.6</v>
      </c>
      <c r="H449" s="73">
        <v>0.25600000000000001</v>
      </c>
      <c r="I449" s="74">
        <v>251</v>
      </c>
      <c r="J449" s="75">
        <v>-0.51700000000000002</v>
      </c>
      <c r="K449" s="76">
        <v>41089.300000000003</v>
      </c>
      <c r="L449" s="77">
        <v>5854.3</v>
      </c>
    </row>
    <row r="450" spans="1:14" x14ac:dyDescent="0.25">
      <c r="A450" s="62">
        <v>381</v>
      </c>
      <c r="B450" s="63" t="s">
        <v>377</v>
      </c>
      <c r="C450" s="63" t="str">
        <f>_xlfn.XLOOKUP(B450,'2020'!B$3:B$1002,'2020'!C$3:C$1002,"NULL")</f>
        <v>Insurance Company</v>
      </c>
      <c r="D450" s="63" t="str">
        <f>_xlfn.XLOOKUP(B450,'2020'!B$3:B$1002,'2020'!D$3:D$1002,"NULL")</f>
        <v>Erie Insurance Group_Insurance Company</v>
      </c>
      <c r="E450" s="64">
        <v>5547</v>
      </c>
      <c r="F450" s="65">
        <v>-3</v>
      </c>
      <c r="G450" s="72">
        <v>8030.7</v>
      </c>
      <c r="H450" s="73">
        <v>6.6000000000000003E-2</v>
      </c>
      <c r="I450" s="74">
        <v>686.3</v>
      </c>
      <c r="J450" s="75">
        <v>-0.2</v>
      </c>
      <c r="K450" s="76">
        <v>21178.2</v>
      </c>
      <c r="L450" s="77" t="s">
        <v>13</v>
      </c>
    </row>
    <row r="451" spans="1:14" x14ac:dyDescent="0.25">
      <c r="A451" s="62">
        <v>382</v>
      </c>
      <c r="B451" s="63" t="s">
        <v>322</v>
      </c>
      <c r="C451" s="63" t="str">
        <f>_xlfn.XLOOKUP(B451,'2020'!B$3:B$1002,'2020'!C$3:C$1002,"NULL")</f>
        <v>Insurance Company</v>
      </c>
      <c r="D451" s="63" t="str">
        <f>_xlfn.XLOOKUP(B451,'2020'!B$3:B$1002,'2020'!D$3:D$1002,"NULL")</f>
        <v>Auto-Owners Insurance_Insurance Company</v>
      </c>
      <c r="E451" s="64">
        <v>5517</v>
      </c>
      <c r="F451" s="65">
        <v>-7</v>
      </c>
      <c r="G451" s="72">
        <v>7999.3</v>
      </c>
      <c r="H451" s="73">
        <v>5.2000000000000005E-2</v>
      </c>
      <c r="I451" s="74">
        <v>754.5</v>
      </c>
      <c r="J451" s="75">
        <v>0.16800000000000001</v>
      </c>
      <c r="K451" s="76">
        <v>24476.400000000001</v>
      </c>
      <c r="L451" s="77" t="s">
        <v>13</v>
      </c>
    </row>
    <row r="452" spans="1:14" x14ac:dyDescent="0.25">
      <c r="A452" s="62">
        <v>397</v>
      </c>
      <c r="B452" s="63" t="s">
        <v>402</v>
      </c>
      <c r="C452" s="63" t="str">
        <f>_xlfn.XLOOKUP(B452,'2020'!B$3:B$1002,'2020'!C$3:C$1002,"NULL")</f>
        <v>Insurance Company</v>
      </c>
      <c r="D452" s="63" t="str">
        <f>_xlfn.XLOOKUP(B452,'2020'!B$3:B$1002,'2020'!D$3:D$1002,"NULL")</f>
        <v>W.R. Berkley_Insurance Company</v>
      </c>
      <c r="E452" s="64">
        <v>7448</v>
      </c>
      <c r="F452" s="65">
        <v>-28</v>
      </c>
      <c r="G452" s="72">
        <v>7691.7</v>
      </c>
      <c r="H452" s="73">
        <v>1E-3</v>
      </c>
      <c r="I452" s="74">
        <v>640.70000000000005</v>
      </c>
      <c r="J452" s="75">
        <v>0.16700000000000001</v>
      </c>
      <c r="K452" s="76">
        <v>24896</v>
      </c>
      <c r="L452" s="77">
        <v>10337</v>
      </c>
      <c r="N452" t="str">
        <f>IF(A452&lt;500,"-500",0)</f>
        <v>-500</v>
      </c>
    </row>
    <row r="453" spans="1:14" x14ac:dyDescent="0.25">
      <c r="A453" s="62">
        <v>402</v>
      </c>
      <c r="B453" s="63" t="s">
        <v>376</v>
      </c>
      <c r="C453" s="63" t="str">
        <f>_xlfn.XLOOKUP(B453,'2020'!B$3:B$1002,'2020'!C$3:C$1002,"NULL")</f>
        <v>Insurance Company</v>
      </c>
      <c r="D453" s="63" t="str">
        <f>_xlfn.XLOOKUP(B453,'2020'!B$3:B$1002,'2020'!D$3:D$1002,"NULL")</f>
        <v>Fidelity National Financial_Insurance Company</v>
      </c>
      <c r="E453" s="64">
        <v>23436</v>
      </c>
      <c r="F453" s="65">
        <v>-100</v>
      </c>
      <c r="G453" s="72">
        <v>7594</v>
      </c>
      <c r="H453" s="73">
        <v>-0.223</v>
      </c>
      <c r="I453" s="74">
        <v>628</v>
      </c>
      <c r="J453" s="75">
        <v>-0.185</v>
      </c>
      <c r="K453" s="76">
        <v>9301</v>
      </c>
      <c r="L453" s="77">
        <v>10063.4</v>
      </c>
    </row>
    <row r="454" spans="1:14" x14ac:dyDescent="0.25">
      <c r="A454" s="62">
        <v>421</v>
      </c>
      <c r="B454" s="63" t="s">
        <v>1432</v>
      </c>
      <c r="C454" s="37" t="str">
        <f>_xlfn.XLOOKUP(B454,'2020'!B$3:B$1002,'2020'!C$3:C$1002,"NULL")</f>
        <v>Insurance Company</v>
      </c>
      <c r="D454" s="37" t="str">
        <f>_xlfn.XLOOKUP(B454,'2020'!B$3:B$1002,'2020'!D$3:D$1002,"NULL")</f>
        <v>Western &amp; Southern Financial_Insurance Company</v>
      </c>
      <c r="E454" s="64">
        <v>2769</v>
      </c>
      <c r="F454" s="65">
        <v>55</v>
      </c>
      <c r="G454" s="72">
        <v>7205</v>
      </c>
      <c r="H454" s="73">
        <v>0.23499999999999999</v>
      </c>
      <c r="I454" s="74">
        <v>495</v>
      </c>
      <c r="J454" s="75">
        <v>0.59399999999999997</v>
      </c>
      <c r="K454" s="76">
        <v>50635.5</v>
      </c>
      <c r="L454" s="77" t="s">
        <v>13</v>
      </c>
    </row>
    <row r="455" spans="1:14" x14ac:dyDescent="0.25">
      <c r="A455" s="62">
        <v>441</v>
      </c>
      <c r="B455" s="63" t="s">
        <v>337</v>
      </c>
      <c r="C455" s="63" t="str">
        <f>_xlfn.XLOOKUP(B455,'2020'!B$3:B$1002,'2020'!C$3:C$1002,"NULL")</f>
        <v>Insurance Company</v>
      </c>
      <c r="D455" s="63" t="str">
        <f>_xlfn.XLOOKUP(B455,'2020'!B$3:B$1002,'2020'!D$3:D$1002,"NULL")</f>
        <v>Markel_Insurance Company</v>
      </c>
      <c r="E455" s="64">
        <v>17400</v>
      </c>
      <c r="F455" s="65">
        <v>23</v>
      </c>
      <c r="G455" s="72">
        <v>6841.3</v>
      </c>
      <c r="H455" s="73">
        <v>0.129</v>
      </c>
      <c r="I455" s="74">
        <v>-128.19999999999999</v>
      </c>
      <c r="J455" s="75">
        <v>-1.3240000000000001</v>
      </c>
      <c r="K455" s="76">
        <v>33306.300000000003</v>
      </c>
      <c r="L455" s="77">
        <v>13813.2</v>
      </c>
    </row>
    <row r="456" spans="1:14" x14ac:dyDescent="0.25">
      <c r="A456" s="62">
        <v>481</v>
      </c>
      <c r="B456" s="63" t="s">
        <v>427</v>
      </c>
      <c r="C456" s="63" t="str">
        <f>_xlfn.XLOOKUP(B456,'2020'!B$3:B$1002,'2020'!C$3:C$1002,"NULL")</f>
        <v>Insurance Company</v>
      </c>
      <c r="D456" s="63" t="str">
        <f>_xlfn.XLOOKUP(B456,'2020'!B$3:B$1002,'2020'!D$3:D$1002,"NULL")</f>
        <v>Old Republic International_Insurance Company</v>
      </c>
      <c r="E456" s="64">
        <v>9000</v>
      </c>
      <c r="F456" s="65">
        <v>-31</v>
      </c>
      <c r="G456" s="72">
        <v>6021.8</v>
      </c>
      <c r="H456" s="73">
        <v>-3.9E-2</v>
      </c>
      <c r="I456" s="74">
        <v>370.5</v>
      </c>
      <c r="J456" s="75">
        <v>-0.33900000000000002</v>
      </c>
      <c r="K456" s="76">
        <v>19327.099999999999</v>
      </c>
      <c r="L456" s="77">
        <v>6334.1</v>
      </c>
    </row>
    <row r="457" spans="1:14" x14ac:dyDescent="0.25">
      <c r="A457" s="62">
        <v>512</v>
      </c>
      <c r="B457" s="63" t="s">
        <v>447</v>
      </c>
      <c r="C457" s="63" t="str">
        <f>_xlfn.XLOOKUP(B457,'2020'!B$3:B$1002,'2020'!C$3:C$1002,"NULL")</f>
        <v>Insurance Company</v>
      </c>
      <c r="D457" s="63" t="str">
        <f>_xlfn.XLOOKUP(B457,'2020'!B$3:B$1002,'2020'!D$3:D$1002,"NULL")</f>
        <v>FM Global_Insurance Company</v>
      </c>
      <c r="E457" s="64">
        <v>5475</v>
      </c>
      <c r="F457" s="65">
        <v>22</v>
      </c>
      <c r="G457" s="72">
        <v>5427.3</v>
      </c>
      <c r="H457" s="73">
        <v>0.113</v>
      </c>
      <c r="I457" s="74">
        <v>161.4</v>
      </c>
      <c r="J457" s="75">
        <v>-0.36499999999999999</v>
      </c>
      <c r="K457" s="76">
        <v>22207.5</v>
      </c>
      <c r="L457" s="77" t="s">
        <v>13</v>
      </c>
    </row>
    <row r="458" spans="1:14" x14ac:dyDescent="0.25">
      <c r="A458" s="62">
        <v>515</v>
      </c>
      <c r="B458" s="63" t="s">
        <v>401</v>
      </c>
      <c r="C458" s="63" t="str">
        <f>_xlfn.XLOOKUP(B458,'2020'!B$3:B$1002,'2020'!C$3:C$1002,"NULL")</f>
        <v>Insurance Company</v>
      </c>
      <c r="D458" s="63" t="str">
        <f>_xlfn.XLOOKUP(B458,'2020'!B$3:B$1002,'2020'!D$3:D$1002,"NULL")</f>
        <v>Cincinnati Financial_Insurance Company</v>
      </c>
      <c r="E458" s="64">
        <v>4999</v>
      </c>
      <c r="F458" s="65">
        <v>-31</v>
      </c>
      <c r="G458" s="72">
        <v>5407.5</v>
      </c>
      <c r="H458" s="73">
        <v>-5.7000000000000002E-2</v>
      </c>
      <c r="I458" s="74">
        <v>287.10000000000002</v>
      </c>
      <c r="J458" s="75">
        <v>-0.72499999999999998</v>
      </c>
      <c r="K458" s="76">
        <v>21934.799999999999</v>
      </c>
      <c r="L458" s="77">
        <v>14012.7</v>
      </c>
    </row>
    <row r="459" spans="1:14" x14ac:dyDescent="0.25">
      <c r="A459" s="62">
        <v>516</v>
      </c>
      <c r="B459" s="63" t="s">
        <v>553</v>
      </c>
      <c r="C459" s="63" t="str">
        <f>_xlfn.XLOOKUP(B459,'2020'!B$3:B$1002,'2020'!C$3:C$1002,"NULL")</f>
        <v>Insurance Company</v>
      </c>
      <c r="D459" s="63" t="str">
        <f>_xlfn.XLOOKUP(B459,'2020'!B$3:B$1002,'2020'!D$3:D$1002,"NULL")</f>
        <v>Hanover Insurance Group_Insurance Company</v>
      </c>
      <c r="E459" s="64">
        <v>4200</v>
      </c>
      <c r="F459" s="65">
        <v>-2</v>
      </c>
      <c r="G459" s="72">
        <v>5406.7</v>
      </c>
      <c r="H459" s="73">
        <v>4.2999999999999997E-2</v>
      </c>
      <c r="I459" s="74">
        <v>391</v>
      </c>
      <c r="J459" s="75">
        <v>1.1000000000000001</v>
      </c>
      <c r="K459" s="76">
        <v>12399.7</v>
      </c>
      <c r="L459" s="77">
        <v>4645.5</v>
      </c>
    </row>
    <row r="460" spans="1:14" x14ac:dyDescent="0.25">
      <c r="A460" s="62">
        <v>565</v>
      </c>
      <c r="B460" s="63" t="s">
        <v>534</v>
      </c>
      <c r="C460" s="63" t="str">
        <f>_xlfn.XLOOKUP(B460,'2020'!B$3:B$1002,'2020'!C$3:C$1002,"NULL")</f>
        <v>Insurance Company</v>
      </c>
      <c r="D460" s="63" t="str">
        <f>_xlfn.XLOOKUP(B460,'2020'!B$3:B$1002,'2020'!D$3:D$1002,"NULL")</f>
        <v>National General Holdings_Insurance Company</v>
      </c>
      <c r="E460" s="64">
        <v>8440</v>
      </c>
      <c r="F460" s="65">
        <v>-2</v>
      </c>
      <c r="G460" s="72">
        <v>4608</v>
      </c>
      <c r="H460" s="73">
        <v>0.04</v>
      </c>
      <c r="I460" s="74">
        <v>207.4</v>
      </c>
      <c r="J460" s="75">
        <v>0.95899999999999996</v>
      </c>
      <c r="K460" s="76">
        <v>9439.2999999999993</v>
      </c>
      <c r="L460" s="77">
        <v>2684.4</v>
      </c>
    </row>
    <row r="461" spans="1:14" x14ac:dyDescent="0.25">
      <c r="A461" s="62">
        <v>595</v>
      </c>
      <c r="B461" s="63" t="s">
        <v>1373</v>
      </c>
      <c r="C461" s="37" t="s">
        <v>1011</v>
      </c>
      <c r="D461" s="37" t="s">
        <v>1670</v>
      </c>
      <c r="E461" s="64">
        <v>3102</v>
      </c>
      <c r="F461" s="65">
        <v>-4</v>
      </c>
      <c r="G461" s="72">
        <v>4303.8</v>
      </c>
      <c r="H461" s="73">
        <v>3.6000000000000004E-2</v>
      </c>
      <c r="I461" s="74">
        <v>701.5</v>
      </c>
      <c r="J461" s="75">
        <v>-0.51800000000000002</v>
      </c>
      <c r="K461" s="76">
        <v>23095.7</v>
      </c>
      <c r="L461" s="77">
        <v>9040.2000000000007</v>
      </c>
    </row>
    <row r="462" spans="1:14" x14ac:dyDescent="0.25">
      <c r="A462" s="62">
        <v>660</v>
      </c>
      <c r="B462" s="63" t="s">
        <v>544</v>
      </c>
      <c r="C462" s="63" t="str">
        <f>_xlfn.XLOOKUP(B462,'2020'!B$3:B$1002,'2020'!C$3:C$1002,"NULL")</f>
        <v>Insurance Company</v>
      </c>
      <c r="D462" s="63" t="str">
        <f>_xlfn.XLOOKUP(B462,'2020'!B$3:B$1002,'2020'!D$3:D$1002,"NULL")</f>
        <v>Kemper_Insurance Company</v>
      </c>
      <c r="E462" s="64">
        <v>8100</v>
      </c>
      <c r="F462" s="65">
        <v>130</v>
      </c>
      <c r="G462" s="72">
        <v>3725.1</v>
      </c>
      <c r="H462" s="73">
        <v>0.36799999999999999</v>
      </c>
      <c r="I462" s="74">
        <v>190.1</v>
      </c>
      <c r="J462" s="75">
        <v>0.57199999999999995</v>
      </c>
      <c r="K462" s="76">
        <v>11544.9</v>
      </c>
      <c r="L462" s="77">
        <v>4944</v>
      </c>
    </row>
    <row r="463" spans="1:14" x14ac:dyDescent="0.25">
      <c r="A463" s="62">
        <v>662</v>
      </c>
      <c r="B463" s="63" t="s">
        <v>631</v>
      </c>
      <c r="C463" s="63" t="str">
        <f>_xlfn.XLOOKUP(B463,'2020'!B$3:B$1002,'2020'!C$3:C$1002,"NULL")</f>
        <v>Insurance Company</v>
      </c>
      <c r="D463" s="63" t="str">
        <f>_xlfn.XLOOKUP(B463,'2020'!B$3:B$1002,'2020'!D$3:D$1002,"NULL")</f>
        <v>CUNA Mutual Group_Insurance Company</v>
      </c>
      <c r="E463" s="64">
        <v>3300</v>
      </c>
      <c r="F463" s="65">
        <v>-2</v>
      </c>
      <c r="G463" s="72">
        <v>3698.8</v>
      </c>
      <c r="H463" s="73">
        <v>4.4999999999999998E-2</v>
      </c>
      <c r="I463" s="74">
        <v>214.9</v>
      </c>
      <c r="J463" s="75">
        <v>-0.29099999999999998</v>
      </c>
      <c r="K463" s="76">
        <v>20569.900000000001</v>
      </c>
      <c r="L463" s="77" t="s">
        <v>13</v>
      </c>
    </row>
    <row r="464" spans="1:14" x14ac:dyDescent="0.25">
      <c r="A464" s="62">
        <v>671</v>
      </c>
      <c r="B464" s="63" t="s">
        <v>655</v>
      </c>
      <c r="C464" s="63" t="str">
        <f>_xlfn.XLOOKUP(B464,'2020'!B$3:B$1002,'2020'!C$3:C$1002,"NULL")</f>
        <v>Insurance Company</v>
      </c>
      <c r="D464" s="63" t="str">
        <f>_xlfn.XLOOKUP(B464,'2020'!B$3:B$1002,'2020'!D$3:D$1002,"NULL")</f>
        <v>Country Financial_Insurance Company</v>
      </c>
      <c r="E464" s="64">
        <v>3834</v>
      </c>
      <c r="F464" s="65">
        <v>-12</v>
      </c>
      <c r="G464" s="72">
        <v>3629.7</v>
      </c>
      <c r="H464" s="73">
        <v>2.5000000000000001E-2</v>
      </c>
      <c r="I464" s="74">
        <v>215.2</v>
      </c>
      <c r="J464" s="75">
        <v>0.14899999999999999</v>
      </c>
      <c r="K464" s="76">
        <v>15025.5</v>
      </c>
      <c r="L464" s="77" t="s">
        <v>13</v>
      </c>
    </row>
    <row r="465" spans="1:12" x14ac:dyDescent="0.25">
      <c r="A465" s="62">
        <v>673</v>
      </c>
      <c r="B465" s="63" t="s">
        <v>662</v>
      </c>
      <c r="C465" s="63" t="str">
        <f>_xlfn.XLOOKUP(B465,'2020'!B$3:B$1002,'2020'!C$3:C$1002,"NULL")</f>
        <v>Insurance Company</v>
      </c>
      <c r="D465" s="63" t="str">
        <f>_xlfn.XLOOKUP(B465,'2020'!B$3:B$1002,'2020'!D$3:D$1002,"NULL")</f>
        <v>Amerco_Insurance Company</v>
      </c>
      <c r="E465" s="64">
        <v>21025</v>
      </c>
      <c r="F465" s="65">
        <v>3</v>
      </c>
      <c r="G465" s="72">
        <v>3601.1</v>
      </c>
      <c r="H465" s="73">
        <v>5.2000000000000005E-2</v>
      </c>
      <c r="I465" s="74">
        <v>790.6</v>
      </c>
      <c r="J465" s="75">
        <v>0.98399999999999999</v>
      </c>
      <c r="K465" s="76">
        <v>10747</v>
      </c>
      <c r="L465" s="77">
        <v>7284.5</v>
      </c>
    </row>
    <row r="466" spans="1:12" x14ac:dyDescent="0.25">
      <c r="A466" s="62">
        <v>685</v>
      </c>
      <c r="B466" s="63" t="s">
        <v>669</v>
      </c>
      <c r="C466" s="63" t="str">
        <f>_xlfn.XLOOKUP(B466,'2020'!B$3:B$1002,'2020'!C$3:C$1002,"NULL")</f>
        <v>Insurance Company</v>
      </c>
      <c r="D466" s="63" t="str">
        <f>_xlfn.XLOOKUP(B466,'2020'!B$3:B$1002,'2020'!D$3:D$1002,"NULL")</f>
        <v>Sentry Insurance Group_Insurance Company</v>
      </c>
      <c r="E466" s="64">
        <v>4169</v>
      </c>
      <c r="F466" s="65">
        <v>9</v>
      </c>
      <c r="G466" s="72">
        <v>3498.4</v>
      </c>
      <c r="H466" s="73">
        <v>4.4999999999999998E-2</v>
      </c>
      <c r="I466" s="74">
        <v>250.6</v>
      </c>
      <c r="J466" s="75">
        <v>-0.13100000000000001</v>
      </c>
      <c r="K466" s="76">
        <v>17652.2</v>
      </c>
      <c r="L466" s="77" t="s">
        <v>13</v>
      </c>
    </row>
    <row r="467" spans="1:12" x14ac:dyDescent="0.25">
      <c r="A467" s="62">
        <v>701</v>
      </c>
      <c r="B467" s="63" t="s">
        <v>645</v>
      </c>
      <c r="C467" s="63" t="str">
        <f>_xlfn.XLOOKUP(B467,'2020'!B$3:B$1002,'2020'!C$3:C$1002,"NULL")</f>
        <v>Insurance Company</v>
      </c>
      <c r="D467" s="63" t="str">
        <f>_xlfn.XLOOKUP(B467,'2020'!B$3:B$1002,'2020'!D$3:D$1002,"NULL")</f>
        <v>Mercury General_Insurance Company</v>
      </c>
      <c r="E467" s="64">
        <v>4400</v>
      </c>
      <c r="F467" s="65">
        <v>-24</v>
      </c>
      <c r="G467" s="72">
        <v>3380</v>
      </c>
      <c r="H467" s="73">
        <v>-1.1000000000000001E-2</v>
      </c>
      <c r="I467" s="74">
        <v>-5.7</v>
      </c>
      <c r="J467" s="75">
        <v>-1.04</v>
      </c>
      <c r="K467" s="76">
        <v>5433.7</v>
      </c>
      <c r="L467" s="77">
        <v>2770.9</v>
      </c>
    </row>
    <row r="468" spans="1:12" x14ac:dyDescent="0.25">
      <c r="A468" s="62">
        <v>710</v>
      </c>
      <c r="B468" s="63" t="s">
        <v>635</v>
      </c>
      <c r="C468" s="63" t="str">
        <f>_xlfn.XLOOKUP(B468,'2020'!B$3:B$1002,'2020'!C$3:C$1002,"NULL")</f>
        <v>Insurance Company</v>
      </c>
      <c r="D468" s="63" t="str">
        <f>_xlfn.XLOOKUP(B468,'2020'!B$3:B$1002,'2020'!D$3:D$1002,"NULL")</f>
        <v>American National Insurance_Insurance Company</v>
      </c>
      <c r="E468" s="64">
        <v>4640</v>
      </c>
      <c r="F468" s="65">
        <v>-32</v>
      </c>
      <c r="G468" s="72">
        <v>3326.4</v>
      </c>
      <c r="H468" s="73">
        <v>-2.5000000000000001E-2</v>
      </c>
      <c r="I468" s="74">
        <v>159</v>
      </c>
      <c r="J468" s="75">
        <v>-0.67800000000000005</v>
      </c>
      <c r="K468" s="76">
        <v>26912.400000000001</v>
      </c>
      <c r="L468" s="77">
        <v>3248.3</v>
      </c>
    </row>
    <row r="469" spans="1:12" x14ac:dyDescent="0.25">
      <c r="A469" s="62">
        <v>765</v>
      </c>
      <c r="B469" s="63" t="s">
        <v>715</v>
      </c>
      <c r="C469" s="63" t="str">
        <f>_xlfn.XLOOKUP(B469,'2020'!B$3:B$1002,'2020'!C$3:C$1002,"NULL")</f>
        <v>Insurance Company</v>
      </c>
      <c r="D469" s="63" t="str">
        <f>_xlfn.XLOOKUP(B469,'2020'!B$3:B$1002,'2020'!D$3:D$1002,"NULL")</f>
        <v>Triple-S Management_Insurance Company</v>
      </c>
      <c r="E469" s="64">
        <v>3753</v>
      </c>
      <c r="F469" s="65">
        <v>-22</v>
      </c>
      <c r="G469" s="72">
        <v>2996.1</v>
      </c>
      <c r="H469" s="73">
        <v>2.7000000000000003E-2</v>
      </c>
      <c r="I469" s="74">
        <v>-63.3</v>
      </c>
      <c r="J469" s="75">
        <v>-2.1619999999999999</v>
      </c>
      <c r="K469" s="76">
        <v>2760.2</v>
      </c>
      <c r="L469" s="77">
        <v>527.9</v>
      </c>
    </row>
    <row r="470" spans="1:12" x14ac:dyDescent="0.25">
      <c r="A470" s="62">
        <v>823</v>
      </c>
      <c r="B470" s="63" t="s">
        <v>821</v>
      </c>
      <c r="C470" s="63" t="str">
        <f>_xlfn.XLOOKUP(B470,'2020'!B$3:B$1002,'2020'!C$3:C$1002,"NULL")</f>
        <v>Insurance Company</v>
      </c>
      <c r="D470" s="63" t="str">
        <f>_xlfn.XLOOKUP(B470,'2020'!B$3:B$1002,'2020'!D$3:D$1002,"NULL")</f>
        <v>Amica Mutual Insurance_Insurance Company</v>
      </c>
      <c r="E470" s="64">
        <v>3781</v>
      </c>
      <c r="F470" s="65">
        <v>-11</v>
      </c>
      <c r="G470" s="72">
        <v>2689.1</v>
      </c>
      <c r="H470" s="73">
        <v>3.7999999999999999E-2</v>
      </c>
      <c r="I470" s="74">
        <v>147.1</v>
      </c>
      <c r="J470" s="75">
        <v>0.53100000000000003</v>
      </c>
      <c r="K470" s="76">
        <v>6428.5</v>
      </c>
      <c r="L470" s="77" t="s">
        <v>13</v>
      </c>
    </row>
    <row r="471" spans="1:12" x14ac:dyDescent="0.25">
      <c r="A471" s="62">
        <v>839</v>
      </c>
      <c r="B471" s="63" t="s">
        <v>812</v>
      </c>
      <c r="C471" s="63" t="str">
        <f>_xlfn.XLOOKUP(B471,'2020'!B$3:B$1002,'2020'!C$3:C$1002,"NULL")</f>
        <v>Insurance Company</v>
      </c>
      <c r="D471" s="63" t="str">
        <f>_xlfn.XLOOKUP(B471,'2020'!B$3:B$1002,'2020'!D$3:D$1002,"NULL")</f>
        <v>Selective Insurance Group_Insurance Company</v>
      </c>
      <c r="E471" s="64">
        <v>2290</v>
      </c>
      <c r="F471" s="65">
        <v>-6</v>
      </c>
      <c r="G471" s="72">
        <v>2586.1</v>
      </c>
      <c r="H471" s="73">
        <v>4.7E-2</v>
      </c>
      <c r="I471" s="74">
        <v>178.9</v>
      </c>
      <c r="J471" s="75">
        <v>0.06</v>
      </c>
      <c r="K471" s="76">
        <v>7952.7</v>
      </c>
      <c r="L471" s="77">
        <v>3747.6</v>
      </c>
    </row>
    <row r="472" spans="1:12" x14ac:dyDescent="0.25">
      <c r="A472" s="62">
        <v>880</v>
      </c>
      <c r="B472" s="63" t="s">
        <v>904</v>
      </c>
      <c r="C472" s="63" t="str">
        <f>_xlfn.XLOOKUP(B472,'2020'!B$3:B$1002,'2020'!C$3:C$1002,"NULL")</f>
        <v>Insurance Company</v>
      </c>
      <c r="D472" s="63" t="str">
        <f>_xlfn.XLOOKUP(B472,'2020'!B$3:B$1002,'2020'!D$3:D$1002,"NULL")</f>
        <v>Ohio National Mutual_Insurance Company</v>
      </c>
      <c r="E472" s="64">
        <v>1300</v>
      </c>
      <c r="F472" s="65">
        <v>106</v>
      </c>
      <c r="G472" s="72">
        <v>2388.6999999999998</v>
      </c>
      <c r="H472" s="73">
        <v>0.253</v>
      </c>
      <c r="I472" s="74">
        <v>72.599999999999994</v>
      </c>
      <c r="J472" s="75">
        <v>1.8</v>
      </c>
      <c r="K472" s="76">
        <v>39178.699999999997</v>
      </c>
      <c r="L472" s="77" t="s">
        <v>13</v>
      </c>
    </row>
    <row r="473" spans="1:12" x14ac:dyDescent="0.25">
      <c r="A473" s="62">
        <v>981</v>
      </c>
      <c r="B473" s="63" t="s">
        <v>889</v>
      </c>
      <c r="C473" s="63" t="str">
        <f>_xlfn.XLOOKUP(B473,'2020'!B$3:B$1002,'2020'!C$3:C$1002,"NULL")</f>
        <v>Insurance Company</v>
      </c>
      <c r="D473" s="63" t="str">
        <f>_xlfn.XLOOKUP(B473,'2020'!B$3:B$1002,'2020'!D$3:D$1002,"NULL")</f>
        <v>Brown &amp; Brown_Insurance Company</v>
      </c>
      <c r="E473" s="64">
        <v>9590</v>
      </c>
      <c r="F473" s="65">
        <v>7</v>
      </c>
      <c r="G473" s="72">
        <v>2014.2</v>
      </c>
      <c r="H473" s="73">
        <v>7.0999999999999994E-2</v>
      </c>
      <c r="I473" s="74">
        <v>344.3</v>
      </c>
      <c r="J473" s="75">
        <v>-0.13900000000000001</v>
      </c>
      <c r="K473" s="76">
        <v>6688.7</v>
      </c>
      <c r="L473" s="77">
        <v>8316.7999999999993</v>
      </c>
    </row>
    <row r="474" spans="1:12" x14ac:dyDescent="0.25">
      <c r="A474" s="62">
        <v>33</v>
      </c>
      <c r="B474" s="63" t="s">
        <v>39</v>
      </c>
      <c r="C474" s="63" t="str">
        <f>_xlfn.XLOOKUP(B474,'2020'!B$3:B$1002,'2020'!C$3:C$1002,"NULL")</f>
        <v>Insurance Company Health</v>
      </c>
      <c r="D474" s="63" t="str">
        <f>_xlfn.XLOOKUP(B474,'2020'!B$3:B$1002,'2020'!D$3:D$1002,"NULL")</f>
        <v>Anthem_Insurance Company Health</v>
      </c>
      <c r="E474" s="64">
        <v>63900</v>
      </c>
      <c r="F474" s="65">
        <v>-4</v>
      </c>
      <c r="G474" s="72">
        <v>92105</v>
      </c>
      <c r="H474" s="73">
        <v>2.3E-2</v>
      </c>
      <c r="I474" s="74">
        <v>3750</v>
      </c>
      <c r="J474" s="75">
        <v>-2.4E-2</v>
      </c>
      <c r="K474" s="76">
        <v>71571</v>
      </c>
      <c r="L474" s="77">
        <v>73826.600000000006</v>
      </c>
    </row>
    <row r="475" spans="1:12" x14ac:dyDescent="0.25">
      <c r="A475" s="62">
        <v>65</v>
      </c>
      <c r="B475" s="63" t="s">
        <v>24</v>
      </c>
      <c r="C475" s="63" t="str">
        <f>_xlfn.XLOOKUP(B475,'2020'!B$3:B$1002,'2020'!C$3:C$1002,"NULL")</f>
        <v>Insurance Company Health</v>
      </c>
      <c r="D475" s="63" t="str">
        <f>_xlfn.XLOOKUP(B475,'2020'!B$3:B$1002,'2020'!D$3:D$1002,"NULL")</f>
        <v>Cigna_Insurance Company Health</v>
      </c>
      <c r="E475" s="64">
        <v>73800</v>
      </c>
      <c r="F475" s="65">
        <v>8</v>
      </c>
      <c r="G475" s="72">
        <v>48650</v>
      </c>
      <c r="H475" s="73">
        <v>0.16899999999999998</v>
      </c>
      <c r="I475" s="74">
        <v>2637</v>
      </c>
      <c r="J475" s="75">
        <v>0.17899999999999999</v>
      </c>
      <c r="K475" s="76">
        <v>153226</v>
      </c>
      <c r="L475" s="77">
        <v>61058.9</v>
      </c>
    </row>
    <row r="476" spans="1:12" x14ac:dyDescent="0.25">
      <c r="A476" s="62">
        <v>435</v>
      </c>
      <c r="B476" s="63" t="s">
        <v>429</v>
      </c>
      <c r="C476" s="63" t="str">
        <f>_xlfn.XLOOKUP(B476,'2020'!B$3:B$1002,'2020'!C$3:C$1002,"NULL")</f>
        <v>Investment</v>
      </c>
      <c r="D476" s="63" t="str">
        <f>_xlfn.XLOOKUP(B476,'2020'!B$3:B$1002,'2020'!D$3:D$1002,"NULL")</f>
        <v>Arthur J. Gallagher_Investment</v>
      </c>
      <c r="E476" s="64">
        <v>30362</v>
      </c>
      <c r="F476" s="65">
        <v>19</v>
      </c>
      <c r="G476" s="72">
        <v>6934</v>
      </c>
      <c r="H476" s="73">
        <v>0.126</v>
      </c>
      <c r="I476" s="74">
        <v>633.5</v>
      </c>
      <c r="J476" s="75">
        <v>0.36799999999999999</v>
      </c>
      <c r="K476" s="76">
        <v>16334</v>
      </c>
      <c r="L476" s="77">
        <v>14466.1</v>
      </c>
    </row>
    <row r="477" spans="1:12" x14ac:dyDescent="0.25">
      <c r="A477" s="62">
        <v>442</v>
      </c>
      <c r="B477" s="63" t="s">
        <v>420</v>
      </c>
      <c r="C477" s="63" t="str">
        <f>_xlfn.XLOOKUP(B477,'2020'!B$3:B$1002,'2020'!C$3:C$1002,"NULL")</f>
        <v>Investment</v>
      </c>
      <c r="D477" s="63" t="str">
        <f>_xlfn.XLOOKUP(B477,'2020'!B$3:B$1002,'2020'!D$3:D$1002,"NULL")</f>
        <v>Blackstone Group_Investment</v>
      </c>
      <c r="E477" s="64">
        <v>2615</v>
      </c>
      <c r="F477" s="65">
        <v>-44</v>
      </c>
      <c r="G477" s="72">
        <v>6833.3</v>
      </c>
      <c r="H477" s="73">
        <v>-0.04</v>
      </c>
      <c r="I477" s="74">
        <v>1541.8</v>
      </c>
      <c r="J477" s="75">
        <v>4.8000000000000001E-2</v>
      </c>
      <c r="K477" s="76">
        <v>28924.7</v>
      </c>
      <c r="L477" s="77">
        <v>23030.9</v>
      </c>
    </row>
    <row r="478" spans="1:12" x14ac:dyDescent="0.25">
      <c r="A478" s="62">
        <v>546</v>
      </c>
      <c r="B478" s="63" t="s">
        <v>604</v>
      </c>
      <c r="C478" s="63" t="str">
        <f>_xlfn.XLOOKUP(B478,'2020'!B$3:B$1002,'2020'!C$3:C$1002,"NULL")</f>
        <v>Investment</v>
      </c>
      <c r="D478" s="63" t="str">
        <f>_xlfn.XLOOKUP(B478,'2020'!B$3:B$1002,'2020'!D$3:D$1002,"NULL")</f>
        <v>EQT_Investment</v>
      </c>
      <c r="E478" s="78">
        <v>863</v>
      </c>
      <c r="F478" s="65">
        <v>137</v>
      </c>
      <c r="G478" s="72">
        <v>4946.7</v>
      </c>
      <c r="H478" s="73">
        <v>0.46399999999999997</v>
      </c>
      <c r="I478" s="74">
        <v>-2244.6</v>
      </c>
      <c r="J478" s="75">
        <v>-2.488</v>
      </c>
      <c r="K478" s="76">
        <v>20721.3</v>
      </c>
      <c r="L478" s="77">
        <v>5283.8</v>
      </c>
    </row>
    <row r="479" spans="1:12" x14ac:dyDescent="0.25">
      <c r="A479" s="62">
        <v>163</v>
      </c>
      <c r="B479" s="63" t="s">
        <v>164</v>
      </c>
      <c r="C479" s="63" t="str">
        <f>_xlfn.XLOOKUP(B479,'2020'!B$3:B$1002,'2020'!C$3:C$1002,"NULL")</f>
        <v>Investment Banking</v>
      </c>
      <c r="D479" s="63" t="str">
        <f>_xlfn.XLOOKUP(B479,'2020'!B$3:B$1002,'2020'!D$3:D$1002,"NULL")</f>
        <v>Bank of New York Mellon_Investment Banking</v>
      </c>
      <c r="E479" s="64">
        <v>51300</v>
      </c>
      <c r="F479" s="65">
        <v>12</v>
      </c>
      <c r="G479" s="72">
        <v>19214</v>
      </c>
      <c r="H479" s="73">
        <v>0.156</v>
      </c>
      <c r="I479" s="74">
        <v>4266</v>
      </c>
      <c r="J479" s="75">
        <v>4.2999999999999997E-2</v>
      </c>
      <c r="K479" s="76">
        <v>362873</v>
      </c>
      <c r="L479" s="77">
        <v>48152.7</v>
      </c>
    </row>
    <row r="480" spans="1:12" x14ac:dyDescent="0.25">
      <c r="A480" s="62">
        <v>964</v>
      </c>
      <c r="B480" s="63" t="s">
        <v>984</v>
      </c>
      <c r="C480" s="63" t="str">
        <f>_xlfn.XLOOKUP(B480,'2020'!B$3:B$1002,'2020'!C$3:C$1002,"NULL")</f>
        <v>Investment Banking</v>
      </c>
      <c r="D480" s="63" t="str">
        <f>_xlfn.XLOOKUP(B480,'2020'!B$3:B$1002,'2020'!D$3:D$1002,"NULL")</f>
        <v>Evercore_Investment Banking</v>
      </c>
      <c r="E480" s="64">
        <v>1700</v>
      </c>
      <c r="F480" s="65" t="s">
        <v>13</v>
      </c>
      <c r="G480" s="72">
        <v>2082.5</v>
      </c>
      <c r="H480" s="73">
        <v>0.20800000000000002</v>
      </c>
      <c r="I480" s="74">
        <v>377.2</v>
      </c>
      <c r="J480" s="75">
        <v>2.0070000000000001</v>
      </c>
      <c r="K480" s="76">
        <v>2125.6999999999998</v>
      </c>
      <c r="L480" s="77">
        <v>3730.6</v>
      </c>
    </row>
    <row r="481" spans="1:14" x14ac:dyDescent="0.25">
      <c r="A481" s="62">
        <v>18</v>
      </c>
      <c r="B481" s="63" t="s">
        <v>28</v>
      </c>
      <c r="C481" s="63" t="str">
        <f>_xlfn.XLOOKUP(B481,'2020'!B$3:B$1002,'2020'!C$3:C$1002,"NULL")</f>
        <v>Investment Banking Company</v>
      </c>
      <c r="D481" s="63" t="str">
        <f>_xlfn.XLOOKUP(B481,'2020'!B$3:B$1002,'2020'!D$3:D$1002,"NULL")</f>
        <v>JPMorgan Chase_Investment Banking Company</v>
      </c>
      <c r="E481" s="64">
        <v>256105</v>
      </c>
      <c r="F481" s="65">
        <v>2</v>
      </c>
      <c r="G481" s="72">
        <v>131412</v>
      </c>
      <c r="H481" s="73">
        <v>0.154</v>
      </c>
      <c r="I481" s="74">
        <v>32474</v>
      </c>
      <c r="J481" s="75">
        <v>0.32900000000000001</v>
      </c>
      <c r="K481" s="76">
        <v>2622532</v>
      </c>
      <c r="L481" s="77">
        <v>331451.5</v>
      </c>
    </row>
    <row r="482" spans="1:14" x14ac:dyDescent="0.25">
      <c r="A482" s="62">
        <v>30</v>
      </c>
      <c r="B482" s="63" t="s">
        <v>41</v>
      </c>
      <c r="C482" s="63" t="str">
        <f>_xlfn.XLOOKUP(B482,'2020'!B$3:B$1002,'2020'!C$3:C$1002,"NULL")</f>
        <v>Investment Banking Company</v>
      </c>
      <c r="D482" s="63" t="str">
        <f>_xlfn.XLOOKUP(B482,'2020'!B$3:B$1002,'2020'!D$3:D$1002,"NULL")</f>
        <v>Citigroup_Investment Banking Company</v>
      </c>
      <c r="E482" s="64">
        <v>204000</v>
      </c>
      <c r="F482" s="65">
        <v>2</v>
      </c>
      <c r="G482" s="72">
        <v>97120</v>
      </c>
      <c r="H482" s="73">
        <v>0.10400000000000001</v>
      </c>
      <c r="I482" s="74">
        <v>18045</v>
      </c>
      <c r="J482" s="75" t="s">
        <v>13</v>
      </c>
      <c r="K482" s="76">
        <v>1917383</v>
      </c>
      <c r="L482" s="77">
        <v>145625.4</v>
      </c>
    </row>
    <row r="483" spans="1:14" x14ac:dyDescent="0.25">
      <c r="A483" s="62">
        <v>62</v>
      </c>
      <c r="B483" s="63" t="s">
        <v>68</v>
      </c>
      <c r="C483" s="63" t="str">
        <f>_xlfn.XLOOKUP(B483,'2020'!B$3:B$1002,'2020'!C$3:C$1002,"NULL")</f>
        <v>Investment Banking Company</v>
      </c>
      <c r="D483" s="63" t="str">
        <f>_xlfn.XLOOKUP(B483,'2020'!B$3:B$1002,'2020'!D$3:D$1002,"NULL")</f>
        <v>Goldman Sachs Group_Investment Banking Company</v>
      </c>
      <c r="E483" s="64">
        <v>36600</v>
      </c>
      <c r="F483" s="65">
        <v>8</v>
      </c>
      <c r="G483" s="72">
        <v>52528</v>
      </c>
      <c r="H483" s="73">
        <v>0.24299999999999999</v>
      </c>
      <c r="I483" s="74">
        <v>10459</v>
      </c>
      <c r="J483" s="75">
        <v>1.44</v>
      </c>
      <c r="K483" s="76">
        <v>931796</v>
      </c>
      <c r="L483" s="77">
        <v>70414.899999999994</v>
      </c>
      <c r="N483" t="str">
        <f>IF(A483&lt;500,"-500",0)</f>
        <v>-500</v>
      </c>
    </row>
    <row r="484" spans="1:14" x14ac:dyDescent="0.25">
      <c r="A484" s="62">
        <v>63</v>
      </c>
      <c r="B484" s="63" t="s">
        <v>69</v>
      </c>
      <c r="C484" s="63" t="str">
        <f>_xlfn.XLOOKUP(B484,'2020'!B$3:B$1002,'2020'!C$3:C$1002,"NULL")</f>
        <v>Investment Banking Company</v>
      </c>
      <c r="D484" s="63" t="str">
        <f>_xlfn.XLOOKUP(B484,'2020'!B$3:B$1002,'2020'!D$3:D$1002,"NULL")</f>
        <v>Morgan Stanley_Investment Banking Company</v>
      </c>
      <c r="E484" s="64">
        <v>60348</v>
      </c>
      <c r="F484" s="65">
        <v>4</v>
      </c>
      <c r="G484" s="72">
        <v>50193</v>
      </c>
      <c r="H484" s="73">
        <v>0.15</v>
      </c>
      <c r="I484" s="74">
        <v>8748</v>
      </c>
      <c r="J484" s="75">
        <v>0.432</v>
      </c>
      <c r="K484" s="76">
        <v>853531</v>
      </c>
      <c r="L484" s="77">
        <v>72110.8</v>
      </c>
    </row>
    <row r="485" spans="1:14" x14ac:dyDescent="0.25">
      <c r="A485" s="62">
        <v>372</v>
      </c>
      <c r="B485" s="63" t="s">
        <v>519</v>
      </c>
      <c r="C485" s="63" t="str">
        <f>_xlfn.XLOOKUP(B485,'2020'!B$3:B$1002,'2020'!C$3:C$1002,"NULL")</f>
        <v>Investment Banking Company</v>
      </c>
      <c r="D485" s="63" t="str">
        <f>_xlfn.XLOOKUP(B485,'2020'!B$3:B$1002,'2020'!D$3:D$1002,"NULL")</f>
        <v>Jefferies Financial Group_Investment Banking Company</v>
      </c>
      <c r="E485" s="64">
        <v>4700</v>
      </c>
      <c r="F485" s="65">
        <v>-131</v>
      </c>
      <c r="G485" s="72">
        <v>8151.8</v>
      </c>
      <c r="H485" s="73">
        <v>-0.34299999999999997</v>
      </c>
      <c r="I485" s="74">
        <v>1026.8</v>
      </c>
      <c r="J485" s="75">
        <v>4.9790000000000001</v>
      </c>
      <c r="K485" s="76">
        <v>47131.1</v>
      </c>
      <c r="L485" s="77">
        <v>5686.9</v>
      </c>
    </row>
    <row r="486" spans="1:14" x14ac:dyDescent="0.25">
      <c r="A486" s="62">
        <v>407</v>
      </c>
      <c r="B486" s="63" t="s">
        <v>397</v>
      </c>
      <c r="C486" s="63" t="str">
        <f>_xlfn.XLOOKUP(B486,'2020'!B$3:B$1002,'2020'!C$3:C$1002,"NULL")</f>
        <v>Investment Banking Company</v>
      </c>
      <c r="D486" s="63" t="str">
        <f>_xlfn.XLOOKUP(B486,'2020'!B$3:B$1002,'2020'!D$3:D$1002,"NULL")</f>
        <v>Raymond James Financial_Investment Banking Company</v>
      </c>
      <c r="E486" s="64">
        <v>13900</v>
      </c>
      <c r="F486" s="65">
        <v>24</v>
      </c>
      <c r="G486" s="72">
        <v>7475.8</v>
      </c>
      <c r="H486" s="73">
        <v>0.14599999999999999</v>
      </c>
      <c r="I486" s="74">
        <v>856.7</v>
      </c>
      <c r="J486" s="75">
        <v>0.34699999999999998</v>
      </c>
      <c r="K486" s="76">
        <v>37412.9</v>
      </c>
      <c r="L486" s="77">
        <v>11340.9</v>
      </c>
    </row>
    <row r="487" spans="1:14" x14ac:dyDescent="0.25">
      <c r="A487" s="62">
        <v>679</v>
      </c>
      <c r="B487" s="63" t="s">
        <v>626</v>
      </c>
      <c r="C487" s="63" t="str">
        <f>_xlfn.XLOOKUP(B487,'2020'!B$3:B$1002,'2020'!C$3:C$1002,"NULL")</f>
        <v>Investment Banking Company</v>
      </c>
      <c r="D487" s="63" t="str">
        <f>_xlfn.XLOOKUP(B487,'2020'!B$3:B$1002,'2020'!D$3:D$1002,"NULL")</f>
        <v>First Republic Bank_Investment Banking Company</v>
      </c>
      <c r="E487" s="64">
        <v>4480</v>
      </c>
      <c r="F487" s="65">
        <v>65</v>
      </c>
      <c r="G487" s="72">
        <v>3575.1</v>
      </c>
      <c r="H487" s="73">
        <v>0.22800000000000001</v>
      </c>
      <c r="I487" s="74">
        <v>853.8</v>
      </c>
      <c r="J487" s="75">
        <v>0.127</v>
      </c>
      <c r="K487" s="76">
        <v>99205.2</v>
      </c>
      <c r="L487" s="77">
        <v>16797.099999999999</v>
      </c>
    </row>
    <row r="488" spans="1:14" x14ac:dyDescent="0.25">
      <c r="A488" s="62">
        <v>729</v>
      </c>
      <c r="B488" s="63" t="s">
        <v>689</v>
      </c>
      <c r="C488" s="63" t="str">
        <f>_xlfn.XLOOKUP(B488,'2020'!B$3:B$1002,'2020'!C$3:C$1002,"NULL")</f>
        <v>Investment Banking Company</v>
      </c>
      <c r="D488" s="63" t="str">
        <f>_xlfn.XLOOKUP(B488,'2020'!B$3:B$1002,'2020'!D$3:D$1002,"NULL")</f>
        <v>Stifel Financial_Investment Banking Company</v>
      </c>
      <c r="E488" s="64">
        <v>7399</v>
      </c>
      <c r="F488" s="65">
        <v>5</v>
      </c>
      <c r="G488" s="72">
        <v>3195</v>
      </c>
      <c r="H488" s="73">
        <v>6.6000000000000003E-2</v>
      </c>
      <c r="I488" s="74">
        <v>394</v>
      </c>
      <c r="J488" s="75">
        <v>1.1539999999999999</v>
      </c>
      <c r="K488" s="76">
        <v>24519.599999999999</v>
      </c>
      <c r="L488" s="77">
        <v>3792.3</v>
      </c>
    </row>
    <row r="489" spans="1:14" x14ac:dyDescent="0.25">
      <c r="A489" s="62">
        <v>621</v>
      </c>
      <c r="B489" s="63" t="s">
        <v>632</v>
      </c>
      <c r="C489" s="63" t="str">
        <f>_xlfn.XLOOKUP(B489,'2020'!B$3:B$1002,'2020'!C$3:C$1002,"NULL")</f>
        <v>Investment Holding</v>
      </c>
      <c r="D489" s="63" t="str">
        <f>_xlfn.XLOOKUP(B489,'2020'!B$3:B$1002,'2020'!D$3:D$1002,"NULL")</f>
        <v>Allegheny Technologies_Investment Holding</v>
      </c>
      <c r="E489" s="64">
        <v>8800</v>
      </c>
      <c r="F489" s="65">
        <v>42</v>
      </c>
      <c r="G489" s="72">
        <v>4046.6</v>
      </c>
      <c r="H489" s="73">
        <v>0.14800000000000002</v>
      </c>
      <c r="I489" s="74">
        <v>222.4</v>
      </c>
      <c r="J489" s="75" t="s">
        <v>13</v>
      </c>
      <c r="K489" s="76">
        <v>5501.8</v>
      </c>
      <c r="L489" s="77">
        <v>3224.6</v>
      </c>
    </row>
    <row r="490" spans="1:14" x14ac:dyDescent="0.25">
      <c r="A490" s="62">
        <v>94</v>
      </c>
      <c r="B490" s="63" t="s">
        <v>105</v>
      </c>
      <c r="C490" s="63" t="str">
        <f>_xlfn.XLOOKUP(B490,'2020'!B$3:B$1002,'2020'!C$3:C$1002,"NULL")</f>
        <v>Investment Management Company</v>
      </c>
      <c r="D490" s="63" t="str">
        <f>_xlfn.XLOOKUP(B490,'2020'!B$3:B$1002,'2020'!D$3:D$1002,"NULL")</f>
        <v>Plains GP Holdings_Investment Management Company</v>
      </c>
      <c r="E490" s="64">
        <v>4900</v>
      </c>
      <c r="F490" s="65">
        <v>21</v>
      </c>
      <c r="G490" s="72">
        <v>34055</v>
      </c>
      <c r="H490" s="73">
        <v>0.29899999999999999</v>
      </c>
      <c r="I490" s="74">
        <v>334</v>
      </c>
      <c r="J490" s="75" t="s">
        <v>13</v>
      </c>
      <c r="K490" s="76">
        <v>26830</v>
      </c>
      <c r="L490" s="77">
        <v>3974.4</v>
      </c>
    </row>
    <row r="491" spans="1:14" x14ac:dyDescent="0.25">
      <c r="A491" s="62">
        <v>221</v>
      </c>
      <c r="B491" s="63" t="s">
        <v>222</v>
      </c>
      <c r="C491" s="63" t="str">
        <f>_xlfn.XLOOKUP(B491,'2020'!B$3:B$1002,'2020'!C$3:C$1002,"NULL")</f>
        <v>Investment Management Company</v>
      </c>
      <c r="D491" s="63" t="str">
        <f>_xlfn.XLOOKUP(B491,'2020'!B$3:B$1002,'2020'!D$3:D$1002,"NULL")</f>
        <v>BlackRock_Investment Management Company</v>
      </c>
      <c r="E491" s="64">
        <v>14900</v>
      </c>
      <c r="F491" s="65">
        <v>16</v>
      </c>
      <c r="G491" s="72">
        <v>14198</v>
      </c>
      <c r="H491" s="73">
        <v>0.13699999999999998</v>
      </c>
      <c r="I491" s="74">
        <v>4305</v>
      </c>
      <c r="J491" s="75">
        <v>-0.13400000000000001</v>
      </c>
      <c r="K491" s="76">
        <v>159573</v>
      </c>
      <c r="L491" s="77">
        <v>67538.100000000006</v>
      </c>
    </row>
    <row r="492" spans="1:14" x14ac:dyDescent="0.25">
      <c r="A492" s="62">
        <v>519</v>
      </c>
      <c r="B492" s="63" t="s">
        <v>503</v>
      </c>
      <c r="C492" s="63" t="str">
        <f>_xlfn.XLOOKUP(B492,'2020'!B$3:B$1002,'2020'!C$3:C$1002,"NULL")</f>
        <v>Investment Management Company</v>
      </c>
      <c r="D492" s="63" t="str">
        <f>_xlfn.XLOOKUP(B492,'2020'!B$3:B$1002,'2020'!D$3:D$1002,"NULL")</f>
        <v>T. Rowe Price_Investment Management Company</v>
      </c>
      <c r="E492" s="64">
        <v>7022</v>
      </c>
      <c r="F492" s="65">
        <v>21</v>
      </c>
      <c r="G492" s="72">
        <v>5372.6</v>
      </c>
      <c r="H492" s="73">
        <v>0.121</v>
      </c>
      <c r="I492" s="74">
        <v>1837.5</v>
      </c>
      <c r="J492" s="75">
        <v>0.22700000000000001</v>
      </c>
      <c r="K492" s="76">
        <v>7689.3</v>
      </c>
      <c r="L492" s="77">
        <v>23699</v>
      </c>
    </row>
    <row r="493" spans="1:14" x14ac:dyDescent="0.25">
      <c r="A493" s="62">
        <v>736</v>
      </c>
      <c r="B493" s="63" t="s">
        <v>799</v>
      </c>
      <c r="C493" s="63" t="str">
        <f>_xlfn.XLOOKUP(B493,'2020'!B$3:B$1002,'2020'!C$3:C$1002,"NULL")</f>
        <v>Investment Management Company</v>
      </c>
      <c r="D493" s="63" t="str">
        <f>_xlfn.XLOOKUP(B493,'2020'!B$3:B$1002,'2020'!D$3:D$1002,"NULL")</f>
        <v>Legg Mason_Investment Management Company</v>
      </c>
      <c r="E493" s="64">
        <v>3275</v>
      </c>
      <c r="F493" s="65">
        <v>14</v>
      </c>
      <c r="G493" s="72">
        <v>3140.3</v>
      </c>
      <c r="H493" s="73">
        <v>8.8000000000000009E-2</v>
      </c>
      <c r="I493" s="74">
        <v>285.10000000000002</v>
      </c>
      <c r="J493" s="75">
        <v>0.254</v>
      </c>
      <c r="K493" s="76">
        <v>8152.5</v>
      </c>
      <c r="L493" s="77">
        <v>2341.1999999999998</v>
      </c>
    </row>
    <row r="494" spans="1:14" x14ac:dyDescent="0.25">
      <c r="A494" s="62">
        <v>875</v>
      </c>
      <c r="B494" s="63" t="s">
        <v>885</v>
      </c>
      <c r="C494" s="63" t="str">
        <f>_xlfn.XLOOKUP(B494,'2020'!B$3:B$1002,'2020'!C$3:C$1002,"NULL")</f>
        <v>Lab Equipment</v>
      </c>
      <c r="D494" s="63" t="str">
        <f>_xlfn.XLOOKUP(B494,'2020'!B$3:B$1002,'2020'!D$3:D$1002,"NULL")</f>
        <v>Waters_Lab Equipment</v>
      </c>
      <c r="E494" s="64">
        <v>7246</v>
      </c>
      <c r="F494" s="65">
        <v>-3</v>
      </c>
      <c r="G494" s="72">
        <v>2419.9</v>
      </c>
      <c r="H494" s="73">
        <v>4.8000000000000001E-2</v>
      </c>
      <c r="I494" s="74">
        <v>593.79999999999995</v>
      </c>
      <c r="J494" s="75">
        <v>28.234999999999999</v>
      </c>
      <c r="K494" s="76">
        <v>3727.4</v>
      </c>
      <c r="L494" s="77">
        <v>18000.400000000001</v>
      </c>
    </row>
    <row r="495" spans="1:14" x14ac:dyDescent="0.25">
      <c r="A495" s="62">
        <v>124</v>
      </c>
      <c r="B495" s="63" t="s">
        <v>125</v>
      </c>
      <c r="C495" s="63" t="str">
        <f>_xlfn.XLOOKUP(B495,'2020'!B$3:B$1002,'2020'!C$3:C$1002,"NULL")</f>
        <v>Laboratory Equipment</v>
      </c>
      <c r="D495" s="63" t="str">
        <f>_xlfn.XLOOKUP(B495,'2020'!B$3:B$1002,'2020'!D$3:D$1002,"NULL")</f>
        <v>Thermo Fisher Scientific_Laboratory Equipment</v>
      </c>
      <c r="E495" s="64">
        <v>69200</v>
      </c>
      <c r="F495" s="65">
        <v>20</v>
      </c>
      <c r="G495" s="72">
        <v>24358</v>
      </c>
      <c r="H495" s="73">
        <v>0.16399999999999998</v>
      </c>
      <c r="I495" s="74">
        <v>2938</v>
      </c>
      <c r="J495" s="75">
        <v>0.32</v>
      </c>
      <c r="K495" s="76">
        <v>56232</v>
      </c>
      <c r="L495" s="77">
        <v>109215.3</v>
      </c>
    </row>
    <row r="496" spans="1:14" x14ac:dyDescent="0.25">
      <c r="A496" s="62">
        <v>44</v>
      </c>
      <c r="B496" s="63" t="s">
        <v>57</v>
      </c>
      <c r="C496" s="63" t="str">
        <f>_xlfn.XLOOKUP(B496,'2020'!B$3:B$1002,'2020'!C$3:C$1002,"NULL")</f>
        <v>Life Insurance Company</v>
      </c>
      <c r="D496" s="63" t="str">
        <f>_xlfn.XLOOKUP(B496,'2020'!B$3:B$1002,'2020'!D$3:D$1002,"NULL")</f>
        <v>MetLife_Life Insurance Company</v>
      </c>
      <c r="E496" s="64">
        <v>48000</v>
      </c>
      <c r="F496" s="65">
        <v>-1</v>
      </c>
      <c r="G496" s="72">
        <v>67941</v>
      </c>
      <c r="H496" s="73">
        <v>2.7000000000000003E-2</v>
      </c>
      <c r="I496" s="74">
        <v>5123</v>
      </c>
      <c r="J496" s="75">
        <v>0.27800000000000002</v>
      </c>
      <c r="K496" s="76">
        <v>687538</v>
      </c>
      <c r="L496" s="77">
        <v>40751</v>
      </c>
    </row>
    <row r="497" spans="1:14" x14ac:dyDescent="0.25">
      <c r="A497" s="62">
        <v>342</v>
      </c>
      <c r="B497" s="63" t="s">
        <v>457</v>
      </c>
      <c r="C497" s="63" t="str">
        <f>_xlfn.XLOOKUP(B497,'2020'!B$3:B$1002,'2020'!C$3:C$1002,"NULL")</f>
        <v>Life Insurance Company</v>
      </c>
      <c r="D497" s="63" t="str">
        <f>_xlfn.XLOOKUP(B497,'2020'!B$3:B$1002,'2020'!D$3:D$1002,"NULL")</f>
        <v>Brighthouse Financial_Life Insurance Company</v>
      </c>
      <c r="E497" s="64">
        <v>1260</v>
      </c>
      <c r="F497" s="65" t="s">
        <v>13</v>
      </c>
      <c r="G497" s="72">
        <v>8965</v>
      </c>
      <c r="H497" s="73" t="s">
        <v>13</v>
      </c>
      <c r="I497" s="74">
        <v>865</v>
      </c>
      <c r="J497" s="75" t="s">
        <v>13</v>
      </c>
      <c r="K497" s="76">
        <v>206294</v>
      </c>
      <c r="L497" s="77">
        <v>4230.2</v>
      </c>
    </row>
    <row r="498" spans="1:14" x14ac:dyDescent="0.25">
      <c r="A498" s="62">
        <v>723</v>
      </c>
      <c r="B498" s="63" t="s">
        <v>666</v>
      </c>
      <c r="C498" s="63" t="str">
        <f>_xlfn.XLOOKUP(B498,'2020'!B$3:B$1002,'2020'!C$3:C$1002,"NULL")</f>
        <v>Life Insurance Company</v>
      </c>
      <c r="D498" s="63" t="str">
        <f>_xlfn.XLOOKUP(B498,'2020'!B$3:B$1002,'2020'!D$3:D$1002,"NULL")</f>
        <v>Penn Mutual Life Insurance_Life Insurance Company</v>
      </c>
      <c r="E498" s="64">
        <v>3140</v>
      </c>
      <c r="F498" s="65">
        <v>38</v>
      </c>
      <c r="G498" s="72">
        <v>3231.3</v>
      </c>
      <c r="H498" s="73">
        <v>0.13300000000000001</v>
      </c>
      <c r="I498" s="74">
        <v>333.4</v>
      </c>
      <c r="J498" s="75">
        <v>-0.439</v>
      </c>
      <c r="K498" s="76">
        <v>33164.199999999997</v>
      </c>
      <c r="L498" s="77" t="s">
        <v>13</v>
      </c>
    </row>
    <row r="499" spans="1:14" x14ac:dyDescent="0.25">
      <c r="A499" s="62">
        <v>745</v>
      </c>
      <c r="B499" s="63" t="s">
        <v>784</v>
      </c>
      <c r="C499" s="63" t="str">
        <f>_xlfn.XLOOKUP(B499,'2020'!B$3:B$1002,'2020'!C$3:C$1002,"NULL")</f>
        <v>Logistics &amp; Supply Chain</v>
      </c>
      <c r="D499" s="63" t="str">
        <f>_xlfn.XLOOKUP(B499,'2020'!B$3:B$1002,'2020'!D$3:D$1002,"NULL")</f>
        <v>ArcBest_Logistics &amp; Supply Chain</v>
      </c>
      <c r="E499" s="64">
        <v>12772</v>
      </c>
      <c r="F499" s="65">
        <v>18</v>
      </c>
      <c r="G499" s="72">
        <v>3093.8</v>
      </c>
      <c r="H499" s="73">
        <v>9.5000000000000001E-2</v>
      </c>
      <c r="I499" s="74">
        <v>67.3</v>
      </c>
      <c r="J499" s="75">
        <v>0.126</v>
      </c>
      <c r="K499" s="76">
        <v>1539.2</v>
      </c>
      <c r="L499" s="77">
        <v>786.3</v>
      </c>
    </row>
    <row r="500" spans="1:14" x14ac:dyDescent="0.25">
      <c r="A500" s="62">
        <v>871</v>
      </c>
      <c r="B500" s="63" t="s">
        <v>947</v>
      </c>
      <c r="C500" s="63" t="str">
        <f>_xlfn.XLOOKUP(B500,'2020'!B$3:B$1002,'2020'!C$3:C$1002,"NULL")</f>
        <v>Logistics &amp; Supply Chain</v>
      </c>
      <c r="D500" s="63" t="str">
        <f>_xlfn.XLOOKUP(B500,'2020'!B$3:B$1002,'2020'!D$3:D$1002,"NULL")</f>
        <v>Echo Global Logistics_Logistics &amp; Supply Chain</v>
      </c>
      <c r="E500" s="64">
        <v>2595</v>
      </c>
      <c r="F500" s="65">
        <v>98</v>
      </c>
      <c r="G500" s="72">
        <v>2439.6999999999998</v>
      </c>
      <c r="H500" s="73">
        <v>0.25600000000000001</v>
      </c>
      <c r="I500" s="74">
        <v>28.7</v>
      </c>
      <c r="J500" s="75">
        <v>1.2749999999999999</v>
      </c>
      <c r="K500" s="76">
        <v>878.3</v>
      </c>
      <c r="L500" s="77">
        <v>689.3</v>
      </c>
    </row>
    <row r="501" spans="1:14" x14ac:dyDescent="0.25">
      <c r="A501" s="62">
        <v>41</v>
      </c>
      <c r="B501" s="63" t="s">
        <v>1263</v>
      </c>
      <c r="C501" s="63" t="str">
        <f>_xlfn.XLOOKUP(B501,'2020'!B$3:B$1002,'2020'!C$3:C$1002,"NULL")</f>
        <v>Logistics Company</v>
      </c>
      <c r="D501" s="63" t="str">
        <f>_xlfn.XLOOKUP(B501,'2020'!B$3:B$1002,'2020'!D$3:D$1002,"NULL")</f>
        <v>UPS_Logistics Company</v>
      </c>
      <c r="E501" s="64">
        <v>364575</v>
      </c>
      <c r="F501" s="65">
        <v>3</v>
      </c>
      <c r="G501" s="72">
        <v>71861</v>
      </c>
      <c r="H501" s="73">
        <v>9.0999999999999998E-2</v>
      </c>
      <c r="I501" s="74">
        <v>4791</v>
      </c>
      <c r="J501" s="75">
        <v>-2.4E-2</v>
      </c>
      <c r="K501" s="76">
        <v>50016</v>
      </c>
      <c r="L501" s="77">
        <v>96116.3</v>
      </c>
    </row>
    <row r="502" spans="1:14" x14ac:dyDescent="0.25">
      <c r="A502" s="62">
        <v>47</v>
      </c>
      <c r="B502" s="63" t="s">
        <v>56</v>
      </c>
      <c r="C502" s="63" t="str">
        <f>_xlfn.XLOOKUP(B502,'2020'!B$3:B$1002,'2020'!C$3:C$1002,"NULL")</f>
        <v>Logistics Company</v>
      </c>
      <c r="D502" s="63" t="str">
        <f>_xlfn.XLOOKUP(B502,'2020'!B$3:B$1002,'2020'!D$3:D$1002,"NULL")</f>
        <v>FedEx_Logistics Company</v>
      </c>
      <c r="E502" s="64">
        <v>359000</v>
      </c>
      <c r="F502" s="65">
        <v>3</v>
      </c>
      <c r="G502" s="72">
        <v>65450</v>
      </c>
      <c r="H502" s="73">
        <v>8.5000000000000006E-2</v>
      </c>
      <c r="I502" s="74">
        <v>4572</v>
      </c>
      <c r="J502" s="75">
        <v>0.52600000000000002</v>
      </c>
      <c r="K502" s="76">
        <v>52330</v>
      </c>
      <c r="L502" s="77">
        <v>47270.8</v>
      </c>
    </row>
    <row r="503" spans="1:14" x14ac:dyDescent="0.25">
      <c r="A503" s="62">
        <v>347</v>
      </c>
      <c r="B503" s="63" t="s">
        <v>412</v>
      </c>
      <c r="C503" s="63" t="str">
        <f>_xlfn.XLOOKUP(B503,'2020'!B$3:B$1002,'2020'!C$3:C$1002,"NULL")</f>
        <v>Logistics Company</v>
      </c>
      <c r="D503" s="63" t="str">
        <f>_xlfn.XLOOKUP(B503,'2020'!B$3:B$1002,'2020'!D$3:D$1002,"NULL")</f>
        <v>Veritiv_Logistics Company</v>
      </c>
      <c r="E503" s="64">
        <v>8700</v>
      </c>
      <c r="F503" s="65">
        <v>-1</v>
      </c>
      <c r="G503" s="72">
        <v>8696.2000000000007</v>
      </c>
      <c r="H503" s="73">
        <v>0.04</v>
      </c>
      <c r="I503" s="74">
        <v>-15.7</v>
      </c>
      <c r="J503" s="75" t="s">
        <v>13</v>
      </c>
      <c r="K503" s="76">
        <v>2529.6999999999998</v>
      </c>
      <c r="L503" s="77">
        <v>418.5</v>
      </c>
    </row>
    <row r="504" spans="1:14" x14ac:dyDescent="0.25">
      <c r="A504" s="62">
        <v>374</v>
      </c>
      <c r="B504" s="63" t="s">
        <v>390</v>
      </c>
      <c r="C504" s="63" t="str">
        <f>_xlfn.XLOOKUP(B504,'2020'!B$3:B$1002,'2020'!C$3:C$1002,"NULL")</f>
        <v>Logistics Company</v>
      </c>
      <c r="D504" s="63" t="str">
        <f>_xlfn.XLOOKUP(B504,'2020'!B$3:B$1002,'2020'!D$3:D$1002,"NULL")</f>
        <v>Expeditors Intl. of Washington_Logistics Company</v>
      </c>
      <c r="E504" s="64">
        <v>17400</v>
      </c>
      <c r="F504" s="65">
        <v>34</v>
      </c>
      <c r="G504" s="72">
        <v>8138.4</v>
      </c>
      <c r="H504" s="73">
        <v>0.17600000000000002</v>
      </c>
      <c r="I504" s="74">
        <v>618.20000000000005</v>
      </c>
      <c r="J504" s="75">
        <v>0.26300000000000001</v>
      </c>
      <c r="K504" s="76">
        <v>3314.6</v>
      </c>
      <c r="L504" s="77">
        <v>13043.9</v>
      </c>
    </row>
    <row r="505" spans="1:14" x14ac:dyDescent="0.25">
      <c r="A505" s="62">
        <v>423</v>
      </c>
      <c r="B505" s="63" t="s">
        <v>415</v>
      </c>
      <c r="C505" s="63" t="str">
        <f>_xlfn.XLOOKUP(B505,'2020'!B$3:B$1002,'2020'!C$3:C$1002,"NULL")</f>
        <v>Logistics Company</v>
      </c>
      <c r="D505" s="63" t="str">
        <f>_xlfn.XLOOKUP(B505,'2020'!B$3:B$1002,'2020'!D$3:D$1002,"NULL")</f>
        <v>Graybar Electric_Logistics Company</v>
      </c>
      <c r="E505" s="64">
        <v>8700</v>
      </c>
      <c r="F505" s="65">
        <v>3</v>
      </c>
      <c r="G505" s="72">
        <v>7202.5</v>
      </c>
      <c r="H505" s="73">
        <v>8.5999999999999993E-2</v>
      </c>
      <c r="I505" s="74">
        <v>143.30000000000001</v>
      </c>
      <c r="J505" s="75">
        <v>1.0009999999999999</v>
      </c>
      <c r="K505" s="76">
        <v>2491.1999999999998</v>
      </c>
      <c r="L505" s="77" t="s">
        <v>13</v>
      </c>
    </row>
    <row r="506" spans="1:14" x14ac:dyDescent="0.25">
      <c r="A506" s="62">
        <v>542</v>
      </c>
      <c r="B506" s="63" t="s">
        <v>570</v>
      </c>
      <c r="C506" s="63" t="str">
        <f>_xlfn.XLOOKUP(B506,'2020'!B$3:B$1002,'2020'!C$3:C$1002,"NULL")</f>
        <v>Logistics Company</v>
      </c>
      <c r="D506" s="63" t="str">
        <f>_xlfn.XLOOKUP(B506,'2020'!B$3:B$1002,'2020'!D$3:D$1002,"NULL")</f>
        <v>Schneider National_Logistics Company</v>
      </c>
      <c r="E506" s="64">
        <v>19400</v>
      </c>
      <c r="F506" s="65">
        <v>25</v>
      </c>
      <c r="G506" s="72">
        <v>4977</v>
      </c>
      <c r="H506" s="73">
        <v>0.13500000000000001</v>
      </c>
      <c r="I506" s="74">
        <v>268.89999999999998</v>
      </c>
      <c r="J506" s="75">
        <v>-0.31</v>
      </c>
      <c r="K506" s="76">
        <v>3624.5</v>
      </c>
      <c r="L506" s="77">
        <v>3739.6</v>
      </c>
    </row>
    <row r="507" spans="1:14" x14ac:dyDescent="0.25">
      <c r="A507" s="62">
        <v>668</v>
      </c>
      <c r="B507" s="63" t="s">
        <v>747</v>
      </c>
      <c r="C507" s="63" t="str">
        <f>_xlfn.XLOOKUP(B507,'2020'!B$3:B$1002,'2020'!C$3:C$1002,"NULL")</f>
        <v>Logistics Company</v>
      </c>
      <c r="D507" s="63" t="str">
        <f>_xlfn.XLOOKUP(B507,'2020'!B$3:B$1002,'2020'!D$3:D$1002,"NULL")</f>
        <v>Crestwood Equity Partners_Logistics Company</v>
      </c>
      <c r="E507" s="78">
        <v>859</v>
      </c>
      <c r="F507" s="65">
        <v>-50</v>
      </c>
      <c r="G507" s="72">
        <v>3654.1</v>
      </c>
      <c r="H507" s="73">
        <v>-5.7999999999999996E-2</v>
      </c>
      <c r="I507" s="74">
        <v>50.8</v>
      </c>
      <c r="J507" s="75" t="s">
        <v>13</v>
      </c>
      <c r="K507" s="76">
        <v>4294.5</v>
      </c>
      <c r="L507" s="77">
        <v>2530.1999999999998</v>
      </c>
    </row>
    <row r="508" spans="1:14" x14ac:dyDescent="0.25">
      <c r="A508" s="62">
        <v>576</v>
      </c>
      <c r="B508" s="63" t="s">
        <v>605</v>
      </c>
      <c r="C508" s="63" t="str">
        <f>_xlfn.XLOOKUP(B508,'2020'!B$3:B$1002,'2020'!C$3:C$1002,"NULL")</f>
        <v>Lumber</v>
      </c>
      <c r="D508" s="63" t="str">
        <f>_xlfn.XLOOKUP(B508,'2020'!B$3:B$1002,'2020'!D$3:D$1002,"NULL")</f>
        <v>UFP Industries_Lumber</v>
      </c>
      <c r="E508" s="64">
        <v>12000</v>
      </c>
      <c r="F508" s="65">
        <v>34</v>
      </c>
      <c r="G508" s="72">
        <v>4489.2</v>
      </c>
      <c r="H508" s="73">
        <v>0.13900000000000001</v>
      </c>
      <c r="I508" s="74">
        <v>148.6</v>
      </c>
      <c r="J508" s="75">
        <v>0.24299999999999999</v>
      </c>
      <c r="K508" s="76">
        <v>1647.5</v>
      </c>
      <c r="L508" s="77">
        <v>1833.2</v>
      </c>
      <c r="N508">
        <f>IF(A508&lt;500,"-500",0)</f>
        <v>0</v>
      </c>
    </row>
    <row r="509" spans="1:14" x14ac:dyDescent="0.25">
      <c r="A509" s="62">
        <v>706</v>
      </c>
      <c r="B509" s="63" t="s">
        <v>734</v>
      </c>
      <c r="C509" s="63" t="str">
        <f>_xlfn.XLOOKUP(B509,'2020'!B$3:B$1002,'2020'!C$3:C$1002,"NULL")</f>
        <v>Machinery</v>
      </c>
      <c r="D509" s="63" t="str">
        <f>_xlfn.XLOOKUP(B509,'2020'!B$3:B$1002,'2020'!D$3:D$1002,"NULL")</f>
        <v>Crane_Machinery</v>
      </c>
      <c r="E509" s="64">
        <v>12000</v>
      </c>
      <c r="F509" s="65">
        <v>71</v>
      </c>
      <c r="G509" s="72">
        <v>3345.5</v>
      </c>
      <c r="H509" s="73">
        <v>0.20100000000000001</v>
      </c>
      <c r="I509" s="74">
        <v>335.6</v>
      </c>
      <c r="J509" s="75">
        <v>0.95299999999999996</v>
      </c>
      <c r="K509" s="76">
        <v>4042.7</v>
      </c>
      <c r="L509" s="77">
        <v>5067.2</v>
      </c>
    </row>
    <row r="510" spans="1:14" x14ac:dyDescent="0.25">
      <c r="A510" s="62">
        <v>919</v>
      </c>
      <c r="B510" s="63" t="s">
        <v>945</v>
      </c>
      <c r="C510" s="63" t="str">
        <f>_xlfn.XLOOKUP(B510,'2020'!B$3:B$1002,'2020'!C$3:C$1002,"NULL")</f>
        <v>Machinery</v>
      </c>
      <c r="D510" s="63" t="str">
        <f>_xlfn.XLOOKUP(B510,'2020'!B$3:B$1002,'2020'!D$3:D$1002,"NULL")</f>
        <v>Nordson_Machinery</v>
      </c>
      <c r="E510" s="64">
        <v>7536</v>
      </c>
      <c r="F510" s="65">
        <v>20</v>
      </c>
      <c r="G510" s="72">
        <v>2254.6999999999998</v>
      </c>
      <c r="H510" s="73">
        <v>9.0999999999999998E-2</v>
      </c>
      <c r="I510" s="74">
        <v>377.4</v>
      </c>
      <c r="J510" s="75">
        <v>0.27600000000000002</v>
      </c>
      <c r="K510" s="76">
        <v>3421</v>
      </c>
      <c r="L510" s="77">
        <v>7596.7</v>
      </c>
    </row>
    <row r="511" spans="1:14" x14ac:dyDescent="0.25">
      <c r="A511" s="62">
        <v>970</v>
      </c>
      <c r="B511" s="63" t="s">
        <v>948</v>
      </c>
      <c r="C511" s="63" t="str">
        <f>_xlfn.XLOOKUP(B511,'2020'!B$3:B$1002,'2020'!C$3:C$1002,"NULL")</f>
        <v>Machinery</v>
      </c>
      <c r="D511" s="63" t="str">
        <f>_xlfn.XLOOKUP(B511,'2020'!B$3:B$1002,'2020'!D$3:D$1002,"NULL")</f>
        <v>Rexnord_Machinery</v>
      </c>
      <c r="E511" s="64">
        <v>8300</v>
      </c>
      <c r="F511" s="65">
        <v>12</v>
      </c>
      <c r="G511" s="72">
        <v>2066</v>
      </c>
      <c r="H511" s="73">
        <v>7.6999999999999999E-2</v>
      </c>
      <c r="I511" s="74">
        <v>75.900000000000006</v>
      </c>
      <c r="J511" s="75">
        <v>2.4E-2</v>
      </c>
      <c r="K511" s="76">
        <v>3423.7</v>
      </c>
      <c r="L511" s="77">
        <v>2633.9</v>
      </c>
    </row>
    <row r="512" spans="1:14" x14ac:dyDescent="0.25">
      <c r="A512" s="62">
        <v>645</v>
      </c>
      <c r="B512" s="63" t="s">
        <v>649</v>
      </c>
      <c r="C512" s="63" t="str">
        <f>_xlfn.XLOOKUP(B512,'2020'!B$3:B$1002,'2020'!C$3:C$1002,"NULL")</f>
        <v>Machinery Industry Company</v>
      </c>
      <c r="D512" s="63" t="str">
        <f>_xlfn.XLOOKUP(B512,'2020'!B$3:B$1002,'2020'!D$3:D$1002,"NULL")</f>
        <v>Flowserve_Machinery Industry Company</v>
      </c>
      <c r="E512" s="64">
        <v>17000</v>
      </c>
      <c r="F512" s="65">
        <v>-10</v>
      </c>
      <c r="G512" s="72">
        <v>3832.7</v>
      </c>
      <c r="H512" s="73">
        <v>4.7E-2</v>
      </c>
      <c r="I512" s="74">
        <v>119.7</v>
      </c>
      <c r="J512" s="75">
        <v>44.125</v>
      </c>
      <c r="K512" s="76">
        <v>4616.3</v>
      </c>
      <c r="L512" s="77">
        <v>5912.6</v>
      </c>
    </row>
    <row r="513" spans="1:14" x14ac:dyDescent="0.25">
      <c r="A513" s="62">
        <v>370</v>
      </c>
      <c r="B513" s="63" t="s">
        <v>380</v>
      </c>
      <c r="C513" s="63" t="str">
        <f>_xlfn.XLOOKUP(B513,'2020'!B$3:B$1002,'2020'!C$3:C$1002,"NULL")</f>
        <v>Maintenance, Repair, And Operations Company</v>
      </c>
      <c r="D513" s="63" t="str">
        <f>_xlfn.XLOOKUP(B513,'2020'!B$3:B$1002,'2020'!D$3:D$1002,"NULL")</f>
        <v>WESCO International_Maintenance, Repair, And Operations Company</v>
      </c>
      <c r="E513" s="64">
        <v>9100</v>
      </c>
      <c r="F513" s="65" t="s">
        <v>13</v>
      </c>
      <c r="G513" s="72">
        <v>8176.6</v>
      </c>
      <c r="H513" s="73">
        <v>6.5000000000000002E-2</v>
      </c>
      <c r="I513" s="74">
        <v>227.3</v>
      </c>
      <c r="J513" s="75">
        <v>0.39100000000000001</v>
      </c>
      <c r="K513" s="76">
        <v>4605</v>
      </c>
      <c r="L513" s="77">
        <v>2395.8000000000002</v>
      </c>
    </row>
    <row r="514" spans="1:14" x14ac:dyDescent="0.25">
      <c r="A514" s="62">
        <v>38</v>
      </c>
      <c r="B514" s="63" t="s">
        <v>48</v>
      </c>
      <c r="C514" s="63" t="str">
        <f>_xlfn.XLOOKUP(B514,'2020'!B$3:B$1002,'2020'!C$3:C$1002,"NULL")</f>
        <v>Management Consulting Company</v>
      </c>
      <c r="D514" s="63" t="str">
        <f>_xlfn.XLOOKUP(B514,'2020'!B$3:B$1002,'2020'!D$3:D$1002,"NULL")</f>
        <v>IBM_Management Consulting Company</v>
      </c>
      <c r="E514" s="64">
        <v>381100</v>
      </c>
      <c r="F514" s="65">
        <v>-4</v>
      </c>
      <c r="G514" s="72">
        <v>79591</v>
      </c>
      <c r="H514" s="73">
        <v>6.0000000000000001E-3</v>
      </c>
      <c r="I514" s="74">
        <v>8728</v>
      </c>
      <c r="J514" s="75">
        <v>0.51700000000000002</v>
      </c>
      <c r="K514" s="76">
        <v>123382</v>
      </c>
      <c r="L514" s="77">
        <v>125560.1</v>
      </c>
    </row>
    <row r="515" spans="1:14" x14ac:dyDescent="0.25">
      <c r="A515" s="62">
        <v>490</v>
      </c>
      <c r="B515" s="63" t="s">
        <v>481</v>
      </c>
      <c r="C515" s="63" t="str">
        <f>_xlfn.XLOOKUP(B515,'2020'!B$3:B$1002,'2020'!C$3:C$1002,"NULL")</f>
        <v>Management Consulting Company</v>
      </c>
      <c r="D515" s="63" t="str">
        <f>_xlfn.XLOOKUP(B515,'2020'!B$3:B$1002,'2020'!D$3:D$1002,"NULL")</f>
        <v>Robert Half International_Management Consulting Company</v>
      </c>
      <c r="E515" s="64">
        <v>18900</v>
      </c>
      <c r="F515" s="65">
        <v>21</v>
      </c>
      <c r="G515" s="72">
        <v>5800.3</v>
      </c>
      <c r="H515" s="73">
        <v>0.10099999999999999</v>
      </c>
      <c r="I515" s="74">
        <v>434.3</v>
      </c>
      <c r="J515" s="75">
        <v>0.495</v>
      </c>
      <c r="K515" s="76">
        <v>1903.1</v>
      </c>
      <c r="L515" s="77">
        <v>7759.2</v>
      </c>
    </row>
    <row r="516" spans="1:14" x14ac:dyDescent="0.25">
      <c r="A516" s="62">
        <v>503</v>
      </c>
      <c r="B516" s="63" t="s">
        <v>520</v>
      </c>
      <c r="C516" s="63" t="str">
        <f>_xlfn.XLOOKUP(B516,'2020'!B$3:B$1002,'2020'!C$3:C$1002,"NULL")</f>
        <v>Management Consulting Company</v>
      </c>
      <c r="D516" s="63" t="str">
        <f>_xlfn.XLOOKUP(B516,'2020'!B$3:B$1002,'2020'!D$3:D$1002,"NULL")</f>
        <v>Kelly Services_Management Consulting Company</v>
      </c>
      <c r="E516" s="64">
        <v>7900</v>
      </c>
      <c r="F516" s="65" t="s">
        <v>13</v>
      </c>
      <c r="G516" s="72">
        <v>5513.9</v>
      </c>
      <c r="H516" s="73">
        <v>2.6000000000000002E-2</v>
      </c>
      <c r="I516" s="74">
        <v>22.9</v>
      </c>
      <c r="J516" s="75">
        <v>-0.68</v>
      </c>
      <c r="K516" s="76">
        <v>2314.4</v>
      </c>
      <c r="L516" s="77">
        <v>862.1</v>
      </c>
    </row>
    <row r="517" spans="1:14" x14ac:dyDescent="0.25">
      <c r="A517" s="62">
        <v>978</v>
      </c>
      <c r="B517" s="63" t="s">
        <v>902</v>
      </c>
      <c r="C517" s="63" t="str">
        <f>_xlfn.XLOOKUP(B517,'2020'!B$3:B$1002,'2020'!C$3:C$1002,"NULL")</f>
        <v>Management Consulting Company</v>
      </c>
      <c r="D517" s="63" t="str">
        <f>_xlfn.XLOOKUP(B517,'2020'!B$3:B$1002,'2020'!D$3:D$1002,"NULL")</f>
        <v>FTI Consulting_Management Consulting Company</v>
      </c>
      <c r="E517" s="64">
        <v>4768</v>
      </c>
      <c r="F517" s="65" t="s">
        <v>13</v>
      </c>
      <c r="G517" s="72">
        <v>2027.9</v>
      </c>
      <c r="H517" s="73">
        <v>0.122</v>
      </c>
      <c r="I517" s="74">
        <v>150.6</v>
      </c>
      <c r="J517" s="75">
        <v>0.39500000000000002</v>
      </c>
      <c r="K517" s="76">
        <v>2379.1</v>
      </c>
      <c r="L517" s="77">
        <v>2908.7</v>
      </c>
    </row>
    <row r="518" spans="1:14" x14ac:dyDescent="0.25">
      <c r="A518" s="62">
        <v>239</v>
      </c>
      <c r="B518" s="63" t="s">
        <v>1361</v>
      </c>
      <c r="C518" s="63" t="str">
        <f>_xlfn.XLOOKUP(B518,'2020'!B$3:B$1002,'2020'!C$3:C$1002,"NULL")</f>
        <v>Management Services Company</v>
      </c>
      <c r="D518" s="63" t="str">
        <f>_xlfn.XLOOKUP(B518,'2020'!B$3:B$1002,'2020'!D$3:D$1002,"NULL")</f>
        <v>ADP_Management Services Company</v>
      </c>
      <c r="E518" s="64">
        <v>57000</v>
      </c>
      <c r="F518" s="65">
        <v>4</v>
      </c>
      <c r="G518" s="72">
        <v>13325.8</v>
      </c>
      <c r="H518" s="73">
        <v>7.5999999999999998E-2</v>
      </c>
      <c r="I518" s="74">
        <v>1620.8</v>
      </c>
      <c r="J518" s="75">
        <v>-6.5000000000000002E-2</v>
      </c>
      <c r="K518" s="76">
        <v>37088.699999999997</v>
      </c>
      <c r="L518" s="77">
        <v>69587.5</v>
      </c>
    </row>
    <row r="519" spans="1:14" x14ac:dyDescent="0.25">
      <c r="A519" s="62">
        <v>412</v>
      </c>
      <c r="B519" s="63" t="s">
        <v>433</v>
      </c>
      <c r="C519" s="63" t="str">
        <f>_xlfn.XLOOKUP(B519,'2020'!B$3:B$1002,'2020'!C$3:C$1002,"NULL")</f>
        <v>Manufacturer Industrial Products</v>
      </c>
      <c r="D519" s="63" t="str">
        <f>_xlfn.XLOOKUP(B519,'2020'!B$3:B$1002,'2020'!D$3:D$1002,"NULL")</f>
        <v>Dover_Manufacturer Industrial Products</v>
      </c>
      <c r="E519" s="64">
        <v>24000</v>
      </c>
      <c r="F519" s="65">
        <v>-52</v>
      </c>
      <c r="G519" s="72">
        <v>7395.8</v>
      </c>
      <c r="H519" s="73">
        <v>-5.5999999999999994E-2</v>
      </c>
      <c r="I519" s="74">
        <v>570.29999999999995</v>
      </c>
      <c r="J519" s="75">
        <v>-0.29699999999999999</v>
      </c>
      <c r="K519" s="76">
        <v>8365.7999999999993</v>
      </c>
      <c r="L519" s="77">
        <v>13621</v>
      </c>
    </row>
    <row r="520" spans="1:14" x14ac:dyDescent="0.25">
      <c r="A520" s="62">
        <v>87</v>
      </c>
      <c r="B520" s="63" t="s">
        <v>92</v>
      </c>
      <c r="C520" s="63" t="str">
        <f>_xlfn.XLOOKUP(B520,'2020'!B$3:B$1002,'2020'!C$3:C$1002,"NULL")</f>
        <v>Manufacturing Company</v>
      </c>
      <c r="D520" s="63" t="str">
        <f>_xlfn.XLOOKUP(B520,'2020'!B$3:B$1002,'2020'!D$3:D$1002,"NULL")</f>
        <v>Deere_Manufacturing Company</v>
      </c>
      <c r="E520" s="64">
        <v>74413</v>
      </c>
      <c r="F520" s="65">
        <v>15</v>
      </c>
      <c r="G520" s="72">
        <v>37357.699999999997</v>
      </c>
      <c r="H520" s="73">
        <v>0.25600000000000001</v>
      </c>
      <c r="I520" s="74">
        <v>2368.4</v>
      </c>
      <c r="J520" s="75">
        <v>9.7000000000000003E-2</v>
      </c>
      <c r="K520" s="76">
        <v>70108</v>
      </c>
      <c r="L520" s="77">
        <v>50908</v>
      </c>
      <c r="N520" t="str">
        <f>IF(A520&lt;500,"-500",0)</f>
        <v>-500</v>
      </c>
    </row>
    <row r="521" spans="1:14" x14ac:dyDescent="0.25">
      <c r="A521" s="62">
        <v>130</v>
      </c>
      <c r="B521" s="63" t="s">
        <v>124</v>
      </c>
      <c r="C521" s="63" t="str">
        <f>_xlfn.XLOOKUP(B521,'2020'!B$3:B$1002,'2020'!C$3:C$1002,"NULL")</f>
        <v>Manufacturing Company</v>
      </c>
      <c r="D521" s="63" t="str">
        <f>_xlfn.XLOOKUP(B521,'2020'!B$3:B$1002,'2020'!D$3:D$1002,"NULL")</f>
        <v>Paccar_Manufacturing Company</v>
      </c>
      <c r="E521" s="64">
        <v>28000</v>
      </c>
      <c r="F521" s="65">
        <v>25</v>
      </c>
      <c r="G521" s="72">
        <v>23495.7</v>
      </c>
      <c r="H521" s="73">
        <v>0.20800000000000002</v>
      </c>
      <c r="I521" s="74">
        <v>2195.1</v>
      </c>
      <c r="J521" s="75">
        <v>0.31</v>
      </c>
      <c r="K521" s="76">
        <v>25482.400000000001</v>
      </c>
      <c r="L521" s="77">
        <v>23630.400000000001</v>
      </c>
    </row>
    <row r="522" spans="1:14" x14ac:dyDescent="0.25">
      <c r="A522" s="62">
        <v>147</v>
      </c>
      <c r="B522" s="63" t="s">
        <v>170</v>
      </c>
      <c r="C522" s="63" t="str">
        <f>_xlfn.XLOOKUP(B522,'2020'!B$3:B$1002,'2020'!C$3:C$1002,"NULL")</f>
        <v>Manufacturing Company</v>
      </c>
      <c r="D522" s="63" t="str">
        <f>_xlfn.XLOOKUP(B522,'2020'!B$3:B$1002,'2020'!D$3:D$1002,"NULL")</f>
        <v>Lear_Manufacturing Company</v>
      </c>
      <c r="E522" s="64">
        <v>169000</v>
      </c>
      <c r="F522" s="65">
        <v>1</v>
      </c>
      <c r="G522" s="72">
        <v>21148.5</v>
      </c>
      <c r="H522" s="73">
        <v>3.3000000000000002E-2</v>
      </c>
      <c r="I522" s="74">
        <v>1149.8</v>
      </c>
      <c r="J522" s="75">
        <v>-0.125</v>
      </c>
      <c r="K522" s="76">
        <v>11600.7</v>
      </c>
      <c r="L522" s="77">
        <v>8470.4</v>
      </c>
    </row>
    <row r="523" spans="1:14" x14ac:dyDescent="0.25">
      <c r="A523" s="62">
        <v>171</v>
      </c>
      <c r="B523" s="63" t="s">
        <v>179</v>
      </c>
      <c r="C523" s="63" t="str">
        <f>_xlfn.XLOOKUP(B523,'2020'!B$3:B$1002,'2020'!C$3:C$1002,"NULL")</f>
        <v>Manufacturing Company</v>
      </c>
      <c r="D523" s="63" t="str">
        <f>_xlfn.XLOOKUP(B523,'2020'!B$3:B$1002,'2020'!D$3:D$1002,"NULL")</f>
        <v>Kimberly-Clark_Manufacturing Company</v>
      </c>
      <c r="E523" s="64">
        <v>41000</v>
      </c>
      <c r="F523" s="65">
        <v>-8</v>
      </c>
      <c r="G523" s="72">
        <v>18486</v>
      </c>
      <c r="H523" s="73">
        <v>1.2E-2</v>
      </c>
      <c r="I523" s="74">
        <v>1410</v>
      </c>
      <c r="J523" s="75">
        <v>-0.38100000000000001</v>
      </c>
      <c r="K523" s="76">
        <v>14518</v>
      </c>
      <c r="L523" s="77">
        <v>42635.199999999997</v>
      </c>
    </row>
    <row r="524" spans="1:14" x14ac:dyDescent="0.25">
      <c r="A524" s="62">
        <v>178</v>
      </c>
      <c r="B524" s="63" t="s">
        <v>180</v>
      </c>
      <c r="C524" s="63" t="str">
        <f>_xlfn.XLOOKUP(B524,'2020'!B$3:B$1002,'2020'!C$3:C$1002,"NULL")</f>
        <v>Manufacturing Company</v>
      </c>
      <c r="D524" s="63" t="str">
        <f>_xlfn.XLOOKUP(B524,'2020'!B$3:B$1002,'2020'!D$3:D$1002,"NULL")</f>
        <v>Emerson Electric_Manufacturing Company</v>
      </c>
      <c r="E524" s="64">
        <v>87500</v>
      </c>
      <c r="F524" s="65" t="s">
        <v>13</v>
      </c>
      <c r="G524" s="72">
        <v>17408</v>
      </c>
      <c r="H524" s="73">
        <v>6.8000000000000005E-2</v>
      </c>
      <c r="I524" s="74">
        <v>2203</v>
      </c>
      <c r="J524" s="75">
        <v>0.45100000000000001</v>
      </c>
      <c r="K524" s="76">
        <v>20390</v>
      </c>
      <c r="L524" s="77">
        <v>42083</v>
      </c>
    </row>
    <row r="525" spans="1:14" x14ac:dyDescent="0.25">
      <c r="A525" s="62">
        <v>182</v>
      </c>
      <c r="B525" s="63" t="s">
        <v>221</v>
      </c>
      <c r="C525" s="63" t="str">
        <f>_xlfn.XLOOKUP(B525,'2020'!B$3:B$1002,'2020'!C$3:C$1002,"NULL")</f>
        <v>Manufacturing Company</v>
      </c>
      <c r="D525" s="63" t="str">
        <f>_xlfn.XLOOKUP(B525,'2020'!B$3:B$1002,'2020'!D$3:D$1002,"NULL")</f>
        <v>Applied Materials_Manufacturing Company</v>
      </c>
      <c r="E525" s="64">
        <v>21000</v>
      </c>
      <c r="F525" s="65">
        <v>19</v>
      </c>
      <c r="G525" s="72">
        <v>17253</v>
      </c>
      <c r="H525" s="73">
        <v>0.187</v>
      </c>
      <c r="I525" s="74">
        <v>3313</v>
      </c>
      <c r="J525" s="75">
        <v>-3.5000000000000003E-2</v>
      </c>
      <c r="K525" s="76">
        <v>17773</v>
      </c>
      <c r="L525" s="77">
        <v>37652.9</v>
      </c>
      <c r="N525" t="str">
        <f>IF(A525&lt;500,"-500",0)</f>
        <v>-500</v>
      </c>
    </row>
    <row r="526" spans="1:14" x14ac:dyDescent="0.25">
      <c r="A526" s="62">
        <v>214</v>
      </c>
      <c r="B526" s="63" t="s">
        <v>231</v>
      </c>
      <c r="C526" s="63" t="str">
        <f>_xlfn.XLOOKUP(B526,'2020'!B$3:B$1002,'2020'!C$3:C$1002,"NULL")</f>
        <v>Manufacturing Company</v>
      </c>
      <c r="D526" s="63" t="str">
        <f>_xlfn.XLOOKUP(B526,'2020'!B$3:B$1002,'2020'!D$3:D$1002,"NULL")</f>
        <v>Illinois Tool Works_Manufacturing Company</v>
      </c>
      <c r="E526" s="64">
        <v>48000</v>
      </c>
      <c r="F526" s="65">
        <v>-10</v>
      </c>
      <c r="G526" s="72">
        <v>14768</v>
      </c>
      <c r="H526" s="73">
        <v>3.2000000000000001E-2</v>
      </c>
      <c r="I526" s="74">
        <v>2563</v>
      </c>
      <c r="J526" s="75">
        <v>0.51900000000000002</v>
      </c>
      <c r="K526" s="76">
        <v>14870</v>
      </c>
      <c r="L526" s="77">
        <v>46922.6</v>
      </c>
    </row>
    <row r="527" spans="1:14" x14ac:dyDescent="0.25">
      <c r="A527" s="62">
        <v>228</v>
      </c>
      <c r="B527" s="63" t="s">
        <v>223</v>
      </c>
      <c r="C527" s="63" t="str">
        <f>_xlfn.XLOOKUP(B527,'2020'!B$3:B$1002,'2020'!C$3:C$1002,"NULL")</f>
        <v>Manufacturing Company</v>
      </c>
      <c r="D527" s="63" t="str">
        <f>_xlfn.XLOOKUP(B527,'2020'!B$3:B$1002,'2020'!D$3:D$1002,"NULL")</f>
        <v>Stanley Black &amp; Decker_Manufacturing Company</v>
      </c>
      <c r="E527" s="64">
        <v>60767</v>
      </c>
      <c r="F527" s="65" t="s">
        <v>13</v>
      </c>
      <c r="G527" s="72">
        <v>13982.4</v>
      </c>
      <c r="H527" s="73">
        <v>9.6999999999999989E-2</v>
      </c>
      <c r="I527" s="74">
        <v>605.20000000000005</v>
      </c>
      <c r="J527" s="75">
        <v>-0.50600000000000001</v>
      </c>
      <c r="K527" s="76">
        <v>19408</v>
      </c>
      <c r="L527" s="77">
        <v>20610.3</v>
      </c>
    </row>
    <row r="528" spans="1:14" x14ac:dyDescent="0.25">
      <c r="A528" s="62">
        <v>366</v>
      </c>
      <c r="B528" s="63" t="s">
        <v>385</v>
      </c>
      <c r="C528" s="63" t="str">
        <f>_xlfn.XLOOKUP(B528,'2020'!B$3:B$1002,'2020'!C$3:C$1002,"NULL")</f>
        <v>Manufacturing Company</v>
      </c>
      <c r="D528" s="63" t="str">
        <f>_xlfn.XLOOKUP(B528,'2020'!B$3:B$1002,'2020'!D$3:D$1002,"NULL")</f>
        <v>Masco_Manufacturing Company</v>
      </c>
      <c r="E528" s="64">
        <v>26000</v>
      </c>
      <c r="F528" s="65">
        <v>7</v>
      </c>
      <c r="G528" s="72">
        <v>8359</v>
      </c>
      <c r="H528" s="73">
        <v>9.4E-2</v>
      </c>
      <c r="I528" s="74">
        <v>734</v>
      </c>
      <c r="J528" s="75">
        <v>0.377</v>
      </c>
      <c r="K528" s="76">
        <v>5393</v>
      </c>
      <c r="L528" s="77">
        <v>11568.7</v>
      </c>
    </row>
    <row r="529" spans="1:12" x14ac:dyDescent="0.25">
      <c r="A529" s="62">
        <v>505</v>
      </c>
      <c r="B529" s="63" t="s">
        <v>628</v>
      </c>
      <c r="C529" s="63" t="str">
        <f>_xlfn.XLOOKUP(B529,'2020'!B$3:B$1002,'2020'!C$3:C$1002,"NULL")</f>
        <v>Manufacturing Company</v>
      </c>
      <c r="D529" s="63" t="str">
        <f>_xlfn.XLOOKUP(B529,'2020'!B$3:B$1002,'2020'!D$3:D$1002,"NULL")</f>
        <v>Spectrum Brands Holdings_Manufacturing Company</v>
      </c>
      <c r="E529" s="64">
        <v>13000</v>
      </c>
      <c r="F529" s="65">
        <v>-83</v>
      </c>
      <c r="G529" s="72">
        <v>5505.5</v>
      </c>
      <c r="H529" s="73">
        <v>-0.17199999999999999</v>
      </c>
      <c r="I529" s="74">
        <v>768.3</v>
      </c>
      <c r="J529" s="75">
        <v>6.2480000000000002</v>
      </c>
      <c r="K529" s="76">
        <v>7747.7</v>
      </c>
      <c r="L529" s="77">
        <v>2695</v>
      </c>
    </row>
    <row r="530" spans="1:12" x14ac:dyDescent="0.25">
      <c r="A530" s="62">
        <v>534</v>
      </c>
      <c r="B530" s="63" t="s">
        <v>575</v>
      </c>
      <c r="C530" s="63" t="str">
        <f>_xlfn.XLOOKUP(B530,'2020'!B$3:B$1002,'2020'!C$3:C$1002,"NULL")</f>
        <v>Manufacturing Company</v>
      </c>
      <c r="D530" s="63" t="str">
        <f>_xlfn.XLOOKUP(B530,'2020'!B$3:B$1002,'2020'!D$3:D$1002,"NULL")</f>
        <v>Terex_Manufacturing Company</v>
      </c>
      <c r="E530" s="64">
        <v>11700</v>
      </c>
      <c r="F530" s="65">
        <v>38</v>
      </c>
      <c r="G530" s="72">
        <v>5125</v>
      </c>
      <c r="H530" s="73">
        <v>0.17499999999999999</v>
      </c>
      <c r="I530" s="74">
        <v>113.7</v>
      </c>
      <c r="J530" s="75">
        <v>-0.11700000000000001</v>
      </c>
      <c r="K530" s="76">
        <v>3485.9</v>
      </c>
      <c r="L530" s="77">
        <v>2262</v>
      </c>
    </row>
    <row r="531" spans="1:12" x14ac:dyDescent="0.25">
      <c r="A531" s="62">
        <v>552</v>
      </c>
      <c r="B531" s="63" t="s">
        <v>537</v>
      </c>
      <c r="C531" s="63" t="str">
        <f>_xlfn.XLOOKUP(B531,'2020'!B$3:B$1002,'2020'!C$3:C$1002,"NULL")</f>
        <v>Manufacturing Company</v>
      </c>
      <c r="D531" s="63" t="str">
        <f>_xlfn.XLOOKUP(B531,'2020'!B$3:B$1002,'2020'!D$3:D$1002,"NULL")</f>
        <v>Ametek_Manufacturing Company</v>
      </c>
      <c r="E531" s="64">
        <v>18200</v>
      </c>
      <c r="F531" s="65">
        <v>27</v>
      </c>
      <c r="G531" s="72">
        <v>4845.8999999999996</v>
      </c>
      <c r="H531" s="73">
        <v>0.127</v>
      </c>
      <c r="I531" s="74">
        <v>777.9</v>
      </c>
      <c r="J531" s="75">
        <v>0.14199999999999999</v>
      </c>
      <c r="K531" s="76">
        <v>8662.2999999999993</v>
      </c>
      <c r="L531" s="77">
        <v>18877.2</v>
      </c>
    </row>
    <row r="532" spans="1:12" x14ac:dyDescent="0.25">
      <c r="A532" s="62">
        <v>584</v>
      </c>
      <c r="B532" s="63" t="s">
        <v>586</v>
      </c>
      <c r="C532" s="63" t="str">
        <f>_xlfn.XLOOKUP(B532,'2020'!B$3:B$1002,'2020'!C$3:C$1002,"NULL")</f>
        <v>Manufacturing Company</v>
      </c>
      <c r="D532" s="63" t="str">
        <f>_xlfn.XLOOKUP(B532,'2020'!B$3:B$1002,'2020'!D$3:D$1002,"NULL")</f>
        <v>CF Industries Holdings_Manufacturing Company</v>
      </c>
      <c r="E532" s="64">
        <v>3055</v>
      </c>
      <c r="F532" s="65">
        <v>10</v>
      </c>
      <c r="G532" s="72">
        <v>4428.8999999999996</v>
      </c>
      <c r="H532" s="73">
        <v>7.2000000000000008E-2</v>
      </c>
      <c r="I532" s="74">
        <v>289.8</v>
      </c>
      <c r="J532" s="75">
        <v>-0.19</v>
      </c>
      <c r="K532" s="76">
        <v>12661.3</v>
      </c>
      <c r="L532" s="77">
        <v>9091.6</v>
      </c>
    </row>
    <row r="533" spans="1:12" x14ac:dyDescent="0.25">
      <c r="A533" s="62">
        <v>612</v>
      </c>
      <c r="B533" s="63" t="s">
        <v>610</v>
      </c>
      <c r="C533" s="63" t="str">
        <f>_xlfn.XLOOKUP(B533,'2020'!B$3:B$1002,'2020'!C$3:C$1002,"NULL")</f>
        <v>Manufacturing Company</v>
      </c>
      <c r="D533" s="63" t="str">
        <f>_xlfn.XLOOKUP(B533,'2020'!B$3:B$1002,'2020'!D$3:D$1002,"NULL")</f>
        <v>Church &amp; Dwight_Manufacturing Company</v>
      </c>
      <c r="E533" s="64">
        <v>4700</v>
      </c>
      <c r="F533" s="65">
        <v>11</v>
      </c>
      <c r="G533" s="72">
        <v>4145.8999999999996</v>
      </c>
      <c r="H533" s="73">
        <v>9.8000000000000004E-2</v>
      </c>
      <c r="I533" s="74">
        <v>568.6</v>
      </c>
      <c r="J533" s="75">
        <v>-0.23499999999999999</v>
      </c>
      <c r="K533" s="76">
        <v>6069.2</v>
      </c>
      <c r="L533" s="77">
        <v>17517.8</v>
      </c>
    </row>
    <row r="534" spans="1:12" x14ac:dyDescent="0.25">
      <c r="A534" s="62">
        <v>618</v>
      </c>
      <c r="B534" s="63" t="s">
        <v>1376</v>
      </c>
      <c r="C534" s="37" t="s">
        <v>1000</v>
      </c>
      <c r="D534" s="37" t="s">
        <v>1627</v>
      </c>
      <c r="E534" s="64">
        <v>15694</v>
      </c>
      <c r="F534" s="65">
        <v>-21</v>
      </c>
      <c r="G534" s="72">
        <v>4089.9</v>
      </c>
      <c r="H534" s="73">
        <v>1.1000000000000001E-2</v>
      </c>
      <c r="I534" s="74">
        <v>225.7</v>
      </c>
      <c r="J534" s="75">
        <v>1.401</v>
      </c>
      <c r="K534" s="76">
        <v>3571</v>
      </c>
      <c r="L534" s="77">
        <v>5060.3999999999996</v>
      </c>
    </row>
    <row r="535" spans="1:12" x14ac:dyDescent="0.25">
      <c r="A535" s="62">
        <v>619</v>
      </c>
      <c r="B535" s="63" t="s">
        <v>636</v>
      </c>
      <c r="C535" s="63" t="str">
        <f>_xlfn.XLOOKUP(B535,'2020'!B$3:B$1002,'2020'!C$3:C$1002,"NULL")</f>
        <v>Manufacturing Company</v>
      </c>
      <c r="D535" s="63" t="str">
        <f>_xlfn.XLOOKUP(B535,'2020'!B$3:B$1002,'2020'!D$3:D$1002,"NULL")</f>
        <v>Snap-on_Manufacturing Company</v>
      </c>
      <c r="E535" s="64">
        <v>12600</v>
      </c>
      <c r="F535" s="65">
        <v>-17</v>
      </c>
      <c r="G535" s="72">
        <v>4070.4</v>
      </c>
      <c r="H535" s="73">
        <v>1.8000000000000002E-2</v>
      </c>
      <c r="I535" s="74">
        <v>679.9</v>
      </c>
      <c r="J535" s="75">
        <v>0.219</v>
      </c>
      <c r="K535" s="76">
        <v>5373.1</v>
      </c>
      <c r="L535" s="77">
        <v>8700.2000000000007</v>
      </c>
    </row>
    <row r="536" spans="1:12" x14ac:dyDescent="0.25">
      <c r="A536" s="62">
        <v>666</v>
      </c>
      <c r="B536" s="63" t="s">
        <v>613</v>
      </c>
      <c r="C536" s="63" t="str">
        <f>_xlfn.XLOOKUP(B536,'2020'!B$3:B$1002,'2020'!C$3:C$1002,"NULL")</f>
        <v>Manufacturing Company</v>
      </c>
      <c r="D536" s="63" t="str">
        <f>_xlfn.XLOOKUP(B536,'2020'!B$3:B$1002,'2020'!D$3:D$1002,"NULL")</f>
        <v>Colfax_Manufacturing Company</v>
      </c>
      <c r="E536" s="64">
        <v>15500</v>
      </c>
      <c r="F536" s="65">
        <v>-39</v>
      </c>
      <c r="G536" s="72">
        <v>3666.8</v>
      </c>
      <c r="H536" s="73">
        <v>-1.9E-2</v>
      </c>
      <c r="I536" s="74">
        <v>140.19999999999999</v>
      </c>
      <c r="J536" s="75">
        <v>-7.1999999999999995E-2</v>
      </c>
      <c r="K536" s="76">
        <v>6603.9</v>
      </c>
      <c r="L536" s="77">
        <v>3482.7</v>
      </c>
    </row>
    <row r="537" spans="1:12" x14ac:dyDescent="0.25">
      <c r="A537" s="62">
        <v>677</v>
      </c>
      <c r="B537" s="63" t="s">
        <v>663</v>
      </c>
      <c r="C537" s="63" t="str">
        <f>_xlfn.XLOOKUP(B537,'2020'!B$3:B$1002,'2020'!C$3:C$1002,"NULL")</f>
        <v>Manufacturing Company</v>
      </c>
      <c r="D537" s="63" t="str">
        <f>_xlfn.XLOOKUP(B537,'2020'!B$3:B$1002,'2020'!D$3:D$1002,"NULL")</f>
        <v>Worthington Industries_Manufacturing Company</v>
      </c>
      <c r="E537" s="64">
        <v>12000</v>
      </c>
      <c r="F537" s="65">
        <v>53</v>
      </c>
      <c r="G537" s="72">
        <v>3581.6</v>
      </c>
      <c r="H537" s="73">
        <v>0.188</v>
      </c>
      <c r="I537" s="74">
        <v>194.8</v>
      </c>
      <c r="J537" s="75">
        <v>-4.8000000000000001E-2</v>
      </c>
      <c r="K537" s="76">
        <v>2621.8</v>
      </c>
      <c r="L537" s="77">
        <v>2096.6999999999998</v>
      </c>
    </row>
    <row r="538" spans="1:12" x14ac:dyDescent="0.25">
      <c r="A538" s="62">
        <v>678</v>
      </c>
      <c r="B538" s="63" t="s">
        <v>660</v>
      </c>
      <c r="C538" s="63" t="str">
        <f>_xlfn.XLOOKUP(B538,'2020'!B$3:B$1002,'2020'!C$3:C$1002,"NULL")</f>
        <v>Manufacturing Company</v>
      </c>
      <c r="D538" s="63" t="str">
        <f>_xlfn.XLOOKUP(B538,'2020'!B$3:B$1002,'2020'!D$3:D$1002,"NULL")</f>
        <v>Timken_Manufacturing Company</v>
      </c>
      <c r="E538" s="64">
        <v>17477</v>
      </c>
      <c r="F538" s="65">
        <v>53</v>
      </c>
      <c r="G538" s="72">
        <v>3580.8</v>
      </c>
      <c r="H538" s="73">
        <v>0.192</v>
      </c>
      <c r="I538" s="74">
        <v>302.8</v>
      </c>
      <c r="J538" s="75">
        <v>0.48899999999999999</v>
      </c>
      <c r="K538" s="76">
        <v>4445.2</v>
      </c>
      <c r="L538" s="77">
        <v>3319.9</v>
      </c>
    </row>
    <row r="539" spans="1:12" x14ac:dyDescent="0.25">
      <c r="A539" s="62">
        <v>731</v>
      </c>
      <c r="B539" s="63" t="s">
        <v>783</v>
      </c>
      <c r="C539" s="63" t="str">
        <f>_xlfn.XLOOKUP(B539,'2020'!B$3:B$1002,'2020'!C$3:C$1002,"NULL")</f>
        <v>Manufacturing Company</v>
      </c>
      <c r="D539" s="63" t="str">
        <f>_xlfn.XLOOKUP(B539,'2020'!B$3:B$1002,'2020'!D$3:D$1002,"NULL")</f>
        <v>A.O. Smith_Manufacturing Company</v>
      </c>
      <c r="E539" s="64">
        <v>16300</v>
      </c>
      <c r="F539" s="65">
        <v>1</v>
      </c>
      <c r="G539" s="72">
        <v>3187.9</v>
      </c>
      <c r="H539" s="73">
        <v>6.4000000000000001E-2</v>
      </c>
      <c r="I539" s="74">
        <v>444.2</v>
      </c>
      <c r="J539" s="75">
        <v>0.498</v>
      </c>
      <c r="K539" s="76">
        <v>3071.5</v>
      </c>
      <c r="L539" s="77">
        <v>8950.4</v>
      </c>
    </row>
    <row r="540" spans="1:12" x14ac:dyDescent="0.25">
      <c r="A540" s="62">
        <v>762</v>
      </c>
      <c r="B540" s="63" t="s">
        <v>781</v>
      </c>
      <c r="C540" s="63" t="str">
        <f>_xlfn.XLOOKUP(B540,'2020'!B$3:B$1002,'2020'!C$3:C$1002,"NULL")</f>
        <v>Manufacturing Company</v>
      </c>
      <c r="D540" s="63" t="str">
        <f>_xlfn.XLOOKUP(B540,'2020'!B$3:B$1002,'2020'!D$3:D$1002,"NULL")</f>
        <v>Lincoln Electric Holdings_Manufacturing Company</v>
      </c>
      <c r="E540" s="64">
        <v>11000</v>
      </c>
      <c r="F540" s="65">
        <v>42</v>
      </c>
      <c r="G540" s="72">
        <v>3028.7</v>
      </c>
      <c r="H540" s="73">
        <v>0.154</v>
      </c>
      <c r="I540" s="74">
        <v>287.10000000000002</v>
      </c>
      <c r="J540" s="75">
        <v>0.16</v>
      </c>
      <c r="K540" s="76">
        <v>2349.8000000000002</v>
      </c>
      <c r="L540" s="77">
        <v>5292</v>
      </c>
    </row>
    <row r="541" spans="1:12" x14ac:dyDescent="0.25">
      <c r="A541" s="62">
        <v>784</v>
      </c>
      <c r="B541" s="63" t="s">
        <v>749</v>
      </c>
      <c r="C541" s="63" t="str">
        <f>_xlfn.XLOOKUP(B541,'2020'!B$3:B$1002,'2020'!C$3:C$1002,"NULL")</f>
        <v>Manufacturing Company</v>
      </c>
      <c r="D541" s="63" t="str">
        <f>_xlfn.XLOOKUP(B541,'2020'!B$3:B$1002,'2020'!D$3:D$1002,"NULL")</f>
        <v>Plexus_Manufacturing Company</v>
      </c>
      <c r="E541" s="64">
        <v>18000</v>
      </c>
      <c r="F541" s="65">
        <v>41</v>
      </c>
      <c r="G541" s="72">
        <v>2873.5</v>
      </c>
      <c r="H541" s="73">
        <v>0.13699999999999998</v>
      </c>
      <c r="I541" s="74">
        <v>13</v>
      </c>
      <c r="J541" s="75">
        <v>-0.88400000000000001</v>
      </c>
      <c r="K541" s="76">
        <v>1932.6</v>
      </c>
      <c r="L541" s="77">
        <v>1884.2</v>
      </c>
    </row>
    <row r="542" spans="1:12" x14ac:dyDescent="0.25">
      <c r="A542" s="62">
        <v>806</v>
      </c>
      <c r="B542" s="63" t="s">
        <v>825</v>
      </c>
      <c r="C542" s="63" t="str">
        <f>_xlfn.XLOOKUP(B542,'2020'!B$3:B$1002,'2020'!C$3:C$1002,"NULL")</f>
        <v>Manufacturing Company</v>
      </c>
      <c r="D542" s="63" t="str">
        <f>_xlfn.XLOOKUP(B542,'2020'!B$3:B$1002,'2020'!D$3:D$1002,"NULL")</f>
        <v>Valmont Industries_Manufacturing Company</v>
      </c>
      <c r="E542" s="64">
        <v>10328</v>
      </c>
      <c r="F542" s="65">
        <v>-24</v>
      </c>
      <c r="G542" s="72">
        <v>2757.1</v>
      </c>
      <c r="H542" s="73">
        <v>4.0000000000000001E-3</v>
      </c>
      <c r="I542" s="74">
        <v>94.4</v>
      </c>
      <c r="J542" s="75">
        <v>-0.188</v>
      </c>
      <c r="K542" s="76">
        <v>2530.3000000000002</v>
      </c>
      <c r="L542" s="77">
        <v>2855.9</v>
      </c>
    </row>
    <row r="543" spans="1:12" x14ac:dyDescent="0.25">
      <c r="A543" s="62">
        <v>808</v>
      </c>
      <c r="B543" s="63" t="s">
        <v>813</v>
      </c>
      <c r="C543" s="63" t="str">
        <f>_xlfn.XLOOKUP(B543,'2020'!B$3:B$1002,'2020'!C$3:C$1002,"NULL")</f>
        <v>Manufacturing Company</v>
      </c>
      <c r="D543" s="63" t="str">
        <f>_xlfn.XLOOKUP(B543,'2020'!B$3:B$1002,'2020'!D$3:D$1002,"NULL")</f>
        <v>ITT_Manufacturing Company</v>
      </c>
      <c r="E543" s="64">
        <v>10000</v>
      </c>
      <c r="F543" s="65">
        <v>6</v>
      </c>
      <c r="G543" s="72">
        <v>2745.1</v>
      </c>
      <c r="H543" s="73">
        <v>6.2E-2</v>
      </c>
      <c r="I543" s="74">
        <v>333.7</v>
      </c>
      <c r="J543" s="75">
        <v>1.94</v>
      </c>
      <c r="K543" s="76">
        <v>3846.8</v>
      </c>
      <c r="L543" s="77">
        <v>5069.2</v>
      </c>
    </row>
    <row r="544" spans="1:12" x14ac:dyDescent="0.25">
      <c r="A544" s="62">
        <v>829</v>
      </c>
      <c r="B544" s="63" t="s">
        <v>752</v>
      </c>
      <c r="C544" s="63" t="str">
        <f>_xlfn.XLOOKUP(B544,'2020'!B$3:B$1002,'2020'!C$3:C$1002,"NULL")</f>
        <v>Manufacturing Company</v>
      </c>
      <c r="D544" s="63" t="str">
        <f>_xlfn.XLOOKUP(B544,'2020'!B$3:B$1002,'2020'!D$3:D$1002,"NULL")</f>
        <v>Scotts Miracle-Gro_Manufacturing Company</v>
      </c>
      <c r="E544" s="64">
        <v>5150</v>
      </c>
      <c r="F544" s="65">
        <v>-88</v>
      </c>
      <c r="G544" s="72">
        <v>2663.4</v>
      </c>
      <c r="H544" s="73">
        <v>-9.3000000000000013E-2</v>
      </c>
      <c r="I544" s="74">
        <v>63.7</v>
      </c>
      <c r="J544" s="75">
        <v>-0.70799999999999996</v>
      </c>
      <c r="K544" s="76">
        <v>3054.5</v>
      </c>
      <c r="L544" s="77">
        <v>4349.5</v>
      </c>
    </row>
    <row r="545" spans="1:12" x14ac:dyDescent="0.25">
      <c r="A545" s="62">
        <v>862</v>
      </c>
      <c r="B545" s="63" t="s">
        <v>869</v>
      </c>
      <c r="C545" s="63" t="str">
        <f>_xlfn.XLOOKUP(B545,'2020'!B$3:B$1002,'2020'!C$3:C$1002,"NULL")</f>
        <v>Manufacturing Company</v>
      </c>
      <c r="D545" s="63" t="str">
        <f>_xlfn.XLOOKUP(B545,'2020'!B$3:B$1002,'2020'!D$3:D$1002,"NULL")</f>
        <v>IDEX_Manufacturing Company</v>
      </c>
      <c r="E545" s="64">
        <v>7352</v>
      </c>
      <c r="F545" s="65">
        <v>17</v>
      </c>
      <c r="G545" s="72">
        <v>2483.6999999999998</v>
      </c>
      <c r="H545" s="73">
        <v>8.5999999999999993E-2</v>
      </c>
      <c r="I545" s="74">
        <v>410.6</v>
      </c>
      <c r="J545" s="75">
        <v>0.217</v>
      </c>
      <c r="K545" s="76">
        <v>3473.9</v>
      </c>
      <c r="L545" s="77">
        <v>11501</v>
      </c>
    </row>
    <row r="546" spans="1:12" x14ac:dyDescent="0.25">
      <c r="A546" s="62">
        <v>898</v>
      </c>
      <c r="B546" s="63" t="s">
        <v>801</v>
      </c>
      <c r="C546" s="63" t="str">
        <f>_xlfn.XLOOKUP(B546,'2020'!B$3:B$1002,'2020'!C$3:C$1002,"NULL")</f>
        <v>Manufacturing Company</v>
      </c>
      <c r="D546" s="63" t="str">
        <f>_xlfn.XLOOKUP(B546,'2020'!B$3:B$1002,'2020'!D$3:D$1002,"NULL")</f>
        <v>Woodward_Manufacturing Company</v>
      </c>
      <c r="E546" s="64">
        <v>8277</v>
      </c>
      <c r="F546" s="65">
        <v>33</v>
      </c>
      <c r="G546" s="72">
        <v>2325.9</v>
      </c>
      <c r="H546" s="73">
        <v>0.10800000000000001</v>
      </c>
      <c r="I546" s="74">
        <v>180.4</v>
      </c>
      <c r="J546" s="75">
        <v>-0.1</v>
      </c>
      <c r="K546" s="76">
        <v>3790.6</v>
      </c>
      <c r="L546" s="77">
        <v>5891</v>
      </c>
    </row>
    <row r="547" spans="1:12" x14ac:dyDescent="0.25">
      <c r="A547" s="62">
        <v>966</v>
      </c>
      <c r="B547" s="63" t="s">
        <v>1311</v>
      </c>
      <c r="C547" s="63" t="s">
        <v>1000</v>
      </c>
      <c r="D547" s="63" t="str">
        <f>B547&amp;"_"&amp; C547</f>
        <v>MKS Instruments_Manufacturing Company</v>
      </c>
      <c r="E547" s="64">
        <v>4851</v>
      </c>
      <c r="F547" s="65">
        <v>18</v>
      </c>
      <c r="G547" s="72">
        <v>2075.1</v>
      </c>
      <c r="H547" s="73">
        <v>8.3000000000000004E-2</v>
      </c>
      <c r="I547" s="74">
        <v>392.9</v>
      </c>
      <c r="J547" s="75">
        <v>0.159</v>
      </c>
      <c r="K547" s="76">
        <v>2614.1999999999998</v>
      </c>
      <c r="L547" s="77">
        <v>5045.6000000000004</v>
      </c>
    </row>
    <row r="548" spans="1:12" x14ac:dyDescent="0.25">
      <c r="A548" s="62">
        <v>979</v>
      </c>
      <c r="B548" s="63" t="s">
        <v>942</v>
      </c>
      <c r="C548" s="63" t="str">
        <f>_xlfn.XLOOKUP(B548,'2020'!B$3:B$1002,'2020'!C$3:C$1002,"NULL")</f>
        <v>Manufacturing Company</v>
      </c>
      <c r="D548" s="63" t="str">
        <f>_xlfn.XLOOKUP(B548,'2020'!B$3:B$1002,'2020'!D$3:D$1002,"NULL")</f>
        <v>Generac Holdings_Manufacturing Company</v>
      </c>
      <c r="E548" s="64">
        <v>5355</v>
      </c>
      <c r="F548" s="65" t="s">
        <v>13</v>
      </c>
      <c r="G548" s="72">
        <v>2023.5</v>
      </c>
      <c r="H548" s="73">
        <v>0.21</v>
      </c>
      <c r="I548" s="74">
        <v>238.3</v>
      </c>
      <c r="J548" s="75">
        <v>0.495</v>
      </c>
      <c r="K548" s="76">
        <v>2426.3000000000002</v>
      </c>
      <c r="L548" s="77">
        <v>3182.9</v>
      </c>
    </row>
    <row r="549" spans="1:12" x14ac:dyDescent="0.25">
      <c r="A549" s="62">
        <v>757</v>
      </c>
      <c r="B549" s="63" t="s">
        <v>803</v>
      </c>
      <c r="C549" s="63" t="str">
        <f>_xlfn.XLOOKUP(B549,'2020'!B$3:B$1002,'2020'!C$3:C$1002,"NULL")</f>
        <v>Manufacturing Company Adhesives</v>
      </c>
      <c r="D549" s="63" t="str">
        <f>_xlfn.XLOOKUP(B549,'2020'!B$3:B$1002,'2020'!D$3:D$1002,"NULL")</f>
        <v>H.B. Fuller_Manufacturing Company Adhesives</v>
      </c>
      <c r="E549" s="64">
        <v>6479</v>
      </c>
      <c r="F549" s="65">
        <v>116</v>
      </c>
      <c r="G549" s="72">
        <v>3041</v>
      </c>
      <c r="H549" s="73">
        <v>0.31900000000000001</v>
      </c>
      <c r="I549" s="74">
        <v>171.2</v>
      </c>
      <c r="J549" s="75">
        <v>1.94</v>
      </c>
      <c r="K549" s="76">
        <v>4175.3</v>
      </c>
      <c r="L549" s="77">
        <v>2475.1</v>
      </c>
    </row>
    <row r="550" spans="1:12" x14ac:dyDescent="0.25">
      <c r="A550" s="62">
        <v>650</v>
      </c>
      <c r="B550" s="63" t="s">
        <v>512</v>
      </c>
      <c r="C550" s="63" t="str">
        <f>_xlfn.XLOOKUP(B550,'2020'!B$3:B$1002,'2020'!C$3:C$1002,"NULL")</f>
        <v>Manufacturing Company Aerospace Components</v>
      </c>
      <c r="D550" s="63" t="str">
        <f>_xlfn.XLOOKUP(B550,'2020'!B$3:B$1002,'2020'!D$3:D$1002,"NULL")</f>
        <v>TransDigm Group_Manufacturing Company Aerospace Components</v>
      </c>
      <c r="E550" s="64">
        <v>10100</v>
      </c>
      <c r="F550" s="65">
        <v>12</v>
      </c>
      <c r="G550" s="72">
        <v>3822.9</v>
      </c>
      <c r="H550" s="73">
        <v>8.3000000000000004E-2</v>
      </c>
      <c r="I550" s="74">
        <v>957.1</v>
      </c>
      <c r="J550" s="75">
        <v>0.60299999999999998</v>
      </c>
      <c r="K550" s="76">
        <v>12197.5</v>
      </c>
      <c r="L550" s="77">
        <v>24014.799999999999</v>
      </c>
    </row>
    <row r="551" spans="1:12" x14ac:dyDescent="0.25">
      <c r="A551" s="62">
        <v>775</v>
      </c>
      <c r="B551" s="63" t="s">
        <v>778</v>
      </c>
      <c r="C551" s="63" t="str">
        <f>_xlfn.XLOOKUP(B551,'2020'!B$3:B$1002,'2020'!C$3:C$1002,"NULL")</f>
        <v>Manufacturing Company Analytical Laboratory Instrument</v>
      </c>
      <c r="D551" s="63" t="str">
        <f>_xlfn.XLOOKUP(B551,'2020'!B$3:B$1002,'2020'!D$3:D$1002,"NULL")</f>
        <v>Mettler-Toledo International_Manufacturing Company Analytical Laboratory Instrument</v>
      </c>
      <c r="E551" s="64">
        <v>15100</v>
      </c>
      <c r="F551" s="65">
        <v>13</v>
      </c>
      <c r="G551" s="72">
        <v>2935.6</v>
      </c>
      <c r="H551" s="73">
        <v>7.6999999999999999E-2</v>
      </c>
      <c r="I551" s="74">
        <v>512.6</v>
      </c>
      <c r="J551" s="75">
        <v>0.36299999999999999</v>
      </c>
      <c r="K551" s="76">
        <v>2618.8000000000002</v>
      </c>
      <c r="L551" s="77">
        <v>17957.900000000001</v>
      </c>
    </row>
    <row r="552" spans="1:12" x14ac:dyDescent="0.25">
      <c r="A552" s="62">
        <v>547</v>
      </c>
      <c r="B552" s="63" t="s">
        <v>536</v>
      </c>
      <c r="C552" s="63" t="str">
        <f>_xlfn.XLOOKUP(B552,'2020'!B$3:B$1002,'2020'!C$3:C$1002,"NULL")</f>
        <v xml:space="preserve">Manufacturing Company Analytical Laboratory Instrument </v>
      </c>
      <c r="D552" s="63" t="str">
        <f>_xlfn.XLOOKUP(B552,'2020'!B$3:B$1002,'2020'!D$3:D$1002,"NULL")</f>
        <v xml:space="preserve">Agilent Technologies_Manufacturing Company Analytical Laboratory Instrument </v>
      </c>
      <c r="E552" s="64">
        <v>14800</v>
      </c>
      <c r="F552" s="65">
        <v>11</v>
      </c>
      <c r="G552" s="72">
        <v>4914</v>
      </c>
      <c r="H552" s="73">
        <v>9.9000000000000005E-2</v>
      </c>
      <c r="I552" s="74">
        <v>316</v>
      </c>
      <c r="J552" s="75">
        <v>-0.53800000000000003</v>
      </c>
      <c r="K552" s="76">
        <v>8541</v>
      </c>
      <c r="L552" s="77">
        <v>25521.9</v>
      </c>
    </row>
    <row r="553" spans="1:12" x14ac:dyDescent="0.25">
      <c r="A553" s="62">
        <v>418</v>
      </c>
      <c r="B553" s="63" t="s">
        <v>459</v>
      </c>
      <c r="C553" s="63" t="str">
        <f>_xlfn.XLOOKUP(B553,'2020'!B$3:B$1002,'2020'!C$3:C$1002,"NULL")</f>
        <v>Manufacturing Company Automotive</v>
      </c>
      <c r="D553" s="63" t="str">
        <f>_xlfn.XLOOKUP(B553,'2020'!B$3:B$1002,'2020'!D$3:D$1002,"NULL")</f>
        <v>American Axle &amp; Manufacturing_Manufacturing Company Automotive</v>
      </c>
      <c r="E553" s="64">
        <v>25000</v>
      </c>
      <c r="F553" s="65">
        <v>31</v>
      </c>
      <c r="G553" s="72">
        <v>7270.4</v>
      </c>
      <c r="H553" s="73">
        <v>0.16</v>
      </c>
      <c r="I553" s="74">
        <v>-57.5</v>
      </c>
      <c r="J553" s="75">
        <v>-1.171</v>
      </c>
      <c r="K553" s="76">
        <v>7510.7</v>
      </c>
      <c r="L553" s="77">
        <v>1599</v>
      </c>
    </row>
    <row r="554" spans="1:12" x14ac:dyDescent="0.25">
      <c r="A554" s="62">
        <v>243</v>
      </c>
      <c r="B554" s="63" t="s">
        <v>318</v>
      </c>
      <c r="C554" s="63" t="str">
        <f>_xlfn.XLOOKUP(B554,'2020'!B$3:B$1002,'2020'!C$3:C$1002,"NULL")</f>
        <v>Manufacturing Company Consumer and Commercial Products</v>
      </c>
      <c r="D554" s="63" t="str">
        <f>_xlfn.XLOOKUP(B554,'2020'!B$3:B$1002,'2020'!D$3:D$1002,"NULL")</f>
        <v>Newell Brands_Manufacturing Company Consumer and Commercial Products</v>
      </c>
      <c r="E554" s="64">
        <v>37000</v>
      </c>
      <c r="F554" s="65">
        <v>-47</v>
      </c>
      <c r="G554" s="72">
        <v>13033.1</v>
      </c>
      <c r="H554" s="73">
        <v>-0.11599999999999999</v>
      </c>
      <c r="I554" s="74">
        <v>-6917.9</v>
      </c>
      <c r="J554" s="75">
        <v>-3.5169999999999999</v>
      </c>
      <c r="K554" s="76">
        <v>17716.400000000001</v>
      </c>
      <c r="L554" s="77">
        <v>6490.1</v>
      </c>
    </row>
    <row r="555" spans="1:12" x14ac:dyDescent="0.25">
      <c r="A555" s="62">
        <v>968</v>
      </c>
      <c r="B555" s="63" t="s">
        <v>1407</v>
      </c>
      <c r="C555" s="63" t="s">
        <v>1531</v>
      </c>
      <c r="D555" s="63" t="s">
        <v>1614</v>
      </c>
      <c r="E555" s="64">
        <v>12000</v>
      </c>
      <c r="F555" s="65">
        <v>-74</v>
      </c>
      <c r="G555" s="72">
        <v>2069.6999999999998</v>
      </c>
      <c r="H555" s="73">
        <v>-8.199999999999999E-2</v>
      </c>
      <c r="I555" s="74">
        <v>155.9</v>
      </c>
      <c r="J555" s="75" t="s">
        <v>13</v>
      </c>
      <c r="K555" s="76">
        <v>1308.8</v>
      </c>
      <c r="L555" s="77">
        <v>1244.9000000000001</v>
      </c>
    </row>
    <row r="556" spans="1:12" x14ac:dyDescent="0.25">
      <c r="A556" s="62">
        <v>670</v>
      </c>
      <c r="B556" s="63" t="s">
        <v>740</v>
      </c>
      <c r="C556" s="63" t="str">
        <f>_xlfn.XLOOKUP(B556,'2020'!B$3:B$1002,'2020'!C$3:C$1002,"NULL")</f>
        <v>Manufacturing Company Electric Motors &amp; Controls</v>
      </c>
      <c r="D556" s="63" t="str">
        <f>_xlfn.XLOOKUP(B556,'2020'!B$3:B$1002,'2020'!D$3:D$1002,"NULL")</f>
        <v>Regal Beloit_Manufacturing Company Electric Motors &amp; Controls</v>
      </c>
      <c r="E556" s="64">
        <v>24600</v>
      </c>
      <c r="F556" s="65">
        <v>18</v>
      </c>
      <c r="G556" s="72">
        <v>3645.6</v>
      </c>
      <c r="H556" s="73">
        <v>8.5000000000000006E-2</v>
      </c>
      <c r="I556" s="74">
        <v>231.2</v>
      </c>
      <c r="J556" s="75">
        <v>8.5000000000000006E-2</v>
      </c>
      <c r="K556" s="76">
        <v>4623.8</v>
      </c>
      <c r="L556" s="77">
        <v>3504.8</v>
      </c>
    </row>
    <row r="557" spans="1:12" x14ac:dyDescent="0.25">
      <c r="A557" s="62">
        <v>990</v>
      </c>
      <c r="B557" s="63" t="s">
        <v>1343</v>
      </c>
      <c r="C557" s="63" t="s">
        <v>1651</v>
      </c>
      <c r="D557" s="63" t="s">
        <v>1652</v>
      </c>
      <c r="E557" s="64">
        <v>2250</v>
      </c>
      <c r="F557" s="65">
        <v>-11</v>
      </c>
      <c r="G557" s="72">
        <v>1993.9</v>
      </c>
      <c r="H557" s="73">
        <v>3.6000000000000004E-2</v>
      </c>
      <c r="I557" s="74">
        <v>112.8</v>
      </c>
      <c r="J557" s="75">
        <v>0.23100000000000001</v>
      </c>
      <c r="K557" s="76">
        <v>1484.7</v>
      </c>
      <c r="L557" s="77">
        <v>1979.2</v>
      </c>
    </row>
    <row r="558" spans="1:12" x14ac:dyDescent="0.25">
      <c r="A558" s="62">
        <v>686</v>
      </c>
      <c r="B558" s="63" t="s">
        <v>1383</v>
      </c>
      <c r="C558" s="63" t="s">
        <v>1667</v>
      </c>
      <c r="D558" s="63" t="str">
        <f>B558&amp;"_"&amp; C558</f>
        <v>Calumet Specialty Products_Manufacturing Company Specialty Products</v>
      </c>
      <c r="E558" s="64">
        <v>1700</v>
      </c>
      <c r="F558" s="65">
        <v>-82</v>
      </c>
      <c r="G558" s="72">
        <v>3497.5</v>
      </c>
      <c r="H558" s="73">
        <v>-0.124</v>
      </c>
      <c r="I558" s="74">
        <v>-55.1</v>
      </c>
      <c r="J558" s="75" t="s">
        <v>13</v>
      </c>
      <c r="K558" s="76">
        <v>2087.5</v>
      </c>
      <c r="L558" s="77">
        <v>275.8</v>
      </c>
    </row>
    <row r="559" spans="1:12" x14ac:dyDescent="0.25">
      <c r="A559" s="62">
        <v>841</v>
      </c>
      <c r="B559" s="63" t="s">
        <v>822</v>
      </c>
      <c r="C559" s="63" t="str">
        <f>_xlfn.XLOOKUP(B559,'2020'!B$3:B$1002,'2020'!C$3:C$1002,"NULL")</f>
        <v>Manufacturing Company Storage Battery</v>
      </c>
      <c r="D559" s="63" t="str">
        <f>_xlfn.XLOOKUP(B559,'2020'!B$3:B$1002,'2020'!D$3:D$1002,"NULL")</f>
        <v>EnerSys_Manufacturing Company Storage Battery</v>
      </c>
      <c r="E559" s="64">
        <v>9600</v>
      </c>
      <c r="F559" s="65">
        <v>17</v>
      </c>
      <c r="G559" s="72">
        <v>2581.9</v>
      </c>
      <c r="H559" s="73">
        <v>9.0999999999999998E-2</v>
      </c>
      <c r="I559" s="74">
        <v>119.6</v>
      </c>
      <c r="J559" s="75">
        <v>-0.254</v>
      </c>
      <c r="K559" s="76">
        <v>2486.9</v>
      </c>
      <c r="L559" s="77">
        <v>2805.1</v>
      </c>
    </row>
    <row r="560" spans="1:12" x14ac:dyDescent="0.25">
      <c r="A560" s="62">
        <v>918</v>
      </c>
      <c r="B560" s="63" t="s">
        <v>927</v>
      </c>
      <c r="C560" s="63" t="str">
        <f>_xlfn.XLOOKUP(B560,'2020'!B$3:B$1002,'2020'!C$3:C$1002,"NULL")</f>
        <v xml:space="preserve">Manufacturing Company Wood Office Furniture </v>
      </c>
      <c r="D560" s="63" t="str">
        <f>_xlfn.XLOOKUP(B560,'2020'!B$3:B$1002,'2020'!D$3:D$1002,"NULL")</f>
        <v xml:space="preserve">HNI_Manufacturing Company Wood Office Furniture </v>
      </c>
      <c r="E560" s="64">
        <v>8800</v>
      </c>
      <c r="F560" s="65">
        <v>-5</v>
      </c>
      <c r="G560" s="72">
        <v>2257.9</v>
      </c>
      <c r="H560" s="73">
        <v>3.7999999999999999E-2</v>
      </c>
      <c r="I560" s="74">
        <v>93.4</v>
      </c>
      <c r="J560" s="75">
        <v>0.04</v>
      </c>
      <c r="K560" s="76">
        <v>1401.8</v>
      </c>
      <c r="L560" s="77">
        <v>1580.9</v>
      </c>
    </row>
    <row r="561" spans="1:12" x14ac:dyDescent="0.25">
      <c r="A561" s="62">
        <v>590</v>
      </c>
      <c r="B561" s="63" t="s">
        <v>617</v>
      </c>
      <c r="C561" s="63" t="str">
        <f>_xlfn.XLOOKUP(B561,'2020'!B$3:B$1002,'2020'!C$3:C$1002,"NULL")</f>
        <v xml:space="preserve">Manufacturing Company Wood Window And Door </v>
      </c>
      <c r="D561" s="63" t="str">
        <f>_xlfn.XLOOKUP(B561,'2020'!B$3:B$1002,'2020'!D$3:D$1002,"NULL")</f>
        <v xml:space="preserve">JELD-WEN Holding_Manufacturing Company Wood Window And Door </v>
      </c>
      <c r="E561" s="64">
        <v>23000</v>
      </c>
      <c r="F561" s="65">
        <v>35</v>
      </c>
      <c r="G561" s="72">
        <v>4346.7</v>
      </c>
      <c r="H561" s="73">
        <v>0.155</v>
      </c>
      <c r="I561" s="74">
        <v>144.4</v>
      </c>
      <c r="J561" s="75">
        <v>12.378</v>
      </c>
      <c r="K561" s="76">
        <v>3051.1</v>
      </c>
      <c r="L561" s="77">
        <v>1781.1</v>
      </c>
    </row>
    <row r="562" spans="1:12" x14ac:dyDescent="0.25">
      <c r="A562" s="62">
        <v>812</v>
      </c>
      <c r="B562" s="63" t="s">
        <v>789</v>
      </c>
      <c r="C562" s="63" t="str">
        <f>_xlfn.XLOOKUP(B562,'2020'!B$3:B$1002,'2020'!C$3:C$1002,"NULL")</f>
        <v>Manufacturing Cooking Equipment</v>
      </c>
      <c r="D562" s="63" t="str">
        <f>_xlfn.XLOOKUP(B562,'2020'!B$3:B$1002,'2020'!D$3:D$1002,"NULL")</f>
        <v>Middleby_Manufacturing Cooking Equipment</v>
      </c>
      <c r="E562" s="64">
        <v>9346</v>
      </c>
      <c r="F562" s="65">
        <v>53</v>
      </c>
      <c r="G562" s="72">
        <v>2722.9</v>
      </c>
      <c r="H562" s="73">
        <v>0.16600000000000001</v>
      </c>
      <c r="I562" s="74">
        <v>317.2</v>
      </c>
      <c r="J562" s="75">
        <v>6.4000000000000001E-2</v>
      </c>
      <c r="K562" s="76">
        <v>4549.8</v>
      </c>
      <c r="L562" s="77">
        <v>7243.1</v>
      </c>
    </row>
    <row r="563" spans="1:12" x14ac:dyDescent="0.25">
      <c r="A563" s="62">
        <v>822</v>
      </c>
      <c r="B563" s="63" t="s">
        <v>1386</v>
      </c>
      <c r="C563" s="37" t="s">
        <v>1697</v>
      </c>
      <c r="D563" s="63" t="str">
        <f>B563&amp;"_"&amp; C563</f>
        <v>Gardner Denver_Manufacturing Industry Air Compressors</v>
      </c>
      <c r="E563" s="64">
        <v>6700</v>
      </c>
      <c r="F563" s="65">
        <v>32</v>
      </c>
      <c r="G563" s="72">
        <v>2689.8</v>
      </c>
      <c r="H563" s="73">
        <v>0.13200000000000001</v>
      </c>
      <c r="I563" s="74">
        <v>269.39999999999998</v>
      </c>
      <c r="J563" s="75">
        <v>13.641</v>
      </c>
      <c r="K563" s="76">
        <v>4487.1000000000004</v>
      </c>
      <c r="L563" s="77">
        <v>5573.4</v>
      </c>
    </row>
    <row r="564" spans="1:12" x14ac:dyDescent="0.25">
      <c r="A564" s="62">
        <v>492</v>
      </c>
      <c r="B564" s="63" t="s">
        <v>518</v>
      </c>
      <c r="C564" s="63" t="str">
        <f>_xlfn.XLOOKUP(B564,'2020'!B$3:B$1002,'2020'!C$3:C$1002,"NULL")</f>
        <v>Manufacturing Industry Motorcycles</v>
      </c>
      <c r="D564" s="63" t="str">
        <f>_xlfn.XLOOKUP(B564,'2020'!B$3:B$1002,'2020'!D$3:D$1002,"NULL")</f>
        <v>Harley-Davidson_Manufacturing Industry Motorcycles</v>
      </c>
      <c r="E564" s="64">
        <v>5900</v>
      </c>
      <c r="F564" s="65">
        <v>-4</v>
      </c>
      <c r="G564" s="72">
        <v>5716.9</v>
      </c>
      <c r="H564" s="73">
        <v>1.2E-2</v>
      </c>
      <c r="I564" s="74">
        <v>531.5</v>
      </c>
      <c r="J564" s="75">
        <v>1.9E-2</v>
      </c>
      <c r="K564" s="76">
        <v>10665.7</v>
      </c>
      <c r="L564" s="77">
        <v>5670.7</v>
      </c>
    </row>
    <row r="565" spans="1:12" x14ac:dyDescent="0.25">
      <c r="A565" s="62">
        <v>315</v>
      </c>
      <c r="B565" s="63" t="s">
        <v>323</v>
      </c>
      <c r="C565" s="63" t="str">
        <f>_xlfn.XLOOKUP(B565,'2020'!B$3:B$1002,'2020'!C$3:C$1002,"NULL")</f>
        <v>Manufacturung Company Flooring</v>
      </c>
      <c r="D565" s="63" t="str">
        <f>_xlfn.XLOOKUP(B565,'2020'!B$3:B$1002,'2020'!D$3:D$1002,"NULL")</f>
        <v>Mohawk Industries_Manufacturung Company Flooring</v>
      </c>
      <c r="E565" s="64">
        <v>42100</v>
      </c>
      <c r="F565" s="65" t="s">
        <v>13</v>
      </c>
      <c r="G565" s="72">
        <v>9983.6</v>
      </c>
      <c r="H565" s="73">
        <v>5.2000000000000005E-2</v>
      </c>
      <c r="I565" s="74">
        <v>861.7</v>
      </c>
      <c r="J565" s="75">
        <v>-0.113</v>
      </c>
      <c r="K565" s="76">
        <v>13099.1</v>
      </c>
      <c r="L565" s="77">
        <v>9121.9</v>
      </c>
    </row>
    <row r="566" spans="1:12" x14ac:dyDescent="0.25">
      <c r="A566" s="62">
        <v>851</v>
      </c>
      <c r="B566" s="63" t="s">
        <v>775</v>
      </c>
      <c r="C566" s="63" t="str">
        <f>_xlfn.XLOOKUP(B566,'2020'!B$3:B$1002,'2020'!C$3:C$1002,"NULL")</f>
        <v>Marine Engineering / Railways‎</v>
      </c>
      <c r="D566" s="63" t="str">
        <f>_xlfn.XLOOKUP(B566,'2020'!B$3:B$1002,'2020'!D$3:D$1002,"NULL")</f>
        <v>Greenbrier_Marine Engineering / Railways‎</v>
      </c>
      <c r="E566" s="64">
        <v>13400</v>
      </c>
      <c r="F566" s="65">
        <v>64</v>
      </c>
      <c r="G566" s="72">
        <v>2519.5</v>
      </c>
      <c r="H566" s="73">
        <v>0.161</v>
      </c>
      <c r="I566" s="74">
        <v>151.80000000000001</v>
      </c>
      <c r="J566" s="75">
        <v>0.308</v>
      </c>
      <c r="K566" s="76">
        <v>2465.5</v>
      </c>
      <c r="L566" s="77">
        <v>1042.5999999999999</v>
      </c>
    </row>
    <row r="567" spans="1:12" x14ac:dyDescent="0.25">
      <c r="A567" s="62">
        <v>104</v>
      </c>
      <c r="B567" s="63" t="s">
        <v>1353</v>
      </c>
      <c r="C567" s="37" t="s">
        <v>1134</v>
      </c>
      <c r="D567" s="37" t="s">
        <v>1603</v>
      </c>
      <c r="E567" s="64">
        <v>22400</v>
      </c>
      <c r="F567" s="65">
        <v>5</v>
      </c>
      <c r="G567" s="72">
        <v>30400</v>
      </c>
      <c r="H567" s="73">
        <v>6.7000000000000004E-2</v>
      </c>
      <c r="I567" s="74">
        <v>4464</v>
      </c>
      <c r="J567" s="75">
        <v>0.51200000000000001</v>
      </c>
      <c r="K567" s="76">
        <v>53831</v>
      </c>
      <c r="L567" s="77" t="s">
        <v>13</v>
      </c>
    </row>
    <row r="568" spans="1:12" x14ac:dyDescent="0.25">
      <c r="A568" s="62">
        <v>217</v>
      </c>
      <c r="B568" s="63" t="s">
        <v>1359</v>
      </c>
      <c r="C568" s="63" t="s">
        <v>1134</v>
      </c>
      <c r="D568" s="63" t="s">
        <v>1592</v>
      </c>
      <c r="E568" s="64">
        <v>14750</v>
      </c>
      <c r="F568" s="65">
        <v>-20</v>
      </c>
      <c r="G568" s="72">
        <v>14514</v>
      </c>
      <c r="H568" s="73">
        <v>-1.3000000000000001E-2</v>
      </c>
      <c r="I568" s="74">
        <v>1960</v>
      </c>
      <c r="J568" s="75">
        <v>4.49</v>
      </c>
      <c r="K568" s="76">
        <v>21859</v>
      </c>
      <c r="L568" s="77">
        <v>17727.3</v>
      </c>
    </row>
    <row r="569" spans="1:12" x14ac:dyDescent="0.25">
      <c r="A569" s="62">
        <v>248</v>
      </c>
      <c r="B569" s="63" t="s">
        <v>1362</v>
      </c>
      <c r="C569" s="63" t="str">
        <f>_xlfn.XLOOKUP(B569,'2020'!B$3:B$1002,'2020'!C$3:C$1002,"NULL")</f>
        <v>Mass Media Company</v>
      </c>
      <c r="D569" s="63" t="str">
        <f>_xlfn.XLOOKUP(B569,'2020'!B$3:B$1002,'2020'!D$3:D$1002,"NULL")</f>
        <v>Viacom_Mass Media Company</v>
      </c>
      <c r="E569" s="64">
        <v>10880</v>
      </c>
      <c r="F569" s="65">
        <v>-27</v>
      </c>
      <c r="G569" s="72">
        <v>12943</v>
      </c>
      <c r="H569" s="73">
        <v>-2.4E-2</v>
      </c>
      <c r="I569" s="74">
        <v>1719</v>
      </c>
      <c r="J569" s="75">
        <v>-8.3000000000000004E-2</v>
      </c>
      <c r="K569" s="76">
        <v>23783</v>
      </c>
      <c r="L569" s="77">
        <v>11530.7</v>
      </c>
    </row>
    <row r="570" spans="1:12" x14ac:dyDescent="0.25">
      <c r="A570" s="62">
        <v>322</v>
      </c>
      <c r="B570" s="63" t="s">
        <v>310</v>
      </c>
      <c r="C570" s="63" t="str">
        <f>_xlfn.XLOOKUP(B570,'2020'!B$3:B$1002,'2020'!C$3:C$1002,"NULL")</f>
        <v>Mass Media Company</v>
      </c>
      <c r="D570" s="63" t="str">
        <f>_xlfn.XLOOKUP(B570,'2020'!B$3:B$1002,'2020'!D$3:D$1002,"NULL")</f>
        <v>Interpublic Group_Mass Media Company</v>
      </c>
      <c r="E570" s="64">
        <v>54000</v>
      </c>
      <c r="F570" s="65">
        <v>37</v>
      </c>
      <c r="G570" s="72">
        <v>9714.4</v>
      </c>
      <c r="H570" s="73">
        <v>0.23199999999999998</v>
      </c>
      <c r="I570" s="74">
        <v>618.9</v>
      </c>
      <c r="J570" s="75">
        <v>6.9000000000000006E-2</v>
      </c>
      <c r="K570" s="76">
        <v>15620.3</v>
      </c>
      <c r="L570" s="77">
        <v>8087</v>
      </c>
    </row>
    <row r="571" spans="1:12" x14ac:dyDescent="0.25">
      <c r="A571" s="62">
        <v>341</v>
      </c>
      <c r="B571" s="63" t="s">
        <v>320</v>
      </c>
      <c r="C571" s="63" t="str">
        <f>_xlfn.XLOOKUP(B571,'2020'!B$3:B$1002,'2020'!C$3:C$1002,"NULL")</f>
        <v>Mass Media Company</v>
      </c>
      <c r="D571" s="63" t="str">
        <f>_xlfn.XLOOKUP(B571,'2020'!B$3:B$1002,'2020'!D$3:D$1002,"NULL")</f>
        <v>News Corp._Mass Media Company</v>
      </c>
      <c r="E571" s="64">
        <v>28000</v>
      </c>
      <c r="F571" s="65">
        <v>9</v>
      </c>
      <c r="G571" s="72">
        <v>9024</v>
      </c>
      <c r="H571" s="73">
        <v>0.109</v>
      </c>
      <c r="I571" s="74">
        <v>-1514</v>
      </c>
      <c r="J571" s="75" t="s">
        <v>13</v>
      </c>
      <c r="K571" s="76">
        <v>16346</v>
      </c>
      <c r="L571" s="77">
        <v>7286.8</v>
      </c>
    </row>
    <row r="572" spans="1:12" x14ac:dyDescent="0.25">
      <c r="A572" s="62">
        <v>380</v>
      </c>
      <c r="B572" s="63" t="s">
        <v>308</v>
      </c>
      <c r="C572" s="63" t="str">
        <f>_xlfn.XLOOKUP(B572,'2020'!B$3:B$1002,'2020'!C$3:C$1002,"NULL")</f>
        <v>Mass Media Company</v>
      </c>
      <c r="D572" s="63" t="str">
        <f>_xlfn.XLOOKUP(B572,'2020'!B$3:B$1002,'2020'!D$3:D$1002,"NULL")</f>
        <v>Liberty Media_Mass Media Company</v>
      </c>
      <c r="E572" s="64">
        <v>4641</v>
      </c>
      <c r="F572" s="65">
        <v>-3</v>
      </c>
      <c r="G572" s="72">
        <v>8040</v>
      </c>
      <c r="H572" s="73">
        <v>5.9000000000000004E-2</v>
      </c>
      <c r="I572" s="74">
        <v>531</v>
      </c>
      <c r="J572" s="75">
        <v>-0.60799999999999998</v>
      </c>
      <c r="K572" s="76">
        <v>40828</v>
      </c>
      <c r="L572" s="77">
        <v>12349.5</v>
      </c>
    </row>
    <row r="573" spans="1:12" x14ac:dyDescent="0.25">
      <c r="A573" s="62">
        <v>466</v>
      </c>
      <c r="B573" s="63" t="s">
        <v>667</v>
      </c>
      <c r="C573" s="63" t="str">
        <f>_xlfn.XLOOKUP(B573,'2020'!B$3:B$1002,'2020'!C$3:C$1002,"NULL")</f>
        <v>Mass Media Company</v>
      </c>
      <c r="D573" s="63" t="str">
        <f>_xlfn.XLOOKUP(B573,'2020'!B$3:B$1002,'2020'!D$3:D$1002,"NULL")</f>
        <v>iHeartMedia_Mass Media Company</v>
      </c>
      <c r="E573" s="64">
        <v>18300</v>
      </c>
      <c r="F573" s="65">
        <v>-14</v>
      </c>
      <c r="G573" s="72">
        <v>6325.8</v>
      </c>
      <c r="H573" s="73">
        <v>2.6000000000000002E-2</v>
      </c>
      <c r="I573" s="74">
        <v>-201.9</v>
      </c>
      <c r="J573" s="75" t="s">
        <v>13</v>
      </c>
      <c r="K573" s="76">
        <v>12269.5</v>
      </c>
      <c r="L573" s="77">
        <v>97.4</v>
      </c>
    </row>
    <row r="574" spans="1:12" x14ac:dyDescent="0.25">
      <c r="A574" s="62">
        <v>778</v>
      </c>
      <c r="B574" s="63" t="s">
        <v>1287</v>
      </c>
      <c r="C574" s="63" t="s">
        <v>1134</v>
      </c>
      <c r="D574" s="63" t="s">
        <v>1611</v>
      </c>
      <c r="E574" s="64">
        <v>16980</v>
      </c>
      <c r="F574" s="65">
        <v>-62</v>
      </c>
      <c r="G574" s="72">
        <v>2916.8</v>
      </c>
      <c r="H574" s="73">
        <v>-7.2999999999999995E-2</v>
      </c>
      <c r="I574" s="74">
        <v>15</v>
      </c>
      <c r="J574" s="75">
        <v>1.1839999999999999</v>
      </c>
      <c r="K574" s="76">
        <v>2478.4</v>
      </c>
      <c r="L574" s="77">
        <v>1206.5</v>
      </c>
    </row>
    <row r="575" spans="1:12" x14ac:dyDescent="0.25">
      <c r="A575" s="62">
        <v>801</v>
      </c>
      <c r="B575" s="63" t="s">
        <v>834</v>
      </c>
      <c r="C575" s="63" t="str">
        <f>_xlfn.XLOOKUP(B575,'2020'!B$3:B$1002,'2020'!C$3:C$1002,"NULL")</f>
        <v>Mass Media Company</v>
      </c>
      <c r="D575" s="63" t="str">
        <f>_xlfn.XLOOKUP(B575,'2020'!B$3:B$1002,'2020'!D$3:D$1002,"NULL")</f>
        <v>Univision Communications_Mass Media Company</v>
      </c>
      <c r="E575" s="64">
        <v>4500</v>
      </c>
      <c r="F575" s="65">
        <v>-72</v>
      </c>
      <c r="G575" s="72">
        <v>2792.3</v>
      </c>
      <c r="H575" s="73">
        <v>-7.400000000000001E-2</v>
      </c>
      <c r="I575" s="74">
        <v>4.8</v>
      </c>
      <c r="J575" s="75">
        <v>-0.99299999999999999</v>
      </c>
      <c r="K575" s="76">
        <v>9172.1</v>
      </c>
      <c r="L575" s="77" t="s">
        <v>13</v>
      </c>
    </row>
    <row r="576" spans="1:12" x14ac:dyDescent="0.25">
      <c r="A576" s="62">
        <v>984</v>
      </c>
      <c r="B576" s="63" t="s">
        <v>1412</v>
      </c>
      <c r="C576" s="63" t="s">
        <v>1134</v>
      </c>
      <c r="D576" s="63" t="s">
        <v>1658</v>
      </c>
      <c r="E576" s="64">
        <v>5800</v>
      </c>
      <c r="F576" s="65">
        <v>10</v>
      </c>
      <c r="G576" s="72">
        <v>2009.7</v>
      </c>
      <c r="H576" s="73">
        <v>7.5999999999999998E-2</v>
      </c>
      <c r="I576" s="74">
        <v>412.6</v>
      </c>
      <c r="J576" s="75">
        <v>1.125</v>
      </c>
      <c r="K576" s="76">
        <v>8251.4</v>
      </c>
      <c r="L576" s="77">
        <v>4072.5</v>
      </c>
    </row>
    <row r="577" spans="1:12" x14ac:dyDescent="0.25">
      <c r="A577" s="62">
        <v>545</v>
      </c>
      <c r="B577" s="63" t="s">
        <v>490</v>
      </c>
      <c r="C577" s="63" t="str">
        <f>_xlfn.XLOOKUP(B577,'2020'!B$3:B$1002,'2020'!C$3:C$1002,"NULL")</f>
        <v>Materials</v>
      </c>
      <c r="D577" s="63" t="str">
        <f>_xlfn.XLOOKUP(B577,'2020'!B$3:B$1002,'2020'!D$3:D$1002,"NULL")</f>
        <v>Commercial Metals_Materials</v>
      </c>
      <c r="E577" s="64">
        <v>8900</v>
      </c>
      <c r="F577" s="65">
        <v>-20</v>
      </c>
      <c r="G577" s="72">
        <v>4948.3999999999996</v>
      </c>
      <c r="H577" s="73">
        <v>-0.01</v>
      </c>
      <c r="I577" s="74">
        <v>138.5</v>
      </c>
      <c r="J577" s="75">
        <v>1.9890000000000001</v>
      </c>
      <c r="K577" s="76">
        <v>3328.3</v>
      </c>
      <c r="L577" s="77">
        <v>2014.1</v>
      </c>
    </row>
    <row r="578" spans="1:12" x14ac:dyDescent="0.25">
      <c r="A578" s="62">
        <v>794</v>
      </c>
      <c r="B578" s="63" t="s">
        <v>915</v>
      </c>
      <c r="C578" s="63" t="str">
        <f>_xlfn.XLOOKUP(B578,'2020'!B$3:B$1002,'2020'!C$3:C$1002,"NULL")</f>
        <v>Materials</v>
      </c>
      <c r="D578" s="63" t="str">
        <f>_xlfn.XLOOKUP(B578,'2020'!B$3:B$1002,'2020'!D$3:D$1002,"NULL")</f>
        <v>Louisiana-Pacific_Materials</v>
      </c>
      <c r="E578" s="64">
        <v>4900</v>
      </c>
      <c r="F578" s="65">
        <v>-7</v>
      </c>
      <c r="G578" s="72">
        <v>2828</v>
      </c>
      <c r="H578" s="73">
        <v>3.4000000000000002E-2</v>
      </c>
      <c r="I578" s="74">
        <v>394.6</v>
      </c>
      <c r="J578" s="75">
        <v>1.2E-2</v>
      </c>
      <c r="K578" s="76">
        <v>2514.1</v>
      </c>
      <c r="L578" s="77">
        <v>3009.4</v>
      </c>
    </row>
    <row r="579" spans="1:12" x14ac:dyDescent="0.25">
      <c r="A579" s="62">
        <v>869</v>
      </c>
      <c r="B579" s="63" t="s">
        <v>918</v>
      </c>
      <c r="C579" s="63" t="str">
        <f>_xlfn.XLOOKUP(B579,'2020'!B$3:B$1002,'2020'!C$3:C$1002,"NULL")</f>
        <v>Materials</v>
      </c>
      <c r="D579" s="63" t="str">
        <f>_xlfn.XLOOKUP(B579,'2020'!B$3:B$1002,'2020'!D$3:D$1002,"NULL")</f>
        <v>Arch Resources_Materials</v>
      </c>
      <c r="E579" s="64">
        <v>3822</v>
      </c>
      <c r="F579" s="65">
        <v>1</v>
      </c>
      <c r="G579" s="72">
        <v>2451.8000000000002</v>
      </c>
      <c r="H579" s="73">
        <v>5.5E-2</v>
      </c>
      <c r="I579" s="74">
        <v>312.60000000000002</v>
      </c>
      <c r="J579" s="75">
        <v>0.311</v>
      </c>
      <c r="K579" s="76">
        <v>1887.1</v>
      </c>
      <c r="L579" s="77">
        <v>1589.8</v>
      </c>
    </row>
    <row r="580" spans="1:12" x14ac:dyDescent="0.25">
      <c r="A580" s="62">
        <v>905</v>
      </c>
      <c r="B580" s="63" t="s">
        <v>946</v>
      </c>
      <c r="C580" s="63" t="str">
        <f>_xlfn.XLOOKUP(B580,'2020'!B$3:B$1002,'2020'!C$3:C$1002,"NULL")</f>
        <v>Materials</v>
      </c>
      <c r="D580" s="63" t="str">
        <f>_xlfn.XLOOKUP(B580,'2020'!B$3:B$1002,'2020'!D$3:D$1002,"NULL")</f>
        <v>NewMarket_Materials</v>
      </c>
      <c r="E580" s="64">
        <v>2089</v>
      </c>
      <c r="F580" s="65">
        <v>4</v>
      </c>
      <c r="G580" s="72">
        <v>2289.6999999999998</v>
      </c>
      <c r="H580" s="73">
        <v>4.2000000000000003E-2</v>
      </c>
      <c r="I580" s="74">
        <v>234.7</v>
      </c>
      <c r="J580" s="75">
        <v>0.23200000000000001</v>
      </c>
      <c r="K580" s="76">
        <v>1697.3</v>
      </c>
      <c r="L580" s="77">
        <v>4850.7</v>
      </c>
    </row>
    <row r="581" spans="1:12" x14ac:dyDescent="0.25">
      <c r="A581" s="62">
        <v>959</v>
      </c>
      <c r="B581" s="63" t="s">
        <v>934</v>
      </c>
      <c r="C581" s="63" t="str">
        <f>_xlfn.XLOOKUP(B581,'2020'!B$3:B$1002,'2020'!C$3:C$1002,"NULL")</f>
        <v>Materials</v>
      </c>
      <c r="D581" s="63" t="str">
        <f>_xlfn.XLOOKUP(B581,'2020'!B$3:B$1002,'2020'!D$3:D$1002,"NULL")</f>
        <v>Summit Materials_Materials</v>
      </c>
      <c r="E581" s="64">
        <v>6000</v>
      </c>
      <c r="F581" s="65">
        <v>16</v>
      </c>
      <c r="G581" s="72">
        <v>2101</v>
      </c>
      <c r="H581" s="73">
        <v>8.6999999999999994E-2</v>
      </c>
      <c r="I581" s="74">
        <v>33.9</v>
      </c>
      <c r="J581" s="75">
        <v>-0.72199999999999998</v>
      </c>
      <c r="K581" s="76">
        <v>3857.6</v>
      </c>
      <c r="L581" s="77">
        <v>1772.2</v>
      </c>
    </row>
    <row r="582" spans="1:12" x14ac:dyDescent="0.25">
      <c r="A582" s="62">
        <v>940</v>
      </c>
      <c r="B582" s="63" t="s">
        <v>893</v>
      </c>
      <c r="C582" s="63" t="str">
        <f>_xlfn.XLOOKUP(B582,'2020'!B$3:B$1002,'2020'!C$3:C$1002,"NULL")</f>
        <v>Materials Company</v>
      </c>
      <c r="D582" s="63" t="str">
        <f>_xlfn.XLOOKUP(B582,'2020'!B$3:B$1002,'2020'!D$3:D$1002,"NULL")</f>
        <v>Carpenter Technology_Materials Company</v>
      </c>
      <c r="E582" s="64">
        <v>4800</v>
      </c>
      <c r="F582" s="65" t="s">
        <v>13</v>
      </c>
      <c r="G582" s="72">
        <v>2157.6999999999998</v>
      </c>
      <c r="H582" s="73">
        <v>0.2</v>
      </c>
      <c r="I582" s="74">
        <v>188.5</v>
      </c>
      <c r="J582" s="75">
        <v>3.0110000000000001</v>
      </c>
      <c r="K582" s="76">
        <v>3007</v>
      </c>
      <c r="L582" s="77">
        <v>2172.4</v>
      </c>
    </row>
    <row r="583" spans="1:12" x14ac:dyDescent="0.25">
      <c r="A583" s="62">
        <v>206</v>
      </c>
      <c r="B583" s="63" t="s">
        <v>214</v>
      </c>
      <c r="C583" s="63" t="str">
        <f>_xlfn.XLOOKUP(B583,'2020'!B$3:B$1002,'2020'!C$3:C$1002,"NULL")</f>
        <v>Media Company</v>
      </c>
      <c r="D583" s="63" t="str">
        <f>_xlfn.XLOOKUP(B583,'2020'!B$3:B$1002,'2020'!D$3:D$1002,"NULL")</f>
        <v>Omnicom Group_Media Company</v>
      </c>
      <c r="E583" s="64">
        <v>70400</v>
      </c>
      <c r="F583" s="65">
        <v>-18</v>
      </c>
      <c r="G583" s="72">
        <v>15290.2</v>
      </c>
      <c r="H583" s="73">
        <v>1E-3</v>
      </c>
      <c r="I583" s="74">
        <v>1326.4</v>
      </c>
      <c r="J583" s="75">
        <v>0.219</v>
      </c>
      <c r="K583" s="76">
        <v>24617</v>
      </c>
      <c r="L583" s="77">
        <v>16327.2</v>
      </c>
    </row>
    <row r="584" spans="1:12" x14ac:dyDescent="0.25">
      <c r="A584" s="62">
        <v>600</v>
      </c>
      <c r="B584" s="63" t="s">
        <v>567</v>
      </c>
      <c r="C584" s="63" t="str">
        <f>_xlfn.XLOOKUP(B584,'2020'!B$3:B$1002,'2020'!C$3:C$1002,"NULL")</f>
        <v>Media Company</v>
      </c>
      <c r="D584" s="63" t="str">
        <f>_xlfn.XLOOKUP(B584,'2020'!B$3:B$1002,'2020'!D$3:D$1002,"NULL")</f>
        <v>IAC/InterActiveCorp_Media Company</v>
      </c>
      <c r="E584" s="64">
        <v>7800</v>
      </c>
      <c r="F584" s="65">
        <v>98</v>
      </c>
      <c r="G584" s="72">
        <v>4262.8999999999996</v>
      </c>
      <c r="H584" s="73">
        <v>0.28899999999999998</v>
      </c>
      <c r="I584" s="74">
        <v>627</v>
      </c>
      <c r="J584" s="75">
        <v>1.056</v>
      </c>
      <c r="K584" s="76">
        <v>6874.6</v>
      </c>
      <c r="L584" s="77">
        <v>17602.099999999999</v>
      </c>
    </row>
    <row r="585" spans="1:12" x14ac:dyDescent="0.25">
      <c r="A585" s="62">
        <v>769</v>
      </c>
      <c r="B585" s="63" t="s">
        <v>769</v>
      </c>
      <c r="C585" s="63" t="str">
        <f>_xlfn.XLOOKUP(B585,'2020'!B$3:B$1002,'2020'!C$3:C$1002,"NULL")</f>
        <v>Media Company</v>
      </c>
      <c r="D585" s="63" t="str">
        <f>_xlfn.XLOOKUP(B585,'2020'!B$3:B$1002,'2020'!D$3:D$1002,"NULL")</f>
        <v>AMC Networks_Media Company</v>
      </c>
      <c r="E585" s="64">
        <v>2724</v>
      </c>
      <c r="F585" s="65">
        <v>-1</v>
      </c>
      <c r="G585" s="72">
        <v>2971.9</v>
      </c>
      <c r="H585" s="73">
        <v>5.9000000000000004E-2</v>
      </c>
      <c r="I585" s="74">
        <v>446.2</v>
      </c>
      <c r="J585" s="75">
        <v>-5.2999999999999999E-2</v>
      </c>
      <c r="K585" s="76">
        <v>5278.6</v>
      </c>
      <c r="L585" s="77">
        <v>3190.7</v>
      </c>
    </row>
    <row r="586" spans="1:12" x14ac:dyDescent="0.25">
      <c r="A586" s="62">
        <v>853</v>
      </c>
      <c r="B586" s="63" t="s">
        <v>680</v>
      </c>
      <c r="C586" s="63" t="str">
        <f>_xlfn.XLOOKUP(B586,'2020'!B$3:B$1002,'2020'!C$3:C$1002,"NULL")</f>
        <v>Media Company</v>
      </c>
      <c r="D586" s="63" t="str">
        <f>_xlfn.XLOOKUP(B586,'2020'!B$3:B$1002,'2020'!D$3:D$1002,"NULL")</f>
        <v>Meredith_Media Company</v>
      </c>
      <c r="E586" s="64">
        <v>7708</v>
      </c>
      <c r="F586" s="65" t="s">
        <v>13</v>
      </c>
      <c r="G586" s="72">
        <v>2509.4</v>
      </c>
      <c r="H586" s="73">
        <v>0.46500000000000002</v>
      </c>
      <c r="I586" s="74">
        <v>99.4</v>
      </c>
      <c r="J586" s="75">
        <v>-0.47399999999999998</v>
      </c>
      <c r="K586" s="76">
        <v>6727.2</v>
      </c>
      <c r="L586" s="77">
        <v>2491</v>
      </c>
    </row>
    <row r="587" spans="1:12" x14ac:dyDescent="0.25">
      <c r="A587" s="62">
        <v>930</v>
      </c>
      <c r="B587" s="63" t="s">
        <v>916</v>
      </c>
      <c r="C587" s="63" t="str">
        <f>_xlfn.XLOOKUP(B587,'2020'!B$3:B$1002,'2020'!C$3:C$1002,"NULL")</f>
        <v>Media Company</v>
      </c>
      <c r="D587" s="63" t="str">
        <f>_xlfn.XLOOKUP(B587,'2020'!B$3:B$1002,'2020'!D$3:D$1002,"NULL")</f>
        <v>TEGNA_Media Company</v>
      </c>
      <c r="E587" s="64">
        <v>5336</v>
      </c>
      <c r="F587" s="65">
        <v>-110</v>
      </c>
      <c r="G587" s="72">
        <v>2207.3000000000002</v>
      </c>
      <c r="H587" s="73">
        <v>-0.13400000000000001</v>
      </c>
      <c r="I587" s="74">
        <v>405.7</v>
      </c>
      <c r="J587" s="75">
        <v>0.48199999999999998</v>
      </c>
      <c r="K587" s="76">
        <v>5276.8</v>
      </c>
      <c r="L587" s="77">
        <v>3046.9</v>
      </c>
    </row>
    <row r="588" spans="1:12" x14ac:dyDescent="0.25">
      <c r="A588" s="62">
        <v>976</v>
      </c>
      <c r="B588" s="63" t="s">
        <v>931</v>
      </c>
      <c r="C588" s="63" t="str">
        <f>_xlfn.XLOOKUP(B588,'2020'!B$3:B$1002,'2020'!C$3:C$1002,"NULL")</f>
        <v>Media Company</v>
      </c>
      <c r="D588" s="63" t="str">
        <f>_xlfn.XLOOKUP(B588,'2020'!B$3:B$1002,'2020'!D$3:D$1002,"NULL")</f>
        <v>Universal_Media Company</v>
      </c>
      <c r="E588" s="64">
        <v>24000</v>
      </c>
      <c r="F588" s="65">
        <v>-38</v>
      </c>
      <c r="G588" s="72">
        <v>2033.9</v>
      </c>
      <c r="H588" s="73">
        <v>-1.8000000000000002E-2</v>
      </c>
      <c r="I588" s="74">
        <v>105.7</v>
      </c>
      <c r="J588" s="75">
        <v>-6.0000000000000001E-3</v>
      </c>
      <c r="K588" s="76">
        <v>2168.6</v>
      </c>
      <c r="L588" s="77">
        <v>1439</v>
      </c>
    </row>
    <row r="589" spans="1:12" x14ac:dyDescent="0.25">
      <c r="A589" s="62">
        <v>225</v>
      </c>
      <c r="B589" s="63" t="s">
        <v>241</v>
      </c>
      <c r="C589" s="63" t="str">
        <f>_xlfn.XLOOKUP(B589,'2020'!B$3:B$1002,'2020'!C$3:C$1002,"NULL")</f>
        <v>Media Conglomerate</v>
      </c>
      <c r="D589" s="63" t="str">
        <f>_xlfn.XLOOKUP(B589,'2020'!B$3:B$1002,'2020'!D$3:D$1002,"NULL")</f>
        <v>Qurate Retail_Media Conglomerate</v>
      </c>
      <c r="E589" s="64">
        <v>27226</v>
      </c>
      <c r="F589" s="65">
        <v>63</v>
      </c>
      <c r="G589" s="72">
        <v>14070</v>
      </c>
      <c r="H589" s="73">
        <v>0.35200000000000004</v>
      </c>
      <c r="I589" s="74">
        <v>916</v>
      </c>
      <c r="J589" s="75">
        <v>-0.625</v>
      </c>
      <c r="K589" s="76">
        <v>17841</v>
      </c>
      <c r="L589" s="77">
        <v>6961.7</v>
      </c>
    </row>
    <row r="590" spans="1:12" x14ac:dyDescent="0.25">
      <c r="A590" s="62">
        <v>37</v>
      </c>
      <c r="B590" s="63" t="s">
        <v>45</v>
      </c>
      <c r="C590" s="63" t="str">
        <f>_xlfn.XLOOKUP(B590,'2020'!B$3:B$1002,'2020'!C$3:C$1002,"NULL")</f>
        <v>Medical Device Company</v>
      </c>
      <c r="D590" s="63" t="str">
        <f>_xlfn.XLOOKUP(B590,'2020'!B$3:B$1002,'2020'!D$3:D$1002,"NULL")</f>
        <v>Johnson &amp; Johnson_Medical Device Company</v>
      </c>
      <c r="E590" s="64">
        <v>135100</v>
      </c>
      <c r="F590" s="65" t="s">
        <v>13</v>
      </c>
      <c r="G590" s="72">
        <v>81581</v>
      </c>
      <c r="H590" s="73">
        <v>6.7000000000000004E-2</v>
      </c>
      <c r="I590" s="74">
        <v>15297</v>
      </c>
      <c r="J590" s="75">
        <v>10.766999999999999</v>
      </c>
      <c r="K590" s="76">
        <v>152954</v>
      </c>
      <c r="L590" s="77">
        <v>372228.9</v>
      </c>
    </row>
    <row r="591" spans="1:12" x14ac:dyDescent="0.25">
      <c r="A591" s="62">
        <v>103</v>
      </c>
      <c r="B591" s="63" t="s">
        <v>111</v>
      </c>
      <c r="C591" s="63" t="str">
        <f>_xlfn.XLOOKUP(B591,'2020'!B$3:B$1002,'2020'!C$3:C$1002,"NULL")</f>
        <v>Medical Device Company</v>
      </c>
      <c r="D591" s="63" t="str">
        <f>_xlfn.XLOOKUP(B591,'2020'!B$3:B$1002,'2020'!D$3:D$1002,"NULL")</f>
        <v>Abbott Laboratories_Medical Device Company</v>
      </c>
      <c r="E591" s="64">
        <v>103000</v>
      </c>
      <c r="F591" s="65">
        <v>8</v>
      </c>
      <c r="G591" s="72">
        <v>30578</v>
      </c>
      <c r="H591" s="73">
        <v>0.11599999999999999</v>
      </c>
      <c r="I591" s="74">
        <v>2368</v>
      </c>
      <c r="J591" s="75">
        <v>3.964</v>
      </c>
      <c r="K591" s="76">
        <v>67173</v>
      </c>
      <c r="L591" s="77">
        <v>140412.20000000001</v>
      </c>
    </row>
    <row r="592" spans="1:12" x14ac:dyDescent="0.25">
      <c r="A592" s="62">
        <v>160</v>
      </c>
      <c r="B592" s="63" t="s">
        <v>165</v>
      </c>
      <c r="C592" s="63" t="str">
        <f>_xlfn.XLOOKUP(B592,'2020'!B$3:B$1002,'2020'!C$3:C$1002,"NULL")</f>
        <v>Medical Device Company</v>
      </c>
      <c r="D592" s="63" t="str">
        <f>_xlfn.XLOOKUP(B592,'2020'!B$3:B$1002,'2020'!D$3:D$1002,"NULL")</f>
        <v>Danaher_Medical Device Company</v>
      </c>
      <c r="E592" s="64">
        <v>71000</v>
      </c>
      <c r="F592" s="65">
        <v>2</v>
      </c>
      <c r="G592" s="72">
        <v>19893</v>
      </c>
      <c r="H592" s="73">
        <v>8.5000000000000006E-2</v>
      </c>
      <c r="I592" s="74">
        <v>2650.9</v>
      </c>
      <c r="J592" s="75">
        <v>6.4000000000000001E-2</v>
      </c>
      <c r="K592" s="76">
        <v>47832.5</v>
      </c>
      <c r="L592" s="77">
        <v>94485.9</v>
      </c>
    </row>
    <row r="593" spans="1:14" x14ac:dyDescent="0.25">
      <c r="A593" s="62">
        <v>195</v>
      </c>
      <c r="B593" s="63" t="s">
        <v>191</v>
      </c>
      <c r="C593" s="63" t="str">
        <f>_xlfn.XLOOKUP(B593,'2020'!B$3:B$1002,'2020'!C$3:C$1002,"NULL")</f>
        <v>Medical Device Company</v>
      </c>
      <c r="D593" s="63" t="str">
        <f>_xlfn.XLOOKUP(B593,'2020'!B$3:B$1002,'2020'!D$3:D$1002,"NULL")</f>
        <v>Becton Dickinson_Medical Device Company</v>
      </c>
      <c r="E593" s="64">
        <v>76032</v>
      </c>
      <c r="F593" s="65">
        <v>56</v>
      </c>
      <c r="G593" s="72">
        <v>15983</v>
      </c>
      <c r="H593" s="73">
        <v>0.32200000000000001</v>
      </c>
      <c r="I593" s="74">
        <v>311</v>
      </c>
      <c r="J593" s="75">
        <v>-0.71699999999999997</v>
      </c>
      <c r="K593" s="76">
        <v>53904</v>
      </c>
      <c r="L593" s="77">
        <v>67193.2</v>
      </c>
    </row>
    <row r="594" spans="1:14" x14ac:dyDescent="0.25">
      <c r="A594" s="62">
        <v>242</v>
      </c>
      <c r="B594" s="63" t="s">
        <v>306</v>
      </c>
      <c r="C594" s="63" t="str">
        <f>_xlfn.XLOOKUP(B594,'2020'!B$3:B$1002,'2020'!C$3:C$1002,"NULL")</f>
        <v>Medical Device Company</v>
      </c>
      <c r="D594" s="63" t="str">
        <f>_xlfn.XLOOKUP(B594,'2020'!B$3:B$1002,'2020'!D$3:D$1002,"NULL")</f>
        <v>Henry Schein_Medical Device Company</v>
      </c>
      <c r="E594" s="64">
        <v>22600</v>
      </c>
      <c r="F594" s="65">
        <v>-4</v>
      </c>
      <c r="G594" s="72">
        <v>13202</v>
      </c>
      <c r="H594" s="73">
        <v>5.9000000000000004E-2</v>
      </c>
      <c r="I594" s="74">
        <v>535.9</v>
      </c>
      <c r="J594" s="75">
        <v>0.31900000000000001</v>
      </c>
      <c r="K594" s="76">
        <v>8500.5</v>
      </c>
      <c r="L594" s="77">
        <v>9100.9</v>
      </c>
    </row>
    <row r="595" spans="1:14" x14ac:dyDescent="0.25">
      <c r="A595" s="62">
        <v>319</v>
      </c>
      <c r="B595" s="63" t="s">
        <v>298</v>
      </c>
      <c r="C595" s="63" t="str">
        <f>_xlfn.XLOOKUP(B595,'2020'!B$3:B$1002,'2020'!C$3:C$1002,"NULL")</f>
        <v>Medical Device Company</v>
      </c>
      <c r="D595" s="63" t="str">
        <f>_xlfn.XLOOKUP(B595,'2020'!B$3:B$1002,'2020'!D$3:D$1002,"NULL")</f>
        <v>Boston Scientific_Medical Device Company</v>
      </c>
      <c r="E595" s="64">
        <v>32000</v>
      </c>
      <c r="F595" s="65">
        <v>9</v>
      </c>
      <c r="G595" s="72">
        <v>9823</v>
      </c>
      <c r="H595" s="73">
        <v>8.5999999999999993E-2</v>
      </c>
      <c r="I595" s="74">
        <v>1671</v>
      </c>
      <c r="J595" s="75">
        <v>15.067</v>
      </c>
      <c r="K595" s="76">
        <v>20999</v>
      </c>
      <c r="L595" s="77">
        <v>53367.4</v>
      </c>
    </row>
    <row r="596" spans="1:14" x14ac:dyDescent="0.25">
      <c r="A596" s="62">
        <v>387</v>
      </c>
      <c r="B596" s="63" t="s">
        <v>400</v>
      </c>
      <c r="C596" s="63" t="str">
        <f>_xlfn.XLOOKUP(B596,'2020'!B$3:B$1002,'2020'!C$3:C$1002,"NULL")</f>
        <v>Medical Device Company</v>
      </c>
      <c r="D596" s="63" t="str">
        <f>_xlfn.XLOOKUP(B596,'2020'!B$3:B$1002,'2020'!D$3:D$1002,"NULL")</f>
        <v>Zimmer Biomet Holdings_Medical Device Company</v>
      </c>
      <c r="E596" s="64">
        <v>19800</v>
      </c>
      <c r="F596" s="65">
        <v>-26</v>
      </c>
      <c r="G596" s="72">
        <v>7932.9</v>
      </c>
      <c r="H596" s="73">
        <v>1.3999999999999999E-2</v>
      </c>
      <c r="I596" s="74">
        <v>-379.2</v>
      </c>
      <c r="J596" s="75">
        <v>-1.2090000000000001</v>
      </c>
      <c r="K596" s="76">
        <v>24126.799999999999</v>
      </c>
      <c r="L596" s="77">
        <v>26124.799999999999</v>
      </c>
    </row>
    <row r="597" spans="1:14" x14ac:dyDescent="0.25">
      <c r="A597" s="62">
        <v>661</v>
      </c>
      <c r="B597" s="63" t="s">
        <v>596</v>
      </c>
      <c r="C597" s="63" t="str">
        <f>_xlfn.XLOOKUP(B597,'2020'!B$3:B$1002,'2020'!C$3:C$1002,"NULL")</f>
        <v>Medical Device Company</v>
      </c>
      <c r="D597" s="63" t="str">
        <f>_xlfn.XLOOKUP(B597,'2020'!B$3:B$1002,'2020'!D$3:D$1002,"NULL")</f>
        <v>Intuitive Surgical_Medical Device Company</v>
      </c>
      <c r="E597" s="64">
        <v>5527</v>
      </c>
      <c r="F597" s="65">
        <v>58</v>
      </c>
      <c r="G597" s="72">
        <v>3724.2</v>
      </c>
      <c r="H597" s="73">
        <v>0.19</v>
      </c>
      <c r="I597" s="74">
        <v>1127.9000000000001</v>
      </c>
      <c r="J597" s="75">
        <v>0.70899999999999996</v>
      </c>
      <c r="K597" s="76">
        <v>7846.7</v>
      </c>
      <c r="L597" s="77">
        <v>65822.899999999994</v>
      </c>
    </row>
    <row r="598" spans="1:14" x14ac:dyDescent="0.25">
      <c r="A598" s="62">
        <v>726</v>
      </c>
      <c r="B598" s="63" t="s">
        <v>717</v>
      </c>
      <c r="C598" s="63" t="str">
        <f>_xlfn.XLOOKUP(B598,'2020'!B$3:B$1002,'2020'!C$3:C$1002,"NULL")</f>
        <v>Medical Device Company</v>
      </c>
      <c r="D598" s="63" t="str">
        <f>_xlfn.XLOOKUP(B598,'2020'!B$3:B$1002,'2020'!D$3:D$1002,"NULL")</f>
        <v>Hologic_Medical Device Company</v>
      </c>
      <c r="E598" s="64">
        <v>6252</v>
      </c>
      <c r="F598" s="65">
        <v>-1</v>
      </c>
      <c r="G598" s="72">
        <v>3217.9</v>
      </c>
      <c r="H598" s="73">
        <v>5.2000000000000005E-2</v>
      </c>
      <c r="I598" s="74">
        <v>-111.3</v>
      </c>
      <c r="J598" s="75">
        <v>-1.147</v>
      </c>
      <c r="K598" s="76">
        <v>7230.9</v>
      </c>
      <c r="L598" s="77">
        <v>12947.8</v>
      </c>
    </row>
    <row r="599" spans="1:14" x14ac:dyDescent="0.25">
      <c r="A599" s="62">
        <v>790</v>
      </c>
      <c r="B599" s="63" t="s">
        <v>797</v>
      </c>
      <c r="C599" s="63" t="str">
        <f>_xlfn.XLOOKUP(B599,'2020'!B$3:B$1002,'2020'!C$3:C$1002,"NULL")</f>
        <v>Medical Device Manufacturing</v>
      </c>
      <c r="D599" s="63" t="str">
        <f>_xlfn.XLOOKUP(B599,'2020'!B$3:B$1002,'2020'!D$3:D$1002,"NULL")</f>
        <v>Hill-Rom Holdings_Medical Device Manufacturing</v>
      </c>
      <c r="E599" s="64">
        <v>10000</v>
      </c>
      <c r="F599" s="65">
        <v>-7</v>
      </c>
      <c r="G599" s="72">
        <v>2848</v>
      </c>
      <c r="H599" s="73">
        <v>3.7999999999999999E-2</v>
      </c>
      <c r="I599" s="74">
        <v>252.4</v>
      </c>
      <c r="J599" s="75">
        <v>0.88900000000000001</v>
      </c>
      <c r="K599" s="76">
        <v>4360</v>
      </c>
      <c r="L599" s="77">
        <v>7057</v>
      </c>
    </row>
    <row r="600" spans="1:14" x14ac:dyDescent="0.25">
      <c r="A600" s="62">
        <v>870</v>
      </c>
      <c r="B600" s="63" t="s">
        <v>855</v>
      </c>
      <c r="C600" s="63" t="str">
        <f>_xlfn.XLOOKUP(B600,'2020'!B$3:B$1002,'2020'!C$3:C$1002,"NULL")</f>
        <v>Medical Device Manufacturing</v>
      </c>
      <c r="D600" s="63" t="str">
        <f>_xlfn.XLOOKUP(B600,'2020'!B$3:B$1002,'2020'!D$3:D$1002,"NULL")</f>
        <v>Teleflex_Medical Device Manufacturing</v>
      </c>
      <c r="E600" s="64">
        <v>15200</v>
      </c>
      <c r="F600" s="65">
        <v>52</v>
      </c>
      <c r="G600" s="72">
        <v>2448.4</v>
      </c>
      <c r="H600" s="73">
        <v>0.14099999999999999</v>
      </c>
      <c r="I600" s="74">
        <v>200.8</v>
      </c>
      <c r="J600" s="75">
        <v>0.316</v>
      </c>
      <c r="K600" s="76">
        <v>6278</v>
      </c>
      <c r="L600" s="77">
        <v>13920.9</v>
      </c>
    </row>
    <row r="601" spans="1:14" x14ac:dyDescent="0.25">
      <c r="A601" s="62">
        <v>233</v>
      </c>
      <c r="B601" s="63" t="s">
        <v>217</v>
      </c>
      <c r="C601" s="63" t="str">
        <f>_xlfn.XLOOKUP(B601,'2020'!B$3:B$1002,'2020'!C$3:C$1002,"NULL")</f>
        <v>Medical Technology</v>
      </c>
      <c r="D601" s="63" t="str">
        <f>_xlfn.XLOOKUP(B601,'2020'!B$3:B$1002,'2020'!D$3:D$1002,"NULL")</f>
        <v>Stryker_Medical Technology</v>
      </c>
      <c r="E601" s="64">
        <v>36000</v>
      </c>
      <c r="F601" s="65">
        <v>7</v>
      </c>
      <c r="G601" s="72">
        <v>13601</v>
      </c>
      <c r="H601" s="73">
        <v>9.3000000000000013E-2</v>
      </c>
      <c r="I601" s="74">
        <v>3553</v>
      </c>
      <c r="J601" s="75">
        <v>2.4830000000000001</v>
      </c>
      <c r="K601" s="76">
        <v>27229</v>
      </c>
      <c r="L601" s="77">
        <v>73695.7</v>
      </c>
    </row>
    <row r="602" spans="1:14" x14ac:dyDescent="0.25">
      <c r="A602" s="62">
        <v>653</v>
      </c>
      <c r="B602" s="63" t="s">
        <v>612</v>
      </c>
      <c r="C602" s="63" t="str">
        <f>_xlfn.XLOOKUP(B602,'2020'!B$3:B$1002,'2020'!C$3:C$1002,"NULL")</f>
        <v>Medical Technology</v>
      </c>
      <c r="D602" s="63" t="str">
        <f>_xlfn.XLOOKUP(B602,'2020'!B$3:B$1002,'2020'!D$3:D$1002,"NULL")</f>
        <v>Edwards Lifesciences_Medical Technology</v>
      </c>
      <c r="E602" s="64">
        <v>12800</v>
      </c>
      <c r="F602" s="65">
        <v>21</v>
      </c>
      <c r="G602" s="72">
        <v>3772.8</v>
      </c>
      <c r="H602" s="73">
        <v>9.8000000000000004E-2</v>
      </c>
      <c r="I602" s="74">
        <v>722.2</v>
      </c>
      <c r="J602" s="75">
        <v>0.23699999999999999</v>
      </c>
      <c r="K602" s="76">
        <v>5323.7</v>
      </c>
      <c r="L602" s="77">
        <v>39817.599999999999</v>
      </c>
      <c r="N602">
        <f>IF(A602&lt;500,"-500",0)</f>
        <v>0</v>
      </c>
    </row>
    <row r="603" spans="1:14" x14ac:dyDescent="0.25">
      <c r="A603" s="62">
        <v>777</v>
      </c>
      <c r="B603" s="63" t="s">
        <v>742</v>
      </c>
      <c r="C603" s="63" t="str">
        <f>_xlfn.XLOOKUP(B603,'2020'!B$3:B$1002,'2020'!C$3:C$1002,"NULL")</f>
        <v>Medical Technology</v>
      </c>
      <c r="D603" s="63" t="str">
        <f>_xlfn.XLOOKUP(B603,'2020'!B$3:B$1002,'2020'!D$3:D$1002,"NULL")</f>
        <v>Varian Medical Systems_Medical Technology</v>
      </c>
      <c r="E603" s="64">
        <v>7174</v>
      </c>
      <c r="F603" s="65">
        <v>-22</v>
      </c>
      <c r="G603" s="72">
        <v>2919.1</v>
      </c>
      <c r="H603" s="73">
        <v>0.02</v>
      </c>
      <c r="I603" s="74">
        <v>149.9</v>
      </c>
      <c r="J603" s="75">
        <v>-0.39900000000000002</v>
      </c>
      <c r="K603" s="76">
        <v>3252.7</v>
      </c>
      <c r="L603" s="77">
        <v>12865</v>
      </c>
    </row>
    <row r="604" spans="1:14" x14ac:dyDescent="0.25">
      <c r="A604" s="62">
        <v>894</v>
      </c>
      <c r="B604" s="63" t="s">
        <v>854</v>
      </c>
      <c r="C604" s="63" t="str">
        <f>_xlfn.XLOOKUP(B604,'2020'!B$3:B$1002,'2020'!C$3:C$1002,"NULL")</f>
        <v>Medication Company</v>
      </c>
      <c r="D604" s="63" t="str">
        <f>_xlfn.XLOOKUP(B604,'2020'!B$3:B$1002,'2020'!D$3:D$1002,"NULL")</f>
        <v>ResMed_Medication Company</v>
      </c>
      <c r="E604" s="64">
        <v>5940</v>
      </c>
      <c r="F604" s="65">
        <v>46</v>
      </c>
      <c r="G604" s="72">
        <v>2340.1999999999998</v>
      </c>
      <c r="H604" s="73">
        <v>0.13200000000000001</v>
      </c>
      <c r="I604" s="74">
        <v>315.60000000000002</v>
      </c>
      <c r="J604" s="75">
        <v>-7.8E-2</v>
      </c>
      <c r="K604" s="76">
        <v>3063.9</v>
      </c>
      <c r="L604" s="77">
        <v>14898.9</v>
      </c>
    </row>
    <row r="605" spans="1:14" x14ac:dyDescent="0.25">
      <c r="A605" s="62">
        <v>120</v>
      </c>
      <c r="B605" s="63" t="s">
        <v>145</v>
      </c>
      <c r="C605" s="63" t="str">
        <f>_xlfn.XLOOKUP(B605,'2020'!B$3:B$1002,'2020'!C$3:C$1002,"NULL")</f>
        <v>Metals Company</v>
      </c>
      <c r="D605" s="63" t="str">
        <f>_xlfn.XLOOKUP(B605,'2020'!B$3:B$1002,'2020'!D$3:D$1002,"NULL")</f>
        <v>Nucor_Metals Company</v>
      </c>
      <c r="E605" s="64">
        <v>26300</v>
      </c>
      <c r="F605" s="65">
        <v>31</v>
      </c>
      <c r="G605" s="72">
        <v>25067.3</v>
      </c>
      <c r="H605" s="73">
        <v>0.23800000000000002</v>
      </c>
      <c r="I605" s="74">
        <v>2360.8000000000002</v>
      </c>
      <c r="J605" s="75">
        <v>0.79</v>
      </c>
      <c r="K605" s="76">
        <v>17920.599999999999</v>
      </c>
      <c r="L605" s="77">
        <v>17784</v>
      </c>
    </row>
    <row r="606" spans="1:14" x14ac:dyDescent="0.25">
      <c r="A606" s="62">
        <v>222</v>
      </c>
      <c r="B606" s="63" t="s">
        <v>249</v>
      </c>
      <c r="C606" s="63" t="str">
        <f>_xlfn.XLOOKUP(B606,'2020'!B$3:B$1002,'2020'!C$3:C$1002,"NULL")</f>
        <v>Metals Company</v>
      </c>
      <c r="D606" s="63" t="str">
        <f>_xlfn.XLOOKUP(B606,'2020'!B$3:B$1002,'2020'!D$3:D$1002,"NULL")</f>
        <v>United States Steel_Metals Company</v>
      </c>
      <c r="E606" s="64">
        <v>29000</v>
      </c>
      <c r="F606" s="65">
        <v>24</v>
      </c>
      <c r="G606" s="72">
        <v>14178</v>
      </c>
      <c r="H606" s="73">
        <v>0.157</v>
      </c>
      <c r="I606" s="74">
        <v>1115</v>
      </c>
      <c r="J606" s="75">
        <v>1.881</v>
      </c>
      <c r="K606" s="76">
        <v>10982</v>
      </c>
      <c r="L606" s="77">
        <v>3378.5</v>
      </c>
    </row>
    <row r="607" spans="1:14" x14ac:dyDescent="0.25">
      <c r="A607" s="62">
        <v>227</v>
      </c>
      <c r="B607" s="63" t="s">
        <v>1272</v>
      </c>
      <c r="C607" s="63" t="s">
        <v>1186</v>
      </c>
      <c r="D607" s="63" t="s">
        <v>1637</v>
      </c>
      <c r="E607" s="64">
        <v>43000</v>
      </c>
      <c r="F607" s="65">
        <v>-2</v>
      </c>
      <c r="G607" s="72">
        <v>14014</v>
      </c>
      <c r="H607" s="73">
        <v>8.1000000000000003E-2</v>
      </c>
      <c r="I607" s="74">
        <v>642</v>
      </c>
      <c r="J607" s="75" t="s">
        <v>13</v>
      </c>
      <c r="K607" s="76">
        <v>18693</v>
      </c>
      <c r="L607" s="77">
        <v>8658.4</v>
      </c>
    </row>
    <row r="608" spans="1:14" x14ac:dyDescent="0.25">
      <c r="A608" s="62">
        <v>236</v>
      </c>
      <c r="B608" s="63" t="s">
        <v>304</v>
      </c>
      <c r="C608" s="63" t="str">
        <f>_xlfn.XLOOKUP(B608,'2020'!B$3:B$1002,'2020'!C$3:C$1002,"NULL")</f>
        <v>Metals Company</v>
      </c>
      <c r="D608" s="63" t="str">
        <f>_xlfn.XLOOKUP(B608,'2020'!B$3:B$1002,'2020'!D$3:D$1002,"NULL")</f>
        <v>Alcoa_Metals Company</v>
      </c>
      <c r="E608" s="64">
        <v>14000</v>
      </c>
      <c r="F608" s="65">
        <v>26</v>
      </c>
      <c r="G608" s="72">
        <v>13403</v>
      </c>
      <c r="H608" s="73">
        <v>0.15</v>
      </c>
      <c r="I608" s="74">
        <v>227</v>
      </c>
      <c r="J608" s="75">
        <v>4.5999999999999999E-2</v>
      </c>
      <c r="K608" s="76">
        <v>15938</v>
      </c>
      <c r="L608" s="77">
        <v>5224.1000000000004</v>
      </c>
    </row>
    <row r="609" spans="1:14" x14ac:dyDescent="0.25">
      <c r="A609" s="62">
        <v>264</v>
      </c>
      <c r="B609" s="63" t="s">
        <v>301</v>
      </c>
      <c r="C609" s="63" t="str">
        <f>_xlfn.XLOOKUP(B609,'2020'!B$3:B$1002,'2020'!C$3:C$1002,"NULL")</f>
        <v>Metals Company</v>
      </c>
      <c r="D609" s="63" t="str">
        <f>_xlfn.XLOOKUP(B609,'2020'!B$3:B$1002,'2020'!D$3:D$1002,"NULL")</f>
        <v>Steel Dynamics_Metals Company</v>
      </c>
      <c r="E609" s="64">
        <v>8200</v>
      </c>
      <c r="F609" s="65">
        <v>48</v>
      </c>
      <c r="G609" s="72">
        <v>11821.8</v>
      </c>
      <c r="H609" s="73">
        <v>0.23899999999999999</v>
      </c>
      <c r="I609" s="74">
        <v>1258.4000000000001</v>
      </c>
      <c r="J609" s="75">
        <v>0.54800000000000004</v>
      </c>
      <c r="K609" s="76">
        <v>7703.6</v>
      </c>
      <c r="L609" s="77">
        <v>7862.8</v>
      </c>
    </row>
    <row r="610" spans="1:14" x14ac:dyDescent="0.25">
      <c r="A610" s="62">
        <v>275</v>
      </c>
      <c r="B610" s="63" t="s">
        <v>293</v>
      </c>
      <c r="C610" s="63" t="str">
        <f>_xlfn.XLOOKUP(B610,'2020'!B$3:B$1002,'2020'!C$3:C$1002,"NULL")</f>
        <v>Metals Company</v>
      </c>
      <c r="D610" s="63" t="str">
        <f>_xlfn.XLOOKUP(B610,'2020'!B$3:B$1002,'2020'!D$3:D$1002,"NULL")</f>
        <v>Reliance Steel &amp; Aluminum_Metals Company</v>
      </c>
      <c r="E610" s="64">
        <v>15600</v>
      </c>
      <c r="F610" s="65">
        <v>30</v>
      </c>
      <c r="G610" s="72">
        <v>11534.5</v>
      </c>
      <c r="H610" s="73">
        <v>0.187</v>
      </c>
      <c r="I610" s="74">
        <v>633.70000000000005</v>
      </c>
      <c r="J610" s="75">
        <v>3.3000000000000002E-2</v>
      </c>
      <c r="K610" s="76">
        <v>8044.9</v>
      </c>
      <c r="L610" s="77">
        <v>6054.5</v>
      </c>
    </row>
    <row r="611" spans="1:14" x14ac:dyDescent="0.25">
      <c r="A611" s="62">
        <v>443</v>
      </c>
      <c r="B611" s="63" t="s">
        <v>466</v>
      </c>
      <c r="C611" s="63" t="str">
        <f>_xlfn.XLOOKUP(B611,'2020'!B$3:B$1002,'2020'!C$3:C$1002,"NULL")</f>
        <v>Metals Company</v>
      </c>
      <c r="D611" s="63" t="str">
        <f>_xlfn.XLOOKUP(B611,'2020'!B$3:B$1002,'2020'!D$3:D$1002,"NULL")</f>
        <v>AK Steel Holding_Metals Company</v>
      </c>
      <c r="E611" s="64">
        <v>9500</v>
      </c>
      <c r="F611" s="65">
        <v>18</v>
      </c>
      <c r="G611" s="72">
        <v>6818.2</v>
      </c>
      <c r="H611" s="73">
        <v>0.121</v>
      </c>
      <c r="I611" s="74">
        <v>186</v>
      </c>
      <c r="J611" s="75">
        <v>29</v>
      </c>
      <c r="K611" s="76">
        <v>4515.7</v>
      </c>
      <c r="L611" s="77">
        <v>869.8</v>
      </c>
    </row>
    <row r="612" spans="1:14" x14ac:dyDescent="0.25">
      <c r="A612" s="62">
        <v>855</v>
      </c>
      <c r="B612" s="63" t="s">
        <v>879</v>
      </c>
      <c r="C612" s="63" t="str">
        <f>_xlfn.XLOOKUP(B612,'2020'!B$3:B$1002,'2020'!C$3:C$1002,"NULL")</f>
        <v>Metals Company</v>
      </c>
      <c r="D612" s="63" t="str">
        <f>_xlfn.XLOOKUP(B612,'2020'!B$3:B$1002,'2020'!D$3:D$1002,"NULL")</f>
        <v>Mueller Industries_Metals Company</v>
      </c>
      <c r="E612" s="64">
        <v>5134</v>
      </c>
      <c r="F612" s="65">
        <v>33</v>
      </c>
      <c r="G612" s="72">
        <v>2507.9</v>
      </c>
      <c r="H612" s="73">
        <v>0.107</v>
      </c>
      <c r="I612" s="74">
        <v>104.5</v>
      </c>
      <c r="J612" s="75">
        <v>0.22</v>
      </c>
      <c r="K612" s="76">
        <v>1369.5</v>
      </c>
      <c r="L612" s="77">
        <v>1774.6</v>
      </c>
    </row>
    <row r="613" spans="1:14" x14ac:dyDescent="0.25">
      <c r="A613" s="62">
        <v>887</v>
      </c>
      <c r="B613" s="63" t="s">
        <v>895</v>
      </c>
      <c r="C613" s="63" t="str">
        <f>_xlfn.XLOOKUP(B613,'2020'!B$3:B$1002,'2020'!C$3:C$1002,"NULL")</f>
        <v>Metals Company</v>
      </c>
      <c r="D613" s="63" t="str">
        <f>_xlfn.XLOOKUP(B613,'2020'!B$3:B$1002,'2020'!D$3:D$1002,"NULL")</f>
        <v>Kennametal_Metals Company</v>
      </c>
      <c r="E613" s="64">
        <v>10491</v>
      </c>
      <c r="F613" s="65">
        <v>57</v>
      </c>
      <c r="G613" s="72">
        <v>2367.9</v>
      </c>
      <c r="H613" s="73">
        <v>0.15</v>
      </c>
      <c r="I613" s="74">
        <v>200.2</v>
      </c>
      <c r="J613" s="75">
        <v>3.0739999999999998</v>
      </c>
      <c r="K613" s="76">
        <v>2925.7</v>
      </c>
      <c r="L613" s="77">
        <v>3022.1</v>
      </c>
    </row>
    <row r="614" spans="1:14" x14ac:dyDescent="0.25">
      <c r="A614" s="62">
        <v>889</v>
      </c>
      <c r="B614" s="63" t="s">
        <v>956</v>
      </c>
      <c r="C614" s="63" t="str">
        <f>_xlfn.XLOOKUP(B614,'2020'!B$3:B$1002,'2020'!C$3:C$1002,"NULL")</f>
        <v>Metals Company</v>
      </c>
      <c r="D614" s="63" t="str">
        <f>_xlfn.XLOOKUP(B614,'2020'!B$3:B$1002,'2020'!D$3:D$1002,"NULL")</f>
        <v>Schnitzer Steel Industries_Metals Company</v>
      </c>
      <c r="E614" s="64">
        <v>3575</v>
      </c>
      <c r="F614" s="65" t="s">
        <v>13</v>
      </c>
      <c r="G614" s="72">
        <v>2364.6999999999998</v>
      </c>
      <c r="H614" s="73">
        <v>0.40100000000000002</v>
      </c>
      <c r="I614" s="74">
        <v>156.5</v>
      </c>
      <c r="J614" s="75">
        <v>2.5150000000000001</v>
      </c>
      <c r="K614" s="76">
        <v>1104.8</v>
      </c>
      <c r="L614" s="77">
        <v>648.6</v>
      </c>
      <c r="N614">
        <f>IF(A614&lt;500,"-500",0)</f>
        <v>0</v>
      </c>
    </row>
    <row r="615" spans="1:14" x14ac:dyDescent="0.25">
      <c r="A615" s="62">
        <v>401</v>
      </c>
      <c r="B615" s="63" t="s">
        <v>564</v>
      </c>
      <c r="C615" s="63" t="str">
        <f>_xlfn.XLOOKUP(B615,'2020'!B$3:B$1002,'2020'!C$3:C$1002,"NULL")</f>
        <v>Metals Trading Company</v>
      </c>
      <c r="D615" s="63" t="str">
        <f>_xlfn.XLOOKUP(B615,'2020'!B$3:B$1002,'2020'!D$3:D$1002,"NULL")</f>
        <v>A-Mark Precious Metals_Metals Trading Company</v>
      </c>
      <c r="E615" s="78">
        <v>184</v>
      </c>
      <c r="F615" s="65">
        <v>3</v>
      </c>
      <c r="G615" s="72">
        <v>7606.2</v>
      </c>
      <c r="H615" s="73">
        <v>8.8000000000000009E-2</v>
      </c>
      <c r="I615" s="74">
        <v>-3.4</v>
      </c>
      <c r="J615" s="75">
        <v>-1.4790000000000001</v>
      </c>
      <c r="K615" s="76">
        <v>743</v>
      </c>
      <c r="L615" s="77">
        <v>83.7</v>
      </c>
    </row>
    <row r="616" spans="1:14" x14ac:dyDescent="0.25">
      <c r="A616" s="62">
        <v>394</v>
      </c>
      <c r="B616" s="63" t="s">
        <v>425</v>
      </c>
      <c r="C616" s="63" t="str">
        <f>_xlfn.XLOOKUP(B616,'2020'!B$3:B$1002,'2020'!C$3:C$1002,"NULL")</f>
        <v>Millwork</v>
      </c>
      <c r="D616" s="63" t="str">
        <f>_xlfn.XLOOKUP(B616,'2020'!B$3:B$1002,'2020'!D$3:D$1002,"NULL")</f>
        <v>Builders FirstSource_Millwork</v>
      </c>
      <c r="E616" s="64">
        <v>15000</v>
      </c>
      <c r="F616" s="65">
        <v>6</v>
      </c>
      <c r="G616" s="72">
        <v>7724.8</v>
      </c>
      <c r="H616" s="73">
        <v>9.8000000000000004E-2</v>
      </c>
      <c r="I616" s="74">
        <v>205.2</v>
      </c>
      <c r="J616" s="75">
        <v>4.2910000000000004</v>
      </c>
      <c r="K616" s="76">
        <v>2932.3</v>
      </c>
      <c r="L616" s="77">
        <v>1538.9</v>
      </c>
    </row>
    <row r="617" spans="1:14" x14ac:dyDescent="0.25">
      <c r="A617" s="62">
        <v>325</v>
      </c>
      <c r="B617" s="63" t="s">
        <v>357</v>
      </c>
      <c r="C617" s="63" t="str">
        <f>_xlfn.XLOOKUP(B617,'2020'!B$3:B$1002,'2020'!C$3:C$1002,"NULL")</f>
        <v>Mining &amp; Metals</v>
      </c>
      <c r="D617" s="63" t="str">
        <f>_xlfn.XLOOKUP(B617,'2020'!B$3:B$1002,'2020'!D$3:D$1002,"NULL")</f>
        <v>Mosaic_Mining &amp; Metals</v>
      </c>
      <c r="E617" s="64">
        <v>13600</v>
      </c>
      <c r="F617" s="65">
        <v>57</v>
      </c>
      <c r="G617" s="72">
        <v>9587.2999999999993</v>
      </c>
      <c r="H617" s="73">
        <v>0.29399999999999998</v>
      </c>
      <c r="I617" s="74">
        <v>470</v>
      </c>
      <c r="J617" s="75" t="s">
        <v>13</v>
      </c>
      <c r="K617" s="76">
        <v>20119.2</v>
      </c>
      <c r="L617" s="77">
        <v>10527.2</v>
      </c>
    </row>
    <row r="618" spans="1:14" x14ac:dyDescent="0.25">
      <c r="A618" s="62">
        <v>586</v>
      </c>
      <c r="B618" s="63" t="s">
        <v>593</v>
      </c>
      <c r="C618" s="63" t="str">
        <f>_xlfn.XLOOKUP(B618,'2020'!B$3:B$1002,'2020'!C$3:C$1002,"NULL")</f>
        <v>Mining &amp; Metals</v>
      </c>
      <c r="D618" s="63" t="str">
        <f>_xlfn.XLOOKUP(B618,'2020'!B$3:B$1002,'2020'!D$3:D$1002,"NULL")</f>
        <v>Ryerson Holding_Mining &amp; Metals</v>
      </c>
      <c r="E618" s="64">
        <v>4600</v>
      </c>
      <c r="F618" s="65">
        <v>100</v>
      </c>
      <c r="G618" s="72">
        <v>4408.3999999999996</v>
      </c>
      <c r="H618" s="73">
        <v>0.31</v>
      </c>
      <c r="I618" s="74">
        <v>106</v>
      </c>
      <c r="J618" s="75">
        <v>5.1989999999999998</v>
      </c>
      <c r="K618" s="76">
        <v>2086.3000000000002</v>
      </c>
      <c r="L618" s="77">
        <v>320.5</v>
      </c>
    </row>
    <row r="619" spans="1:14" x14ac:dyDescent="0.25">
      <c r="A619" s="62">
        <v>690</v>
      </c>
      <c r="B619" s="63" t="s">
        <v>714</v>
      </c>
      <c r="C619" s="63" t="str">
        <f>_xlfn.XLOOKUP(B619,'2020'!B$3:B$1002,'2020'!C$3:C$1002,"NULL")</f>
        <v>Mining &amp; Metals</v>
      </c>
      <c r="D619" s="63" t="str">
        <f>_xlfn.XLOOKUP(B619,'2020'!B$3:B$1002,'2020'!D$3:D$1002,"NULL")</f>
        <v>Aleris_Mining &amp; Metals</v>
      </c>
      <c r="E619" s="64">
        <v>5500</v>
      </c>
      <c r="F619" s="65">
        <v>67</v>
      </c>
      <c r="G619" s="72">
        <v>3445.9</v>
      </c>
      <c r="H619" s="73">
        <v>0.20600000000000002</v>
      </c>
      <c r="I619" s="74">
        <v>-91.6</v>
      </c>
      <c r="J619" s="75" t="s">
        <v>13</v>
      </c>
      <c r="K619" s="76">
        <v>2779.4</v>
      </c>
      <c r="L619" s="77" t="s">
        <v>13</v>
      </c>
    </row>
    <row r="620" spans="1:14" x14ac:dyDescent="0.25">
      <c r="A620" s="62">
        <v>170</v>
      </c>
      <c r="B620" s="63" t="s">
        <v>224</v>
      </c>
      <c r="C620" s="63" t="str">
        <f>_xlfn.XLOOKUP(B620,'2020'!B$3:B$1002,'2020'!C$3:C$1002,"NULL")</f>
        <v>Mining Company</v>
      </c>
      <c r="D620" s="63" t="str">
        <f>_xlfn.XLOOKUP(B620,'2020'!B$3:B$1002,'2020'!D$3:D$1002,"NULL")</f>
        <v>Freeport-McMoRan_Mining Company</v>
      </c>
      <c r="E620" s="64">
        <v>26800</v>
      </c>
      <c r="F620" s="65">
        <v>6</v>
      </c>
      <c r="G620" s="72">
        <v>18628</v>
      </c>
      <c r="H620" s="73">
        <v>0.13500000000000001</v>
      </c>
      <c r="I620" s="74">
        <v>2602</v>
      </c>
      <c r="J620" s="75">
        <v>0.432</v>
      </c>
      <c r="K620" s="76">
        <v>42216</v>
      </c>
      <c r="L620" s="77">
        <v>18678.400000000001</v>
      </c>
    </row>
    <row r="621" spans="1:14" x14ac:dyDescent="0.25">
      <c r="A621" s="62">
        <v>499</v>
      </c>
      <c r="B621" s="63" t="s">
        <v>581</v>
      </c>
      <c r="C621" s="63" t="str">
        <f>_xlfn.XLOOKUP(B621,'2020'!B$3:B$1002,'2020'!C$3:C$1002,"NULL")</f>
        <v>Mining Company</v>
      </c>
      <c r="D621" s="63" t="str">
        <f>_xlfn.XLOOKUP(B621,'2020'!B$3:B$1002,'2020'!D$3:D$1002,"NULL")</f>
        <v>Peabody Energy_Mining Company</v>
      </c>
      <c r="E621" s="64">
        <v>7400</v>
      </c>
      <c r="F621" s="65">
        <v>-8</v>
      </c>
      <c r="G621" s="72">
        <v>5581.8</v>
      </c>
      <c r="H621" s="73">
        <v>1E-3</v>
      </c>
      <c r="I621" s="74">
        <v>646.9</v>
      </c>
      <c r="J621" s="75" t="s">
        <v>13</v>
      </c>
      <c r="K621" s="76">
        <v>7423.7</v>
      </c>
      <c r="L621" s="77">
        <v>3065.6</v>
      </c>
    </row>
    <row r="622" spans="1:14" x14ac:dyDescent="0.25">
      <c r="A622" s="62">
        <v>557</v>
      </c>
      <c r="B622" s="63" t="s">
        <v>580</v>
      </c>
      <c r="C622" s="63" t="str">
        <f>_xlfn.XLOOKUP(B622,'2020'!B$3:B$1002,'2020'!C$3:C$1002,"NULL")</f>
        <v>Mining Company</v>
      </c>
      <c r="D622" s="63" t="str">
        <f>_xlfn.XLOOKUP(B622,'2020'!B$3:B$1002,'2020'!D$3:D$1002,"NULL")</f>
        <v>Continental Resources_Mining Company</v>
      </c>
      <c r="E622" s="64">
        <v>1221</v>
      </c>
      <c r="F622" s="65">
        <v>163</v>
      </c>
      <c r="G622" s="72">
        <v>4709.6000000000004</v>
      </c>
      <c r="H622" s="73">
        <v>0.50900000000000001</v>
      </c>
      <c r="I622" s="74">
        <v>988.3</v>
      </c>
      <c r="J622" s="75">
        <v>0.252</v>
      </c>
      <c r="K622" s="76">
        <v>15297.9</v>
      </c>
      <c r="L622" s="77">
        <v>16834.2</v>
      </c>
    </row>
    <row r="623" spans="1:14" x14ac:dyDescent="0.25">
      <c r="A623" s="62">
        <v>866</v>
      </c>
      <c r="B623" s="63" t="s">
        <v>1273</v>
      </c>
      <c r="C623" s="63" t="s">
        <v>1098</v>
      </c>
      <c r="D623" s="63" t="str">
        <f>B623&amp;"_"&amp; C623</f>
        <v>Cleveland-Cliffs_Mining Company</v>
      </c>
      <c r="E623" s="64">
        <v>2926</v>
      </c>
      <c r="F623" s="65">
        <v>1</v>
      </c>
      <c r="G623" s="72">
        <v>2461.5</v>
      </c>
      <c r="H623" s="73">
        <v>5.5999999999999994E-2</v>
      </c>
      <c r="I623" s="74">
        <v>1128.0999999999999</v>
      </c>
      <c r="J623" s="75">
        <v>2.0739999999999998</v>
      </c>
      <c r="K623" s="76">
        <v>3529.6</v>
      </c>
      <c r="L623" s="77">
        <v>2902.8</v>
      </c>
    </row>
    <row r="624" spans="1:14" x14ac:dyDescent="0.25">
      <c r="A624" s="62">
        <v>22</v>
      </c>
      <c r="B624" s="63" t="s">
        <v>35</v>
      </c>
      <c r="C624" s="63" t="str">
        <f>_xlfn.XLOOKUP(B624,'2020'!B$3:B$1002,'2020'!C$3:C$1002,"NULL")</f>
        <v>Mortgage Loan Company</v>
      </c>
      <c r="D624" s="63" t="str">
        <f>_xlfn.XLOOKUP(B624,'2020'!B$3:B$1002,'2020'!D$3:D$1002,"NULL")</f>
        <v>Fannie Mae_Mortgage Loan Company</v>
      </c>
      <c r="E624" s="64">
        <v>7400</v>
      </c>
      <c r="F624" s="65">
        <v>-1</v>
      </c>
      <c r="G624" s="72">
        <v>120101</v>
      </c>
      <c r="H624" s="73">
        <v>6.9000000000000006E-2</v>
      </c>
      <c r="I624" s="74">
        <v>15959</v>
      </c>
      <c r="J624" s="75">
        <v>5.4790000000000001</v>
      </c>
      <c r="K624" s="76">
        <v>3418318</v>
      </c>
      <c r="L624" s="77">
        <v>3242.6</v>
      </c>
    </row>
    <row r="625" spans="1:14" x14ac:dyDescent="0.25">
      <c r="A625" s="62">
        <v>40</v>
      </c>
      <c r="B625" s="63" t="s">
        <v>51</v>
      </c>
      <c r="C625" s="63" t="str">
        <f>_xlfn.XLOOKUP(B625,'2020'!B$3:B$1002,'2020'!C$3:C$1002,"NULL")</f>
        <v>Mortgage Loan Company</v>
      </c>
      <c r="D625" s="63" t="str">
        <f>_xlfn.XLOOKUP(B625,'2020'!B$3:B$1002,'2020'!D$3:D$1002,"NULL")</f>
        <v>Freddie Mac_Mortgage Loan Company</v>
      </c>
      <c r="E625" s="64">
        <v>6621</v>
      </c>
      <c r="F625" s="65">
        <v>-2</v>
      </c>
      <c r="G625" s="72">
        <v>73598</v>
      </c>
      <c r="H625" s="73">
        <v>-1.3999999999999999E-2</v>
      </c>
      <c r="I625" s="74">
        <v>9235</v>
      </c>
      <c r="J625" s="75">
        <v>0.64200000000000002</v>
      </c>
      <c r="K625" s="76">
        <v>2063060</v>
      </c>
      <c r="L625" s="77">
        <v>1748.7</v>
      </c>
    </row>
    <row r="626" spans="1:14" x14ac:dyDescent="0.25">
      <c r="A626" s="62">
        <v>218</v>
      </c>
      <c r="B626" s="63" t="s">
        <v>227</v>
      </c>
      <c r="C626" s="63" t="str">
        <f>_xlfn.XLOOKUP(B626,'2020'!B$3:B$1002,'2020'!C$3:C$1002,"NULL")</f>
        <v>Motion And Control Technologies</v>
      </c>
      <c r="D626" s="63" t="str">
        <f>_xlfn.XLOOKUP(B626,'2020'!B$3:B$1002,'2020'!D$3:D$1002,"NULL")</f>
        <v>Parker-Hannifin_Motion And Control Technologies</v>
      </c>
      <c r="E626" s="64">
        <v>57170</v>
      </c>
      <c r="F626" s="65">
        <v>38</v>
      </c>
      <c r="G626" s="72">
        <v>14302.4</v>
      </c>
      <c r="H626" s="73">
        <v>0.18899999999999997</v>
      </c>
      <c r="I626" s="74">
        <v>1060.8</v>
      </c>
      <c r="J626" s="75">
        <v>7.9000000000000001E-2</v>
      </c>
      <c r="K626" s="76">
        <v>15320.1</v>
      </c>
      <c r="L626" s="77">
        <v>22201.7</v>
      </c>
    </row>
    <row r="627" spans="1:14" x14ac:dyDescent="0.25">
      <c r="A627" s="62">
        <v>4</v>
      </c>
      <c r="B627" s="63" t="s">
        <v>17</v>
      </c>
      <c r="C627" s="63" t="str">
        <f>_xlfn.XLOOKUP(B627,'2020'!B$3:B$1002,'2020'!C$3:C$1002,"NULL")</f>
        <v>Multinational Conglomerate Company</v>
      </c>
      <c r="D627" s="63" t="str">
        <f>_xlfn.XLOOKUP(B627,'2020'!B$3:B$1002,'2020'!D$3:D$1002,"NULL")</f>
        <v>Berkshire Hathaway_Multinational Conglomerate Company</v>
      </c>
      <c r="E627" s="64">
        <v>389000</v>
      </c>
      <c r="F627" s="65">
        <v>-1</v>
      </c>
      <c r="G627" s="72">
        <v>247837</v>
      </c>
      <c r="H627" s="73">
        <v>2.4E-2</v>
      </c>
      <c r="I627" s="74">
        <v>4021</v>
      </c>
      <c r="J627" s="75">
        <v>-0.91100000000000003</v>
      </c>
      <c r="K627" s="76">
        <v>707794</v>
      </c>
      <c r="L627" s="77">
        <v>493870.3</v>
      </c>
    </row>
    <row r="628" spans="1:14" x14ac:dyDescent="0.25">
      <c r="A628" s="62">
        <v>21</v>
      </c>
      <c r="B628" s="63" t="s">
        <v>43</v>
      </c>
      <c r="C628" s="63" t="str">
        <f>_xlfn.XLOOKUP(B628,'2020'!B$3:B$1002,'2020'!C$3:C$1002,"NULL")</f>
        <v>Multinational Conglomerate Company</v>
      </c>
      <c r="D628" s="63" t="str">
        <f>_xlfn.XLOOKUP(B628,'2020'!B$3:B$1002,'2020'!D$3:D$1002,"NULL")</f>
        <v>General Electric_Multinational Conglomerate Company</v>
      </c>
      <c r="E628" s="64">
        <v>283000</v>
      </c>
      <c r="F628" s="65">
        <v>-3</v>
      </c>
      <c r="G628" s="72">
        <v>120268</v>
      </c>
      <c r="H628" s="73">
        <v>-1.6E-2</v>
      </c>
      <c r="I628" s="74">
        <v>-22355</v>
      </c>
      <c r="J628" s="75" t="s">
        <v>13</v>
      </c>
      <c r="K628" s="76">
        <v>309129</v>
      </c>
      <c r="L628" s="77">
        <v>87009.3</v>
      </c>
      <c r="N628" t="str">
        <f>IF(A628&lt;500,"-500",0)</f>
        <v>-500</v>
      </c>
    </row>
    <row r="629" spans="1:14" x14ac:dyDescent="0.25">
      <c r="A629" s="62">
        <v>77</v>
      </c>
      <c r="B629" s="63" t="s">
        <v>100</v>
      </c>
      <c r="C629" s="63" t="str">
        <f>_xlfn.XLOOKUP(B629,'2020'!B$3:B$1002,'2020'!C$3:C$1002,"NULL")</f>
        <v>Multinational Conglomerate Company</v>
      </c>
      <c r="D629" s="63" t="str">
        <f>_xlfn.XLOOKUP(B629,'2020'!B$3:B$1002,'2020'!D$3:D$1002,"NULL")</f>
        <v>Honeywell International_Multinational Conglomerate Company</v>
      </c>
      <c r="E629" s="64">
        <v>114000</v>
      </c>
      <c r="F629" s="65" t="s">
        <v>13</v>
      </c>
      <c r="G629" s="72">
        <v>41802</v>
      </c>
      <c r="H629" s="73">
        <v>3.1E-2</v>
      </c>
      <c r="I629" s="74">
        <v>6765</v>
      </c>
      <c r="J629" s="75">
        <v>3.0880000000000001</v>
      </c>
      <c r="K629" s="76">
        <v>57773</v>
      </c>
      <c r="L629" s="77">
        <v>115752.5</v>
      </c>
    </row>
    <row r="630" spans="1:14" x14ac:dyDescent="0.25">
      <c r="A630" s="62">
        <v>95</v>
      </c>
      <c r="B630" s="63" t="s">
        <v>110</v>
      </c>
      <c r="C630" s="63" t="str">
        <f>_xlfn.XLOOKUP(B630,'2020'!B$3:B$1002,'2020'!C$3:C$1002,"NULL")</f>
        <v>Multinational Conglomerate Company</v>
      </c>
      <c r="D630" s="63" t="str">
        <f>_xlfn.XLOOKUP(B630,'2020'!B$3:B$1002,'2020'!D$3:D$1002,"NULL")</f>
        <v>3M_Multinational Conglomerate Company</v>
      </c>
      <c r="E630" s="64">
        <v>93516</v>
      </c>
      <c r="F630" s="65">
        <v>2</v>
      </c>
      <c r="G630" s="72">
        <v>32765</v>
      </c>
      <c r="H630" s="103">
        <v>3.5000000000000003E-2</v>
      </c>
      <c r="I630" s="104">
        <v>5349</v>
      </c>
      <c r="J630" s="105">
        <v>0.10100000000000001</v>
      </c>
      <c r="K630" s="106">
        <v>36500</v>
      </c>
      <c r="L630" s="77">
        <v>119659.8</v>
      </c>
    </row>
    <row r="631" spans="1:14" x14ac:dyDescent="0.25">
      <c r="A631" s="62">
        <v>946</v>
      </c>
      <c r="B631" s="63" t="s">
        <v>940</v>
      </c>
      <c r="C631" s="63" t="str">
        <f>_xlfn.XLOOKUP(B631,'2020'!B$3:B$1002,'2020'!C$3:C$1002,"NULL")</f>
        <v>Multinational Conglomerate Company</v>
      </c>
      <c r="D631" s="63" t="str">
        <f>_xlfn.XLOOKUP(B631,'2020'!B$3:B$1002,'2020'!D$3:D$1002,"NULL")</f>
        <v>Griffon_Multinational Conglomerate Company</v>
      </c>
      <c r="E631" s="64">
        <v>7200</v>
      </c>
      <c r="F631" s="65">
        <v>12</v>
      </c>
      <c r="G631" s="72">
        <v>2144.1999999999998</v>
      </c>
      <c r="H631" s="73">
        <v>0.08</v>
      </c>
      <c r="I631" s="74">
        <v>125.7</v>
      </c>
      <c r="J631" s="75">
        <v>7.4279999999999999</v>
      </c>
      <c r="K631" s="76">
        <v>2084.9</v>
      </c>
      <c r="L631" s="77">
        <v>864.2</v>
      </c>
    </row>
    <row r="632" spans="1:14" x14ac:dyDescent="0.25">
      <c r="A632" s="62">
        <v>157</v>
      </c>
      <c r="B632" s="63" t="s">
        <v>167</v>
      </c>
      <c r="C632" s="63" t="str">
        <f>_xlfn.XLOOKUP(B632,'2020'!B$3:B$1002,'2020'!C$3:C$1002,"NULL")</f>
        <v>Multinational Engineering Firm</v>
      </c>
      <c r="D632" s="63" t="str">
        <f>_xlfn.XLOOKUP(B632,'2020'!B$3:B$1002,'2020'!D$3:D$1002,"NULL")</f>
        <v>AECOM_Multinational Engineering Firm</v>
      </c>
      <c r="E632" s="64">
        <v>87000</v>
      </c>
      <c r="F632" s="65">
        <v>7</v>
      </c>
      <c r="G632" s="72">
        <v>20155.5</v>
      </c>
      <c r="H632" s="73">
        <v>0.107</v>
      </c>
      <c r="I632" s="74">
        <v>136.5</v>
      </c>
      <c r="J632" s="75">
        <v>-0.59799999999999998</v>
      </c>
      <c r="K632" s="76">
        <v>14681.1</v>
      </c>
      <c r="L632" s="77">
        <v>4631.3</v>
      </c>
    </row>
    <row r="633" spans="1:14" x14ac:dyDescent="0.25">
      <c r="A633" s="62">
        <v>392</v>
      </c>
      <c r="B633" s="63" t="s">
        <v>408</v>
      </c>
      <c r="C633" s="63" t="str">
        <f>_xlfn.XLOOKUP(B633,'2020'!B$3:B$1002,'2020'!C$3:C$1002,"NULL")</f>
        <v>Music Licensing Company</v>
      </c>
      <c r="D633" s="63" t="str">
        <f>_xlfn.XLOOKUP(B633,'2020'!B$3:B$1002,'2020'!D$3:D$1002,"NULL")</f>
        <v>PPL_Music Licensing Company</v>
      </c>
      <c r="E633" s="64">
        <v>12444</v>
      </c>
      <c r="F633" s="65">
        <v>-12</v>
      </c>
      <c r="G633" s="72">
        <v>7785</v>
      </c>
      <c r="H633" s="73">
        <v>4.4999999999999998E-2</v>
      </c>
      <c r="I633" s="74">
        <v>1827</v>
      </c>
      <c r="J633" s="75">
        <v>0.62</v>
      </c>
      <c r="K633" s="76">
        <v>43396</v>
      </c>
      <c r="L633" s="77">
        <v>22882.5</v>
      </c>
    </row>
    <row r="634" spans="1:14" x14ac:dyDescent="0.25">
      <c r="A634" s="62">
        <v>627</v>
      </c>
      <c r="B634" s="63" t="s">
        <v>597</v>
      </c>
      <c r="C634" s="63" t="str">
        <f>_xlfn.XLOOKUP(B634,'2020'!B$3:B$1002,'2020'!C$3:C$1002,"NULL")</f>
        <v>Music; Entertainment</v>
      </c>
      <c r="D634" s="63" t="str">
        <f>_xlfn.XLOOKUP(B634,'2020'!B$3:B$1002,'2020'!D$3:D$1002,"NULL")</f>
        <v>Warner Music Group_Music; Entertainment</v>
      </c>
      <c r="E634" s="64">
        <v>4660</v>
      </c>
      <c r="F634" s="65">
        <v>24</v>
      </c>
      <c r="G634" s="72">
        <v>4005</v>
      </c>
      <c r="H634" s="73">
        <v>0.12</v>
      </c>
      <c r="I634" s="74">
        <v>307</v>
      </c>
      <c r="J634" s="75">
        <v>1.147</v>
      </c>
      <c r="K634" s="76">
        <v>5344</v>
      </c>
      <c r="L634" s="77" t="s">
        <v>13</v>
      </c>
    </row>
    <row r="635" spans="1:14" x14ac:dyDescent="0.25">
      <c r="A635" s="62">
        <v>857</v>
      </c>
      <c r="B635" s="63" t="s">
        <v>1388</v>
      </c>
      <c r="C635" s="63" t="s">
        <v>1683</v>
      </c>
      <c r="D635" s="63" t="str">
        <f>B635&amp;"_"&amp; C635</f>
        <v>SemGroup_Natural Gas and Petroleum</v>
      </c>
      <c r="E635" s="78">
        <v>880</v>
      </c>
      <c r="F635" s="65">
        <v>78</v>
      </c>
      <c r="G635" s="72">
        <v>2503.3000000000002</v>
      </c>
      <c r="H635" s="73">
        <v>0.20199999999999999</v>
      </c>
      <c r="I635" s="74">
        <v>-26.7</v>
      </c>
      <c r="J635" s="75" t="s">
        <v>13</v>
      </c>
      <c r="K635" s="76">
        <v>5210.3</v>
      </c>
      <c r="L635" s="77">
        <v>1166.7</v>
      </c>
    </row>
    <row r="636" spans="1:14" x14ac:dyDescent="0.25">
      <c r="A636" s="62">
        <v>620</v>
      </c>
      <c r="B636" s="63" t="s">
        <v>1377</v>
      </c>
      <c r="C636" s="37" t="s">
        <v>1194</v>
      </c>
      <c r="D636" s="37" t="s">
        <v>1665</v>
      </c>
      <c r="E636" s="64">
        <v>5200</v>
      </c>
      <c r="F636" s="65">
        <v>-56</v>
      </c>
      <c r="G636" s="72">
        <v>4052</v>
      </c>
      <c r="H636" s="73">
        <v>-8.1000000000000003E-2</v>
      </c>
      <c r="I636" s="74">
        <v>-528</v>
      </c>
      <c r="J636" s="75" t="s">
        <v>13</v>
      </c>
      <c r="K636" s="76">
        <v>17654</v>
      </c>
      <c r="L636" s="77" t="s">
        <v>13</v>
      </c>
    </row>
    <row r="637" spans="1:14" x14ac:dyDescent="0.25">
      <c r="A637" s="62">
        <v>400</v>
      </c>
      <c r="B637" s="63" t="s">
        <v>423</v>
      </c>
      <c r="C637" s="63" t="str">
        <f>_xlfn.XLOOKUP(B637,'2020'!B$3:B$1002,'2020'!C$3:C$1002,"NULL")</f>
        <v>Natural Gas Distribution Company</v>
      </c>
      <c r="D637" s="63" t="str">
        <f>_xlfn.XLOOKUP(B637,'2020'!B$3:B$1002,'2020'!D$3:D$1002,"NULL")</f>
        <v>UGI_Natural Gas Distribution Company</v>
      </c>
      <c r="E637" s="64">
        <v>13000</v>
      </c>
      <c r="F637" s="65">
        <v>57</v>
      </c>
      <c r="G637" s="72">
        <v>7651.2</v>
      </c>
      <c r="H637" s="73">
        <v>0.25</v>
      </c>
      <c r="I637" s="74">
        <v>718.7</v>
      </c>
      <c r="J637" s="75">
        <v>0.64600000000000002</v>
      </c>
      <c r="K637" s="76">
        <v>11980.9</v>
      </c>
      <c r="L637" s="77">
        <v>9634.4</v>
      </c>
      <c r="N637" t="str">
        <f>IF(A637&lt;500,"-500",0)</f>
        <v>-500</v>
      </c>
    </row>
    <row r="638" spans="1:14" x14ac:dyDescent="0.25">
      <c r="A638" s="62">
        <v>742</v>
      </c>
      <c r="B638" s="63" t="s">
        <v>800</v>
      </c>
      <c r="C638" s="63" t="str">
        <f>_xlfn.XLOOKUP(B638,'2020'!B$3:B$1002,'2020'!C$3:C$1002,"NULL")</f>
        <v>Natural Gas Distribution Company</v>
      </c>
      <c r="D638" s="63" t="str">
        <f>_xlfn.XLOOKUP(B638,'2020'!B$3:B$1002,'2020'!D$3:D$1002,"NULL")</f>
        <v>Atmos Energy_Natural Gas Distribution Company</v>
      </c>
      <c r="E638" s="64">
        <v>4628</v>
      </c>
      <c r="F638" s="65">
        <v>-18</v>
      </c>
      <c r="G638" s="72">
        <v>3115.5</v>
      </c>
      <c r="H638" s="73">
        <v>1.7000000000000001E-2</v>
      </c>
      <c r="I638" s="74">
        <v>603.1</v>
      </c>
      <c r="J638" s="75">
        <v>0.52100000000000002</v>
      </c>
      <c r="K638" s="76">
        <v>11874.4</v>
      </c>
      <c r="L638" s="77">
        <v>12032.2</v>
      </c>
    </row>
    <row r="639" spans="1:14" x14ac:dyDescent="0.25">
      <c r="A639" s="62">
        <v>256</v>
      </c>
      <c r="B639" s="63" t="s">
        <v>315</v>
      </c>
      <c r="C639" s="63" t="str">
        <f>_xlfn.XLOOKUP(B639,'2020'!B$3:B$1002,'2020'!C$3:C$1002,"NULL")</f>
        <v>Natural Gas Liquids Company</v>
      </c>
      <c r="D639" s="63" t="str">
        <f>_xlfn.XLOOKUP(B639,'2020'!B$3:B$1002,'2020'!D$3:D$1002,"NULL")</f>
        <v>Oneok_Natural Gas Liquids Company</v>
      </c>
      <c r="E639" s="64">
        <v>2684</v>
      </c>
      <c r="F639" s="65">
        <v>-7</v>
      </c>
      <c r="G639" s="72">
        <v>12593.2</v>
      </c>
      <c r="H639" s="73">
        <v>3.4000000000000002E-2</v>
      </c>
      <c r="I639" s="74">
        <v>1151.7</v>
      </c>
      <c r="J639" s="75">
        <v>1.97</v>
      </c>
      <c r="K639" s="76">
        <v>18231.7</v>
      </c>
      <c r="L639" s="77">
        <v>28746.9</v>
      </c>
    </row>
    <row r="640" spans="1:14" x14ac:dyDescent="0.25">
      <c r="A640" s="62">
        <v>642</v>
      </c>
      <c r="B640" s="63" t="s">
        <v>774</v>
      </c>
      <c r="C640" s="63" t="str">
        <f>_xlfn.XLOOKUP(B640,'2020'!B$3:B$1002,'2020'!C$3:C$1002,"NULL")</f>
        <v>Natural Gas Liquids Company</v>
      </c>
      <c r="D640" s="63" t="str">
        <f>_xlfn.XLOOKUP(B640,'2020'!B$3:B$1002,'2020'!D$3:D$1002,"NULL")</f>
        <v>Southwestern Energy_Natural Gas Liquids Company</v>
      </c>
      <c r="E640" s="78">
        <v>960</v>
      </c>
      <c r="F640" s="65">
        <v>67</v>
      </c>
      <c r="G640" s="72">
        <v>3862</v>
      </c>
      <c r="H640" s="73">
        <v>0.20600000000000002</v>
      </c>
      <c r="I640" s="74">
        <v>537</v>
      </c>
      <c r="J640" s="75">
        <v>-0.48699999999999999</v>
      </c>
      <c r="K640" s="76">
        <v>5797</v>
      </c>
      <c r="L640" s="77">
        <v>2538.8000000000002</v>
      </c>
    </row>
    <row r="641" spans="1:14" x14ac:dyDescent="0.25">
      <c r="A641" s="62">
        <v>562</v>
      </c>
      <c r="B641" s="63" t="s">
        <v>600</v>
      </c>
      <c r="C641" s="63" t="str">
        <f>_xlfn.XLOOKUP(B641,'2020'!B$3:B$1002,'2020'!C$3:C$1002,"NULL")</f>
        <v>Networking &amp; Cyber Security</v>
      </c>
      <c r="D641" s="63" t="str">
        <f>_xlfn.XLOOKUP(B641,'2020'!B$3:B$1002,'2020'!D$3:D$1002,"NULL")</f>
        <v>Juniper Networks_Networking &amp; Cyber Security</v>
      </c>
      <c r="E641" s="64">
        <v>9283</v>
      </c>
      <c r="F641" s="65">
        <v>-38</v>
      </c>
      <c r="G641" s="72">
        <v>4647.5</v>
      </c>
      <c r="H641" s="73">
        <v>-7.5999999999999998E-2</v>
      </c>
      <c r="I641" s="74">
        <v>566.9</v>
      </c>
      <c r="J641" s="75">
        <v>0.85099999999999998</v>
      </c>
      <c r="K641" s="76">
        <v>9363.2999999999993</v>
      </c>
      <c r="L641" s="77">
        <v>9209.5</v>
      </c>
    </row>
    <row r="642" spans="1:14" x14ac:dyDescent="0.25">
      <c r="A642" s="62">
        <v>64</v>
      </c>
      <c r="B642" s="63" t="s">
        <v>71</v>
      </c>
      <c r="C642" s="63" t="str">
        <f>_xlfn.XLOOKUP(B642,'2020'!B$3:B$1002,'2020'!C$3:C$1002,"NULL")</f>
        <v>Networking Hardware Company</v>
      </c>
      <c r="D642" s="63" t="str">
        <f>_xlfn.XLOOKUP(B642,'2020'!B$3:B$1002,'2020'!D$3:D$1002,"NULL")</f>
        <v>Cisco Systems_Networking Hardware Company</v>
      </c>
      <c r="E642" s="64">
        <v>74200</v>
      </c>
      <c r="F642" s="65">
        <v>-2</v>
      </c>
      <c r="G642" s="72">
        <v>49330</v>
      </c>
      <c r="H642" s="73">
        <v>2.7999999999999997E-2</v>
      </c>
      <c r="I642" s="74">
        <v>110</v>
      </c>
      <c r="J642" s="75">
        <v>-0.98899999999999999</v>
      </c>
      <c r="K642" s="76">
        <v>108784</v>
      </c>
      <c r="L642" s="77">
        <v>237665.5</v>
      </c>
      <c r="N642" t="str">
        <f>IF(A642&lt;500,"-500",0)</f>
        <v>-500</v>
      </c>
    </row>
    <row r="643" spans="1:14" x14ac:dyDescent="0.25">
      <c r="A643" s="62">
        <v>351</v>
      </c>
      <c r="B643" s="63" t="s">
        <v>369</v>
      </c>
      <c r="C643" s="63" t="str">
        <f>_xlfn.XLOOKUP(B643,'2020'!B$3:B$1002,'2020'!C$3:C$1002,"NULL")</f>
        <v>Not-for-profit Organization</v>
      </c>
      <c r="D643" s="63" t="str">
        <f>_xlfn.XLOOKUP(B643,'2020'!B$3:B$1002,'2020'!D$3:D$1002,"NULL")</f>
        <v>Thrivent Financial for Lutherans_Not-for-profit Organization</v>
      </c>
      <c r="E643" s="64">
        <v>3708</v>
      </c>
      <c r="F643" s="65">
        <v>-8</v>
      </c>
      <c r="G643" s="72">
        <v>8635.2000000000007</v>
      </c>
      <c r="H643" s="73">
        <v>1.3000000000000001E-2</v>
      </c>
      <c r="I643" s="74">
        <v>1233.9000000000001</v>
      </c>
      <c r="J643" s="75">
        <v>1.21</v>
      </c>
      <c r="K643" s="76">
        <v>94482.9</v>
      </c>
      <c r="L643" s="77" t="s">
        <v>13</v>
      </c>
    </row>
    <row r="644" spans="1:14" x14ac:dyDescent="0.25">
      <c r="A644" s="62">
        <v>114</v>
      </c>
      <c r="B644" s="63" t="s">
        <v>115</v>
      </c>
      <c r="C644" s="63" t="str">
        <f>_xlfn.XLOOKUP(B644,'2020'!B$3:B$1002,'2020'!C$3:C$1002,"NULL")</f>
        <v>NULL</v>
      </c>
      <c r="D644" s="63" t="str">
        <f>_xlfn.XLOOKUP(B644,'2020'!B$3:B$1002,'2020'!D$3:D$1002,"NULL")</f>
        <v>NULL</v>
      </c>
      <c r="E644" s="64">
        <v>67000</v>
      </c>
      <c r="F644" s="65">
        <v>5</v>
      </c>
      <c r="G644" s="72">
        <v>27058</v>
      </c>
      <c r="H644" s="73">
        <v>6.7000000000000004E-2</v>
      </c>
      <c r="I644" s="74">
        <v>2909</v>
      </c>
      <c r="J644" s="75">
        <v>0.437</v>
      </c>
      <c r="K644" s="76">
        <v>31864</v>
      </c>
      <c r="L644" s="77">
        <v>51390.1</v>
      </c>
    </row>
    <row r="645" spans="1:14" x14ac:dyDescent="0.25">
      <c r="A645" s="62">
        <v>891</v>
      </c>
      <c r="B645" s="63" t="s">
        <v>969</v>
      </c>
      <c r="C645" s="63" t="str">
        <f>_xlfn.XLOOKUP(B645,'2020'!B$3:B$1002,'2020'!C$3:C$1002,"NULL")</f>
        <v>Nutrition Supplements</v>
      </c>
      <c r="D645" s="63" t="str">
        <f>_xlfn.XLOOKUP(B645,'2020'!B$3:B$1002,'2020'!D$3:D$1002,"NULL")</f>
        <v>GNC Holdings_Nutrition Supplements</v>
      </c>
      <c r="E645" s="64">
        <v>10700</v>
      </c>
      <c r="F645" s="65">
        <v>-51</v>
      </c>
      <c r="G645" s="72">
        <v>2353.5</v>
      </c>
      <c r="H645" s="73">
        <v>-4.0999999999999995E-2</v>
      </c>
      <c r="I645" s="74">
        <v>69.8</v>
      </c>
      <c r="J645" s="75" t="s">
        <v>13</v>
      </c>
      <c r="K645" s="76">
        <v>1527.9</v>
      </c>
      <c r="L645" s="77">
        <v>229.2</v>
      </c>
    </row>
    <row r="646" spans="1:14" x14ac:dyDescent="0.25">
      <c r="A646" s="62">
        <v>59</v>
      </c>
      <c r="B646" s="63" t="s">
        <v>67</v>
      </c>
      <c r="C646" s="63" t="str">
        <f>_xlfn.XLOOKUP(B646,'2020'!B$3:B$1002,'2020'!C$3:C$1002,"NULL")</f>
        <v>Oil And Energy Company</v>
      </c>
      <c r="D646" s="63" t="str">
        <f>_xlfn.XLOOKUP(B646,'2020'!B$3:B$1002,'2020'!D$3:D$1002,"NULL")</f>
        <v>Energy Transfer_Oil And Energy Company</v>
      </c>
      <c r="E646" s="64">
        <v>11768</v>
      </c>
      <c r="F646" s="65">
        <v>5</v>
      </c>
      <c r="G646" s="72">
        <v>54436</v>
      </c>
      <c r="H646" s="73">
        <v>0.14599999999999999</v>
      </c>
      <c r="I646" s="74">
        <v>1694</v>
      </c>
      <c r="J646" s="75">
        <v>0.77600000000000002</v>
      </c>
      <c r="K646" s="76">
        <v>88246</v>
      </c>
      <c r="L646" s="77">
        <v>40260</v>
      </c>
    </row>
    <row r="647" spans="1:14" x14ac:dyDescent="0.25">
      <c r="A647" s="62">
        <v>693</v>
      </c>
      <c r="B647" s="63" t="s">
        <v>788</v>
      </c>
      <c r="C647" s="63" t="str">
        <f>_xlfn.XLOOKUP(B647,'2020'!B$3:B$1002,'2020'!C$3:C$1002,"NULL")</f>
        <v>Oil And Energy Company</v>
      </c>
      <c r="D647" s="63" t="str">
        <f>_xlfn.XLOOKUP(B647,'2020'!B$3:B$1002,'2020'!D$3:D$1002,"NULL")</f>
        <v>Enable Midstream Partners_Oil And Energy Company</v>
      </c>
      <c r="E647" s="64">
        <v>1794</v>
      </c>
      <c r="F647" s="65">
        <v>76</v>
      </c>
      <c r="G647" s="72">
        <v>3431</v>
      </c>
      <c r="H647" s="73">
        <v>0.22399999999999998</v>
      </c>
      <c r="I647" s="74">
        <v>521</v>
      </c>
      <c r="J647" s="75">
        <v>0.19500000000000001</v>
      </c>
      <c r="K647" s="76">
        <v>12444</v>
      </c>
      <c r="L647" s="77">
        <v>6204.1</v>
      </c>
    </row>
    <row r="648" spans="1:14" x14ac:dyDescent="0.25">
      <c r="A648" s="62">
        <v>998</v>
      </c>
      <c r="B648" s="63" t="s">
        <v>1418</v>
      </c>
      <c r="C648" s="63" t="s">
        <v>1686</v>
      </c>
      <c r="D648" s="63" t="str">
        <f>B648&amp;"_"&amp; C648</f>
        <v>NuStar Energy_Oil And Gas</v>
      </c>
      <c r="E648" s="64">
        <v>1517</v>
      </c>
      <c r="F648" s="65" t="s">
        <v>13</v>
      </c>
      <c r="G648" s="72">
        <v>1961.8</v>
      </c>
      <c r="H648" s="73">
        <v>8.1000000000000003E-2</v>
      </c>
      <c r="I648" s="74">
        <v>205.8</v>
      </c>
      <c r="J648" s="75">
        <v>0.39100000000000001</v>
      </c>
      <c r="K648" s="76">
        <v>6349.1</v>
      </c>
      <c r="L648" s="77">
        <v>2897.7</v>
      </c>
    </row>
    <row r="649" spans="1:14" x14ac:dyDescent="0.25">
      <c r="A649" s="62">
        <v>2</v>
      </c>
      <c r="B649" s="63" t="s">
        <v>14</v>
      </c>
      <c r="C649" s="63" t="str">
        <f>_xlfn.XLOOKUP(B649,'2020'!B$3:B$1002,'2020'!C$3:C$1002,"NULL")</f>
        <v>Oil And Gas Company</v>
      </c>
      <c r="D649" s="63" t="str">
        <f>_xlfn.XLOOKUP(B649,'2020'!B$3:B$1002,'2020'!D$3:D$1002,"NULL")</f>
        <v>Exxon Mobil_Oil And Gas Company</v>
      </c>
      <c r="E649" s="64">
        <v>71000</v>
      </c>
      <c r="F649" s="65" t="s">
        <v>13</v>
      </c>
      <c r="G649" s="72">
        <v>290212</v>
      </c>
      <c r="H649" s="73">
        <v>0.188</v>
      </c>
      <c r="I649" s="74">
        <v>20840</v>
      </c>
      <c r="J649" s="75">
        <v>5.7000000000000002E-2</v>
      </c>
      <c r="K649" s="76">
        <v>346196</v>
      </c>
      <c r="L649" s="77">
        <v>342172</v>
      </c>
    </row>
    <row r="650" spans="1:14" x14ac:dyDescent="0.25">
      <c r="A650" s="62">
        <v>24</v>
      </c>
      <c r="B650" s="63" t="s">
        <v>42</v>
      </c>
      <c r="C650" s="63" t="str">
        <f>_xlfn.XLOOKUP(B650,'2020'!B$3:B$1002,'2020'!C$3:C$1002,"NULL")</f>
        <v>Oil And Gas Company</v>
      </c>
      <c r="D650" s="63" t="str">
        <f>_xlfn.XLOOKUP(B650,'2020'!B$3:B$1002,'2020'!D$3:D$1002,"NULL")</f>
        <v>Valero Energy_Oil And Gas Company</v>
      </c>
      <c r="E650" s="64">
        <v>10261</v>
      </c>
      <c r="F650" s="65">
        <v>7</v>
      </c>
      <c r="G650" s="72">
        <v>111407</v>
      </c>
      <c r="H650" s="73">
        <v>0.26</v>
      </c>
      <c r="I650" s="74">
        <v>3122</v>
      </c>
      <c r="J650" s="75">
        <v>-0.23200000000000001</v>
      </c>
      <c r="K650" s="76">
        <v>50155</v>
      </c>
      <c r="L650" s="77">
        <v>35426.1</v>
      </c>
    </row>
    <row r="651" spans="1:14" x14ac:dyDescent="0.25">
      <c r="A651" s="62">
        <v>89</v>
      </c>
      <c r="B651" s="63" t="s">
        <v>108</v>
      </c>
      <c r="C651" s="63" t="str">
        <f>_xlfn.XLOOKUP(B651,'2020'!B$3:B$1002,'2020'!C$3:C$1002,"NULL")</f>
        <v>Oil And Gas Company</v>
      </c>
      <c r="D651" s="63" t="str">
        <f>_xlfn.XLOOKUP(B651,'2020'!B$3:B$1002,'2020'!D$3:D$1002,"NULL")</f>
        <v>Enterprise Products Partners_Oil And Gas Company</v>
      </c>
      <c r="E651" s="64">
        <v>7000</v>
      </c>
      <c r="F651" s="65">
        <v>16</v>
      </c>
      <c r="G651" s="72">
        <v>36534.199999999997</v>
      </c>
      <c r="H651" s="73">
        <v>0.249</v>
      </c>
      <c r="I651" s="74">
        <v>4172.3999999999996</v>
      </c>
      <c r="J651" s="75">
        <v>0.49099999999999999</v>
      </c>
      <c r="K651" s="76">
        <v>56969.8</v>
      </c>
      <c r="L651" s="77">
        <v>63579.8</v>
      </c>
    </row>
    <row r="652" spans="1:14" x14ac:dyDescent="0.25">
      <c r="A652" s="62">
        <v>224</v>
      </c>
      <c r="B652" s="63" t="s">
        <v>244</v>
      </c>
      <c r="C652" s="63" t="str">
        <f>_xlfn.XLOOKUP(B652,'2020'!B$3:B$1002,'2020'!C$3:C$1002,"NULL")</f>
        <v>Oil And Gas Company</v>
      </c>
      <c r="D652" s="63" t="str">
        <f>_xlfn.XLOOKUP(B652,'2020'!B$3:B$1002,'2020'!D$3:D$1002,"NULL")</f>
        <v>Kinder Morgan_Oil And Gas Company</v>
      </c>
      <c r="E652" s="64">
        <v>11012</v>
      </c>
      <c r="F652" s="65">
        <v>-6</v>
      </c>
      <c r="G652" s="72">
        <v>14144</v>
      </c>
      <c r="H652" s="73">
        <v>3.2000000000000001E-2</v>
      </c>
      <c r="I652" s="74">
        <v>1609</v>
      </c>
      <c r="J652" s="75">
        <v>7.7919999999999998</v>
      </c>
      <c r="K652" s="76">
        <v>78866</v>
      </c>
      <c r="L652" s="77">
        <v>45294.8</v>
      </c>
    </row>
    <row r="653" spans="1:14" x14ac:dyDescent="0.25">
      <c r="A653" s="62">
        <v>461</v>
      </c>
      <c r="B653" s="63" t="s">
        <v>460</v>
      </c>
      <c r="C653" s="63" t="str">
        <f>_xlfn.XLOOKUP(B653,'2020'!B$3:B$1002,'2020'!C$3:C$1002,"NULL")</f>
        <v>Oil And Gas Company</v>
      </c>
      <c r="D653" s="63" t="str">
        <f>_xlfn.XLOOKUP(B653,'2020'!B$3:B$1002,'2020'!D$3:D$1002,"NULL")</f>
        <v>Hess_Oil And Gas Company</v>
      </c>
      <c r="E653" s="64">
        <v>1708</v>
      </c>
      <c r="F653" s="65">
        <v>40</v>
      </c>
      <c r="G653" s="72">
        <v>6466</v>
      </c>
      <c r="H653" s="73">
        <v>0.19600000000000001</v>
      </c>
      <c r="I653" s="74">
        <v>-282</v>
      </c>
      <c r="J653" s="75" t="s">
        <v>13</v>
      </c>
      <c r="K653" s="76">
        <v>21433</v>
      </c>
      <c r="L653" s="77">
        <v>18251.8</v>
      </c>
    </row>
    <row r="654" spans="1:14" x14ac:dyDescent="0.25">
      <c r="A654" s="62">
        <v>611</v>
      </c>
      <c r="B654" s="63" t="s">
        <v>584</v>
      </c>
      <c r="C654" s="63" t="str">
        <f>_xlfn.XLOOKUP(B654,'2020'!B$3:B$1002,'2020'!C$3:C$1002,"NULL")</f>
        <v>Oil And Gas Company</v>
      </c>
      <c r="D654" s="63" t="str">
        <f>_xlfn.XLOOKUP(B654,'2020'!B$3:B$1002,'2020'!D$3:D$1002,"NULL")</f>
        <v>Concho Resources_Oil And Gas Company</v>
      </c>
      <c r="E654" s="64">
        <v>1503</v>
      </c>
      <c r="F654" s="65">
        <v>202</v>
      </c>
      <c r="G654" s="72">
        <v>4151</v>
      </c>
      <c r="H654" s="73">
        <v>0.60499999999999998</v>
      </c>
      <c r="I654" s="74">
        <v>2286</v>
      </c>
      <c r="J654" s="75">
        <v>1.391</v>
      </c>
      <c r="K654" s="76">
        <v>26294</v>
      </c>
      <c r="L654" s="77">
        <v>22257.9</v>
      </c>
    </row>
    <row r="655" spans="1:14" x14ac:dyDescent="0.25">
      <c r="A655" s="62">
        <v>654</v>
      </c>
      <c r="B655" s="63" t="s">
        <v>695</v>
      </c>
      <c r="C655" s="63" t="str">
        <f>_xlfn.XLOOKUP(B655,'2020'!B$3:B$1002,'2020'!C$3:C$1002,"NULL")</f>
        <v>Oil And Gas Company</v>
      </c>
      <c r="D655" s="63" t="str">
        <f>_xlfn.XLOOKUP(B655,'2020'!B$3:B$1002,'2020'!D$3:D$1002,"NULL")</f>
        <v>Sprague Resources_Oil And Gas Company</v>
      </c>
      <c r="E655" s="78">
        <v>901</v>
      </c>
      <c r="F655" s="65">
        <v>104</v>
      </c>
      <c r="G655" s="72">
        <v>3771.1</v>
      </c>
      <c r="H655" s="73">
        <v>0.32100000000000001</v>
      </c>
      <c r="I655" s="74">
        <v>79.8</v>
      </c>
      <c r="J655" s="75">
        <v>1.706</v>
      </c>
      <c r="K655" s="76">
        <v>1245.2</v>
      </c>
      <c r="L655" s="77">
        <v>420.1</v>
      </c>
    </row>
    <row r="656" spans="1:14" x14ac:dyDescent="0.25">
      <c r="A656" s="62">
        <v>739</v>
      </c>
      <c r="B656" s="63" t="s">
        <v>790</v>
      </c>
      <c r="C656" s="63" t="str">
        <f>_xlfn.XLOOKUP(B656,'2020'!B$3:B$1002,'2020'!C$3:C$1002,"NULL")</f>
        <v>Oil And Gas Company</v>
      </c>
      <c r="D656" s="63" t="str">
        <f>_xlfn.XLOOKUP(B656,'2020'!B$3:B$1002,'2020'!D$3:D$1002,"NULL")</f>
        <v>NOW_Oil And Gas Company</v>
      </c>
      <c r="E656" s="64">
        <v>4552</v>
      </c>
      <c r="F656" s="65">
        <v>62</v>
      </c>
      <c r="G656" s="72">
        <v>3127</v>
      </c>
      <c r="H656" s="73">
        <v>0.18100000000000002</v>
      </c>
      <c r="I656" s="74">
        <v>52</v>
      </c>
      <c r="J656" s="75" t="s">
        <v>13</v>
      </c>
      <c r="K656" s="76">
        <v>1795</v>
      </c>
      <c r="L656" s="77">
        <v>1513.8</v>
      </c>
    </row>
    <row r="657" spans="1:14" x14ac:dyDescent="0.25">
      <c r="A657" s="62">
        <v>899</v>
      </c>
      <c r="B657" s="63" t="s">
        <v>965</v>
      </c>
      <c r="C657" s="63" t="str">
        <f>_xlfn.XLOOKUP(B657,'2020'!B$3:B$1002,'2020'!C$3:C$1002,"NULL")</f>
        <v>Oil And Gas Company</v>
      </c>
      <c r="D657" s="63" t="str">
        <f>_xlfn.XLOOKUP(B657,'2020'!B$3:B$1002,'2020'!D$3:D$1002,"NULL")</f>
        <v>Oasis Petroleum_Oil And Gas Company</v>
      </c>
      <c r="E657" s="78">
        <v>727</v>
      </c>
      <c r="F657" s="65" t="s">
        <v>13</v>
      </c>
      <c r="G657" s="72">
        <v>2321.9</v>
      </c>
      <c r="H657" s="73">
        <v>0.86</v>
      </c>
      <c r="I657" s="74">
        <v>-35.299999999999997</v>
      </c>
      <c r="J657" s="75">
        <v>-1.2849999999999999</v>
      </c>
      <c r="K657" s="76">
        <v>7626.1</v>
      </c>
      <c r="L657" s="77">
        <v>1945.4</v>
      </c>
    </row>
    <row r="658" spans="1:14" x14ac:dyDescent="0.25">
      <c r="A658" s="62">
        <v>933</v>
      </c>
      <c r="B658" s="63" t="s">
        <v>970</v>
      </c>
      <c r="C658" s="63" t="str">
        <f>_xlfn.XLOOKUP(B658,'2020'!B$3:B$1002,'2020'!C$3:C$1002,"NULL")</f>
        <v>Oil And Gas Company</v>
      </c>
      <c r="D658" s="63" t="str">
        <f>_xlfn.XLOOKUP(B658,'2020'!B$3:B$1002,'2020'!D$3:D$1002,"NULL")</f>
        <v>Cabot Oil &amp; Gas_Oil And Gas Company</v>
      </c>
      <c r="E658" s="78">
        <v>483</v>
      </c>
      <c r="F658" s="65" t="s">
        <v>13</v>
      </c>
      <c r="G658" s="72">
        <v>2188.1</v>
      </c>
      <c r="H658" s="73">
        <v>0.24</v>
      </c>
      <c r="I658" s="74">
        <v>557</v>
      </c>
      <c r="J658" s="75">
        <v>4.5490000000000004</v>
      </c>
      <c r="K658" s="76">
        <v>4198.8</v>
      </c>
      <c r="L658" s="77">
        <v>11049.9</v>
      </c>
    </row>
    <row r="659" spans="1:14" x14ac:dyDescent="0.25">
      <c r="A659" s="62">
        <v>935</v>
      </c>
      <c r="B659" s="63" t="s">
        <v>646</v>
      </c>
      <c r="C659" s="63" t="str">
        <f>_xlfn.XLOOKUP(B659,'2020'!B$3:B$1002,'2020'!C$3:C$1002,"NULL")</f>
        <v>Oil And Gas Company</v>
      </c>
      <c r="D659" s="63" t="str">
        <f>_xlfn.XLOOKUP(B659,'2020'!B$3:B$1002,'2020'!D$3:D$1002,"NULL")</f>
        <v>Diamondback Energy_Oil And Gas Company</v>
      </c>
      <c r="E659" s="78">
        <v>711</v>
      </c>
      <c r="F659" s="65" t="s">
        <v>13</v>
      </c>
      <c r="G659" s="72">
        <v>2176.3000000000002</v>
      </c>
      <c r="H659" s="73">
        <v>0.80599999999999994</v>
      </c>
      <c r="I659" s="74">
        <v>845.7</v>
      </c>
      <c r="J659" s="75">
        <v>0.754</v>
      </c>
      <c r="K659" s="76">
        <v>21595.7</v>
      </c>
      <c r="L659" s="77">
        <v>16689.7</v>
      </c>
    </row>
    <row r="660" spans="1:14" x14ac:dyDescent="0.25">
      <c r="A660" s="62">
        <v>942</v>
      </c>
      <c r="B660" s="63" t="s">
        <v>996</v>
      </c>
      <c r="C660" s="63" t="str">
        <f>_xlfn.XLOOKUP(B660,'2020'!B$3:B$1002,'2020'!C$3:C$1002,"NULL")</f>
        <v>Oil And Gas Company</v>
      </c>
      <c r="D660" s="63" t="str">
        <f>_xlfn.XLOOKUP(B660,'2020'!B$3:B$1002,'2020'!D$3:D$1002,"NULL")</f>
        <v>Liberty Oilfield Services_Oil And Gas Company</v>
      </c>
      <c r="E660" s="64">
        <v>2437</v>
      </c>
      <c r="F660" s="65" t="s">
        <v>13</v>
      </c>
      <c r="G660" s="72">
        <v>2155.1</v>
      </c>
      <c r="H660" s="73">
        <v>0.44700000000000001</v>
      </c>
      <c r="I660" s="74">
        <v>126.4</v>
      </c>
      <c r="J660" s="75">
        <v>-0.25</v>
      </c>
      <c r="K660" s="76">
        <v>1116.5</v>
      </c>
      <c r="L660" s="77">
        <v>1728.5</v>
      </c>
      <c r="N660">
        <f>IF(A660&lt;500,"-500",0)</f>
        <v>0</v>
      </c>
    </row>
    <row r="661" spans="1:14" x14ac:dyDescent="0.25">
      <c r="A661" s="62">
        <v>986</v>
      </c>
      <c r="B661" s="63" t="s">
        <v>1414</v>
      </c>
      <c r="C661" s="63" t="s">
        <v>1491</v>
      </c>
      <c r="D661" s="63" t="s">
        <v>1595</v>
      </c>
      <c r="E661" s="64">
        <v>3599</v>
      </c>
      <c r="F661" s="65" t="s">
        <v>13</v>
      </c>
      <c r="G661" s="72">
        <v>2002.9</v>
      </c>
      <c r="H661" s="73">
        <v>0.115</v>
      </c>
      <c r="I661" s="74">
        <v>366.6</v>
      </c>
      <c r="J661" s="75">
        <v>0.20699999999999999</v>
      </c>
      <c r="K661" s="76">
        <v>2394.6999999999998</v>
      </c>
      <c r="L661" s="77">
        <v>2614</v>
      </c>
    </row>
    <row r="662" spans="1:14" x14ac:dyDescent="0.25">
      <c r="A662" s="62">
        <v>440</v>
      </c>
      <c r="B662" s="63" t="s">
        <v>443</v>
      </c>
      <c r="C662" s="63" t="str">
        <f>_xlfn.XLOOKUP(B662,'2020'!B$3:B$1002,'2020'!C$3:C$1002,"NULL")</f>
        <v>Oil And Gas Company Drilling Wells</v>
      </c>
      <c r="D662" s="63" t="str">
        <f>_xlfn.XLOOKUP(B662,'2020'!B$3:B$1002,'2020'!D$3:D$1002,"NULL")</f>
        <v>CMS Energy_Oil And Gas Company Drilling Wells</v>
      </c>
      <c r="E662" s="64">
        <v>8291</v>
      </c>
      <c r="F662" s="65">
        <v>-11</v>
      </c>
      <c r="G662" s="72">
        <v>6873</v>
      </c>
      <c r="H662" s="73">
        <v>4.4000000000000004E-2</v>
      </c>
      <c r="I662" s="74">
        <v>657</v>
      </c>
      <c r="J662" s="75">
        <v>0.42799999999999999</v>
      </c>
      <c r="K662" s="76">
        <v>24529</v>
      </c>
      <c r="L662" s="77">
        <v>15760</v>
      </c>
    </row>
    <row r="663" spans="1:14" x14ac:dyDescent="0.25">
      <c r="A663" s="62">
        <v>859</v>
      </c>
      <c r="B663" s="63" t="s">
        <v>823</v>
      </c>
      <c r="C663" s="63" t="str">
        <f>_xlfn.XLOOKUP(B663,'2020'!B$3:B$1002,'2020'!C$3:C$1002,"NULL")</f>
        <v>Oil And Gas Company Drilling Wells</v>
      </c>
      <c r="D663" s="63" t="str">
        <f>_xlfn.XLOOKUP(B663,'2020'!B$3:B$1002,'2020'!D$3:D$1002,"NULL")</f>
        <v>Helmerich &amp; Payne_Oil And Gas Company Drilling Wells</v>
      </c>
      <c r="E663" s="64">
        <v>9771</v>
      </c>
      <c r="F663" s="65" t="s">
        <v>13</v>
      </c>
      <c r="G663" s="72">
        <v>2487.3000000000002</v>
      </c>
      <c r="H663" s="73">
        <v>0.37799999999999995</v>
      </c>
      <c r="I663" s="74">
        <v>482.7</v>
      </c>
      <c r="J663" s="75" t="s">
        <v>13</v>
      </c>
      <c r="K663" s="76">
        <v>6214.9</v>
      </c>
      <c r="L663" s="77">
        <v>6078.6</v>
      </c>
    </row>
    <row r="664" spans="1:14" x14ac:dyDescent="0.25">
      <c r="A664" s="62">
        <v>11</v>
      </c>
      <c r="B664" s="63" t="s">
        <v>26</v>
      </c>
      <c r="C664" s="63" t="str">
        <f>_xlfn.XLOOKUP(B664,'2020'!B$3:B$1002,'2020'!C$3:C$1002,"NULL")</f>
        <v>Oil Company</v>
      </c>
      <c r="D664" s="63" t="str">
        <f>_xlfn.XLOOKUP(B664,'2020'!B$3:B$1002,'2020'!D$3:D$1002,"NULL")</f>
        <v>Chevron_Oil Company</v>
      </c>
      <c r="E664" s="64">
        <v>48600</v>
      </c>
      <c r="F664" s="65">
        <v>2</v>
      </c>
      <c r="G664" s="72">
        <v>166339</v>
      </c>
      <c r="H664" s="73">
        <v>0.23600000000000002</v>
      </c>
      <c r="I664" s="74">
        <v>14824</v>
      </c>
      <c r="J664" s="75">
        <v>0.61199999999999999</v>
      </c>
      <c r="K664" s="76">
        <v>253863</v>
      </c>
      <c r="L664" s="77">
        <v>234049.7</v>
      </c>
    </row>
    <row r="665" spans="1:14" x14ac:dyDescent="0.25">
      <c r="A665" s="62">
        <v>23</v>
      </c>
      <c r="B665" s="63" t="s">
        <v>1466</v>
      </c>
      <c r="C665" s="63" t="str">
        <f>_xlfn.XLOOKUP(B665,'2020'!B$3:B$1002,'2020'!C$3:C$1002,"NULL")</f>
        <v>Natural Gas Liquids Company</v>
      </c>
      <c r="D665" s="63" t="str">
        <f>_xlfn.XLOOKUP(B665,'2020'!B$3:B$1002,'2020'!D$3:D$1002,"NULL")</f>
        <v>Conoco Phillips_Natural Gas Liquids Company</v>
      </c>
      <c r="E665" s="64">
        <v>14200</v>
      </c>
      <c r="F665" s="65">
        <v>5</v>
      </c>
      <c r="G665" s="72">
        <v>114217</v>
      </c>
      <c r="H665" s="73">
        <v>0.247</v>
      </c>
      <c r="I665" s="74">
        <v>5595</v>
      </c>
      <c r="J665" s="75">
        <v>9.6000000000000002E-2</v>
      </c>
      <c r="K665" s="76">
        <v>54302</v>
      </c>
      <c r="L665" s="77">
        <v>43240.7</v>
      </c>
    </row>
    <row r="666" spans="1:14" x14ac:dyDescent="0.25">
      <c r="A666" s="62">
        <v>86</v>
      </c>
      <c r="B666" s="63" t="s">
        <v>1466</v>
      </c>
      <c r="C666" s="63" t="str">
        <f>_xlfn.XLOOKUP(B666,'2020'!B$3:B$1002,'2020'!C$3:C$1002,"NULL")</f>
        <v>Natural Gas Liquids Company</v>
      </c>
      <c r="D666" s="63" t="str">
        <f>_xlfn.XLOOKUP(B666,'2020'!B$3:B$1002,'2020'!D$3:D$1002,"NULL")</f>
        <v>Conoco Phillips_Natural Gas Liquids Company</v>
      </c>
      <c r="E666" s="64">
        <v>10800</v>
      </c>
      <c r="F666" s="65">
        <v>9</v>
      </c>
      <c r="G666" s="72">
        <v>38727</v>
      </c>
      <c r="H666" s="73">
        <v>0.18899999999999997</v>
      </c>
      <c r="I666" s="74">
        <v>6257</v>
      </c>
      <c r="J666" s="75" t="s">
        <v>13</v>
      </c>
      <c r="K666" s="76">
        <v>69980</v>
      </c>
      <c r="L666" s="77">
        <v>75710.100000000006</v>
      </c>
    </row>
    <row r="667" spans="1:14" x14ac:dyDescent="0.25">
      <c r="A667" s="62">
        <v>297</v>
      </c>
      <c r="B667" s="63" t="s">
        <v>419</v>
      </c>
      <c r="C667" s="63" t="str">
        <f>_xlfn.XLOOKUP(B667,'2020'!B$3:B$1002,'2020'!C$3:C$1002,"NULL")</f>
        <v>Oil Company</v>
      </c>
      <c r="D667" s="63" t="str">
        <f>_xlfn.XLOOKUP(B667,'2020'!B$3:B$1002,'2020'!D$3:D$1002,"NULL")</f>
        <v>Devon Energy_Oil Company</v>
      </c>
      <c r="E667" s="64">
        <v>2880</v>
      </c>
      <c r="F667" s="65">
        <v>-84</v>
      </c>
      <c r="G667" s="72">
        <v>10734</v>
      </c>
      <c r="H667" s="73">
        <v>-0.23</v>
      </c>
      <c r="I667" s="74">
        <v>3064</v>
      </c>
      <c r="J667" s="75">
        <v>2.4119999999999999</v>
      </c>
      <c r="K667" s="76">
        <v>19566</v>
      </c>
      <c r="L667" s="77">
        <v>13832.7</v>
      </c>
    </row>
    <row r="668" spans="1:14" x14ac:dyDescent="0.25">
      <c r="A668" s="62">
        <v>456</v>
      </c>
      <c r="B668" s="63" t="s">
        <v>533</v>
      </c>
      <c r="C668" s="63" t="str">
        <f>_xlfn.XLOOKUP(B668,'2020'!B$3:B$1002,'2020'!C$3:C$1002,"NULL")</f>
        <v>Oil Company</v>
      </c>
      <c r="D668" s="63" t="str">
        <f>_xlfn.XLOOKUP(B668,'2020'!B$3:B$1002,'2020'!D$3:D$1002,"NULL")</f>
        <v>Marathon Oil_Oil Company</v>
      </c>
      <c r="E668" s="64">
        <v>2400</v>
      </c>
      <c r="F668" s="65">
        <v>62</v>
      </c>
      <c r="G668" s="72">
        <v>6582</v>
      </c>
      <c r="H668" s="73">
        <v>0.27699999999999997</v>
      </c>
      <c r="I668" s="74">
        <v>1096</v>
      </c>
      <c r="J668" s="75" t="s">
        <v>13</v>
      </c>
      <c r="K668" s="76">
        <v>21321</v>
      </c>
      <c r="L668" s="77">
        <v>13677.2</v>
      </c>
    </row>
    <row r="669" spans="1:14" x14ac:dyDescent="0.25">
      <c r="A669" s="62">
        <v>949</v>
      </c>
      <c r="B669" s="63" t="s">
        <v>1400</v>
      </c>
      <c r="C669" s="63" t="s">
        <v>1557</v>
      </c>
      <c r="D669" s="63" t="str">
        <f>B669&amp;"_"&amp; C669</f>
        <v>Keane Group_Oil Company</v>
      </c>
      <c r="E669" s="64">
        <v>2833</v>
      </c>
      <c r="F669" s="65" t="s">
        <v>13</v>
      </c>
      <c r="G669" s="72">
        <v>2137</v>
      </c>
      <c r="H669" s="73">
        <v>0.38600000000000001</v>
      </c>
      <c r="I669" s="74">
        <v>59.3</v>
      </c>
      <c r="J669" s="75" t="s">
        <v>13</v>
      </c>
      <c r="K669" s="76">
        <v>1054.5999999999999</v>
      </c>
      <c r="L669" s="77">
        <v>1137</v>
      </c>
    </row>
    <row r="670" spans="1:14" x14ac:dyDescent="0.25">
      <c r="A670" s="62">
        <v>127</v>
      </c>
      <c r="B670" s="63" t="s">
        <v>148</v>
      </c>
      <c r="C670" s="63" t="str">
        <f>_xlfn.XLOOKUP(B670,'2020'!B$3:B$1002,'2020'!C$3:C$1002,"NULL")</f>
        <v>Oilfield Services &amp; Equipment</v>
      </c>
      <c r="D670" s="63" t="str">
        <f>_xlfn.XLOOKUP(B670,'2020'!B$3:B$1002,'2020'!D$3:D$1002,"NULL")</f>
        <v>Halliburton_Oilfield Services &amp; Equipment</v>
      </c>
      <c r="E670" s="64">
        <v>60000</v>
      </c>
      <c r="F670" s="65">
        <v>19</v>
      </c>
      <c r="G670" s="72">
        <v>23995</v>
      </c>
      <c r="H670" s="73">
        <v>0.16399999999999998</v>
      </c>
      <c r="I670" s="74">
        <v>1656</v>
      </c>
      <c r="J670" s="75" t="s">
        <v>13</v>
      </c>
      <c r="K670" s="76">
        <v>25982</v>
      </c>
      <c r="L670" s="77">
        <v>25565.5</v>
      </c>
    </row>
    <row r="671" spans="1:14" x14ac:dyDescent="0.25">
      <c r="A671" s="62">
        <v>357</v>
      </c>
      <c r="B671" s="63" t="s">
        <v>375</v>
      </c>
      <c r="C671" s="63" t="str">
        <f>_xlfn.XLOOKUP(B671,'2020'!B$3:B$1002,'2020'!C$3:C$1002,"NULL")</f>
        <v>Oilfield Services And Equipment</v>
      </c>
      <c r="D671" s="63" t="str">
        <f>_xlfn.XLOOKUP(B671,'2020'!B$3:B$1002,'2020'!D$3:D$1002,"NULL")</f>
        <v>National Oilwell Varco_Oilfield Services And Equipment</v>
      </c>
      <c r="E671" s="64">
        <v>34642</v>
      </c>
      <c r="F671" s="65">
        <v>31</v>
      </c>
      <c r="G671" s="72">
        <v>8453</v>
      </c>
      <c r="H671" s="73">
        <v>0.157</v>
      </c>
      <c r="I671" s="74">
        <v>-31</v>
      </c>
      <c r="J671" s="75" t="s">
        <v>13</v>
      </c>
      <c r="K671" s="76">
        <v>19796</v>
      </c>
      <c r="L671" s="77">
        <v>10214.700000000001</v>
      </c>
    </row>
    <row r="672" spans="1:14" x14ac:dyDescent="0.25">
      <c r="A672" s="62">
        <v>953</v>
      </c>
      <c r="B672" s="63" t="s">
        <v>1402</v>
      </c>
      <c r="C672" s="63" t="s">
        <v>1677</v>
      </c>
      <c r="D672" s="63" t="str">
        <f>B672&amp;"_"&amp; C672</f>
        <v>Superior Energy Services_Oilfield Services and Equipment</v>
      </c>
      <c r="E672" s="64">
        <v>6600</v>
      </c>
      <c r="F672" s="65">
        <v>38</v>
      </c>
      <c r="G672" s="72">
        <v>2130.3000000000002</v>
      </c>
      <c r="H672" s="73">
        <v>0.13699999999999998</v>
      </c>
      <c r="I672" s="74">
        <v>-858.1</v>
      </c>
      <c r="J672" s="75" t="s">
        <v>13</v>
      </c>
      <c r="K672" s="76">
        <v>2216</v>
      </c>
      <c r="L672" s="77">
        <v>728.2</v>
      </c>
    </row>
    <row r="673" spans="1:12" x14ac:dyDescent="0.25">
      <c r="A673" s="62">
        <v>995</v>
      </c>
      <c r="B673" s="63" t="s">
        <v>884</v>
      </c>
      <c r="C673" s="63" t="str">
        <f>_xlfn.XLOOKUP(B673,'2020'!B$3:B$1002,'2020'!C$3:C$1002,"NULL")</f>
        <v>Orthodontics Company</v>
      </c>
      <c r="D673" s="63" t="str">
        <f>_xlfn.XLOOKUP(B673,'2020'!B$3:B$1002,'2020'!D$3:D$1002,"NULL")</f>
        <v>Align Technology_Orthodontics Company</v>
      </c>
      <c r="E673" s="64">
        <v>11660</v>
      </c>
      <c r="F673" s="65" t="s">
        <v>13</v>
      </c>
      <c r="G673" s="72">
        <v>1966.5</v>
      </c>
      <c r="H673" s="73">
        <v>0.33500000000000002</v>
      </c>
      <c r="I673" s="74">
        <v>400.2</v>
      </c>
      <c r="J673" s="75">
        <v>0.72899999999999998</v>
      </c>
      <c r="K673" s="76">
        <v>2052.5</v>
      </c>
      <c r="L673" s="77">
        <v>22743.4</v>
      </c>
    </row>
    <row r="674" spans="1:12" x14ac:dyDescent="0.25">
      <c r="A674" s="62">
        <v>800</v>
      </c>
      <c r="B674" s="63" t="s">
        <v>772</v>
      </c>
      <c r="C674" s="63" t="str">
        <f>_xlfn.XLOOKUP(B674,'2020'!B$3:B$1002,'2020'!C$3:C$1002,"NULL")</f>
        <v>Outerwear Company</v>
      </c>
      <c r="D674" s="63" t="str">
        <f>_xlfn.XLOOKUP(B674,'2020'!B$3:B$1002,'2020'!D$3:D$1002,"NULL")</f>
        <v>Columbia Sportswear_Outerwear Company</v>
      </c>
      <c r="E674" s="64">
        <v>6511</v>
      </c>
      <c r="F674" s="65">
        <v>36</v>
      </c>
      <c r="G674" s="72">
        <v>2802.3</v>
      </c>
      <c r="H674" s="73">
        <v>0.13600000000000001</v>
      </c>
      <c r="I674" s="74">
        <v>268.3</v>
      </c>
      <c r="J674" s="75">
        <v>1.552</v>
      </c>
      <c r="K674" s="76">
        <v>2368.6999999999998</v>
      </c>
      <c r="L674" s="77">
        <v>7105.5</v>
      </c>
    </row>
    <row r="675" spans="1:12" x14ac:dyDescent="0.25">
      <c r="A675" s="62">
        <v>432</v>
      </c>
      <c r="B675" s="63" t="s">
        <v>437</v>
      </c>
      <c r="C675" s="63" t="str">
        <f>_xlfn.XLOOKUP(B675,'2020'!B$3:B$1002,'2020'!C$3:C$1002,"NULL")</f>
        <v>Packaging And Containers</v>
      </c>
      <c r="D675" s="63" t="str">
        <f>_xlfn.XLOOKUP(B675,'2020'!B$3:B$1002,'2020'!D$3:D$1002,"NULL")</f>
        <v>Packaging Corp. of America_Packaging And Containers</v>
      </c>
      <c r="E675" s="64">
        <v>15000</v>
      </c>
      <c r="F675" s="65">
        <v>4</v>
      </c>
      <c r="G675" s="72">
        <v>7014.6</v>
      </c>
      <c r="H675" s="73">
        <v>8.8000000000000009E-2</v>
      </c>
      <c r="I675" s="74">
        <v>738</v>
      </c>
      <c r="J675" s="75">
        <v>0.104</v>
      </c>
      <c r="K675" s="76">
        <v>6569.7</v>
      </c>
      <c r="L675" s="77">
        <v>9391</v>
      </c>
    </row>
    <row r="676" spans="1:12" x14ac:dyDescent="0.25">
      <c r="A676" s="62">
        <v>805</v>
      </c>
      <c r="B676" s="63" t="s">
        <v>810</v>
      </c>
      <c r="C676" s="63" t="str">
        <f>_xlfn.XLOOKUP(B676,'2020'!B$3:B$1002,'2020'!C$3:C$1002,"NULL")</f>
        <v>Packaging And Drug Delivery Devices</v>
      </c>
      <c r="D676" s="63" t="str">
        <f>_xlfn.XLOOKUP(B676,'2020'!B$3:B$1002,'2020'!D$3:D$1002,"NULL")</f>
        <v>AptarGroup_Packaging And Drug Delivery Devices</v>
      </c>
      <c r="E676" s="64">
        <v>14100</v>
      </c>
      <c r="F676" s="65">
        <v>29</v>
      </c>
      <c r="G676" s="72">
        <v>2764.8</v>
      </c>
      <c r="H676" s="73">
        <v>0.12</v>
      </c>
      <c r="I676" s="74">
        <v>194.7</v>
      </c>
      <c r="J676" s="75">
        <v>-0.115</v>
      </c>
      <c r="K676" s="76">
        <v>3377.7</v>
      </c>
      <c r="L676" s="77">
        <v>6704</v>
      </c>
    </row>
    <row r="677" spans="1:12" x14ac:dyDescent="0.25">
      <c r="A677" s="62">
        <v>518</v>
      </c>
      <c r="B677" s="63" t="s">
        <v>516</v>
      </c>
      <c r="C677" s="63" t="str">
        <f>_xlfn.XLOOKUP(B677,'2020'!B$3:B$1002,'2020'!C$3:C$1002,"NULL")</f>
        <v>Packaging And Labeling</v>
      </c>
      <c r="D677" s="63" t="str">
        <f>_xlfn.XLOOKUP(B677,'2020'!B$3:B$1002,'2020'!D$3:D$1002,"NULL")</f>
        <v>Sonoco Products_Packaging And Labeling</v>
      </c>
      <c r="E677" s="64">
        <v>23000</v>
      </c>
      <c r="F677" s="65">
        <v>5</v>
      </c>
      <c r="G677" s="72">
        <v>5390.9</v>
      </c>
      <c r="H677" s="73">
        <v>7.0000000000000007E-2</v>
      </c>
      <c r="I677" s="74">
        <v>313.60000000000002</v>
      </c>
      <c r="J677" s="75">
        <v>0.78800000000000003</v>
      </c>
      <c r="K677" s="76">
        <v>4583.5</v>
      </c>
      <c r="L677" s="77">
        <v>6155.1</v>
      </c>
    </row>
    <row r="678" spans="1:12" x14ac:dyDescent="0.25">
      <c r="A678" s="62">
        <v>190</v>
      </c>
      <c r="B678" s="63" t="s">
        <v>181</v>
      </c>
      <c r="C678" s="63" t="str">
        <f>_xlfn.XLOOKUP(B678,'2020'!B$3:B$1002,'2020'!C$3:C$1002,"NULL")</f>
        <v>Packaging Company</v>
      </c>
      <c r="D678" s="63" t="str">
        <f>_xlfn.XLOOKUP(B678,'2020'!B$3:B$1002,'2020'!D$3:D$1002,"NULL")</f>
        <v>WestRock_Packaging Company</v>
      </c>
      <c r="E678" s="64">
        <v>45100</v>
      </c>
      <c r="F678" s="65">
        <v>4</v>
      </c>
      <c r="G678" s="72">
        <v>16285.1</v>
      </c>
      <c r="H678" s="73">
        <v>9.6000000000000002E-2</v>
      </c>
      <c r="I678" s="74">
        <v>1906.1</v>
      </c>
      <c r="J678" s="75">
        <v>1.6910000000000001</v>
      </c>
      <c r="K678" s="76">
        <v>25360.5</v>
      </c>
      <c r="L678" s="77">
        <v>9793.5</v>
      </c>
    </row>
    <row r="679" spans="1:12" x14ac:dyDescent="0.25">
      <c r="A679" s="62">
        <v>284</v>
      </c>
      <c r="B679" s="63" t="s">
        <v>274</v>
      </c>
      <c r="C679" s="63" t="str">
        <f>_xlfn.XLOOKUP(B679,'2020'!B$3:B$1002,'2020'!C$3:C$1002,"NULL")</f>
        <v>Packaging Company</v>
      </c>
      <c r="D679" s="63" t="str">
        <f>_xlfn.XLOOKUP(B679,'2020'!B$3:B$1002,'2020'!D$3:D$1002,"NULL")</f>
        <v>Crown Holdings_Packaging Company</v>
      </c>
      <c r="E679" s="64">
        <v>33429</v>
      </c>
      <c r="F679" s="65">
        <v>54</v>
      </c>
      <c r="G679" s="72">
        <v>11151</v>
      </c>
      <c r="H679" s="73">
        <v>0.28199999999999997</v>
      </c>
      <c r="I679" s="74">
        <v>439</v>
      </c>
      <c r="J679" s="75">
        <v>0.35899999999999999</v>
      </c>
      <c r="K679" s="76">
        <v>15262</v>
      </c>
      <c r="L679" s="77">
        <v>7384.9</v>
      </c>
    </row>
    <row r="680" spans="1:12" x14ac:dyDescent="0.25">
      <c r="A680" s="62">
        <v>425</v>
      </c>
      <c r="B680" s="63" t="s">
        <v>435</v>
      </c>
      <c r="C680" s="63" t="str">
        <f>_xlfn.XLOOKUP(B680,'2020'!B$3:B$1002,'2020'!C$3:C$1002,"NULL")</f>
        <v>Packaging Company</v>
      </c>
      <c r="D680" s="63" t="str">
        <f>_xlfn.XLOOKUP(B680,'2020'!B$3:B$1002,'2020'!D$3:D$1002,"NULL")</f>
        <v>Avery Dennison_Packaging Company</v>
      </c>
      <c r="E680" s="64">
        <v>30000</v>
      </c>
      <c r="F680" s="65">
        <v>2</v>
      </c>
      <c r="G680" s="72">
        <v>7159</v>
      </c>
      <c r="H680" s="73">
        <v>8.199999999999999E-2</v>
      </c>
      <c r="I680" s="74">
        <v>467.4</v>
      </c>
      <c r="J680" s="75">
        <v>0.65900000000000003</v>
      </c>
      <c r="K680" s="76">
        <v>5177.5</v>
      </c>
      <c r="L680" s="77">
        <v>9488.9</v>
      </c>
    </row>
    <row r="681" spans="1:12" x14ac:dyDescent="0.25">
      <c r="A681" s="62">
        <v>639</v>
      </c>
      <c r="B681" s="63" t="s">
        <v>583</v>
      </c>
      <c r="C681" s="63" t="str">
        <f>_xlfn.XLOOKUP(B681,'2020'!B$3:B$1002,'2020'!C$3:C$1002,"NULL")</f>
        <v>Packaging Company</v>
      </c>
      <c r="D681" s="63" t="str">
        <f>_xlfn.XLOOKUP(B681,'2020'!B$3:B$1002,'2020'!D$3:D$1002,"NULL")</f>
        <v>Greif_Packaging Company</v>
      </c>
      <c r="E681" s="64">
        <v>13000</v>
      </c>
      <c r="F681" s="65">
        <v>3</v>
      </c>
      <c r="G681" s="72">
        <v>3873.8</v>
      </c>
      <c r="H681" s="73">
        <v>6.5000000000000002E-2</v>
      </c>
      <c r="I681" s="74">
        <v>209.4</v>
      </c>
      <c r="J681" s="75">
        <v>0.76600000000000001</v>
      </c>
      <c r="K681" s="76">
        <v>3194.8</v>
      </c>
      <c r="L681" s="77">
        <v>2158.1</v>
      </c>
    </row>
    <row r="682" spans="1:12" x14ac:dyDescent="0.25">
      <c r="A682" s="62">
        <v>555</v>
      </c>
      <c r="B682" s="63" t="s">
        <v>563</v>
      </c>
      <c r="C682" s="63" t="str">
        <f>_xlfn.XLOOKUP(B682,'2020'!B$3:B$1002,'2020'!C$3:C$1002,"NULL")</f>
        <v>Packaging Company Cryovac Packaging</v>
      </c>
      <c r="D682" s="63" t="str">
        <f>_xlfn.XLOOKUP(B682,'2020'!B$3:B$1002,'2020'!D$3:D$1002,"NULL")</f>
        <v>Sealed Air_Packaging Company Cryovac Packaging</v>
      </c>
      <c r="E682" s="64">
        <v>15500</v>
      </c>
      <c r="F682" s="65">
        <v>-99</v>
      </c>
      <c r="G682" s="72">
        <v>4732.7</v>
      </c>
      <c r="H682" s="73">
        <v>-0.22800000000000001</v>
      </c>
      <c r="I682" s="74">
        <v>193.1</v>
      </c>
      <c r="J682" s="75">
        <v>-0.76300000000000001</v>
      </c>
      <c r="K682" s="76">
        <v>5050.2</v>
      </c>
      <c r="L682" s="77">
        <v>7168.4</v>
      </c>
    </row>
    <row r="683" spans="1:12" x14ac:dyDescent="0.25">
      <c r="A683" s="62">
        <v>581</v>
      </c>
      <c r="B683" s="63" t="s">
        <v>594</v>
      </c>
      <c r="C683" s="63" t="str">
        <f>_xlfn.XLOOKUP(B683,'2020'!B$3:B$1002,'2020'!C$3:C$1002,"NULL")</f>
        <v>Packaging Manufacturing</v>
      </c>
      <c r="D683" s="63" t="str">
        <f>_xlfn.XLOOKUP(B683,'2020'!B$3:B$1002,'2020'!D$3:D$1002,"NULL")</f>
        <v>Silgan Holdings_Packaging Manufacturing</v>
      </c>
      <c r="E683" s="64">
        <v>13220</v>
      </c>
      <c r="F683" s="65">
        <v>15</v>
      </c>
      <c r="G683" s="72">
        <v>4448.8999999999996</v>
      </c>
      <c r="H683" s="73">
        <v>8.8000000000000009E-2</v>
      </c>
      <c r="I683" s="74">
        <v>224</v>
      </c>
      <c r="J683" s="75">
        <v>-0.16900000000000001</v>
      </c>
      <c r="K683" s="76">
        <v>4579.3</v>
      </c>
      <c r="L683" s="77">
        <v>3272</v>
      </c>
    </row>
    <row r="684" spans="1:12" x14ac:dyDescent="0.25">
      <c r="A684" s="62">
        <v>177</v>
      </c>
      <c r="B684" s="63" t="s">
        <v>184</v>
      </c>
      <c r="C684" s="63" t="str">
        <f>_xlfn.XLOOKUP(B684,'2020'!B$3:B$1002,'2020'!C$3:C$1002,"NULL")</f>
        <v>Paint And Coating Manufacturing</v>
      </c>
      <c r="D684" s="63" t="str">
        <f>_xlfn.XLOOKUP(B684,'2020'!B$3:B$1002,'2020'!D$3:D$1002,"NULL")</f>
        <v>Sherwin-Williams_Paint And Coating Manufacturing</v>
      </c>
      <c r="E684" s="64">
        <v>53368</v>
      </c>
      <c r="F684" s="65">
        <v>13</v>
      </c>
      <c r="G684" s="72">
        <v>17534.5</v>
      </c>
      <c r="H684" s="73">
        <v>0.17</v>
      </c>
      <c r="I684" s="74">
        <v>1108.7</v>
      </c>
      <c r="J684" s="75">
        <v>-0.374</v>
      </c>
      <c r="K684" s="76">
        <v>19134.3</v>
      </c>
      <c r="L684" s="77">
        <v>39918.5</v>
      </c>
    </row>
    <row r="685" spans="1:12" x14ac:dyDescent="0.25">
      <c r="A685" s="62">
        <v>205</v>
      </c>
      <c r="B685" s="63" t="s">
        <v>212</v>
      </c>
      <c r="C685" s="63" t="str">
        <f>_xlfn.XLOOKUP(B685,'2020'!B$3:B$1002,'2020'!C$3:C$1002,"NULL")</f>
        <v>Paints</v>
      </c>
      <c r="D685" s="63" t="str">
        <f>_xlfn.XLOOKUP(B685,'2020'!B$3:B$1002,'2020'!D$3:D$1002,"NULL")</f>
        <v>PPG Industries_Paints</v>
      </c>
      <c r="E685" s="64">
        <v>47300</v>
      </c>
      <c r="F685" s="65">
        <v>-14</v>
      </c>
      <c r="G685" s="72">
        <v>15374</v>
      </c>
      <c r="H685" s="73">
        <v>2.7000000000000003E-2</v>
      </c>
      <c r="I685" s="74">
        <v>1341</v>
      </c>
      <c r="J685" s="75">
        <v>-0.157</v>
      </c>
      <c r="K685" s="76">
        <v>16015</v>
      </c>
      <c r="L685" s="77">
        <v>26648.799999999999</v>
      </c>
    </row>
    <row r="686" spans="1:12" x14ac:dyDescent="0.25">
      <c r="A686" s="62">
        <v>406</v>
      </c>
      <c r="B686" s="63" t="s">
        <v>456</v>
      </c>
      <c r="C686" s="63" t="str">
        <f>_xlfn.XLOOKUP(B686,'2020'!B$3:B$1002,'2020'!C$3:C$1002,"NULL")</f>
        <v>Paper &amp; Forest Products</v>
      </c>
      <c r="D686" s="63" t="str">
        <f>_xlfn.XLOOKUP(B686,'2020'!B$3:B$1002,'2020'!D$3:D$1002,"NULL")</f>
        <v>Weyerhaeuser_Paper &amp; Forest Products</v>
      </c>
      <c r="E686" s="64">
        <v>9300</v>
      </c>
      <c r="F686" s="65">
        <v>-12</v>
      </c>
      <c r="G686" s="72">
        <v>7476</v>
      </c>
      <c r="H686" s="73">
        <v>3.9E-2</v>
      </c>
      <c r="I686" s="74">
        <v>748</v>
      </c>
      <c r="J686" s="75">
        <v>0.28499999999999998</v>
      </c>
      <c r="K686" s="76">
        <v>17249</v>
      </c>
      <c r="L686" s="77">
        <v>19663.400000000001</v>
      </c>
    </row>
    <row r="687" spans="1:12" x14ac:dyDescent="0.25">
      <c r="A687" s="62">
        <v>511</v>
      </c>
      <c r="B687" s="63" t="s">
        <v>531</v>
      </c>
      <c r="C687" s="63" t="str">
        <f>_xlfn.XLOOKUP(B687,'2020'!B$3:B$1002,'2020'!C$3:C$1002,"NULL")</f>
        <v>Paper Mill Company</v>
      </c>
      <c r="D687" s="63" t="str">
        <f>_xlfn.XLOOKUP(B687,'2020'!B$3:B$1002,'2020'!D$3:D$1002,"NULL")</f>
        <v>Domtar_Paper Mill Company</v>
      </c>
      <c r="E687" s="64">
        <v>10000</v>
      </c>
      <c r="F687" s="65">
        <v>6</v>
      </c>
      <c r="G687" s="72">
        <v>5455</v>
      </c>
      <c r="H687" s="73">
        <v>5.7999999999999996E-2</v>
      </c>
      <c r="I687" s="74">
        <v>283</v>
      </c>
      <c r="J687" s="75" t="s">
        <v>13</v>
      </c>
      <c r="K687" s="76">
        <v>4925</v>
      </c>
      <c r="L687" s="77">
        <v>3124.2</v>
      </c>
    </row>
    <row r="688" spans="1:12" x14ac:dyDescent="0.25">
      <c r="A688" s="62">
        <v>824</v>
      </c>
      <c r="B688" s="63" t="s">
        <v>878</v>
      </c>
      <c r="C688" s="63" t="str">
        <f>_xlfn.XLOOKUP(B688,'2020'!B$3:B$1002,'2020'!C$3:C$1002,"NULL")</f>
        <v>Paper Mill Company</v>
      </c>
      <c r="D688" s="63" t="str">
        <f>_xlfn.XLOOKUP(B688,'2020'!B$3:B$1002,'2020'!D$3:D$1002,"NULL")</f>
        <v>Verso_Paper Mill Company</v>
      </c>
      <c r="E688" s="64">
        <v>4400</v>
      </c>
      <c r="F688" s="65">
        <v>14</v>
      </c>
      <c r="G688" s="72">
        <v>2682</v>
      </c>
      <c r="H688" s="73">
        <v>0.09</v>
      </c>
      <c r="I688" s="74">
        <v>171</v>
      </c>
      <c r="J688" s="75" t="s">
        <v>13</v>
      </c>
      <c r="K688" s="76">
        <v>1699</v>
      </c>
      <c r="L688" s="77">
        <v>738.6</v>
      </c>
    </row>
    <row r="689" spans="1:14" x14ac:dyDescent="0.25">
      <c r="A689" s="62">
        <v>480</v>
      </c>
      <c r="B689" s="63" t="s">
        <v>476</v>
      </c>
      <c r="C689" s="63" t="str">
        <f>_xlfn.XLOOKUP(B689,'2020'!B$3:B$1002,'2020'!C$3:C$1002,"NULL")</f>
        <v>Paperboard Mills Company</v>
      </c>
      <c r="D689" s="63" t="str">
        <f>_xlfn.XLOOKUP(B689,'2020'!B$3:B$1002,'2020'!D$3:D$1002,"NULL")</f>
        <v>Graphic Packaging Holding_Paperboard Mills Company</v>
      </c>
      <c r="E689" s="64">
        <v>18000</v>
      </c>
      <c r="F689" s="65">
        <v>85</v>
      </c>
      <c r="G689" s="72">
        <v>6023</v>
      </c>
      <c r="H689" s="73">
        <v>0.36799999999999999</v>
      </c>
      <c r="I689" s="74">
        <v>221.1</v>
      </c>
      <c r="J689" s="75">
        <v>-0.26300000000000001</v>
      </c>
      <c r="K689" s="76">
        <v>7059.2</v>
      </c>
      <c r="L689" s="77">
        <v>3733.3</v>
      </c>
    </row>
    <row r="690" spans="1:14" x14ac:dyDescent="0.25">
      <c r="A690" s="62">
        <v>684</v>
      </c>
      <c r="B690" s="63" t="s">
        <v>656</v>
      </c>
      <c r="C690" s="63" t="str">
        <f>_xlfn.XLOOKUP(B690,'2020'!B$3:B$1002,'2020'!C$3:C$1002,"NULL")</f>
        <v>Payroll Services Company</v>
      </c>
      <c r="D690" s="63" t="str">
        <f>_xlfn.XLOOKUP(B690,'2020'!B$3:B$1002,'2020'!D$3:D$1002,"NULL")</f>
        <v>TriNet Group_Payroll Services Company</v>
      </c>
      <c r="E690" s="64">
        <v>3100</v>
      </c>
      <c r="F690" s="65">
        <v>19</v>
      </c>
      <c r="G690" s="72">
        <v>3503</v>
      </c>
      <c r="H690" s="73">
        <v>7.0000000000000007E-2</v>
      </c>
      <c r="I690" s="74">
        <v>192</v>
      </c>
      <c r="J690" s="75">
        <v>7.9000000000000001E-2</v>
      </c>
      <c r="K690" s="76">
        <v>2435</v>
      </c>
      <c r="L690" s="77">
        <v>4187.6000000000004</v>
      </c>
    </row>
    <row r="691" spans="1:14" x14ac:dyDescent="0.25">
      <c r="A691" s="62">
        <v>700</v>
      </c>
      <c r="B691" s="63" t="s">
        <v>661</v>
      </c>
      <c r="C691" s="63" t="str">
        <f>_xlfn.XLOOKUP(B691,'2020'!B$3:B$1002,'2020'!C$3:C$1002,"NULL")</f>
        <v>Payroll Services Company</v>
      </c>
      <c r="D691" s="63" t="str">
        <f>_xlfn.XLOOKUP(B691,'2020'!B$3:B$1002,'2020'!D$3:D$1002,"NULL")</f>
        <v>Paychex_Payroll Services Company</v>
      </c>
      <c r="E691" s="64">
        <v>14300</v>
      </c>
      <c r="F691" s="65">
        <v>13</v>
      </c>
      <c r="G691" s="72">
        <v>3380.9</v>
      </c>
      <c r="H691" s="73">
        <v>7.2999999999999995E-2</v>
      </c>
      <c r="I691" s="74">
        <v>933.7</v>
      </c>
      <c r="J691" s="75">
        <v>0.14199999999999999</v>
      </c>
      <c r="K691" s="76">
        <v>7463.7</v>
      </c>
      <c r="L691" s="77">
        <v>28823.3</v>
      </c>
    </row>
    <row r="692" spans="1:14" x14ac:dyDescent="0.25">
      <c r="A692" s="62">
        <v>352</v>
      </c>
      <c r="B692" s="63" t="s">
        <v>392</v>
      </c>
      <c r="C692" s="63" t="str">
        <f>_xlfn.XLOOKUP(B692,'2020'!B$3:B$1002,'2020'!C$3:C$1002,"NULL")</f>
        <v>Petrochemical Company</v>
      </c>
      <c r="D692" s="63" t="str">
        <f>_xlfn.XLOOKUP(B692,'2020'!B$3:B$1002,'2020'!D$3:D$1002,"NULL")</f>
        <v>Westlake Chemical_Petrochemical Company</v>
      </c>
      <c r="E692" s="64">
        <v>8870</v>
      </c>
      <c r="F692" s="65" t="s">
        <v>13</v>
      </c>
      <c r="G692" s="72">
        <v>8635</v>
      </c>
      <c r="H692" s="73">
        <v>7.400000000000001E-2</v>
      </c>
      <c r="I692" s="74">
        <v>996</v>
      </c>
      <c r="J692" s="75">
        <v>-0.23599999999999999</v>
      </c>
      <c r="K692" s="76">
        <v>11602</v>
      </c>
      <c r="L692" s="77">
        <v>8718.2999999999993</v>
      </c>
    </row>
    <row r="693" spans="1:14" x14ac:dyDescent="0.25">
      <c r="A693" s="62">
        <v>965</v>
      </c>
      <c r="B693" s="63" t="s">
        <v>1405</v>
      </c>
      <c r="C693" s="63" t="s">
        <v>1624</v>
      </c>
      <c r="D693" s="63" t="s">
        <v>1653</v>
      </c>
      <c r="E693" s="78">
        <v>755</v>
      </c>
      <c r="F693" s="65" t="s">
        <v>13</v>
      </c>
      <c r="G693" s="72">
        <v>2081.4</v>
      </c>
      <c r="H693" s="73">
        <v>0.40500000000000003</v>
      </c>
      <c r="I693" s="74">
        <v>342.5</v>
      </c>
      <c r="J693" s="75" t="s">
        <v>13</v>
      </c>
      <c r="K693" s="76">
        <v>7759.6</v>
      </c>
      <c r="L693" s="77">
        <v>2400.6</v>
      </c>
    </row>
    <row r="694" spans="1:14" x14ac:dyDescent="0.25">
      <c r="A694" s="62">
        <v>969</v>
      </c>
      <c r="B694" s="63" t="s">
        <v>1408</v>
      </c>
      <c r="C694" s="63" t="s">
        <v>1624</v>
      </c>
      <c r="D694" s="63" t="s">
        <v>1625</v>
      </c>
      <c r="E694" s="78">
        <v>611</v>
      </c>
      <c r="F694" s="65" t="s">
        <v>13</v>
      </c>
      <c r="G694" s="72">
        <v>2067.1</v>
      </c>
      <c r="H694" s="73">
        <v>0.83</v>
      </c>
      <c r="I694" s="74">
        <v>508.4</v>
      </c>
      <c r="J694" s="75" t="s">
        <v>13</v>
      </c>
      <c r="K694" s="76">
        <v>6352.9</v>
      </c>
      <c r="L694" s="77">
        <v>1963.1</v>
      </c>
    </row>
    <row r="695" spans="1:14" x14ac:dyDescent="0.25">
      <c r="A695" s="62">
        <v>167</v>
      </c>
      <c r="B695" s="63" t="s">
        <v>154</v>
      </c>
      <c r="C695" s="63" t="str">
        <f>_xlfn.XLOOKUP(B695,'2020'!B$3:B$1002,'2020'!C$3:C$1002,"NULL")</f>
        <v>Petroleum Industry</v>
      </c>
      <c r="D695" s="63" t="str">
        <f>_xlfn.XLOOKUP(B695,'2020'!B$3:B$1002,'2020'!D$3:D$1002,"NULL")</f>
        <v>Occidental Petroleum_Petroleum Industry</v>
      </c>
      <c r="E695" s="64">
        <v>11000</v>
      </c>
      <c r="F695" s="65">
        <v>53</v>
      </c>
      <c r="G695" s="72">
        <v>18934</v>
      </c>
      <c r="H695" s="73">
        <v>0.42599999999999999</v>
      </c>
      <c r="I695" s="74">
        <v>4131</v>
      </c>
      <c r="J695" s="75">
        <v>2.1509999999999998</v>
      </c>
      <c r="K695" s="76">
        <v>43854</v>
      </c>
      <c r="L695" s="77">
        <v>49509.5</v>
      </c>
    </row>
    <row r="696" spans="1:14" x14ac:dyDescent="0.25">
      <c r="A696" s="62">
        <v>257</v>
      </c>
      <c r="B696" s="63" t="s">
        <v>264</v>
      </c>
      <c r="C696" s="63" t="str">
        <f>_xlfn.XLOOKUP(B696,'2020'!B$3:B$1002,'2020'!C$3:C$1002,"NULL")</f>
        <v>Petroleum Industry</v>
      </c>
      <c r="D696" s="63" t="str">
        <f>_xlfn.XLOOKUP(B696,'2020'!B$3:B$1002,'2020'!D$3:D$1002,"NULL")</f>
        <v>Murphy USA_Petroleum Industry</v>
      </c>
      <c r="E696" s="64">
        <v>6800</v>
      </c>
      <c r="F696" s="65">
        <v>22</v>
      </c>
      <c r="G696" s="72">
        <v>12524</v>
      </c>
      <c r="H696" s="73">
        <v>0.154</v>
      </c>
      <c r="I696" s="74">
        <v>213.6</v>
      </c>
      <c r="J696" s="75">
        <v>-0.129</v>
      </c>
      <c r="K696" s="76">
        <v>2360.8000000000002</v>
      </c>
      <c r="L696" s="77">
        <v>2755.6</v>
      </c>
      <c r="N696" t="str">
        <f>IF(A696&lt;500,"-500",0)</f>
        <v>-500</v>
      </c>
    </row>
    <row r="697" spans="1:14" x14ac:dyDescent="0.25">
      <c r="A697" s="62">
        <v>749</v>
      </c>
      <c r="B697" s="63" t="s">
        <v>850</v>
      </c>
      <c r="C697" s="63" t="str">
        <f>_xlfn.XLOOKUP(B697,'2020'!B$3:B$1002,'2020'!C$3:C$1002,"NULL")</f>
        <v>Petroleum Industry</v>
      </c>
      <c r="D697" s="63" t="str">
        <f>_xlfn.XLOOKUP(B697,'2020'!B$3:B$1002,'2020'!D$3:D$1002,"NULL")</f>
        <v>California Resources_Petroleum Industry</v>
      </c>
      <c r="E697" s="64">
        <v>1500</v>
      </c>
      <c r="F697" s="65">
        <v>205</v>
      </c>
      <c r="G697" s="72">
        <v>3064</v>
      </c>
      <c r="H697" s="73">
        <v>0.52700000000000002</v>
      </c>
      <c r="I697" s="74">
        <v>328</v>
      </c>
      <c r="J697" s="75" t="s">
        <v>13</v>
      </c>
      <c r="K697" s="76">
        <v>7158</v>
      </c>
      <c r="L697" s="77">
        <v>1254.5999999999999</v>
      </c>
    </row>
    <row r="698" spans="1:14" x14ac:dyDescent="0.25">
      <c r="A698" s="62">
        <v>616</v>
      </c>
      <c r="B698" s="63" t="s">
        <v>1375</v>
      </c>
      <c r="C698" s="63" t="s">
        <v>1698</v>
      </c>
      <c r="D698" s="63" t="str">
        <f>B698&amp;"_"&amp; C698</f>
        <v>Buckeye Partners_Petroleum Pipelines</v>
      </c>
      <c r="E698" s="64">
        <v>1850</v>
      </c>
      <c r="F698" s="65">
        <v>23</v>
      </c>
      <c r="G698" s="72">
        <v>4108.3</v>
      </c>
      <c r="H698" s="73">
        <v>0.126</v>
      </c>
      <c r="I698" s="74">
        <v>-59</v>
      </c>
      <c r="J698" s="75">
        <v>-1.123</v>
      </c>
      <c r="K698" s="76">
        <v>9355.6</v>
      </c>
      <c r="L698" s="77">
        <v>5460.6</v>
      </c>
    </row>
    <row r="699" spans="1:14" x14ac:dyDescent="0.25">
      <c r="A699" s="62">
        <v>697</v>
      </c>
      <c r="B699" s="63" t="s">
        <v>515</v>
      </c>
      <c r="C699" s="63" t="str">
        <f>_xlfn.XLOOKUP(B699,'2020'!B$3:B$1002,'2020'!C$3:C$1002,"NULL")</f>
        <v>Petroleum Refinerg Company</v>
      </c>
      <c r="D699" s="63" t="str">
        <f>_xlfn.XLOOKUP(B699,'2020'!B$3:B$1002,'2020'!D$3:D$1002,"NULL")</f>
        <v>Par Pacific Holdings_Petroleum Refinerg Company</v>
      </c>
      <c r="E699" s="64">
        <v>1285</v>
      </c>
      <c r="F699" s="65">
        <v>148</v>
      </c>
      <c r="G699" s="72">
        <v>3410.7</v>
      </c>
      <c r="H699" s="73">
        <v>0.39600000000000002</v>
      </c>
      <c r="I699" s="74">
        <v>39.4</v>
      </c>
      <c r="J699" s="75">
        <v>-0.45700000000000002</v>
      </c>
      <c r="K699" s="76">
        <v>1460.7</v>
      </c>
      <c r="L699" s="77">
        <v>877.9</v>
      </c>
    </row>
    <row r="700" spans="1:14" x14ac:dyDescent="0.25">
      <c r="A700" s="62">
        <v>31</v>
      </c>
      <c r="B700" s="63" t="s">
        <v>33</v>
      </c>
      <c r="C700" s="63" t="str">
        <f>_xlfn.XLOOKUP(B700,'2020'!B$3:B$1002,'2020'!C$3:C$1002,"NULL")</f>
        <v>Petroleum Refining Company</v>
      </c>
      <c r="D700" s="63" t="str">
        <f>_xlfn.XLOOKUP(B700,'2020'!B$3:B$1002,'2020'!D$3:D$1002,"NULL")</f>
        <v>Marathon Petroleum_Petroleum Refining Company</v>
      </c>
      <c r="E700" s="64">
        <v>60350</v>
      </c>
      <c r="F700" s="65">
        <v>10</v>
      </c>
      <c r="G700" s="72">
        <v>97102</v>
      </c>
      <c r="H700" s="73">
        <v>0.436</v>
      </c>
      <c r="I700" s="74">
        <v>2780</v>
      </c>
      <c r="J700" s="75">
        <v>-0.19</v>
      </c>
      <c r="K700" s="76">
        <v>92940</v>
      </c>
      <c r="L700" s="77">
        <v>40258.199999999997</v>
      </c>
    </row>
    <row r="701" spans="1:14" x14ac:dyDescent="0.25">
      <c r="A701" s="62">
        <v>113</v>
      </c>
      <c r="B701" s="63" t="s">
        <v>131</v>
      </c>
      <c r="C701" s="63" t="str">
        <f>_xlfn.XLOOKUP(B701,'2020'!B$3:B$1002,'2020'!C$3:C$1002,"NULL")</f>
        <v>Petroleum Refining Company</v>
      </c>
      <c r="D701" s="63" t="str">
        <f>_xlfn.XLOOKUP(B701,'2020'!B$3:B$1002,'2020'!D$3:D$1002,"NULL")</f>
        <v>PBF Energy_Petroleum Refining Company</v>
      </c>
      <c r="E701" s="64">
        <v>3266</v>
      </c>
      <c r="F701" s="65">
        <v>22</v>
      </c>
      <c r="G701" s="72">
        <v>27186.1</v>
      </c>
      <c r="H701" s="73">
        <v>0.248</v>
      </c>
      <c r="I701" s="74">
        <v>128.30000000000001</v>
      </c>
      <c r="J701" s="75">
        <v>-0.69099999999999995</v>
      </c>
      <c r="K701" s="76">
        <v>8005.4</v>
      </c>
      <c r="L701" s="77">
        <v>3732</v>
      </c>
    </row>
    <row r="702" spans="1:14" x14ac:dyDescent="0.25">
      <c r="A702" s="62">
        <v>175</v>
      </c>
      <c r="B702" s="63" t="s">
        <v>188</v>
      </c>
      <c r="C702" s="63" t="str">
        <f>_xlfn.XLOOKUP(B702,'2020'!B$3:B$1002,'2020'!C$3:C$1002,"NULL")</f>
        <v>Petroleum Refining Company</v>
      </c>
      <c r="D702" s="63" t="str">
        <f>_xlfn.XLOOKUP(B702,'2020'!B$3:B$1002,'2020'!D$3:D$1002,"NULL")</f>
        <v>HollyFrontier_Petroleum Refining Company</v>
      </c>
      <c r="E702" s="64">
        <v>3622</v>
      </c>
      <c r="F702" s="65">
        <v>31</v>
      </c>
      <c r="G702" s="72">
        <v>17714.7</v>
      </c>
      <c r="H702" s="73">
        <v>0.24299999999999999</v>
      </c>
      <c r="I702" s="74">
        <v>1098</v>
      </c>
      <c r="J702" s="75">
        <v>0.36299999999999999</v>
      </c>
      <c r="K702" s="76">
        <v>10994.6</v>
      </c>
      <c r="L702" s="77">
        <v>8413.6</v>
      </c>
    </row>
    <row r="703" spans="1:14" x14ac:dyDescent="0.25">
      <c r="A703" s="62">
        <v>237</v>
      </c>
      <c r="B703" s="63" t="s">
        <v>1360</v>
      </c>
      <c r="C703" s="63" t="s">
        <v>1106</v>
      </c>
      <c r="D703" s="63" t="s">
        <v>1626</v>
      </c>
      <c r="E703" s="64">
        <v>4700</v>
      </c>
      <c r="F703" s="65">
        <v>20</v>
      </c>
      <c r="G703" s="72">
        <v>13382</v>
      </c>
      <c r="H703" s="73">
        <v>0.124</v>
      </c>
      <c r="I703" s="74">
        <v>615</v>
      </c>
      <c r="J703" s="75" t="s">
        <v>13</v>
      </c>
      <c r="K703" s="76">
        <v>40376</v>
      </c>
      <c r="L703" s="77">
        <v>22828.2</v>
      </c>
    </row>
    <row r="704" spans="1:14" x14ac:dyDescent="0.25">
      <c r="A704" s="62">
        <v>307</v>
      </c>
      <c r="B704" s="63" t="s">
        <v>344</v>
      </c>
      <c r="C704" s="63" t="str">
        <f>_xlfn.XLOOKUP(B704,'2020'!B$3:B$1002,'2020'!C$3:C$1002,"NULL")</f>
        <v>Petroleum Refining Company</v>
      </c>
      <c r="D704" s="63" t="str">
        <f>_xlfn.XLOOKUP(B704,'2020'!B$3:B$1002,'2020'!D$3:D$1002,"NULL")</f>
        <v>Delek US Holdings_Petroleum Refining Company</v>
      </c>
      <c r="E704" s="64">
        <v>3717</v>
      </c>
      <c r="F704" s="65">
        <v>77</v>
      </c>
      <c r="G704" s="72">
        <v>10265.6</v>
      </c>
      <c r="H704" s="73">
        <v>0.39700000000000002</v>
      </c>
      <c r="I704" s="74">
        <v>340.1</v>
      </c>
      <c r="J704" s="75">
        <v>0.17799999999999999</v>
      </c>
      <c r="K704" s="76">
        <v>5760.6</v>
      </c>
      <c r="L704" s="77">
        <v>2821.7</v>
      </c>
    </row>
    <row r="705" spans="1:12" x14ac:dyDescent="0.25">
      <c r="A705" s="62">
        <v>320</v>
      </c>
      <c r="B705" s="63" t="s">
        <v>413</v>
      </c>
      <c r="C705" s="63" t="str">
        <f>_xlfn.XLOOKUP(B705,'2020'!B$3:B$1002,'2020'!C$3:C$1002,"NULL")</f>
        <v>Petroleum Services</v>
      </c>
      <c r="D705" s="63" t="str">
        <f>_xlfn.XLOOKUP(B705,'2020'!B$3:B$1002,'2020'!D$3:D$1002,"NULL")</f>
        <v>DCP Midstream_Petroleum Services</v>
      </c>
      <c r="E705" s="64">
        <v>2650</v>
      </c>
      <c r="F705" s="65">
        <v>24</v>
      </c>
      <c r="G705" s="72">
        <v>9822</v>
      </c>
      <c r="H705" s="73">
        <v>0.161</v>
      </c>
      <c r="I705" s="74">
        <v>298</v>
      </c>
      <c r="J705" s="75">
        <v>0.30099999999999999</v>
      </c>
      <c r="K705" s="76">
        <v>14266</v>
      </c>
      <c r="L705" s="77">
        <v>4736.6000000000004</v>
      </c>
    </row>
    <row r="706" spans="1:12" x14ac:dyDescent="0.25">
      <c r="A706" s="62">
        <v>832</v>
      </c>
      <c r="B706" s="63" t="s">
        <v>1387</v>
      </c>
      <c r="C706" s="63" t="s">
        <v>1682</v>
      </c>
      <c r="D706" s="63" t="str">
        <f>B706&amp;"_"&amp; C706</f>
        <v>Newfield Exploration_Petroleum, Oil and Natural Gas Exploration</v>
      </c>
      <c r="E706" s="64">
        <v>1010</v>
      </c>
      <c r="F706" s="65" t="s">
        <v>13</v>
      </c>
      <c r="G706" s="72">
        <v>2643</v>
      </c>
      <c r="H706" s="73">
        <v>0.496</v>
      </c>
      <c r="I706" s="74">
        <v>817</v>
      </c>
      <c r="J706" s="75">
        <v>0.91300000000000003</v>
      </c>
      <c r="K706" s="76">
        <v>5818</v>
      </c>
      <c r="L706" s="77" t="s">
        <v>13</v>
      </c>
    </row>
    <row r="707" spans="1:12" x14ac:dyDescent="0.25">
      <c r="A707" s="62">
        <v>61</v>
      </c>
      <c r="B707" s="63" t="s">
        <v>72</v>
      </c>
      <c r="C707" s="63" t="str">
        <f>_xlfn.XLOOKUP(B707,'2020'!B$3:B$1002,'2020'!C$3:C$1002,"NULL")</f>
        <v>Pharmaceutical Company</v>
      </c>
      <c r="D707" s="63" t="str">
        <f>_xlfn.XLOOKUP(B707,'2020'!B$3:B$1002,'2020'!D$3:D$1002,"NULL")</f>
        <v>Pfizer_Pharmaceutical Company</v>
      </c>
      <c r="E707" s="64">
        <v>92400</v>
      </c>
      <c r="F707" s="65">
        <v>-4</v>
      </c>
      <c r="G707" s="72">
        <v>53647</v>
      </c>
      <c r="H707" s="73">
        <v>2.1000000000000001E-2</v>
      </c>
      <c r="I707" s="74">
        <v>11153</v>
      </c>
      <c r="J707" s="75">
        <v>-0.47699999999999998</v>
      </c>
      <c r="K707" s="76">
        <v>159422</v>
      </c>
      <c r="L707" s="77">
        <v>235785.1</v>
      </c>
    </row>
    <row r="708" spans="1:12" x14ac:dyDescent="0.25">
      <c r="A708" s="62">
        <v>76</v>
      </c>
      <c r="B708" s="63" t="s">
        <v>77</v>
      </c>
      <c r="C708" s="63" t="str">
        <f>_xlfn.XLOOKUP(B708,'2020'!B$3:B$1002,'2020'!C$3:C$1002,"NULL")</f>
        <v>Pharmaceutical Company</v>
      </c>
      <c r="D708" s="63" t="str">
        <f>_xlfn.XLOOKUP(B708,'2020'!B$3:B$1002,'2020'!D$3:D$1002,"NULL")</f>
        <v>Merck_Pharmaceutical Company</v>
      </c>
      <c r="E708" s="64">
        <v>69000</v>
      </c>
      <c r="F708" s="65">
        <v>2</v>
      </c>
      <c r="G708" s="72">
        <v>42294</v>
      </c>
      <c r="H708" s="73">
        <v>5.4000000000000006E-2</v>
      </c>
      <c r="I708" s="74">
        <v>6220</v>
      </c>
      <c r="J708" s="75">
        <v>1.5980000000000001</v>
      </c>
      <c r="K708" s="76">
        <v>82637</v>
      </c>
      <c r="L708" s="77">
        <v>214680.1</v>
      </c>
    </row>
    <row r="709" spans="1:12" x14ac:dyDescent="0.25">
      <c r="A709" s="62">
        <v>96</v>
      </c>
      <c r="B709" s="63" t="s">
        <v>106</v>
      </c>
      <c r="C709" s="63" t="str">
        <f>_xlfn.XLOOKUP(B709,'2020'!B$3:B$1002,'2020'!C$3:C$1002,"NULL")</f>
        <v>Pharmaceutical Company</v>
      </c>
      <c r="D709" s="63" t="str">
        <f>_xlfn.XLOOKUP(B709,'2020'!B$3:B$1002,'2020'!D$3:D$1002,"NULL")</f>
        <v>AbbVie_Pharmaceutical Company</v>
      </c>
      <c r="E709" s="64">
        <v>30000</v>
      </c>
      <c r="F709" s="65">
        <v>14</v>
      </c>
      <c r="G709" s="72">
        <v>32753</v>
      </c>
      <c r="H709" s="73">
        <v>0.161</v>
      </c>
      <c r="I709" s="74">
        <v>5687</v>
      </c>
      <c r="J709" s="75">
        <v>7.0999999999999994E-2</v>
      </c>
      <c r="K709" s="76">
        <v>59352</v>
      </c>
      <c r="L709" s="77">
        <v>119125.3</v>
      </c>
    </row>
    <row r="710" spans="1:12" x14ac:dyDescent="0.25">
      <c r="A710" s="62">
        <v>123</v>
      </c>
      <c r="B710" s="63" t="s">
        <v>151</v>
      </c>
      <c r="C710" s="63" t="str">
        <f>_xlfn.XLOOKUP(B710,'2020'!B$3:B$1002,'2020'!C$3:C$1002,"NULL")</f>
        <v>Pharmaceutical Company</v>
      </c>
      <c r="D710" s="63" t="str">
        <f>_xlfn.XLOOKUP(B710,'2020'!B$3:B$1002,'2020'!D$3:D$1002,"NULL")</f>
        <v>Eli Lilly_Pharmaceutical Company</v>
      </c>
      <c r="E710" s="64">
        <v>38680</v>
      </c>
      <c r="F710" s="65">
        <v>6</v>
      </c>
      <c r="G710" s="72">
        <v>24555.7</v>
      </c>
      <c r="H710" s="73">
        <v>7.400000000000001E-2</v>
      </c>
      <c r="I710" s="74">
        <v>3232</v>
      </c>
      <c r="J710" s="75" t="s">
        <v>13</v>
      </c>
      <c r="K710" s="76">
        <v>43908.4</v>
      </c>
      <c r="L710" s="77">
        <v>134355.9</v>
      </c>
    </row>
    <row r="711" spans="1:12" x14ac:dyDescent="0.25">
      <c r="A711" s="62">
        <v>138</v>
      </c>
      <c r="B711" s="63" t="s">
        <v>121</v>
      </c>
      <c r="C711" s="63" t="str">
        <f>_xlfn.XLOOKUP(B711,'2020'!B$3:B$1002,'2020'!C$3:C$1002,"NULL")</f>
        <v>Pharmaceutical Company</v>
      </c>
      <c r="D711" s="63" t="str">
        <f>_xlfn.XLOOKUP(B711,'2020'!B$3:B$1002,'2020'!D$3:D$1002,"NULL")</f>
        <v>Bristol-Myers Squibb_Pharmaceutical Company</v>
      </c>
      <c r="E711" s="64">
        <v>23300</v>
      </c>
      <c r="F711" s="65">
        <v>7</v>
      </c>
      <c r="G711" s="72">
        <v>22561</v>
      </c>
      <c r="H711" s="73">
        <v>8.5999999999999993E-2</v>
      </c>
      <c r="I711" s="74">
        <v>4920</v>
      </c>
      <c r="J711" s="75">
        <v>3.8860000000000001</v>
      </c>
      <c r="K711" s="76">
        <v>34986</v>
      </c>
      <c r="L711" s="77">
        <v>77895</v>
      </c>
    </row>
    <row r="712" spans="1:12" x14ac:dyDescent="0.25">
      <c r="A712" s="62">
        <v>487</v>
      </c>
      <c r="B712" s="101" t="s">
        <v>471</v>
      </c>
      <c r="C712" s="63" t="str">
        <f>_xlfn.XLOOKUP(B712,'2020'!B$3:B$1002,'2020'!C$3:C$1002,"NULL")</f>
        <v>Pharmaceutical Company</v>
      </c>
      <c r="D712" s="63" t="str">
        <f>_xlfn.XLOOKUP(B712,'2020'!B$3:B$1002,'2020'!D$3:D$1002,"NULL")</f>
        <v>Zoetis_Pharmaceutical Company</v>
      </c>
      <c r="E712" s="102">
        <v>10000</v>
      </c>
      <c r="F712" s="65">
        <v>20</v>
      </c>
      <c r="G712" s="72">
        <v>5825</v>
      </c>
      <c r="H712" s="103">
        <v>9.8000000000000004E-2</v>
      </c>
      <c r="I712" s="104">
        <v>1428</v>
      </c>
      <c r="J712" s="105">
        <v>0.65300000000000002</v>
      </c>
      <c r="K712" s="106">
        <v>10777</v>
      </c>
      <c r="L712" s="77">
        <v>48198</v>
      </c>
    </row>
    <row r="713" spans="1:12" x14ac:dyDescent="0.25">
      <c r="A713" s="62">
        <v>614</v>
      </c>
      <c r="B713" s="63" t="s">
        <v>546</v>
      </c>
      <c r="C713" s="63" t="str">
        <f>_xlfn.XLOOKUP(B713,'2020'!B$3:B$1002,'2020'!C$3:C$1002,"NULL")</f>
        <v>Pharmaceutical Company</v>
      </c>
      <c r="D713" s="63" t="str">
        <f>_xlfn.XLOOKUP(B713,'2020'!B$3:B$1002,'2020'!D$3:D$1002,"NULL")</f>
        <v>Alexion Pharmaceuticals_Pharmaceutical Company</v>
      </c>
      <c r="E713" s="64">
        <v>2656</v>
      </c>
      <c r="F713" s="65">
        <v>42</v>
      </c>
      <c r="G713" s="72">
        <v>4131.2</v>
      </c>
      <c r="H713" s="73">
        <v>0.16300000000000001</v>
      </c>
      <c r="I713" s="74">
        <v>77.599999999999994</v>
      </c>
      <c r="J713" s="75">
        <v>-0.82499999999999996</v>
      </c>
      <c r="K713" s="76">
        <v>13931.9</v>
      </c>
      <c r="L713" s="77">
        <v>30320.9</v>
      </c>
    </row>
    <row r="714" spans="1:12" x14ac:dyDescent="0.25">
      <c r="A714" s="62">
        <v>865</v>
      </c>
      <c r="B714" s="63" t="s">
        <v>865</v>
      </c>
      <c r="C714" s="63" t="str">
        <f>_xlfn.XLOOKUP(B714,'2020'!B$3:B$1002,'2020'!C$3:C$1002,"NULL")</f>
        <v>Pharmaceutical Company</v>
      </c>
      <c r="D714" s="63" t="str">
        <f>_xlfn.XLOOKUP(B714,'2020'!B$3:B$1002,'2020'!D$3:D$1002,"NULL")</f>
        <v>Catalent_Pharmaceutical Company</v>
      </c>
      <c r="E714" s="64">
        <v>10700</v>
      </c>
      <c r="F714" s="65">
        <v>71</v>
      </c>
      <c r="G714" s="72">
        <v>2463.4</v>
      </c>
      <c r="H714" s="73">
        <v>0.187</v>
      </c>
      <c r="I714" s="74">
        <v>83.6</v>
      </c>
      <c r="J714" s="75">
        <v>-0.23899999999999999</v>
      </c>
      <c r="K714" s="76">
        <v>4531.1000000000004</v>
      </c>
      <c r="L714" s="77">
        <v>5911.2</v>
      </c>
    </row>
    <row r="715" spans="1:12" x14ac:dyDescent="0.25">
      <c r="A715" s="62">
        <v>916</v>
      </c>
      <c r="B715" s="63" t="s">
        <v>1467</v>
      </c>
      <c r="C715" s="63" t="str">
        <f>_xlfn.XLOOKUP(B715,'2020'!B$3:B$1002,'2020'!C$3:C$1002,"NULL")</f>
        <v>Pharmaceutical Company</v>
      </c>
      <c r="D715" s="63" t="str">
        <f>_xlfn.XLOOKUP(B715,'2020'!B$3:B$1002,'2020'!D$3:D$1002,"NULL")</f>
        <v>Charles River Laboratories_Pharmaceutical Company</v>
      </c>
      <c r="E715" s="64">
        <v>14700</v>
      </c>
      <c r="F715" s="65">
        <v>81</v>
      </c>
      <c r="G715" s="72">
        <v>2266.1</v>
      </c>
      <c r="H715" s="73">
        <v>0.22</v>
      </c>
      <c r="I715" s="74">
        <v>226.4</v>
      </c>
      <c r="J715" s="75">
        <v>0.83499999999999996</v>
      </c>
      <c r="K715" s="76">
        <v>3855.9</v>
      </c>
      <c r="L715" s="77">
        <v>7004.9</v>
      </c>
    </row>
    <row r="716" spans="1:12" x14ac:dyDescent="0.25">
      <c r="A716" s="62">
        <v>625</v>
      </c>
      <c r="B716" s="63" t="s">
        <v>1379</v>
      </c>
      <c r="C716" s="63" t="s">
        <v>1692</v>
      </c>
      <c r="D716" s="63" t="str">
        <f>B716&amp;"_"&amp; C716</f>
        <v>Nexeo Solutions_Plastic Materials Distributor</v>
      </c>
      <c r="E716" s="64">
        <v>2760</v>
      </c>
      <c r="F716" s="65">
        <v>18</v>
      </c>
      <c r="G716" s="72">
        <v>4034.2</v>
      </c>
      <c r="H716" s="73">
        <v>0.109</v>
      </c>
      <c r="I716" s="74">
        <v>29.4</v>
      </c>
      <c r="J716" s="75">
        <v>1.042</v>
      </c>
      <c r="K716" s="76">
        <v>2243.6</v>
      </c>
      <c r="L716" s="77" t="s">
        <v>13</v>
      </c>
    </row>
    <row r="717" spans="1:12" x14ac:dyDescent="0.25">
      <c r="A717" s="62">
        <v>389</v>
      </c>
      <c r="B717" s="63" t="s">
        <v>359</v>
      </c>
      <c r="C717" s="63" t="str">
        <f>_xlfn.XLOOKUP(B717,'2020'!B$3:B$1002,'2020'!C$3:C$1002,"NULL")</f>
        <v>Plastics Company</v>
      </c>
      <c r="D717" s="63" t="str">
        <f>_xlfn.XLOOKUP(B717,'2020'!B$3:B$1002,'2020'!D$3:D$1002,"NULL")</f>
        <v>Berry Global Group_Plastics Company</v>
      </c>
      <c r="E717" s="64">
        <v>24000</v>
      </c>
      <c r="F717" s="65">
        <v>10</v>
      </c>
      <c r="G717" s="72">
        <v>7869</v>
      </c>
      <c r="H717" s="73">
        <v>0.109</v>
      </c>
      <c r="I717" s="74">
        <v>496</v>
      </c>
      <c r="J717" s="75">
        <v>0.45900000000000002</v>
      </c>
      <c r="K717" s="76">
        <v>9131</v>
      </c>
      <c r="L717" s="77">
        <v>7024.9</v>
      </c>
    </row>
    <row r="718" spans="1:12" x14ac:dyDescent="0.25">
      <c r="A718" s="62">
        <v>681</v>
      </c>
      <c r="B718" s="63" t="s">
        <v>723</v>
      </c>
      <c r="C718" s="63" t="str">
        <f>_xlfn.XLOOKUP(B718,'2020'!B$3:B$1002,'2020'!C$3:C$1002,"NULL")</f>
        <v>Plastics Material And Resin Manufacturing Company</v>
      </c>
      <c r="D718" s="63" t="str">
        <f>_xlfn.XLOOKUP(B718,'2020'!B$3:B$1002,'2020'!D$3:D$1002,"NULL")</f>
        <v>PolyOne_Plastics Material And Resin Manufacturing Company</v>
      </c>
      <c r="E718" s="64">
        <v>6600</v>
      </c>
      <c r="F718" s="65">
        <v>-9</v>
      </c>
      <c r="G718" s="72">
        <v>3533.4</v>
      </c>
      <c r="H718" s="73">
        <v>2.4E-2</v>
      </c>
      <c r="I718" s="74">
        <v>159.80000000000001</v>
      </c>
      <c r="J718" s="75" t="s">
        <v>13</v>
      </c>
      <c r="K718" s="76">
        <v>2723.3</v>
      </c>
      <c r="L718" s="77">
        <v>2280.8000000000002</v>
      </c>
    </row>
    <row r="719" spans="1:12" x14ac:dyDescent="0.25">
      <c r="A719" s="62">
        <v>722</v>
      </c>
      <c r="B719" s="63" t="s">
        <v>706</v>
      </c>
      <c r="C719" s="63" t="str">
        <f>_xlfn.XLOOKUP(B719,'2020'!B$3:B$1002,'2020'!C$3:C$1002,"NULL")</f>
        <v>Poultry Farming Company</v>
      </c>
      <c r="D719" s="63" t="str">
        <f>_xlfn.XLOOKUP(B719,'2020'!B$3:B$1002,'2020'!D$3:D$1002,"NULL")</f>
        <v>Sanderson Farms_Poultry Farming Company</v>
      </c>
      <c r="E719" s="64">
        <v>15104</v>
      </c>
      <c r="F719" s="65">
        <v>-27</v>
      </c>
      <c r="G719" s="72">
        <v>3236</v>
      </c>
      <c r="H719" s="73">
        <v>-3.2000000000000001E-2</v>
      </c>
      <c r="I719" s="74">
        <v>61.4</v>
      </c>
      <c r="J719" s="75">
        <v>-0.78</v>
      </c>
      <c r="K719" s="76">
        <v>1659.4</v>
      </c>
      <c r="L719" s="77">
        <v>2921.1</v>
      </c>
    </row>
    <row r="720" spans="1:12" x14ac:dyDescent="0.25">
      <c r="A720" s="62">
        <v>445</v>
      </c>
      <c r="B720" s="63" t="s">
        <v>470</v>
      </c>
      <c r="C720" s="63" t="str">
        <f>_xlfn.XLOOKUP(B720,'2020'!B$3:B$1002,'2020'!C$3:C$1002,"NULL")</f>
        <v>Printing Company</v>
      </c>
      <c r="D720" s="63" t="str">
        <f>_xlfn.XLOOKUP(B720,'2020'!B$3:B$1002,'2020'!D$3:D$1002,"NULL")</f>
        <v>R.R. Donnelley &amp; Sons_Printing Company</v>
      </c>
      <c r="E720" s="64">
        <v>39500</v>
      </c>
      <c r="F720" s="65">
        <v>-39</v>
      </c>
      <c r="G720" s="72">
        <v>6800.2</v>
      </c>
      <c r="H720" s="73">
        <v>-0.02</v>
      </c>
      <c r="I720" s="74">
        <v>-11</v>
      </c>
      <c r="J720" s="75" t="s">
        <v>13</v>
      </c>
      <c r="K720" s="76">
        <v>3640.8</v>
      </c>
      <c r="L720" s="77">
        <v>332.5</v>
      </c>
    </row>
    <row r="721" spans="1:12" x14ac:dyDescent="0.25">
      <c r="A721" s="62">
        <v>608</v>
      </c>
      <c r="B721" s="63" t="s">
        <v>629</v>
      </c>
      <c r="C721" s="63" t="str">
        <f>_xlfn.XLOOKUP(B721,'2020'!B$3:B$1002,'2020'!C$3:C$1002,"NULL")</f>
        <v>Printing Company</v>
      </c>
      <c r="D721" s="63" t="str">
        <f>_xlfn.XLOOKUP(B721,'2020'!B$3:B$1002,'2020'!D$3:D$1002,"NULL")</f>
        <v>Quad/Graphics_Printing Company</v>
      </c>
      <c r="E721" s="64">
        <v>20600</v>
      </c>
      <c r="F721" s="65">
        <v>-15</v>
      </c>
      <c r="G721" s="72">
        <v>4193.7</v>
      </c>
      <c r="H721" s="73">
        <v>1.4999999999999999E-2</v>
      </c>
      <c r="I721" s="74">
        <v>8.5</v>
      </c>
      <c r="J721" s="75">
        <v>-0.92100000000000004</v>
      </c>
      <c r="K721" s="76">
        <v>2469.1</v>
      </c>
      <c r="L721" s="77">
        <v>610.70000000000005</v>
      </c>
    </row>
    <row r="722" spans="1:12" x14ac:dyDescent="0.25">
      <c r="A722" s="62">
        <v>649</v>
      </c>
      <c r="B722" s="63" t="s">
        <v>728</v>
      </c>
      <c r="C722" s="63" t="str">
        <f>_xlfn.XLOOKUP(B722,'2020'!B$3:B$1002,'2020'!C$3:C$1002,"NULL")</f>
        <v>Printing Company</v>
      </c>
      <c r="D722" s="63" t="str">
        <f>_xlfn.XLOOKUP(B722,'2020'!B$3:B$1002,'2020'!D$3:D$1002,"NULL")</f>
        <v>LSC Communications_Printing Company</v>
      </c>
      <c r="E722" s="64">
        <v>22000</v>
      </c>
      <c r="F722" s="65">
        <v>-3</v>
      </c>
      <c r="G722" s="72">
        <v>3826</v>
      </c>
      <c r="H722" s="73">
        <v>6.2E-2</v>
      </c>
      <c r="I722" s="74">
        <v>-23</v>
      </c>
      <c r="J722" s="75" t="s">
        <v>13</v>
      </c>
      <c r="K722" s="76">
        <v>1754</v>
      </c>
      <c r="L722" s="77">
        <v>217.6</v>
      </c>
    </row>
    <row r="723" spans="1:12" x14ac:dyDescent="0.25">
      <c r="A723" s="62">
        <v>526</v>
      </c>
      <c r="B723" s="63" t="s">
        <v>350</v>
      </c>
      <c r="C723" s="63" t="str">
        <f>_xlfn.XLOOKUP(B723,'2020'!B$3:B$1002,'2020'!C$3:C$1002,"NULL")</f>
        <v>Private Equity Company</v>
      </c>
      <c r="D723" s="63" t="str">
        <f>_xlfn.XLOOKUP(B723,'2020'!B$3:B$1002,'2020'!D$3:D$1002,"NULL")</f>
        <v>KKR_Private Equity Company</v>
      </c>
      <c r="E723" s="64">
        <v>1301</v>
      </c>
      <c r="F723" s="65">
        <v>-56</v>
      </c>
      <c r="G723" s="72">
        <v>5222.3999999999996</v>
      </c>
      <c r="H723" s="73">
        <v>-0.11900000000000001</v>
      </c>
      <c r="I723" s="74">
        <v>1131.0999999999999</v>
      </c>
      <c r="J723" s="75">
        <v>0.111</v>
      </c>
      <c r="K723" s="76">
        <v>50743.4</v>
      </c>
      <c r="L723" s="77">
        <v>19557</v>
      </c>
    </row>
    <row r="724" spans="1:12" x14ac:dyDescent="0.25">
      <c r="A724" s="62">
        <v>828</v>
      </c>
      <c r="B724" s="63" t="s">
        <v>837</v>
      </c>
      <c r="C724" s="63" t="str">
        <f>_xlfn.XLOOKUP(B724,'2020'!B$3:B$1002,'2020'!C$3:C$1002,"NULL")</f>
        <v>Private Equity Company</v>
      </c>
      <c r="D724" s="63" t="str">
        <f>_xlfn.XLOOKUP(B724,'2020'!B$3:B$1002,'2020'!D$3:D$1002,"NULL")</f>
        <v>Colony Capital_Private Equity Company</v>
      </c>
      <c r="E724" s="78">
        <v>400</v>
      </c>
      <c r="F724" s="65">
        <v>-66</v>
      </c>
      <c r="G724" s="72">
        <v>2666.5</v>
      </c>
      <c r="H724" s="73">
        <v>-6.2E-2</v>
      </c>
      <c r="I724" s="74">
        <v>-519.6</v>
      </c>
      <c r="J724" s="75" t="s">
        <v>13</v>
      </c>
      <c r="K724" s="76">
        <v>22215.200000000001</v>
      </c>
      <c r="L724" s="77">
        <v>2583.1</v>
      </c>
    </row>
    <row r="725" spans="1:12" x14ac:dyDescent="0.25">
      <c r="A725" s="62">
        <v>874</v>
      </c>
      <c r="B725" s="63" t="s">
        <v>712</v>
      </c>
      <c r="C725" s="63" t="str">
        <f>_xlfn.XLOOKUP(B725,'2020'!B$3:B$1002,'2020'!C$3:C$1002,"NULL")</f>
        <v>Private Equity Company</v>
      </c>
      <c r="D725" s="63" t="str">
        <f>_xlfn.XLOOKUP(B725,'2020'!B$3:B$1002,'2020'!D$3:D$1002,"NULL")</f>
        <v>Carlyle Group_Private Equity Company</v>
      </c>
      <c r="E725" s="64">
        <v>1650</v>
      </c>
      <c r="F725" s="65">
        <v>-243</v>
      </c>
      <c r="G725" s="72">
        <v>2427.1999999999998</v>
      </c>
      <c r="H725" s="73">
        <v>-0.34</v>
      </c>
      <c r="I725" s="74">
        <v>116.5</v>
      </c>
      <c r="J725" s="75">
        <v>-0.52300000000000002</v>
      </c>
      <c r="K725" s="76">
        <v>12914.2</v>
      </c>
      <c r="L725" s="77">
        <v>1991.7</v>
      </c>
    </row>
    <row r="726" spans="1:12" x14ac:dyDescent="0.25">
      <c r="A726" s="62">
        <v>838</v>
      </c>
      <c r="B726" s="63" t="s">
        <v>859</v>
      </c>
      <c r="C726" s="63" t="str">
        <f>_xlfn.XLOOKUP(B726,'2020'!B$3:B$1002,'2020'!C$3:C$1002,"NULL")</f>
        <v>Privately Held Company</v>
      </c>
      <c r="D726" s="63" t="str">
        <f>_xlfn.XLOOKUP(B726,'2020'!B$3:B$1002,'2020'!D$3:D$1002,"NULL")</f>
        <v>Zayo Group Holdings_Privately Held Company</v>
      </c>
      <c r="E726" s="64">
        <v>3774</v>
      </c>
      <c r="F726" s="65">
        <v>70</v>
      </c>
      <c r="G726" s="72">
        <v>2604</v>
      </c>
      <c r="H726" s="73">
        <v>0.184</v>
      </c>
      <c r="I726" s="74">
        <v>101.9</v>
      </c>
      <c r="J726" s="75">
        <v>0.189</v>
      </c>
      <c r="K726" s="76">
        <v>9216.7999999999993</v>
      </c>
      <c r="L726" s="77">
        <v>6675.2</v>
      </c>
    </row>
    <row r="727" spans="1:12" x14ac:dyDescent="0.25">
      <c r="A727" s="62">
        <v>716</v>
      </c>
      <c r="B727" s="63" t="s">
        <v>819</v>
      </c>
      <c r="C727" s="63" t="str">
        <f>_xlfn.XLOOKUP(B727,'2020'!B$3:B$1002,'2020'!C$3:C$1002,"NULL")</f>
        <v>Production Company</v>
      </c>
      <c r="D727" s="63" t="str">
        <f>_xlfn.XLOOKUP(B727,'2020'!B$3:B$1002,'2020'!D$3:D$1002,"NULL")</f>
        <v>Range Resources_Production Company</v>
      </c>
      <c r="E727" s="78">
        <v>796</v>
      </c>
      <c r="F727" s="65">
        <v>90</v>
      </c>
      <c r="G727" s="72">
        <v>3282.6</v>
      </c>
      <c r="H727" s="73">
        <v>0.25700000000000001</v>
      </c>
      <c r="I727" s="74">
        <v>-1746.5</v>
      </c>
      <c r="J727" s="75">
        <v>-6.242</v>
      </c>
      <c r="K727" s="76">
        <v>9708.2000000000007</v>
      </c>
      <c r="L727" s="77">
        <v>2811.8</v>
      </c>
    </row>
    <row r="728" spans="1:12" x14ac:dyDescent="0.25">
      <c r="A728" s="62">
        <v>464</v>
      </c>
      <c r="B728" s="63" t="s">
        <v>434</v>
      </c>
      <c r="C728" s="63" t="str">
        <f>_xlfn.XLOOKUP(B728,'2020'!B$3:B$1002,'2020'!C$3:C$1002,"NULL")</f>
        <v>Publicly Traded Company</v>
      </c>
      <c r="D728" s="63" t="str">
        <f>_xlfn.XLOOKUP(B728,'2020'!B$3:B$1002,'2020'!D$3:D$1002,"NULL")</f>
        <v>Beacon Roofing Supply_Publicly Traded Company</v>
      </c>
      <c r="E728" s="64">
        <v>8356</v>
      </c>
      <c r="F728" s="65">
        <v>105</v>
      </c>
      <c r="G728" s="72">
        <v>6418.3</v>
      </c>
      <c r="H728" s="73">
        <v>0.46600000000000003</v>
      </c>
      <c r="I728" s="74">
        <v>98.6</v>
      </c>
      <c r="J728" s="75">
        <v>-2.1999999999999999E-2</v>
      </c>
      <c r="K728" s="76">
        <v>6508.7</v>
      </c>
      <c r="L728" s="77">
        <v>2201</v>
      </c>
    </row>
    <row r="729" spans="1:12" x14ac:dyDescent="0.25">
      <c r="A729" s="62">
        <v>795</v>
      </c>
      <c r="B729" s="63" t="s">
        <v>832</v>
      </c>
      <c r="C729" s="63" t="str">
        <f>_xlfn.XLOOKUP(B729,'2020'!B$3:B$1002,'2020'!C$3:C$1002,"NULL")</f>
        <v>Publicly Traded Company</v>
      </c>
      <c r="D729" s="63" t="str">
        <f>_xlfn.XLOOKUP(B729,'2020'!B$3:B$1002,'2020'!D$3:D$1002,"NULL")</f>
        <v>Magellan Midstream Partners_Publicly Traded Company</v>
      </c>
      <c r="E729" s="64">
        <v>1868</v>
      </c>
      <c r="F729" s="65">
        <v>32</v>
      </c>
      <c r="G729" s="72">
        <v>2826.6</v>
      </c>
      <c r="H729" s="73">
        <v>0.127</v>
      </c>
      <c r="I729" s="74">
        <v>1333.9</v>
      </c>
      <c r="J729" s="75">
        <v>0.53400000000000003</v>
      </c>
      <c r="K729" s="76">
        <v>7747.5</v>
      </c>
      <c r="L729" s="77">
        <v>13848.1</v>
      </c>
    </row>
    <row r="730" spans="1:12" x14ac:dyDescent="0.25">
      <c r="A730" s="62">
        <v>863</v>
      </c>
      <c r="B730" s="63" t="s">
        <v>911</v>
      </c>
      <c r="C730" s="63" t="str">
        <f>_xlfn.XLOOKUP(B730,'2020'!B$3:B$1002,'2020'!C$3:C$1002,"NULL")</f>
        <v>Publicly Traded Company</v>
      </c>
      <c r="D730" s="63" t="str">
        <f>_xlfn.XLOOKUP(B730,'2020'!B$3:B$1002,'2020'!D$3:D$1002,"NULL")</f>
        <v>Maxim Integrated Products_Publicly Traded Company</v>
      </c>
      <c r="E730" s="64">
        <v>7149</v>
      </c>
      <c r="F730" s="65">
        <v>14</v>
      </c>
      <c r="G730" s="72">
        <v>2480.1</v>
      </c>
      <c r="H730" s="73">
        <v>0.08</v>
      </c>
      <c r="I730" s="74">
        <v>467.3</v>
      </c>
      <c r="J730" s="75">
        <v>-0.182</v>
      </c>
      <c r="K730" s="76">
        <v>4451.6000000000004</v>
      </c>
      <c r="L730" s="77">
        <v>14536.6</v>
      </c>
    </row>
    <row r="731" spans="1:12" x14ac:dyDescent="0.25">
      <c r="A731" s="62">
        <v>133</v>
      </c>
      <c r="B731" s="63" t="s">
        <v>150</v>
      </c>
      <c r="C731" s="63" t="str">
        <f>_xlfn.XLOOKUP(B731,'2020'!B$3:B$1002,'2020'!C$3:C$1002,"NULL")</f>
        <v>Pulp And Paper</v>
      </c>
      <c r="D731" s="63" t="str">
        <f>_xlfn.XLOOKUP(B731,'2020'!B$3:B$1002,'2020'!D$3:D$1002,"NULL")</f>
        <v>International Paper_Pulp And Paper</v>
      </c>
      <c r="E731" s="64">
        <v>53000</v>
      </c>
      <c r="F731" s="65">
        <v>-9</v>
      </c>
      <c r="G731" s="72">
        <v>23306</v>
      </c>
      <c r="H731" s="73">
        <v>0</v>
      </c>
      <c r="I731" s="74">
        <v>2012</v>
      </c>
      <c r="J731" s="75">
        <v>-6.2E-2</v>
      </c>
      <c r="K731" s="76">
        <v>33576</v>
      </c>
      <c r="L731" s="77">
        <v>18518.900000000001</v>
      </c>
    </row>
    <row r="732" spans="1:12" x14ac:dyDescent="0.25">
      <c r="A732" s="62">
        <v>656</v>
      </c>
      <c r="B732" s="63" t="s">
        <v>794</v>
      </c>
      <c r="C732" s="63" t="str">
        <f>_xlfn.XLOOKUP(B732,'2020'!B$3:B$1002,'2020'!C$3:C$1002,"NULL")</f>
        <v>Pulp And Paper</v>
      </c>
      <c r="D732" s="63" t="str">
        <f>_xlfn.XLOOKUP(B732,'2020'!B$3:B$1002,'2020'!D$3:D$1002,"NULL")</f>
        <v>Resolute Forest Products_Pulp And Paper</v>
      </c>
      <c r="E732" s="64">
        <v>7400</v>
      </c>
      <c r="F732" s="65">
        <v>8</v>
      </c>
      <c r="G732" s="72">
        <v>3756</v>
      </c>
      <c r="H732" s="73">
        <v>6.9000000000000006E-2</v>
      </c>
      <c r="I732" s="74">
        <v>235</v>
      </c>
      <c r="J732" s="75" t="s">
        <v>13</v>
      </c>
      <c r="K732" s="76">
        <v>3935</v>
      </c>
      <c r="L732" s="77">
        <v>716.8</v>
      </c>
    </row>
    <row r="733" spans="1:12" x14ac:dyDescent="0.25">
      <c r="A733" s="62">
        <v>962</v>
      </c>
      <c r="B733" s="63" t="s">
        <v>995</v>
      </c>
      <c r="C733" s="63" t="str">
        <f>_xlfn.XLOOKUP(B733,'2020'!B$3:B$1002,'2020'!C$3:C$1002,"NULL")</f>
        <v>Pumps And Pumping Equipment</v>
      </c>
      <c r="D733" s="63" t="str">
        <f>_xlfn.XLOOKUP(B733,'2020'!B$3:B$1002,'2020'!D$3:D$1002,"NULL")</f>
        <v>SPX FLOW_Pumps And Pumping Equipment</v>
      </c>
      <c r="E733" s="64">
        <v>7000</v>
      </c>
      <c r="F733" s="65">
        <v>5</v>
      </c>
      <c r="G733" s="72">
        <v>2090.1</v>
      </c>
      <c r="H733" s="73">
        <v>7.0999999999999994E-2</v>
      </c>
      <c r="I733" s="74">
        <v>44</v>
      </c>
      <c r="J733" s="75">
        <v>-5.1999999999999998E-2</v>
      </c>
      <c r="K733" s="76">
        <v>2551.8000000000002</v>
      </c>
      <c r="L733" s="77">
        <v>1356.8</v>
      </c>
    </row>
    <row r="734" spans="1:12" x14ac:dyDescent="0.25">
      <c r="A734" s="62">
        <v>348</v>
      </c>
      <c r="B734" s="63" t="s">
        <v>388</v>
      </c>
      <c r="C734" s="63" t="str">
        <f>_xlfn.XLOOKUP(B734,'2020'!B$3:B$1002,'2020'!C$3:C$1002,"NULL")</f>
        <v>Racing Team</v>
      </c>
      <c r="D734" s="63" t="str">
        <f>_xlfn.XLOOKUP(B734,'2020'!B$3:B$1002,'2020'!D$3:D$1002,"NULL")</f>
        <v>Williams_Racing Team</v>
      </c>
      <c r="E734" s="64">
        <v>5322</v>
      </c>
      <c r="F734" s="65">
        <v>5</v>
      </c>
      <c r="G734" s="72">
        <v>8686</v>
      </c>
      <c r="H734" s="73">
        <v>8.199999999999999E-2</v>
      </c>
      <c r="I734" s="74">
        <v>-155</v>
      </c>
      <c r="J734" s="75">
        <v>-1.071</v>
      </c>
      <c r="K734" s="76">
        <v>45302</v>
      </c>
      <c r="L734" s="77">
        <v>34801.1</v>
      </c>
    </row>
    <row r="735" spans="1:12" x14ac:dyDescent="0.25">
      <c r="A735" s="62">
        <v>260</v>
      </c>
      <c r="B735" s="63" t="s">
        <v>269</v>
      </c>
      <c r="C735" s="63" t="str">
        <f>_xlfn.XLOOKUP(B735,'2020'!B$3:B$1002,'2020'!C$3:C$1002,"NULL")</f>
        <v>Railroad Manufacture</v>
      </c>
      <c r="D735" s="63" t="str">
        <f>_xlfn.XLOOKUP(B735,'2020'!B$3:B$1002,'2020'!D$3:D$1002,"NULL")</f>
        <v>CSX_Railroad Manufacture</v>
      </c>
      <c r="E735" s="64">
        <v>22475</v>
      </c>
      <c r="F735" s="65">
        <v>5</v>
      </c>
      <c r="G735" s="72">
        <v>12250</v>
      </c>
      <c r="H735" s="73">
        <v>7.400000000000001E-2</v>
      </c>
      <c r="I735" s="74">
        <v>3309</v>
      </c>
      <c r="J735" s="75">
        <v>-0.39500000000000002</v>
      </c>
      <c r="K735" s="76">
        <v>36729</v>
      </c>
      <c r="L735" s="77">
        <v>60805.2</v>
      </c>
    </row>
    <row r="736" spans="1:12" x14ac:dyDescent="0.25">
      <c r="A736" s="62">
        <v>589</v>
      </c>
      <c r="B736" s="63" t="s">
        <v>389</v>
      </c>
      <c r="C736" s="63" t="str">
        <f>_xlfn.XLOOKUP(B736,'2020'!B$3:B$1002,'2020'!C$3:C$1002,"NULL")</f>
        <v>Railroad Manufacture</v>
      </c>
      <c r="D736" s="63" t="str">
        <f>_xlfn.XLOOKUP(B736,'2020'!B$3:B$1002,'2020'!D$3:D$1002,"NULL")</f>
        <v>Westinghouse Air Brake_Railroad Manufacture</v>
      </c>
      <c r="E736" s="64">
        <v>18000</v>
      </c>
      <c r="F736" s="65">
        <v>28</v>
      </c>
      <c r="G736" s="72">
        <v>4363.5</v>
      </c>
      <c r="H736" s="73">
        <v>0.124</v>
      </c>
      <c r="I736" s="74">
        <v>294.89999999999998</v>
      </c>
      <c r="J736" s="75">
        <v>0.125</v>
      </c>
      <c r="K736" s="76">
        <v>8649.2000000000007</v>
      </c>
      <c r="L736" s="77">
        <v>11971.8</v>
      </c>
    </row>
    <row r="737" spans="1:14" x14ac:dyDescent="0.25">
      <c r="A737" s="62">
        <v>892</v>
      </c>
      <c r="B737" s="63" t="s">
        <v>1389</v>
      </c>
      <c r="C737" s="63" t="s">
        <v>1250</v>
      </c>
      <c r="D737" s="63" t="str">
        <f>B737&amp;"_"&amp; C737</f>
        <v>Genesee &amp; Wyoming_Railroad Manufacture</v>
      </c>
      <c r="E737" s="64">
        <v>8000</v>
      </c>
      <c r="F737" s="65">
        <v>15</v>
      </c>
      <c r="G737" s="72">
        <v>2348.6</v>
      </c>
      <c r="H737" s="73">
        <v>6.4000000000000001E-2</v>
      </c>
      <c r="I737" s="74">
        <v>244.4</v>
      </c>
      <c r="J737" s="75">
        <v>-0.55500000000000005</v>
      </c>
      <c r="K737" s="76">
        <v>7868.5</v>
      </c>
      <c r="L737" s="77">
        <v>4950</v>
      </c>
    </row>
    <row r="738" spans="1:14" x14ac:dyDescent="0.25">
      <c r="A738" s="62">
        <v>146</v>
      </c>
      <c r="B738" s="63" t="s">
        <v>134</v>
      </c>
      <c r="C738" s="63" t="str">
        <f>_xlfn.XLOOKUP(B738,'2020'!B$3:B$1002,'2020'!C$3:C$1002,"NULL")</f>
        <v>Real Estate Company</v>
      </c>
      <c r="D738" s="63" t="str">
        <f>_xlfn.XLOOKUP(B738,'2020'!B$3:B$1002,'2020'!D$3:D$1002,"NULL")</f>
        <v>CBRE Group_Real Estate Company</v>
      </c>
      <c r="E738" s="64">
        <v>90000</v>
      </c>
      <c r="F738" s="65">
        <v>61</v>
      </c>
      <c r="G738" s="72">
        <v>21340.1</v>
      </c>
      <c r="H738" s="73">
        <v>0.502</v>
      </c>
      <c r="I738" s="74">
        <v>1063.2</v>
      </c>
      <c r="J738" s="75">
        <v>0.53800000000000003</v>
      </c>
      <c r="K738" s="76">
        <v>13456.8</v>
      </c>
      <c r="L738" s="77">
        <v>16607</v>
      </c>
    </row>
    <row r="739" spans="1:14" x14ac:dyDescent="0.25">
      <c r="A739" s="62">
        <v>189</v>
      </c>
      <c r="B739" s="63" t="s">
        <v>183</v>
      </c>
      <c r="C739" s="63" t="str">
        <f>_xlfn.XLOOKUP(B739,'2020'!B$3:B$1002,'2020'!C$3:C$1002,"NULL")</f>
        <v>Real Estate Company</v>
      </c>
      <c r="D739" s="63" t="str">
        <f>_xlfn.XLOOKUP(B739,'2020'!B$3:B$1002,'2020'!D$3:D$1002,"NULL")</f>
        <v>Jones Lang LaSalle_Real Estate Company</v>
      </c>
      <c r="E739" s="64">
        <v>90000</v>
      </c>
      <c r="F739" s="65">
        <v>167</v>
      </c>
      <c r="G739" s="72">
        <v>16318.4</v>
      </c>
      <c r="H739" s="73">
        <v>1.0569999999999999</v>
      </c>
      <c r="I739" s="74">
        <v>484.5</v>
      </c>
      <c r="J739" s="75">
        <v>0.90600000000000003</v>
      </c>
      <c r="K739" s="76">
        <v>10025.5</v>
      </c>
      <c r="L739" s="77">
        <v>7033.9</v>
      </c>
    </row>
    <row r="740" spans="1:14" x14ac:dyDescent="0.25">
      <c r="A740" s="62">
        <v>478</v>
      </c>
      <c r="B740" s="63" t="s">
        <v>489</v>
      </c>
      <c r="C740" s="63" t="str">
        <f>_xlfn.XLOOKUP(B740,'2020'!B$3:B$1002,'2020'!C$3:C$1002,"NULL")</f>
        <v>Real Estate Company</v>
      </c>
      <c r="D740" s="63" t="str">
        <f>_xlfn.XLOOKUP(B740,'2020'!B$3:B$1002,'2020'!D$3:D$1002,"NULL")</f>
        <v>Realogy Holdings_Real Estate Company</v>
      </c>
      <c r="E740" s="64">
        <v>11400</v>
      </c>
      <c r="F740" s="65">
        <v>-20</v>
      </c>
      <c r="G740" s="72">
        <v>6079</v>
      </c>
      <c r="H740" s="73">
        <v>-6.0000000000000001E-3</v>
      </c>
      <c r="I740" s="74">
        <v>137</v>
      </c>
      <c r="J740" s="75">
        <v>-0.68200000000000005</v>
      </c>
      <c r="K740" s="76">
        <v>7290</v>
      </c>
      <c r="L740" s="77">
        <v>1301.9000000000001</v>
      </c>
    </row>
    <row r="741" spans="1:14" x14ac:dyDescent="0.25">
      <c r="A741" s="62">
        <v>496</v>
      </c>
      <c r="B741" s="63" t="s">
        <v>496</v>
      </c>
      <c r="C741" s="63" t="str">
        <f>_xlfn.XLOOKUP(B741,'2020'!B$3:B$1002,'2020'!C$3:C$1002,"NULL")</f>
        <v>Real Estate Company</v>
      </c>
      <c r="D741" s="63" t="str">
        <f>_xlfn.XLOOKUP(B741,'2020'!B$3:B$1002,'2020'!D$3:D$1002,"NULL")</f>
        <v>Simon Property Group_Real Estate Company</v>
      </c>
      <c r="E741" s="64">
        <v>4150</v>
      </c>
      <c r="F741" s="65">
        <v>-3</v>
      </c>
      <c r="G741" s="72">
        <v>5657.9</v>
      </c>
      <c r="H741" s="73">
        <v>2.2000000000000002E-2</v>
      </c>
      <c r="I741" s="74">
        <v>2440.1</v>
      </c>
      <c r="J741" s="75">
        <v>0.253</v>
      </c>
      <c r="K741" s="76">
        <v>30686.2</v>
      </c>
      <c r="L741" s="77">
        <v>56301.7</v>
      </c>
    </row>
    <row r="742" spans="1:14" x14ac:dyDescent="0.25">
      <c r="A742" s="62">
        <v>502</v>
      </c>
      <c r="B742" s="63" t="s">
        <v>513</v>
      </c>
      <c r="C742" s="63" t="str">
        <f>_xlfn.XLOOKUP(B742,'2020'!B$3:B$1002,'2020'!C$3:C$1002,"NULL")</f>
        <v>Real Estate Company</v>
      </c>
      <c r="D742" s="63" t="str">
        <f>_xlfn.XLOOKUP(B742,'2020'!B$3:B$1002,'2020'!D$3:D$1002,"NULL")</f>
        <v>Host Hotels &amp; Resorts_Real Estate Company</v>
      </c>
      <c r="E742" s="78">
        <v>184</v>
      </c>
      <c r="F742" s="65" t="s">
        <v>13</v>
      </c>
      <c r="G742" s="72">
        <v>5524</v>
      </c>
      <c r="H742" s="73">
        <v>2.5000000000000001E-2</v>
      </c>
      <c r="I742" s="74">
        <v>1087</v>
      </c>
      <c r="J742" s="75">
        <v>0.92700000000000005</v>
      </c>
      <c r="K742" s="76">
        <v>12090</v>
      </c>
      <c r="L742" s="77">
        <v>13994.9</v>
      </c>
    </row>
    <row r="743" spans="1:14" x14ac:dyDescent="0.25">
      <c r="A743" s="62">
        <v>604</v>
      </c>
      <c r="B743" s="63" t="s">
        <v>566</v>
      </c>
      <c r="C743" s="63" t="str">
        <f>_xlfn.XLOOKUP(B743,'2020'!B$3:B$1002,'2020'!C$3:C$1002,"NULL")</f>
        <v>Real Estate Company</v>
      </c>
      <c r="D743" s="63" t="str">
        <f>_xlfn.XLOOKUP(B743,'2020'!B$3:B$1002,'2020'!D$3:D$1002,"NULL")</f>
        <v>Taylor Morrison Home_Real Estate Company</v>
      </c>
      <c r="E743" s="64">
        <v>2300</v>
      </c>
      <c r="F743" s="65">
        <v>12</v>
      </c>
      <c r="G743" s="72">
        <v>4227.3999999999996</v>
      </c>
      <c r="H743" s="73">
        <v>8.8000000000000009E-2</v>
      </c>
      <c r="I743" s="74">
        <v>206.4</v>
      </c>
      <c r="J743" s="75">
        <v>1.262</v>
      </c>
      <c r="K743" s="76">
        <v>5264.4</v>
      </c>
      <c r="L743" s="77">
        <v>1951</v>
      </c>
    </row>
    <row r="744" spans="1:14" x14ac:dyDescent="0.25">
      <c r="A744" s="62">
        <v>717</v>
      </c>
      <c r="B744" s="63" t="s">
        <v>1289</v>
      </c>
      <c r="C744" s="63" t="str">
        <f>_xlfn.XLOOKUP(B744,'2020'!B$3:B$1002,'2020'!C$3:C$1002,"NULL")</f>
        <v>Real Estate Company</v>
      </c>
      <c r="D744" s="63" t="str">
        <f>_xlfn.XLOOKUP(B744,'2020'!B$3:B$1002,'2020'!D$3:D$1002,"NULL")</f>
        <v>Tri Pointe Homes_Real Estate Company</v>
      </c>
      <c r="E744" s="64">
        <v>1435</v>
      </c>
      <c r="F744" s="65">
        <v>48</v>
      </c>
      <c r="G744" s="72">
        <v>3262.7</v>
      </c>
      <c r="H744" s="73">
        <v>0.161</v>
      </c>
      <c r="I744" s="74">
        <v>269.89999999999998</v>
      </c>
      <c r="J744" s="75">
        <v>0.442</v>
      </c>
      <c r="K744" s="76">
        <v>3884.2</v>
      </c>
      <c r="L744" s="77">
        <v>1797.5</v>
      </c>
    </row>
    <row r="745" spans="1:14" x14ac:dyDescent="0.25">
      <c r="A745" s="62">
        <v>809</v>
      </c>
      <c r="B745" s="63" t="s">
        <v>815</v>
      </c>
      <c r="C745" s="63" t="str">
        <f>_xlfn.XLOOKUP(B745,'2020'!B$3:B$1002,'2020'!C$3:C$1002,"NULL")</f>
        <v>Real Estate Company</v>
      </c>
      <c r="D745" s="63" t="str">
        <f>_xlfn.XLOOKUP(B745,'2020'!B$3:B$1002,'2020'!D$3:D$1002,"NULL")</f>
        <v>Park Hotels &amp; Resorts_Real Estate Company</v>
      </c>
      <c r="E745" s="78">
        <v>517</v>
      </c>
      <c r="F745" s="65">
        <v>-36</v>
      </c>
      <c r="G745" s="72">
        <v>2737</v>
      </c>
      <c r="H745" s="73">
        <v>-1.9E-2</v>
      </c>
      <c r="I745" s="74">
        <v>472</v>
      </c>
      <c r="J745" s="75">
        <v>-0.82</v>
      </c>
      <c r="K745" s="76">
        <v>9363</v>
      </c>
      <c r="L745" s="77">
        <v>6263.8</v>
      </c>
    </row>
    <row r="746" spans="1:14" x14ac:dyDescent="0.25">
      <c r="A746" s="62">
        <v>909</v>
      </c>
      <c r="B746" s="63" t="s">
        <v>908</v>
      </c>
      <c r="C746" s="63" t="str">
        <f>_xlfn.XLOOKUP(B746,'2020'!B$3:B$1002,'2020'!C$3:C$1002,"NULL")</f>
        <v>Real Estate Company</v>
      </c>
      <c r="D746" s="63" t="str">
        <f>_xlfn.XLOOKUP(B746,'2020'!B$3:B$1002,'2020'!D$3:D$1002,"NULL")</f>
        <v>AvalonBay Communities_Real Estate Company</v>
      </c>
      <c r="E746" s="64">
        <v>3087</v>
      </c>
      <c r="F746" s="65">
        <v>8</v>
      </c>
      <c r="G746" s="72">
        <v>2284.5</v>
      </c>
      <c r="H746" s="73">
        <v>5.7999999999999996E-2</v>
      </c>
      <c r="I746" s="74">
        <v>974.5</v>
      </c>
      <c r="J746" s="75">
        <v>0.111</v>
      </c>
      <c r="K746" s="76">
        <v>18380.2</v>
      </c>
      <c r="L746" s="77">
        <v>27838.6</v>
      </c>
    </row>
    <row r="747" spans="1:14" x14ac:dyDescent="0.25">
      <c r="A747" s="62">
        <v>922</v>
      </c>
      <c r="B747" s="63" t="s">
        <v>857</v>
      </c>
      <c r="C747" s="63" t="str">
        <f>_xlfn.XLOOKUP(B747,'2020'!B$3:B$1002,'2020'!C$3:C$1002,"NULL")</f>
        <v>Real Estate Company</v>
      </c>
      <c r="D747" s="63" t="str">
        <f>_xlfn.XLOOKUP(B747,'2020'!B$3:B$1002,'2020'!D$3:D$1002,"NULL")</f>
        <v>New Residential Investment_Real Estate Company</v>
      </c>
      <c r="E747" s="64">
        <v>2359</v>
      </c>
      <c r="F747" s="65" t="s">
        <v>13</v>
      </c>
      <c r="G747" s="72">
        <v>2237.6</v>
      </c>
      <c r="H747" s="73">
        <v>0.04</v>
      </c>
      <c r="I747" s="74">
        <v>964</v>
      </c>
      <c r="J747" s="75">
        <v>7.0000000000000001E-3</v>
      </c>
      <c r="K747" s="76">
        <v>31691</v>
      </c>
      <c r="L747" s="77">
        <v>7024.9</v>
      </c>
      <c r="N747">
        <f>IF(A747&lt;500,"-500",0)</f>
        <v>0</v>
      </c>
    </row>
    <row r="748" spans="1:14" x14ac:dyDescent="0.25">
      <c r="A748" s="62">
        <v>973</v>
      </c>
      <c r="B748" s="63" t="s">
        <v>937</v>
      </c>
      <c r="C748" s="63" t="str">
        <f>_xlfn.XLOOKUP(B748,'2020'!B$3:B$1002,'2020'!C$3:C$1002,"NULL")</f>
        <v>Real Estate Company</v>
      </c>
      <c r="D748" s="63" t="str">
        <f>_xlfn.XLOOKUP(B748,'2020'!B$3:B$1002,'2020'!D$3:D$1002,"NULL")</f>
        <v>Newmark Group_Real Estate Company</v>
      </c>
      <c r="E748" s="64">
        <v>5200</v>
      </c>
      <c r="F748" s="65" t="s">
        <v>13</v>
      </c>
      <c r="G748" s="72">
        <v>2047.6</v>
      </c>
      <c r="H748" s="73">
        <v>0.28300000000000003</v>
      </c>
      <c r="I748" s="74">
        <v>106.7</v>
      </c>
      <c r="J748" s="75">
        <v>-0.26100000000000001</v>
      </c>
      <c r="K748" s="76">
        <v>3454.2</v>
      </c>
      <c r="L748" s="77">
        <v>1485.8</v>
      </c>
    </row>
    <row r="749" spans="1:14" x14ac:dyDescent="0.25">
      <c r="A749" s="62">
        <v>410</v>
      </c>
      <c r="B749" s="63" t="s">
        <v>414</v>
      </c>
      <c r="C749" s="63" t="str">
        <f>_xlfn.XLOOKUP(B749,'2020'!B$3:B$1002,'2020'!C$3:C$1002,"NULL")</f>
        <v>Real Estate Investment</v>
      </c>
      <c r="D749" s="63" t="str">
        <f>_xlfn.XLOOKUP(B749,'2020'!B$3:B$1002,'2020'!D$3:D$1002,"NULL")</f>
        <v>American Tower_Real Estate Investment</v>
      </c>
      <c r="E749" s="64">
        <v>5026</v>
      </c>
      <c r="F749" s="65">
        <v>9</v>
      </c>
      <c r="G749" s="72">
        <v>7440.1</v>
      </c>
      <c r="H749" s="73">
        <v>0.11599999999999999</v>
      </c>
      <c r="I749" s="74">
        <v>1236.4000000000001</v>
      </c>
      <c r="J749" s="75">
        <v>-2E-3</v>
      </c>
      <c r="K749" s="76">
        <v>33010.400000000001</v>
      </c>
      <c r="L749" s="77">
        <v>86930</v>
      </c>
    </row>
    <row r="750" spans="1:14" x14ac:dyDescent="0.25">
      <c r="A750" s="62">
        <v>513</v>
      </c>
      <c r="B750" s="63" t="s">
        <v>495</v>
      </c>
      <c r="C750" s="63" t="str">
        <f>_xlfn.XLOOKUP(B750,'2020'!B$3:B$1002,'2020'!C$3:C$1002,"NULL")</f>
        <v>Real Estate Investment Trust Company</v>
      </c>
      <c r="D750" s="63" t="str">
        <f>_xlfn.XLOOKUP(B750,'2020'!B$3:B$1002,'2020'!D$3:D$1002,"NULL")</f>
        <v>Crown Castle International_Real Estate Investment Trust Company</v>
      </c>
      <c r="E750" s="64">
        <v>5000</v>
      </c>
      <c r="F750" s="65">
        <v>60</v>
      </c>
      <c r="G750" s="72">
        <v>5423</v>
      </c>
      <c r="H750" s="73">
        <v>0.245</v>
      </c>
      <c r="I750" s="74">
        <v>671</v>
      </c>
      <c r="J750" s="75">
        <v>0.50900000000000001</v>
      </c>
      <c r="K750" s="76">
        <v>32785</v>
      </c>
      <c r="L750" s="77">
        <v>53192.800000000003</v>
      </c>
    </row>
    <row r="751" spans="1:14" x14ac:dyDescent="0.25">
      <c r="A751" s="62">
        <v>558</v>
      </c>
      <c r="B751" s="63" t="s">
        <v>541</v>
      </c>
      <c r="C751" s="63" t="str">
        <f>_xlfn.XLOOKUP(B751,'2020'!B$3:B$1002,'2020'!C$3:C$1002,"NULL")</f>
        <v>Real Estate Investment Trust Company</v>
      </c>
      <c r="D751" s="63" t="str">
        <f>_xlfn.XLOOKUP(B751,'2020'!B$3:B$1002,'2020'!D$3:D$1002,"NULL")</f>
        <v>Welltower_Real Estate Investment Trust Company</v>
      </c>
      <c r="E751" s="78">
        <v>384</v>
      </c>
      <c r="F751" s="65">
        <v>19</v>
      </c>
      <c r="G751" s="72">
        <v>4700.5</v>
      </c>
      <c r="H751" s="73">
        <v>8.900000000000001E-2</v>
      </c>
      <c r="I751" s="74">
        <v>805</v>
      </c>
      <c r="J751" s="75">
        <v>0.54</v>
      </c>
      <c r="K751" s="76">
        <v>30342.1</v>
      </c>
      <c r="L751" s="77">
        <v>31011.4</v>
      </c>
    </row>
    <row r="752" spans="1:14" x14ac:dyDescent="0.25">
      <c r="A752" s="62">
        <v>657</v>
      </c>
      <c r="B752" s="63" t="s">
        <v>654</v>
      </c>
      <c r="C752" s="63" t="str">
        <f>_xlfn.XLOOKUP(B752,'2020'!B$3:B$1002,'2020'!C$3:C$1002,"NULL")</f>
        <v>Real Estate Investment Trust Company</v>
      </c>
      <c r="D752" s="63" t="str">
        <f>_xlfn.XLOOKUP(B752,'2020'!B$3:B$1002,'2020'!D$3:D$1002,"NULL")</f>
        <v>Ventas_Real Estate Investment Trust Company</v>
      </c>
      <c r="E752" s="78">
        <v>500</v>
      </c>
      <c r="F752" s="65">
        <v>-5</v>
      </c>
      <c r="G752" s="72">
        <v>3745.8</v>
      </c>
      <c r="H752" s="73">
        <v>4.8000000000000001E-2</v>
      </c>
      <c r="I752" s="74">
        <v>409.5</v>
      </c>
      <c r="J752" s="75">
        <v>-0.69799999999999995</v>
      </c>
      <c r="K752" s="76">
        <v>22584.6</v>
      </c>
      <c r="L752" s="77">
        <v>22757.7</v>
      </c>
    </row>
    <row r="753" spans="1:12" x14ac:dyDescent="0.25">
      <c r="A753" s="62">
        <v>753</v>
      </c>
      <c r="B753" s="63" t="s">
        <v>745</v>
      </c>
      <c r="C753" s="63" t="str">
        <f>_xlfn.XLOOKUP(B753,'2020'!B$3:B$1002,'2020'!C$3:C$1002,"NULL")</f>
        <v>Real Estate Investment Trust Company</v>
      </c>
      <c r="D753" s="63" t="str">
        <f>_xlfn.XLOOKUP(B753,'2020'!B$3:B$1002,'2020'!D$3:D$1002,"NULL")</f>
        <v>Digital Realty Trust_Real Estate Investment Trust Company</v>
      </c>
      <c r="E753" s="64">
        <v>1530</v>
      </c>
      <c r="F753" s="65">
        <v>86</v>
      </c>
      <c r="G753" s="72">
        <v>3046.5</v>
      </c>
      <c r="H753" s="73">
        <v>0.23899999999999999</v>
      </c>
      <c r="I753" s="74">
        <v>331.2</v>
      </c>
      <c r="J753" s="75">
        <v>0.33400000000000002</v>
      </c>
      <c r="K753" s="76">
        <v>23766.7</v>
      </c>
      <c r="L753" s="77">
        <v>24731</v>
      </c>
    </row>
    <row r="754" spans="1:12" x14ac:dyDescent="0.25">
      <c r="A754" s="62">
        <v>799</v>
      </c>
      <c r="B754" s="63" t="s">
        <v>726</v>
      </c>
      <c r="C754" s="63" t="str">
        <f>_xlfn.XLOOKUP(B754,'2020'!B$3:B$1002,'2020'!C$3:C$1002,"NULL")</f>
        <v>Real Estate Investment Trust Company</v>
      </c>
      <c r="D754" s="63" t="str">
        <f>_xlfn.XLOOKUP(B754,'2020'!B$3:B$1002,'2020'!D$3:D$1002,"NULL")</f>
        <v>Prologis_Real Estate Investment Trust Company</v>
      </c>
      <c r="E754" s="64">
        <v>1617</v>
      </c>
      <c r="F754" s="65">
        <v>6</v>
      </c>
      <c r="G754" s="72">
        <v>2804.4</v>
      </c>
      <c r="H754" s="73">
        <v>7.0999999999999994E-2</v>
      </c>
      <c r="I754" s="74">
        <v>1649.4</v>
      </c>
      <c r="J754" s="75">
        <v>-2E-3</v>
      </c>
      <c r="K754" s="76">
        <v>38417.699999999997</v>
      </c>
      <c r="L754" s="77">
        <v>45378.9</v>
      </c>
    </row>
    <row r="755" spans="1:12" x14ac:dyDescent="0.25">
      <c r="A755" s="62">
        <v>813</v>
      </c>
      <c r="B755" s="63" t="s">
        <v>787</v>
      </c>
      <c r="C755" s="63" t="str">
        <f>_xlfn.XLOOKUP(B755,'2020'!B$3:B$1002,'2020'!C$3:C$1002,"NULL")</f>
        <v>Real Estate Investment Trust Company</v>
      </c>
      <c r="D755" s="63" t="str">
        <f>_xlfn.XLOOKUP(B755,'2020'!B$3:B$1002,'2020'!D$3:D$1002,"NULL")</f>
        <v>Boston Properties_Real Estate Investment Trust Company</v>
      </c>
      <c r="E755" s="78">
        <v>760</v>
      </c>
      <c r="F755" s="65">
        <v>-4</v>
      </c>
      <c r="G755" s="72">
        <v>2717.1</v>
      </c>
      <c r="H755" s="73">
        <v>4.4000000000000004E-2</v>
      </c>
      <c r="I755" s="74">
        <v>582.79999999999995</v>
      </c>
      <c r="J755" s="75">
        <v>0.26</v>
      </c>
      <c r="K755" s="76">
        <v>20256.5</v>
      </c>
      <c r="L755" s="77">
        <v>20685.7</v>
      </c>
    </row>
    <row r="756" spans="1:12" x14ac:dyDescent="0.25">
      <c r="A756" s="62">
        <v>842</v>
      </c>
      <c r="B756" s="63" t="s">
        <v>835</v>
      </c>
      <c r="C756" s="63" t="str">
        <f>_xlfn.XLOOKUP(B756,'2020'!B$3:B$1002,'2020'!C$3:C$1002,"NULL")</f>
        <v>Real Estate Investment Trust Company</v>
      </c>
      <c r="D756" s="63" t="str">
        <f>_xlfn.XLOOKUP(B756,'2020'!B$3:B$1002,'2020'!D$3:D$1002,"NULL")</f>
        <v>Equity Residential_Real Estate Investment Trust Company</v>
      </c>
      <c r="E756" s="64">
        <v>2700</v>
      </c>
      <c r="F756" s="65">
        <v>-10</v>
      </c>
      <c r="G756" s="72">
        <v>2578.4</v>
      </c>
      <c r="H756" s="73">
        <v>4.2999999999999997E-2</v>
      </c>
      <c r="I756" s="74">
        <v>657.5</v>
      </c>
      <c r="J756" s="75">
        <v>0.09</v>
      </c>
      <c r="K756" s="76">
        <v>20394.2</v>
      </c>
      <c r="L756" s="77">
        <v>27863.4</v>
      </c>
    </row>
    <row r="757" spans="1:12" x14ac:dyDescent="0.25">
      <c r="A757" s="62">
        <v>897</v>
      </c>
      <c r="B757" s="63" t="s">
        <v>874</v>
      </c>
      <c r="C757" s="63" t="str">
        <f>_xlfn.XLOOKUP(B757,'2020'!B$3:B$1002,'2020'!C$3:C$1002,"NULL")</f>
        <v>Real Estate Investment Trust Company</v>
      </c>
      <c r="D757" s="63" t="str">
        <f>_xlfn.XLOOKUP(B757,'2020'!B$3:B$1002,'2020'!D$3:D$1002,"NULL")</f>
        <v>GEO Group_Real Estate Investment Trust Company</v>
      </c>
      <c r="E757" s="64">
        <v>22000</v>
      </c>
      <c r="F757" s="65">
        <v>-8</v>
      </c>
      <c r="G757" s="72">
        <v>2331.4</v>
      </c>
      <c r="H757" s="73">
        <v>0.03</v>
      </c>
      <c r="I757" s="74">
        <v>145.1</v>
      </c>
      <c r="J757" s="75">
        <v>-8.0000000000000002E-3</v>
      </c>
      <c r="K757" s="76">
        <v>4247.5</v>
      </c>
      <c r="L757" s="77">
        <v>2318</v>
      </c>
    </row>
    <row r="758" spans="1:12" x14ac:dyDescent="0.25">
      <c r="A758" s="62">
        <v>904</v>
      </c>
      <c r="B758" s="63" t="s">
        <v>1391</v>
      </c>
      <c r="C758" s="63" t="s">
        <v>1013</v>
      </c>
      <c r="D758" s="63" t="str">
        <f>B758&amp;"_"&amp; C758</f>
        <v>Hospitality Properties Trust_Real Estate Investment Trust Company</v>
      </c>
      <c r="E758" s="78">
        <v>600</v>
      </c>
      <c r="F758" s="65">
        <v>10</v>
      </c>
      <c r="G758" s="72">
        <v>2294.5</v>
      </c>
      <c r="H758" s="73">
        <v>5.5999999999999994E-2</v>
      </c>
      <c r="I758" s="74">
        <v>185.7</v>
      </c>
      <c r="J758" s="75">
        <v>-0.13700000000000001</v>
      </c>
      <c r="K758" s="76">
        <v>7177.1</v>
      </c>
      <c r="L758" s="77">
        <v>4326.5</v>
      </c>
    </row>
    <row r="759" spans="1:12" x14ac:dyDescent="0.25">
      <c r="A759" s="62">
        <v>910</v>
      </c>
      <c r="B759" s="63" t="s">
        <v>1392</v>
      </c>
      <c r="C759" s="63" t="s">
        <v>1013</v>
      </c>
      <c r="D759" s="63" t="s">
        <v>1635</v>
      </c>
      <c r="E759" s="78">
        <v>170</v>
      </c>
      <c r="F759" s="65">
        <v>-144</v>
      </c>
      <c r="G759" s="72">
        <v>2279.5</v>
      </c>
      <c r="H759" s="73">
        <v>-0.188</v>
      </c>
      <c r="I759" s="74">
        <v>54.4</v>
      </c>
      <c r="J759" s="75">
        <v>-0.96499999999999997</v>
      </c>
      <c r="K759" s="76">
        <v>105787.5</v>
      </c>
      <c r="L759" s="77">
        <v>14415.3</v>
      </c>
    </row>
    <row r="760" spans="1:12" x14ac:dyDescent="0.25">
      <c r="A760" s="62">
        <v>936</v>
      </c>
      <c r="B760" s="63" t="s">
        <v>1396</v>
      </c>
      <c r="C760" s="37" t="s">
        <v>1013</v>
      </c>
      <c r="D760" s="37" t="s">
        <v>1657</v>
      </c>
      <c r="E760" s="64">
        <v>3928</v>
      </c>
      <c r="F760" s="65">
        <v>-72</v>
      </c>
      <c r="G760" s="72">
        <v>2164.8000000000002</v>
      </c>
      <c r="H760" s="73">
        <v>-7.6999999999999999E-2</v>
      </c>
      <c r="I760" s="74">
        <v>450</v>
      </c>
      <c r="J760" s="75">
        <v>0.97899999999999998</v>
      </c>
      <c r="K760" s="76">
        <v>17180.8</v>
      </c>
      <c r="L760" s="77">
        <v>12849.7</v>
      </c>
    </row>
    <row r="761" spans="1:12" x14ac:dyDescent="0.25">
      <c r="A761" s="62">
        <v>251</v>
      </c>
      <c r="B761" s="63" t="s">
        <v>228</v>
      </c>
      <c r="C761" s="63" t="str">
        <f>_xlfn.XLOOKUP(B761,'2020'!B$3:B$1002,'2020'!C$3:C$1002,"NULL")</f>
        <v>Reinsurance Company</v>
      </c>
      <c r="D761" s="63" t="str">
        <f>_xlfn.XLOOKUP(B761,'2020'!B$3:B$1002,'2020'!D$3:D$1002,"NULL")</f>
        <v>Reinsurance Group of America_Reinsurance Company</v>
      </c>
      <c r="E761" s="64">
        <v>2767</v>
      </c>
      <c r="F761" s="65">
        <v>-17</v>
      </c>
      <c r="G761" s="72">
        <v>12875.7</v>
      </c>
      <c r="H761" s="73">
        <v>2.8999999999999998E-2</v>
      </c>
      <c r="I761" s="74">
        <v>715.8</v>
      </c>
      <c r="J761" s="75">
        <v>-0.60699999999999998</v>
      </c>
      <c r="K761" s="76">
        <v>64535.199999999997</v>
      </c>
      <c r="L761" s="77">
        <v>8922</v>
      </c>
    </row>
    <row r="762" spans="1:12" x14ac:dyDescent="0.25">
      <c r="A762" s="62">
        <v>699</v>
      </c>
      <c r="B762" s="63" t="s">
        <v>719</v>
      </c>
      <c r="C762" s="63" t="str">
        <f>_xlfn.XLOOKUP(B762,'2020'!B$3:B$1002,'2020'!C$3:C$1002,"NULL")</f>
        <v>Renewables &amp; Environment</v>
      </c>
      <c r="D762" s="63" t="str">
        <f>_xlfn.XLOOKUP(B762,'2020'!B$3:B$1002,'2020'!D$3:D$1002,"NULL")</f>
        <v>Darling Ingredients_Renewables &amp; Environment</v>
      </c>
      <c r="E762" s="64">
        <v>9800</v>
      </c>
      <c r="F762" s="65">
        <v>-65</v>
      </c>
      <c r="G762" s="72">
        <v>3387.7</v>
      </c>
      <c r="H762" s="73">
        <v>-7.4999999999999997E-2</v>
      </c>
      <c r="I762" s="74">
        <v>101.5</v>
      </c>
      <c r="J762" s="75">
        <v>-0.21</v>
      </c>
      <c r="K762" s="76">
        <v>4889.3999999999996</v>
      </c>
      <c r="L762" s="77">
        <v>3565.7</v>
      </c>
    </row>
    <row r="763" spans="1:12" x14ac:dyDescent="0.25">
      <c r="A763" s="62">
        <v>599</v>
      </c>
      <c r="B763" s="63" t="s">
        <v>568</v>
      </c>
      <c r="C763" s="63" t="str">
        <f>_xlfn.XLOOKUP(B763,'2020'!B$3:B$1002,'2020'!C$3:C$1002,"NULL")</f>
        <v>Residential Bedding And Furniture</v>
      </c>
      <c r="D763" s="63" t="str">
        <f>_xlfn.XLOOKUP(B763,'2020'!B$3:B$1002,'2020'!D$3:D$1002,"NULL")</f>
        <v>Leggett &amp; Platt_Residential Bedding And Furniture</v>
      </c>
      <c r="E763" s="64">
        <v>22000</v>
      </c>
      <c r="F763" s="65">
        <v>10</v>
      </c>
      <c r="G763" s="72">
        <v>4269.5</v>
      </c>
      <c r="H763" s="73">
        <v>8.3000000000000004E-2</v>
      </c>
      <c r="I763" s="74">
        <v>305.89999999999998</v>
      </c>
      <c r="J763" s="75">
        <v>4.4999999999999998E-2</v>
      </c>
      <c r="K763" s="76">
        <v>3382</v>
      </c>
      <c r="L763" s="77">
        <v>5540.2</v>
      </c>
    </row>
    <row r="764" spans="1:12" x14ac:dyDescent="0.25">
      <c r="A764" s="62">
        <v>733</v>
      </c>
      <c r="B764" s="63" t="s">
        <v>733</v>
      </c>
      <c r="C764" s="63" t="str">
        <f>_xlfn.XLOOKUP(B764,'2020'!B$3:B$1002,'2020'!C$3:C$1002,"NULL")</f>
        <v>Residential Building Construction</v>
      </c>
      <c r="D764" s="63" t="str">
        <f>_xlfn.XLOOKUP(B764,'2020'!B$3:B$1002,'2020'!D$3:D$1002,"NULL")</f>
        <v>Hyster-Yale Materials Handling_Residential Building Construction</v>
      </c>
      <c r="E764" s="64">
        <v>7800</v>
      </c>
      <c r="F764" s="65">
        <v>18</v>
      </c>
      <c r="G764" s="72">
        <v>3174.4</v>
      </c>
      <c r="H764" s="73">
        <v>0.1</v>
      </c>
      <c r="I764" s="74">
        <v>34.700000000000003</v>
      </c>
      <c r="J764" s="75">
        <v>-0.28599999999999998</v>
      </c>
      <c r="K764" s="76">
        <v>1742.1</v>
      </c>
      <c r="L764" s="77">
        <v>1038.4000000000001</v>
      </c>
    </row>
    <row r="765" spans="1:12" x14ac:dyDescent="0.25">
      <c r="A765" s="62">
        <v>376</v>
      </c>
      <c r="B765" s="63" t="s">
        <v>373</v>
      </c>
      <c r="C765" s="63" t="str">
        <f>_xlfn.XLOOKUP(B765,'2020'!B$3:B$1002,'2020'!C$3:C$1002,"NULL")</f>
        <v>Restaurant Company</v>
      </c>
      <c r="D765" s="63" t="str">
        <f>_xlfn.XLOOKUP(B765,'2020'!B$3:B$1002,'2020'!D$3:D$1002,"NULL")</f>
        <v>Darden Restaurants_Restaurant Company</v>
      </c>
      <c r="E765" s="64">
        <v>180656</v>
      </c>
      <c r="F765" s="65">
        <v>20</v>
      </c>
      <c r="G765" s="72">
        <v>8080.1</v>
      </c>
      <c r="H765" s="73">
        <v>0.127</v>
      </c>
      <c r="I765" s="74">
        <v>596</v>
      </c>
      <c r="J765" s="75">
        <v>0.24399999999999999</v>
      </c>
      <c r="K765" s="76">
        <v>5469.6</v>
      </c>
      <c r="L765" s="77">
        <v>15002.6</v>
      </c>
    </row>
    <row r="766" spans="1:12" x14ac:dyDescent="0.25">
      <c r="A766" s="62">
        <v>551</v>
      </c>
      <c r="B766" s="63" t="s">
        <v>505</v>
      </c>
      <c r="C766" s="63" t="str">
        <f>_xlfn.XLOOKUP(B766,'2020'!B$3:B$1002,'2020'!C$3:C$1002,"NULL")</f>
        <v>Restaurant Company</v>
      </c>
      <c r="D766" s="63" t="str">
        <f>_xlfn.XLOOKUP(B766,'2020'!B$3:B$1002,'2020'!D$3:D$1002,"NULL")</f>
        <v>Chipotle Mexican Grill_Restaurant Company</v>
      </c>
      <c r="E766" s="64">
        <v>73000</v>
      </c>
      <c r="F766" s="65">
        <v>6</v>
      </c>
      <c r="G766" s="72">
        <v>4865</v>
      </c>
      <c r="H766" s="73">
        <v>8.6999999999999994E-2</v>
      </c>
      <c r="I766" s="74">
        <v>176.6</v>
      </c>
      <c r="J766" s="75">
        <v>2E-3</v>
      </c>
      <c r="K766" s="76">
        <v>2265.5</v>
      </c>
      <c r="L766" s="77">
        <v>19693.7</v>
      </c>
    </row>
    <row r="767" spans="1:12" x14ac:dyDescent="0.25">
      <c r="A767" s="62">
        <v>615</v>
      </c>
      <c r="B767" s="63" t="s">
        <v>627</v>
      </c>
      <c r="C767" s="63" t="str">
        <f>_xlfn.XLOOKUP(B767,'2020'!B$3:B$1002,'2020'!C$3:C$1002,"NULL")</f>
        <v>Restaurant Company</v>
      </c>
      <c r="D767" s="63" t="str">
        <f>_xlfn.XLOOKUP(B767,'2020'!B$3:B$1002,'2020'!D$3:D$1002,"NULL")</f>
        <v>Bloomin' Brands_Restaurant Company</v>
      </c>
      <c r="E767" s="64">
        <v>93000</v>
      </c>
      <c r="F767" s="65">
        <v>-31</v>
      </c>
      <c r="G767" s="72">
        <v>4126.3999999999996</v>
      </c>
      <c r="H767" s="73">
        <v>-2.1000000000000001E-2</v>
      </c>
      <c r="I767" s="74">
        <v>107.1</v>
      </c>
      <c r="J767" s="75">
        <v>6.8000000000000005E-2</v>
      </c>
      <c r="K767" s="76">
        <v>2464.8000000000002</v>
      </c>
      <c r="L767" s="77">
        <v>1873.9</v>
      </c>
    </row>
    <row r="768" spans="1:12" x14ac:dyDescent="0.25">
      <c r="A768" s="62">
        <v>692</v>
      </c>
      <c r="B768" s="63" t="s">
        <v>678</v>
      </c>
      <c r="C768" s="63" t="str">
        <f>_xlfn.XLOOKUP(B768,'2020'!B$3:B$1002,'2020'!C$3:C$1002,"NULL")</f>
        <v>Restaurant Company</v>
      </c>
      <c r="D768" s="63" t="str">
        <f>_xlfn.XLOOKUP(B768,'2020'!B$3:B$1002,'2020'!D$3:D$1002,"NULL")</f>
        <v>Domino's Pizza_Restaurant Company</v>
      </c>
      <c r="E768" s="64">
        <v>14500</v>
      </c>
      <c r="F768" s="65">
        <v>84</v>
      </c>
      <c r="G768" s="72">
        <v>3432.9</v>
      </c>
      <c r="H768" s="73">
        <v>0.23100000000000001</v>
      </c>
      <c r="I768" s="74">
        <v>362</v>
      </c>
      <c r="J768" s="75">
        <v>0.30299999999999999</v>
      </c>
      <c r="K768" s="76">
        <v>907.4</v>
      </c>
      <c r="L768" s="77">
        <v>10598.4</v>
      </c>
    </row>
    <row r="769" spans="1:14" x14ac:dyDescent="0.25">
      <c r="A769" s="62">
        <v>737</v>
      </c>
      <c r="B769" s="63" t="s">
        <v>744</v>
      </c>
      <c r="C769" s="63" t="str">
        <f>_xlfn.XLOOKUP(B769,'2020'!B$3:B$1002,'2020'!C$3:C$1002,"NULL")</f>
        <v>Restaurant Company</v>
      </c>
      <c r="D769" s="63" t="str">
        <f>_xlfn.XLOOKUP(B769,'2020'!B$3:B$1002,'2020'!D$3:D$1002,"NULL")</f>
        <v>Brinker International_Restaurant Company</v>
      </c>
      <c r="E769" s="64">
        <v>58478</v>
      </c>
      <c r="F769" s="65">
        <v>-23</v>
      </c>
      <c r="G769" s="72">
        <v>3135.4</v>
      </c>
      <c r="H769" s="73">
        <v>-5.0000000000000001E-3</v>
      </c>
      <c r="I769" s="74">
        <v>125.9</v>
      </c>
      <c r="J769" s="75">
        <v>-0.16500000000000001</v>
      </c>
      <c r="K769" s="76">
        <v>1347.3</v>
      </c>
      <c r="L769" s="77">
        <v>1664.3</v>
      </c>
    </row>
    <row r="770" spans="1:14" x14ac:dyDescent="0.25">
      <c r="A770" s="62">
        <v>761</v>
      </c>
      <c r="B770" s="63" t="s">
        <v>765</v>
      </c>
      <c r="C770" s="63" t="str">
        <f>_xlfn.XLOOKUP(B770,'2020'!B$3:B$1002,'2020'!C$3:C$1002,"NULL")</f>
        <v>Restaurant Company</v>
      </c>
      <c r="D770" s="63" t="str">
        <f>_xlfn.XLOOKUP(B770,'2020'!B$3:B$1002,'2020'!D$3:D$1002,"NULL")</f>
        <v>Cracker Barrel Old Country Store_Restaurant Company</v>
      </c>
      <c r="E770" s="64">
        <v>73000</v>
      </c>
      <c r="F770" s="65">
        <v>-19</v>
      </c>
      <c r="G770" s="72">
        <v>3030.4</v>
      </c>
      <c r="H770" s="73">
        <v>3.6000000000000004E-2</v>
      </c>
      <c r="I770" s="74">
        <v>247.6</v>
      </c>
      <c r="J770" s="75">
        <v>0.22600000000000001</v>
      </c>
      <c r="K770" s="76">
        <v>1527.4</v>
      </c>
      <c r="L770" s="77">
        <v>3885.3</v>
      </c>
    </row>
    <row r="771" spans="1:14" x14ac:dyDescent="0.25">
      <c r="A771" s="62">
        <v>868</v>
      </c>
      <c r="B771" s="63" t="s">
        <v>827</v>
      </c>
      <c r="C771" s="63" t="str">
        <f>_xlfn.XLOOKUP(B771,'2020'!B$3:B$1002,'2020'!C$3:C$1002,"NULL")</f>
        <v>Restaurant Company</v>
      </c>
      <c r="D771" s="63" t="str">
        <f>_xlfn.XLOOKUP(B771,'2020'!B$3:B$1002,'2020'!D$3:D$1002,"NULL")</f>
        <v>Texas Roadhouse_Restaurant Company</v>
      </c>
      <c r="E771" s="64">
        <v>33955</v>
      </c>
      <c r="F771" s="65">
        <v>36</v>
      </c>
      <c r="G771" s="72">
        <v>2457.4</v>
      </c>
      <c r="H771" s="73">
        <v>0.107</v>
      </c>
      <c r="I771" s="74">
        <v>158.19999999999999</v>
      </c>
      <c r="J771" s="75">
        <v>0.20300000000000001</v>
      </c>
      <c r="K771" s="76">
        <v>1469.3</v>
      </c>
      <c r="L771" s="77">
        <v>4458.3</v>
      </c>
    </row>
    <row r="772" spans="1:14" x14ac:dyDescent="0.25">
      <c r="A772" s="62">
        <v>896</v>
      </c>
      <c r="B772" s="63" t="s">
        <v>872</v>
      </c>
      <c r="C772" s="63" t="str">
        <f>_xlfn.XLOOKUP(B772,'2020'!B$3:B$1002,'2020'!C$3:C$1002,"NULL")</f>
        <v>Restaurant Company</v>
      </c>
      <c r="D772" s="63" t="str">
        <f>_xlfn.XLOOKUP(B772,'2020'!B$3:B$1002,'2020'!D$3:D$1002,"NULL")</f>
        <v>Cheesecake Factory_Restaurant Company</v>
      </c>
      <c r="E772" s="64">
        <v>38700</v>
      </c>
      <c r="F772" s="65">
        <v>-4</v>
      </c>
      <c r="G772" s="72">
        <v>2332.3000000000002</v>
      </c>
      <c r="H772" s="73">
        <v>3.2000000000000001E-2</v>
      </c>
      <c r="I772" s="74">
        <v>99</v>
      </c>
      <c r="J772" s="75">
        <v>-0.371</v>
      </c>
      <c r="K772" s="76">
        <v>1314.1</v>
      </c>
      <c r="L772" s="77">
        <v>2207.5</v>
      </c>
    </row>
    <row r="773" spans="1:14" x14ac:dyDescent="0.25">
      <c r="A773" s="62">
        <v>643</v>
      </c>
      <c r="B773" s="63" t="s">
        <v>653</v>
      </c>
      <c r="C773" s="63" t="str">
        <f>_xlfn.XLOOKUP(B773,'2020'!B$3:B$1002,'2020'!C$3:C$1002,"NULL")</f>
        <v>Retail &amp; Whsle - Discretionary</v>
      </c>
      <c r="D773" s="63" t="str">
        <f>_xlfn.XLOOKUP(B773,'2020'!B$3:B$1002,'2020'!D$3:D$1002,"NULL")</f>
        <v>ScanSource_Retail &amp; Whsle - Discretionary</v>
      </c>
      <c r="E773" s="64">
        <v>2600</v>
      </c>
      <c r="F773" s="65">
        <v>10</v>
      </c>
      <c r="G773" s="72">
        <v>3846.3</v>
      </c>
      <c r="H773" s="73">
        <v>7.8E-2</v>
      </c>
      <c r="I773" s="74">
        <v>33.200000000000003</v>
      </c>
      <c r="J773" s="75">
        <v>-0.52100000000000002</v>
      </c>
      <c r="K773" s="76">
        <v>1945.3</v>
      </c>
      <c r="L773" s="77">
        <v>920.7</v>
      </c>
    </row>
    <row r="774" spans="1:14" x14ac:dyDescent="0.25">
      <c r="A774" s="62">
        <v>781</v>
      </c>
      <c r="B774" s="63" t="s">
        <v>944</v>
      </c>
      <c r="C774" s="63" t="str">
        <f>_xlfn.XLOOKUP(B774,'2020'!B$3:B$1002,'2020'!C$3:C$1002,"NULL")</f>
        <v>Retail &amp; Whsle - Discretionary</v>
      </c>
      <c r="D774" s="63" t="str">
        <f>_xlfn.XLOOKUP(B774,'2020'!B$3:B$1002,'2020'!D$3:D$1002,"NULL")</f>
        <v>Genesco_Retail &amp; Whsle - Discretionary</v>
      </c>
      <c r="E774" s="64">
        <v>13388</v>
      </c>
      <c r="F774" s="65">
        <v>-34</v>
      </c>
      <c r="G774" s="72">
        <v>2911.7</v>
      </c>
      <c r="H774" s="73">
        <v>2E-3</v>
      </c>
      <c r="I774" s="74">
        <v>-51.9</v>
      </c>
      <c r="J774" s="75" t="s">
        <v>13</v>
      </c>
      <c r="K774" s="76">
        <v>1181.0999999999999</v>
      </c>
      <c r="L774" s="77">
        <v>919.8</v>
      </c>
    </row>
    <row r="775" spans="1:14" x14ac:dyDescent="0.25">
      <c r="A775" s="62">
        <v>252</v>
      </c>
      <c r="B775" s="63" t="s">
        <v>235</v>
      </c>
      <c r="C775" s="63" t="str">
        <f>_xlfn.XLOOKUP(B775,'2020'!B$3:B$1002,'2020'!C$3:C$1002,"NULL")</f>
        <v>Retail Apparel Company</v>
      </c>
      <c r="D775" s="63" t="str">
        <f>_xlfn.XLOOKUP(B775,'2020'!B$3:B$1002,'2020'!D$3:D$1002,"NULL")</f>
        <v>VF_Retail Apparel Company</v>
      </c>
      <c r="E775" s="64">
        <v>69000</v>
      </c>
      <c r="F775" s="65">
        <v>-10</v>
      </c>
      <c r="G775" s="72">
        <v>12862.3</v>
      </c>
      <c r="H775" s="73">
        <v>3.7000000000000005E-2</v>
      </c>
      <c r="I775" s="74">
        <v>658.6</v>
      </c>
      <c r="J775" s="75">
        <v>7.0999999999999994E-2</v>
      </c>
      <c r="K775" s="76">
        <v>10311.299999999999</v>
      </c>
      <c r="L775" s="77">
        <v>34382.1</v>
      </c>
    </row>
    <row r="776" spans="1:14" x14ac:dyDescent="0.25">
      <c r="A776" s="62">
        <v>395</v>
      </c>
      <c r="B776" s="63" t="s">
        <v>378</v>
      </c>
      <c r="C776" s="63" t="str">
        <f>_xlfn.XLOOKUP(B776,'2020'!B$3:B$1002,'2020'!C$3:C$1002,"NULL")</f>
        <v>Retail Apparel Company</v>
      </c>
      <c r="D776" s="63" t="str">
        <f>_xlfn.XLOOKUP(B776,'2020'!B$3:B$1002,'2020'!D$3:D$1002,"NULL")</f>
        <v>Oshkosh_Retail Apparel Company</v>
      </c>
      <c r="E776" s="64">
        <v>15000</v>
      </c>
      <c r="F776" s="65">
        <v>19</v>
      </c>
      <c r="G776" s="72">
        <v>7705.5</v>
      </c>
      <c r="H776" s="73">
        <v>0.128</v>
      </c>
      <c r="I776" s="74">
        <v>471.9</v>
      </c>
      <c r="J776" s="75">
        <v>0.65200000000000002</v>
      </c>
      <c r="K776" s="76">
        <v>5294.2</v>
      </c>
      <c r="L776" s="77">
        <v>5262.6</v>
      </c>
    </row>
    <row r="777" spans="1:14" x14ac:dyDescent="0.25">
      <c r="A777" s="62">
        <v>689</v>
      </c>
      <c r="B777" s="63" t="s">
        <v>688</v>
      </c>
      <c r="C777" s="63" t="str">
        <f>_xlfn.XLOOKUP(B777,'2020'!B$3:B$1002,'2020'!C$3:C$1002,"NULL")</f>
        <v>Retail Apparel Company</v>
      </c>
      <c r="D777" s="63" t="str">
        <f>_xlfn.XLOOKUP(B777,'2020'!B$3:B$1002,'2020'!D$3:D$1002,"NULL")</f>
        <v>Carter's_Retail Apparel Company</v>
      </c>
      <c r="E777" s="64">
        <v>21000</v>
      </c>
      <c r="F777" s="65">
        <v>-10</v>
      </c>
      <c r="G777" s="72">
        <v>3462.3</v>
      </c>
      <c r="H777" s="73">
        <v>1.8000000000000002E-2</v>
      </c>
      <c r="I777" s="74">
        <v>282.10000000000002</v>
      </c>
      <c r="J777" s="75">
        <v>-6.8000000000000005E-2</v>
      </c>
      <c r="K777" s="76">
        <v>2058.9</v>
      </c>
      <c r="L777" s="77">
        <v>4588.6000000000004</v>
      </c>
    </row>
    <row r="778" spans="1:14" x14ac:dyDescent="0.25">
      <c r="A778" s="62">
        <v>262</v>
      </c>
      <c r="B778" s="63" t="s">
        <v>259</v>
      </c>
      <c r="C778" s="63" t="str">
        <f>_xlfn.XLOOKUP(B778,'2020'!B$3:B$1002,'2020'!C$3:C$1002,"NULL")</f>
        <v>Retail Automotive Parts</v>
      </c>
      <c r="D778" s="63" t="str">
        <f>_xlfn.XLOOKUP(B778,'2020'!B$3:B$1002,'2020'!D$3:D$1002,"NULL")</f>
        <v>LKQ_Retail Automotive Parts</v>
      </c>
      <c r="E778" s="64">
        <v>51000</v>
      </c>
      <c r="F778" s="65">
        <v>38</v>
      </c>
      <c r="G778" s="72">
        <v>11876.7</v>
      </c>
      <c r="H778" s="73">
        <v>0.20600000000000002</v>
      </c>
      <c r="I778" s="74">
        <v>480.1</v>
      </c>
      <c r="J778" s="75">
        <v>-0.1</v>
      </c>
      <c r="K778" s="76">
        <v>11393.4</v>
      </c>
      <c r="L778" s="77">
        <v>8926.4</v>
      </c>
    </row>
    <row r="779" spans="1:14" x14ac:dyDescent="0.25">
      <c r="A779" s="62">
        <v>281</v>
      </c>
      <c r="B779" s="63" t="s">
        <v>270</v>
      </c>
      <c r="C779" s="63" t="str">
        <f>_xlfn.XLOOKUP(B779,'2020'!B$3:B$1002,'2020'!C$3:C$1002,"NULL")</f>
        <v>Retail Automotive Parts</v>
      </c>
      <c r="D779" s="63" t="str">
        <f>_xlfn.XLOOKUP(B779,'2020'!B$3:B$1002,'2020'!D$3:D$1002,"NULL")</f>
        <v>AutoZone_Retail Automotive Parts</v>
      </c>
      <c r="E779" s="64">
        <v>72450</v>
      </c>
      <c r="F779" s="65">
        <v>-3</v>
      </c>
      <c r="G779" s="72">
        <v>11221.1</v>
      </c>
      <c r="H779" s="73">
        <v>3.1E-2</v>
      </c>
      <c r="I779" s="74">
        <v>1337.5</v>
      </c>
      <c r="J779" s="75">
        <v>4.3999999999999997E-2</v>
      </c>
      <c r="K779" s="76">
        <v>9347</v>
      </c>
      <c r="L779" s="77">
        <v>25487.9</v>
      </c>
    </row>
    <row r="780" spans="1:14" x14ac:dyDescent="0.25">
      <c r="A780" s="62">
        <v>388</v>
      </c>
      <c r="B780" s="63" t="s">
        <v>381</v>
      </c>
      <c r="C780" s="63" t="str">
        <f>_xlfn.XLOOKUP(B780,'2020'!B$3:B$1002,'2020'!C$3:C$1002,"NULL")</f>
        <v>Retail Chain Company</v>
      </c>
      <c r="D780" s="63" t="str">
        <f>_xlfn.XLOOKUP(B780,'2020'!B$3:B$1002,'2020'!D$3:D$1002,"NULL")</f>
        <v>Tractor Supply_Retail Chain Company</v>
      </c>
      <c r="E780" s="64">
        <v>22000</v>
      </c>
      <c r="F780" s="65">
        <v>3</v>
      </c>
      <c r="G780" s="72">
        <v>7911</v>
      </c>
      <c r="H780" s="73">
        <v>0.09</v>
      </c>
      <c r="I780" s="74">
        <v>532.4</v>
      </c>
      <c r="J780" s="75">
        <v>0.26</v>
      </c>
      <c r="K780" s="76">
        <v>3085.3</v>
      </c>
      <c r="L780" s="77">
        <v>11839.7</v>
      </c>
    </row>
    <row r="781" spans="1:14" x14ac:dyDescent="0.25">
      <c r="A781" s="62">
        <v>186</v>
      </c>
      <c r="B781" s="63" t="s">
        <v>202</v>
      </c>
      <c r="C781" s="63" t="str">
        <f>_xlfn.XLOOKUP(B781,'2020'!B$3:B$1002,'2020'!C$3:C$1002,"NULL")</f>
        <v>Retail Clothing Company</v>
      </c>
      <c r="D781" s="63" t="str">
        <f>_xlfn.XLOOKUP(B781,'2020'!B$3:B$1002,'2020'!D$3:D$1002,"NULL")</f>
        <v>Gap_Retail Clothing Company</v>
      </c>
      <c r="E781" s="64">
        <v>135000</v>
      </c>
      <c r="F781" s="65">
        <v>-5</v>
      </c>
      <c r="G781" s="72">
        <v>16580</v>
      </c>
      <c r="H781" s="73">
        <v>4.5999999999999999E-2</v>
      </c>
      <c r="I781" s="74">
        <v>1003</v>
      </c>
      <c r="J781" s="75">
        <v>0.183</v>
      </c>
      <c r="K781" s="76">
        <v>8049</v>
      </c>
      <c r="L781" s="77">
        <v>9911.7000000000007</v>
      </c>
    </row>
    <row r="782" spans="1:14" x14ac:dyDescent="0.25">
      <c r="A782" s="62">
        <v>324</v>
      </c>
      <c r="B782" s="63" t="s">
        <v>324</v>
      </c>
      <c r="C782" s="63" t="str">
        <f>_xlfn.XLOOKUP(B782,'2020'!B$3:B$1002,'2020'!C$3:C$1002,"NULL")</f>
        <v>Retail Clothing Company</v>
      </c>
      <c r="D782" s="63" t="str">
        <f>_xlfn.XLOOKUP(B782,'2020'!B$3:B$1002,'2020'!D$3:D$1002,"NULL")</f>
        <v>PVH_Retail Clothing Company</v>
      </c>
      <c r="E782" s="64">
        <v>29350</v>
      </c>
      <c r="F782" s="65">
        <v>8</v>
      </c>
      <c r="G782" s="72">
        <v>9656.7999999999993</v>
      </c>
      <c r="H782" s="73">
        <v>8.3000000000000004E-2</v>
      </c>
      <c r="I782" s="74">
        <v>746.4</v>
      </c>
      <c r="J782" s="75">
        <v>0.38800000000000001</v>
      </c>
      <c r="K782" s="76">
        <v>11863.7</v>
      </c>
      <c r="L782" s="77">
        <v>9164.1</v>
      </c>
      <c r="N782" t="str">
        <f>IF(A782&lt;500,"-500",0)</f>
        <v>-500</v>
      </c>
    </row>
    <row r="783" spans="1:14" x14ac:dyDescent="0.25">
      <c r="A783" s="62">
        <v>444</v>
      </c>
      <c r="B783" s="63" t="s">
        <v>436</v>
      </c>
      <c r="C783" s="63" t="str">
        <f>_xlfn.XLOOKUP(B783,'2020'!B$3:B$1002,'2020'!C$3:C$1002,"NULL")</f>
        <v>Retail Clothing Company</v>
      </c>
      <c r="D783" s="63" t="str">
        <f>_xlfn.XLOOKUP(B783,'2020'!B$3:B$1002,'2020'!D$3:D$1002,"NULL")</f>
        <v>Hanesbrands_Retail Clothing Company</v>
      </c>
      <c r="E783" s="64">
        <v>68000</v>
      </c>
      <c r="F783" s="65">
        <v>-11</v>
      </c>
      <c r="G783" s="72">
        <v>6804</v>
      </c>
      <c r="H783" s="73">
        <v>0.05</v>
      </c>
      <c r="I783" s="74">
        <v>553.1</v>
      </c>
      <c r="J783" s="75">
        <v>7.9359999999999999</v>
      </c>
      <c r="K783" s="76">
        <v>7256</v>
      </c>
      <c r="L783" s="77">
        <v>6463.1</v>
      </c>
    </row>
    <row r="784" spans="1:14" x14ac:dyDescent="0.25">
      <c r="A784" s="62">
        <v>500</v>
      </c>
      <c r="B784" s="63" t="s">
        <v>494</v>
      </c>
      <c r="C784" s="63" t="str">
        <f>_xlfn.XLOOKUP(B784,'2020'!B$3:B$1002,'2020'!C$3:C$1002,"NULL")</f>
        <v>Retail Clothing Company</v>
      </c>
      <c r="D784" s="63" t="str">
        <f>_xlfn.XLOOKUP(B784,'2020'!B$3:B$1002,'2020'!D$3:D$1002,"NULL")</f>
        <v>Levi Strauss_Retail Clothing Company</v>
      </c>
      <c r="E784" s="64">
        <v>15100</v>
      </c>
      <c r="F784" s="65">
        <v>30</v>
      </c>
      <c r="G784" s="72">
        <v>5575.4</v>
      </c>
      <c r="H784" s="73">
        <v>0.13699999999999998</v>
      </c>
      <c r="I784" s="74">
        <v>283.10000000000002</v>
      </c>
      <c r="J784" s="75">
        <v>6.0000000000000001E-3</v>
      </c>
      <c r="K784" s="76">
        <v>3542.7</v>
      </c>
      <c r="L784" s="77">
        <v>9207.7999999999993</v>
      </c>
    </row>
    <row r="785" spans="1:14" x14ac:dyDescent="0.25">
      <c r="A785" s="62">
        <v>624</v>
      </c>
      <c r="B785" s="63" t="s">
        <v>615</v>
      </c>
      <c r="C785" s="63" t="str">
        <f>_xlfn.XLOOKUP(B785,'2020'!B$3:B$1002,'2020'!C$3:C$1002,"NULL")</f>
        <v>Retail Clothing Company</v>
      </c>
      <c r="D785" s="63" t="str">
        <f>_xlfn.XLOOKUP(B785,'2020'!B$3:B$1002,'2020'!D$3:D$1002,"NULL")</f>
        <v>American Eagle Outfitters_Retail Clothing Company</v>
      </c>
      <c r="E785" s="64">
        <v>27000</v>
      </c>
      <c r="F785" s="65">
        <v>-2</v>
      </c>
      <c r="G785" s="72">
        <v>4035.7</v>
      </c>
      <c r="H785" s="73">
        <v>6.3E-2</v>
      </c>
      <c r="I785" s="74">
        <v>261.89999999999998</v>
      </c>
      <c r="J785" s="75">
        <v>0.28299999999999997</v>
      </c>
      <c r="K785" s="76">
        <v>1903.4</v>
      </c>
      <c r="L785" s="77">
        <v>3826.2</v>
      </c>
    </row>
    <row r="786" spans="1:14" x14ac:dyDescent="0.25">
      <c r="A786" s="62">
        <v>746</v>
      </c>
      <c r="B786" s="63" t="s">
        <v>751</v>
      </c>
      <c r="C786" s="63" t="str">
        <f>_xlfn.XLOOKUP(B786,'2020'!B$3:B$1002,'2020'!C$3:C$1002,"NULL")</f>
        <v>Retail Clothing Company</v>
      </c>
      <c r="D786" s="63" t="str">
        <f>_xlfn.XLOOKUP(B786,'2020'!B$3:B$1002,'2020'!D$3:D$1002,"NULL")</f>
        <v>G-III Apparel Group_Retail Clothing Company</v>
      </c>
      <c r="E786" s="64">
        <v>6950</v>
      </c>
      <c r="F786" s="65">
        <v>21</v>
      </c>
      <c r="G786" s="72">
        <v>3076.2</v>
      </c>
      <c r="H786" s="73">
        <v>9.6000000000000002E-2</v>
      </c>
      <c r="I786" s="74">
        <v>138.1</v>
      </c>
      <c r="J786" s="75">
        <v>1.222</v>
      </c>
      <c r="K786" s="76">
        <v>2208.1</v>
      </c>
      <c r="L786" s="77">
        <v>1946.4</v>
      </c>
    </row>
    <row r="787" spans="1:14" x14ac:dyDescent="0.25">
      <c r="A787" s="62">
        <v>836</v>
      </c>
      <c r="B787" s="63" t="s">
        <v>840</v>
      </c>
      <c r="C787" s="63" t="str">
        <f>_xlfn.XLOOKUP(B787,'2020'!B$3:B$1002,'2020'!C$3:C$1002,"NULL")</f>
        <v>Retail Clothing Company</v>
      </c>
      <c r="D787" s="63" t="str">
        <f>_xlfn.XLOOKUP(B787,'2020'!B$3:B$1002,'2020'!D$3:D$1002,"NULL")</f>
        <v>Guess_Retail Clothing Company</v>
      </c>
      <c r="E787" s="64">
        <v>15700</v>
      </c>
      <c r="F787" s="65">
        <v>23</v>
      </c>
      <c r="G787" s="72">
        <v>2609.6999999999998</v>
      </c>
      <c r="H787" s="73">
        <v>0.10400000000000001</v>
      </c>
      <c r="I787" s="74">
        <v>14.1</v>
      </c>
      <c r="J787" s="75" t="s">
        <v>13</v>
      </c>
      <c r="K787" s="76">
        <v>1649.2</v>
      </c>
      <c r="L787" s="77">
        <v>1601.8</v>
      </c>
    </row>
    <row r="788" spans="1:14" x14ac:dyDescent="0.25">
      <c r="A788" s="62">
        <v>952</v>
      </c>
      <c r="B788" s="63" t="s">
        <v>981</v>
      </c>
      <c r="C788" s="63" t="str">
        <f>_xlfn.XLOOKUP(B788,'2020'!B$3:B$1002,'2020'!C$3:C$1002,"NULL")</f>
        <v>Retail Clothing Company</v>
      </c>
      <c r="D788" s="63" t="str">
        <f>_xlfn.XLOOKUP(B788,'2020'!B$3:B$1002,'2020'!D$3:D$1002,"NULL")</f>
        <v>Chico's FAS_Retail Clothing Company</v>
      </c>
      <c r="E788" s="64">
        <v>11751</v>
      </c>
      <c r="F788" s="65">
        <v>-71</v>
      </c>
      <c r="G788" s="72">
        <v>2131.1</v>
      </c>
      <c r="H788" s="73">
        <v>-6.6000000000000003E-2</v>
      </c>
      <c r="I788" s="74">
        <v>35.6</v>
      </c>
      <c r="J788" s="75">
        <v>-0.64700000000000002</v>
      </c>
      <c r="K788" s="76">
        <v>1007</v>
      </c>
      <c r="L788" s="77">
        <v>497.4</v>
      </c>
    </row>
    <row r="789" spans="1:14" x14ac:dyDescent="0.25">
      <c r="A789" s="62">
        <v>1</v>
      </c>
      <c r="B789" s="63" t="s">
        <v>12</v>
      </c>
      <c r="C789" s="63" t="str">
        <f>_xlfn.XLOOKUP(B789,'2020'!B$3:B$1002,'2020'!C$3:C$1002,"NULL")</f>
        <v>Retail Company</v>
      </c>
      <c r="D789" s="63" t="str">
        <f>_xlfn.XLOOKUP(B789,'2020'!B$3:B$1002,'2020'!D$3:D$1002,"NULL")</f>
        <v>Walmart_Retail Company</v>
      </c>
      <c r="E789" s="64">
        <v>2200000</v>
      </c>
      <c r="F789" s="65" t="s">
        <v>13</v>
      </c>
      <c r="G789" s="72">
        <v>514405</v>
      </c>
      <c r="H789" s="103">
        <v>2.7999999999999997E-2</v>
      </c>
      <c r="I789" s="104">
        <v>6670</v>
      </c>
      <c r="J789" s="105">
        <v>-0.32400000000000001</v>
      </c>
      <c r="K789" s="106">
        <v>219295</v>
      </c>
      <c r="L789" s="77">
        <v>279880.3</v>
      </c>
    </row>
    <row r="790" spans="1:14" x14ac:dyDescent="0.25">
      <c r="A790" s="62">
        <v>14</v>
      </c>
      <c r="B790" s="63" t="s">
        <v>25</v>
      </c>
      <c r="C790" s="63" t="str">
        <f>_xlfn.XLOOKUP(B790,'2020'!B$3:B$1002,'2020'!C$3:C$1002,"NULL")</f>
        <v>Retail Company</v>
      </c>
      <c r="D790" s="63" t="str">
        <f>_xlfn.XLOOKUP(B790,'2020'!B$3:B$1002,'2020'!D$3:D$1002,"NULL")</f>
        <v>Costco Wholesale_Retail Company</v>
      </c>
      <c r="E790" s="64">
        <v>194000</v>
      </c>
      <c r="F790" s="65">
        <v>1</v>
      </c>
      <c r="G790" s="72">
        <v>141576</v>
      </c>
      <c r="H790" s="73">
        <v>9.6999999999999989E-2</v>
      </c>
      <c r="I790" s="74">
        <v>3134</v>
      </c>
      <c r="J790" s="75">
        <v>0.17</v>
      </c>
      <c r="K790" s="76">
        <v>40830</v>
      </c>
      <c r="L790" s="77">
        <v>106512.6</v>
      </c>
    </row>
    <row r="791" spans="1:14" x14ac:dyDescent="0.25">
      <c r="A791" s="62">
        <v>17</v>
      </c>
      <c r="B791" s="63" t="s">
        <v>30</v>
      </c>
      <c r="C791" s="63" t="str">
        <f>_xlfn.XLOOKUP(B791,'2020'!B$3:B$1002,'2020'!C$3:C$1002,"NULL")</f>
        <v>Retail Company</v>
      </c>
      <c r="D791" s="63" t="str">
        <f>_xlfn.XLOOKUP(B791,'2020'!B$3:B$1002,'2020'!D$3:D$1002,"NULL")</f>
        <v>Walgreens Boots Alliance_Retail Company</v>
      </c>
      <c r="E791" s="64">
        <v>299000</v>
      </c>
      <c r="F791" s="65">
        <v>2</v>
      </c>
      <c r="G791" s="72">
        <v>131537</v>
      </c>
      <c r="H791" s="73">
        <v>0.113</v>
      </c>
      <c r="I791" s="74">
        <v>5024</v>
      </c>
      <c r="J791" s="75">
        <v>0.23200000000000001</v>
      </c>
      <c r="K791" s="76">
        <v>68124</v>
      </c>
      <c r="L791" s="77">
        <v>59691.7</v>
      </c>
    </row>
    <row r="792" spans="1:14" x14ac:dyDescent="0.25">
      <c r="A792" s="62">
        <v>20</v>
      </c>
      <c r="B792" s="63" t="s">
        <v>34</v>
      </c>
      <c r="C792" s="63" t="str">
        <f>_xlfn.XLOOKUP(B792,'2020'!B$3:B$1002,'2020'!C$3:C$1002,"NULL")</f>
        <v>Retail Company</v>
      </c>
      <c r="D792" s="63" t="str">
        <f>_xlfn.XLOOKUP(B792,'2020'!B$3:B$1002,'2020'!D$3:D$1002,"NULL")</f>
        <v>Kroger_Retail Company</v>
      </c>
      <c r="E792" s="64">
        <v>453000</v>
      </c>
      <c r="F792" s="65">
        <v>-3</v>
      </c>
      <c r="G792" s="72">
        <v>121162</v>
      </c>
      <c r="H792" s="73">
        <v>-1.2E-2</v>
      </c>
      <c r="I792" s="74">
        <v>3110</v>
      </c>
      <c r="J792" s="75">
        <v>0.63100000000000001</v>
      </c>
      <c r="K792" s="76">
        <v>38118</v>
      </c>
      <c r="L792" s="77">
        <v>19630.8</v>
      </c>
    </row>
    <row r="793" spans="1:14" x14ac:dyDescent="0.25">
      <c r="A793" s="62">
        <v>39</v>
      </c>
      <c r="B793" s="63" t="s">
        <v>47</v>
      </c>
      <c r="C793" s="63" t="str">
        <f>_xlfn.XLOOKUP(B793,'2020'!B$3:B$1002,'2020'!C$3:C$1002,"NULL")</f>
        <v>Retail Company</v>
      </c>
      <c r="D793" s="63" t="str">
        <f>_xlfn.XLOOKUP(B793,'2020'!B$3:B$1002,'2020'!D$3:D$1002,"NULL")</f>
        <v>Target_Retail Company</v>
      </c>
      <c r="E793" s="64">
        <v>360000</v>
      </c>
      <c r="F793" s="65" t="s">
        <v>13</v>
      </c>
      <c r="G793" s="72">
        <v>75356</v>
      </c>
      <c r="H793" s="73">
        <v>4.8000000000000001E-2</v>
      </c>
      <c r="I793" s="74">
        <v>2937</v>
      </c>
      <c r="J793" s="75">
        <v>1E-3</v>
      </c>
      <c r="K793" s="76">
        <v>41290</v>
      </c>
      <c r="L793" s="77">
        <v>41440.9</v>
      </c>
    </row>
    <row r="794" spans="1:14" x14ac:dyDescent="0.25">
      <c r="A794" s="62">
        <v>42</v>
      </c>
      <c r="B794" s="63" t="s">
        <v>53</v>
      </c>
      <c r="C794" s="63" t="str">
        <f>_xlfn.XLOOKUP(B794,'2020'!B$3:B$1002,'2020'!C$3:C$1002,"NULL")</f>
        <v>Retail Company</v>
      </c>
      <c r="D794" s="63" t="str">
        <f>_xlfn.XLOOKUP(B794,'2020'!B$3:B$1002,'2020'!D$3:D$1002,"NULL")</f>
        <v>Lowe's_Retail Company</v>
      </c>
      <c r="E794" s="64">
        <v>245000</v>
      </c>
      <c r="F794" s="65">
        <v>-2</v>
      </c>
      <c r="G794" s="72">
        <v>71309</v>
      </c>
      <c r="H794" s="73">
        <v>3.9E-2</v>
      </c>
      <c r="I794" s="74">
        <v>2314</v>
      </c>
      <c r="J794" s="75">
        <v>-0.32900000000000001</v>
      </c>
      <c r="K794" s="76">
        <v>34508</v>
      </c>
      <c r="L794" s="77">
        <v>87685.5</v>
      </c>
      <c r="N794" t="str">
        <f>IF(A794&lt;500,"-500",0)</f>
        <v>-500</v>
      </c>
    </row>
    <row r="795" spans="1:14" x14ac:dyDescent="0.25">
      <c r="A795" s="62">
        <v>119</v>
      </c>
      <c r="B795" s="63" t="s">
        <v>118</v>
      </c>
      <c r="C795" s="63" t="str">
        <f>_xlfn.XLOOKUP(B795,'2020'!B$3:B$1002,'2020'!C$3:C$1002,"NULL")</f>
        <v>Retail Company</v>
      </c>
      <c r="D795" s="63" t="str">
        <f>_xlfn.XLOOKUP(B795,'2020'!B$3:B$1002,'2020'!D$3:D$1002,"NULL")</f>
        <v>Dollar General_Retail Company</v>
      </c>
      <c r="E795" s="64">
        <v>135000</v>
      </c>
      <c r="F795" s="65">
        <v>4</v>
      </c>
      <c r="G795" s="72">
        <v>25625</v>
      </c>
      <c r="H795" s="73">
        <v>9.1999999999999998E-2</v>
      </c>
      <c r="I795" s="74">
        <v>1589.5</v>
      </c>
      <c r="J795" s="75">
        <v>3.3000000000000002E-2</v>
      </c>
      <c r="K795" s="76">
        <v>13204</v>
      </c>
      <c r="L795" s="77">
        <v>30960.6</v>
      </c>
    </row>
    <row r="796" spans="1:14" x14ac:dyDescent="0.25">
      <c r="A796" s="62">
        <v>125</v>
      </c>
      <c r="B796" s="63" t="s">
        <v>122</v>
      </c>
      <c r="C796" s="63" t="str">
        <f>_xlfn.XLOOKUP(B796,'2020'!B$3:B$1002,'2020'!C$3:C$1002,"NULL")</f>
        <v>Retail Company</v>
      </c>
      <c r="D796" s="63" t="str">
        <f>_xlfn.XLOOKUP(B796,'2020'!B$3:B$1002,'2020'!D$3:D$1002,"NULL")</f>
        <v>US Foods Holding_Retail Company</v>
      </c>
      <c r="E796" s="64">
        <v>24900</v>
      </c>
      <c r="F796" s="65">
        <v>-4</v>
      </c>
      <c r="G796" s="72">
        <v>24175</v>
      </c>
      <c r="H796" s="73">
        <v>1E-3</v>
      </c>
      <c r="I796" s="74">
        <v>407</v>
      </c>
      <c r="J796" s="75">
        <v>-8.4000000000000005E-2</v>
      </c>
      <c r="K796" s="76">
        <v>9186</v>
      </c>
      <c r="L796" s="77">
        <v>7597.8</v>
      </c>
    </row>
    <row r="797" spans="1:14" x14ac:dyDescent="0.25">
      <c r="A797" s="62">
        <v>135</v>
      </c>
      <c r="B797" s="63" t="s">
        <v>137</v>
      </c>
      <c r="C797" s="63" t="str">
        <f>_xlfn.XLOOKUP(B797,'2020'!B$3:B$1002,'2020'!C$3:C$1002,"NULL")</f>
        <v>Retail Company</v>
      </c>
      <c r="D797" s="63" t="str">
        <f>_xlfn.XLOOKUP(B797,'2020'!B$3:B$1002,'2020'!D$3:D$1002,"NULL")</f>
        <v>Dollar Tree_Retail Company</v>
      </c>
      <c r="E797" s="64">
        <v>119650</v>
      </c>
      <c r="F797" s="65">
        <v>-1</v>
      </c>
      <c r="G797" s="72">
        <v>22823.3</v>
      </c>
      <c r="H797" s="73">
        <v>2.6000000000000002E-2</v>
      </c>
      <c r="I797" s="74">
        <v>-1590.8</v>
      </c>
      <c r="J797" s="75">
        <v>-1.9279999999999999</v>
      </c>
      <c r="K797" s="76">
        <v>13501.2</v>
      </c>
      <c r="L797" s="77">
        <v>25021</v>
      </c>
    </row>
    <row r="798" spans="1:14" x14ac:dyDescent="0.25">
      <c r="A798" s="62">
        <v>201</v>
      </c>
      <c r="B798" s="63" t="s">
        <v>1357</v>
      </c>
      <c r="C798" s="37" t="s">
        <v>1003</v>
      </c>
      <c r="D798" s="37" t="s">
        <v>1645</v>
      </c>
      <c r="E798" s="64">
        <v>23000</v>
      </c>
      <c r="F798" s="65">
        <v>-21</v>
      </c>
      <c r="G798" s="72">
        <v>15679</v>
      </c>
      <c r="H798" s="73">
        <v>-2.1000000000000001E-2</v>
      </c>
      <c r="I798" s="74">
        <v>45</v>
      </c>
      <c r="J798" s="75">
        <v>-0.93100000000000005</v>
      </c>
      <c r="K798" s="76">
        <v>4387</v>
      </c>
      <c r="L798" s="77" t="s">
        <v>13</v>
      </c>
    </row>
    <row r="799" spans="1:14" x14ac:dyDescent="0.25">
      <c r="A799" s="62">
        <v>241</v>
      </c>
      <c r="B799" s="63" t="s">
        <v>250</v>
      </c>
      <c r="C799" s="63" t="str">
        <f>_xlfn.XLOOKUP(B799,'2020'!B$3:B$1002,'2020'!C$3:C$1002,"NULL")</f>
        <v>Retail Company</v>
      </c>
      <c r="D799" s="63" t="str">
        <f>_xlfn.XLOOKUP(B799,'2020'!B$3:B$1002,'2020'!D$3:D$1002,"NULL")</f>
        <v>L Brands_Retail Company</v>
      </c>
      <c r="E799" s="64">
        <v>57200</v>
      </c>
      <c r="F799" s="65">
        <v>-10</v>
      </c>
      <c r="G799" s="72">
        <v>13236.9</v>
      </c>
      <c r="H799" s="73">
        <v>4.8000000000000001E-2</v>
      </c>
      <c r="I799" s="74">
        <v>643.9</v>
      </c>
      <c r="J799" s="75">
        <v>-0.34499999999999997</v>
      </c>
      <c r="K799" s="76">
        <v>8090.2</v>
      </c>
      <c r="L799" s="77">
        <v>7589.9</v>
      </c>
    </row>
    <row r="800" spans="1:14" x14ac:dyDescent="0.25">
      <c r="A800" s="62">
        <v>245</v>
      </c>
      <c r="B800" s="63" t="s">
        <v>245</v>
      </c>
      <c r="C800" s="63" t="str">
        <f>_xlfn.XLOOKUP(B800,'2020'!B$3:B$1002,'2020'!C$3:C$1002,"NULL")</f>
        <v>Retail Company</v>
      </c>
      <c r="D800" s="63" t="str">
        <f>_xlfn.XLOOKUP(B800,'2020'!B$3:B$1002,'2020'!D$3:D$1002,"NULL")</f>
        <v>BJ's Wholesale Club_Retail Company</v>
      </c>
      <c r="E800" s="64">
        <v>26383</v>
      </c>
      <c r="F800" s="65" t="s">
        <v>13</v>
      </c>
      <c r="G800" s="72">
        <v>13007.3</v>
      </c>
      <c r="H800" s="73">
        <v>0.02</v>
      </c>
      <c r="I800" s="74">
        <v>127.3</v>
      </c>
      <c r="J800" s="75">
        <v>1.53</v>
      </c>
      <c r="K800" s="76">
        <v>3239.3</v>
      </c>
      <c r="L800" s="77">
        <v>3776.6</v>
      </c>
      <c r="N800" t="str">
        <f>IF(A800&lt;500,"-500",0)</f>
        <v>-500</v>
      </c>
    </row>
    <row r="801" spans="1:14" x14ac:dyDescent="0.25">
      <c r="A801" s="62">
        <v>258</v>
      </c>
      <c r="B801" s="63" t="s">
        <v>267</v>
      </c>
      <c r="C801" s="63" t="str">
        <f>_xlfn.XLOOKUP(B801,'2020'!B$3:B$1002,'2020'!C$3:C$1002,"NULL")</f>
        <v>Retail Company</v>
      </c>
      <c r="D801" s="63" t="str">
        <f>_xlfn.XLOOKUP(B801,'2020'!B$3:B$1002,'2020'!D$3:D$1002,"NULL")</f>
        <v>Bed Bath &amp; Beyond_Retail Company</v>
      </c>
      <c r="E801" s="64">
        <v>65000</v>
      </c>
      <c r="F801" s="65">
        <v>-10</v>
      </c>
      <c r="G801" s="72">
        <v>12349.3</v>
      </c>
      <c r="H801" s="73">
        <v>1.1000000000000001E-2</v>
      </c>
      <c r="I801" s="74">
        <v>424.9</v>
      </c>
      <c r="J801" s="75">
        <v>-0.38</v>
      </c>
      <c r="K801" s="76">
        <v>7040.8</v>
      </c>
      <c r="L801" s="77">
        <v>2335.6999999999998</v>
      </c>
    </row>
    <row r="802" spans="1:14" x14ac:dyDescent="0.25">
      <c r="A802" s="62">
        <v>265</v>
      </c>
      <c r="B802" s="63" t="s">
        <v>254</v>
      </c>
      <c r="C802" s="63" t="str">
        <f>_xlfn.XLOOKUP(B802,'2020'!B$3:B$1002,'2020'!C$3:C$1002,"NULL")</f>
        <v>Retail Company</v>
      </c>
      <c r="D802" s="63" t="str">
        <f>_xlfn.XLOOKUP(B802,'2020'!B$3:B$1002,'2020'!D$3:D$1002,"NULL")</f>
        <v>Lithia Motors_Retail Company</v>
      </c>
      <c r="E802" s="64">
        <v>13643</v>
      </c>
      <c r="F802" s="65">
        <v>29</v>
      </c>
      <c r="G802" s="72">
        <v>11821.4</v>
      </c>
      <c r="H802" s="73">
        <v>0.17199999999999999</v>
      </c>
      <c r="I802" s="74">
        <v>265.7</v>
      </c>
      <c r="J802" s="75">
        <v>8.4000000000000005E-2</v>
      </c>
      <c r="K802" s="76">
        <v>5384</v>
      </c>
      <c r="L802" s="77">
        <v>2147</v>
      </c>
    </row>
    <row r="803" spans="1:14" x14ac:dyDescent="0.25">
      <c r="A803" s="62">
        <v>285</v>
      </c>
      <c r="B803" s="63" t="s">
        <v>299</v>
      </c>
      <c r="C803" s="63" t="str">
        <f>_xlfn.XLOOKUP(B803,'2020'!B$3:B$1002,'2020'!C$3:C$1002,"NULL")</f>
        <v>Retail Company</v>
      </c>
      <c r="D803" s="63" t="str">
        <f>_xlfn.XLOOKUP(B803,'2020'!B$3:B$1002,'2020'!D$3:D$1002,"NULL")</f>
        <v>Office Depot_Retail Company</v>
      </c>
      <c r="E803" s="64">
        <v>44000</v>
      </c>
      <c r="F803" s="65">
        <v>-4</v>
      </c>
      <c r="G803" s="72">
        <v>11130</v>
      </c>
      <c r="H803" s="73">
        <v>3.5000000000000003E-2</v>
      </c>
      <c r="I803" s="74">
        <v>104</v>
      </c>
      <c r="J803" s="75">
        <v>-0.42499999999999999</v>
      </c>
      <c r="K803" s="76">
        <v>6166</v>
      </c>
      <c r="L803" s="77">
        <v>1971.9</v>
      </c>
    </row>
    <row r="804" spans="1:14" x14ac:dyDescent="0.25">
      <c r="A804" s="62">
        <v>329</v>
      </c>
      <c r="B804" s="63" t="s">
        <v>316</v>
      </c>
      <c r="C804" s="63" t="str">
        <f>_xlfn.XLOOKUP(B804,'2020'!B$3:B$1002,'2020'!C$3:C$1002,"NULL")</f>
        <v>Retail Company</v>
      </c>
      <c r="D804" s="63" t="str">
        <f>_xlfn.XLOOKUP(B804,'2020'!B$3:B$1002,'2020'!D$3:D$1002,"NULL")</f>
        <v>O'Reilly Automotive_Retail Company</v>
      </c>
      <c r="E804" s="64">
        <v>64325</v>
      </c>
      <c r="F804" s="65" t="s">
        <v>13</v>
      </c>
      <c r="G804" s="72">
        <v>9536.4</v>
      </c>
      <c r="H804" s="73">
        <v>6.2E-2</v>
      </c>
      <c r="I804" s="74">
        <v>1324.5</v>
      </c>
      <c r="J804" s="75">
        <v>0.16800000000000001</v>
      </c>
      <c r="K804" s="76">
        <v>7980.8</v>
      </c>
      <c r="L804" s="77">
        <v>30438.400000000001</v>
      </c>
    </row>
    <row r="805" spans="1:14" x14ac:dyDescent="0.25">
      <c r="A805" s="62">
        <v>359</v>
      </c>
      <c r="B805" s="63" t="s">
        <v>363</v>
      </c>
      <c r="C805" s="63" t="str">
        <f>_xlfn.XLOOKUP(B805,'2020'!B$3:B$1002,'2020'!C$3:C$1002,"NULL")</f>
        <v>Retail Company</v>
      </c>
      <c r="D805" s="63" t="str">
        <f>_xlfn.XLOOKUP(B805,'2020'!B$3:B$1002,'2020'!D$3:D$1002,"NULL")</f>
        <v>Dick's Sporting Goods_Retail Company</v>
      </c>
      <c r="E805" s="64">
        <v>27950</v>
      </c>
      <c r="F805" s="65">
        <v>-19</v>
      </c>
      <c r="G805" s="72">
        <v>8436.6</v>
      </c>
      <c r="H805" s="73">
        <v>-1.8000000000000002E-2</v>
      </c>
      <c r="I805" s="74">
        <v>319.89999999999998</v>
      </c>
      <c r="J805" s="75">
        <v>-1.0999999999999999E-2</v>
      </c>
      <c r="K805" s="76">
        <v>4187.1000000000004</v>
      </c>
      <c r="L805" s="77">
        <v>3544.9</v>
      </c>
    </row>
    <row r="806" spans="1:14" x14ac:dyDescent="0.25">
      <c r="A806" s="62">
        <v>433</v>
      </c>
      <c r="B806" s="63" t="s">
        <v>479</v>
      </c>
      <c r="C806" s="63" t="str">
        <f>_xlfn.XLOOKUP(B806,'2020'!B$3:B$1002,'2020'!C$3:C$1002,"NULL")</f>
        <v>Retail Company</v>
      </c>
      <c r="D806" s="63" t="str">
        <f>_xlfn.XLOOKUP(B806,'2020'!B$3:B$1002,'2020'!D$3:D$1002,"NULL")</f>
        <v>TravelCenters of America_Retail Company</v>
      </c>
      <c r="E806" s="64">
        <v>18277</v>
      </c>
      <c r="F806" s="65">
        <v>32</v>
      </c>
      <c r="G806" s="72">
        <v>6973.6</v>
      </c>
      <c r="H806" s="73">
        <v>0.152</v>
      </c>
      <c r="I806" s="74">
        <v>-120.6</v>
      </c>
      <c r="J806" s="75">
        <v>-14.016</v>
      </c>
      <c r="K806" s="76">
        <v>1442.1</v>
      </c>
      <c r="L806" s="77">
        <v>166</v>
      </c>
    </row>
    <row r="807" spans="1:14" x14ac:dyDescent="0.25">
      <c r="A807" s="62">
        <v>457</v>
      </c>
      <c r="B807" s="63" t="s">
        <v>472</v>
      </c>
      <c r="C807" s="63" t="str">
        <f>_xlfn.XLOOKUP(B807,'2020'!B$3:B$1002,'2020'!C$3:C$1002,"NULL")</f>
        <v>Retail Company</v>
      </c>
      <c r="D807" s="63" t="str">
        <f>_xlfn.XLOOKUP(B807,'2020'!B$3:B$1002,'2020'!D$3:D$1002,"NULL")</f>
        <v>Ascena Retail Group_Retail Company</v>
      </c>
      <c r="E807" s="64">
        <v>39500</v>
      </c>
      <c r="F807" s="65">
        <v>-34</v>
      </c>
      <c r="G807" s="72">
        <v>6578.3</v>
      </c>
      <c r="H807" s="73">
        <v>-1.1000000000000001E-2</v>
      </c>
      <c r="I807" s="74">
        <v>-39.700000000000003</v>
      </c>
      <c r="J807" s="75" t="s">
        <v>13</v>
      </c>
      <c r="K807" s="76">
        <v>3570.5</v>
      </c>
      <c r="L807" s="77">
        <v>213.4</v>
      </c>
    </row>
    <row r="808" spans="1:14" x14ac:dyDescent="0.25">
      <c r="A808" s="62">
        <v>495</v>
      </c>
      <c r="B808" s="63" t="s">
        <v>488</v>
      </c>
      <c r="C808" s="63" t="str">
        <f>_xlfn.XLOOKUP(B808,'2020'!B$3:B$1002,'2020'!C$3:C$1002,"NULL")</f>
        <v>Retail Company</v>
      </c>
      <c r="D808" s="63" t="str">
        <f>_xlfn.XLOOKUP(B808,'2020'!B$3:B$1002,'2020'!D$3:D$1002,"NULL")</f>
        <v>Williams-Sonoma_Retail Company</v>
      </c>
      <c r="E808" s="64">
        <v>19800</v>
      </c>
      <c r="F808" s="65">
        <v>13</v>
      </c>
      <c r="G808" s="72">
        <v>5671.6</v>
      </c>
      <c r="H808" s="73">
        <v>7.2000000000000008E-2</v>
      </c>
      <c r="I808" s="74">
        <v>333.7</v>
      </c>
      <c r="J808" s="75">
        <v>0.28599999999999998</v>
      </c>
      <c r="K808" s="76">
        <v>2812.8</v>
      </c>
      <c r="L808" s="77">
        <v>4434.8</v>
      </c>
      <c r="N808" t="str">
        <f>IF(A808&lt;500,"-500",0)</f>
        <v>-500</v>
      </c>
    </row>
    <row r="809" spans="1:14" x14ac:dyDescent="0.25">
      <c r="A809" s="62">
        <v>525</v>
      </c>
      <c r="B809" s="63" t="s">
        <v>525</v>
      </c>
      <c r="C809" s="63" t="str">
        <f>_xlfn.XLOOKUP(B809,'2020'!B$3:B$1002,'2020'!C$3:C$1002,"NULL")</f>
        <v>Retail Company</v>
      </c>
      <c r="D809" s="63" t="str">
        <f>_xlfn.XLOOKUP(B809,'2020'!B$3:B$1002,'2020'!D$3:D$1002,"NULL")</f>
        <v>Big Lots_Retail Company</v>
      </c>
      <c r="E809" s="64">
        <v>23250</v>
      </c>
      <c r="F809" s="65">
        <v>-15</v>
      </c>
      <c r="G809" s="72">
        <v>5238.1000000000004</v>
      </c>
      <c r="H809" s="73">
        <v>-6.0000000000000001E-3</v>
      </c>
      <c r="I809" s="74">
        <v>156.9</v>
      </c>
      <c r="J809" s="75">
        <v>-0.17399999999999999</v>
      </c>
      <c r="K809" s="76">
        <v>2023.3</v>
      </c>
      <c r="L809" s="77">
        <v>1522.6</v>
      </c>
    </row>
    <row r="810" spans="1:14" x14ac:dyDescent="0.25">
      <c r="A810" s="62">
        <v>553</v>
      </c>
      <c r="B810" s="63" t="s">
        <v>554</v>
      </c>
      <c r="C810" s="63" t="str">
        <f>_xlfn.XLOOKUP(B810,'2020'!B$3:B$1002,'2020'!C$3:C$1002,"NULL")</f>
        <v>Retail Company</v>
      </c>
      <c r="D810" s="63" t="str">
        <f>_xlfn.XLOOKUP(B810,'2020'!B$3:B$1002,'2020'!D$3:D$1002,"NULL")</f>
        <v>Camping World Holdings_Retail Company</v>
      </c>
      <c r="E810" s="64">
        <v>11835</v>
      </c>
      <c r="F810" s="65">
        <v>28</v>
      </c>
      <c r="G810" s="72">
        <v>4792</v>
      </c>
      <c r="H810" s="73">
        <v>0.11800000000000001</v>
      </c>
      <c r="I810" s="74">
        <v>10.4</v>
      </c>
      <c r="J810" s="75">
        <v>-0.63300000000000001</v>
      </c>
      <c r="K810" s="76">
        <v>2806.7</v>
      </c>
      <c r="L810" s="77">
        <v>1243.8</v>
      </c>
    </row>
    <row r="811" spans="1:14" x14ac:dyDescent="0.25">
      <c r="A811" s="62">
        <v>554</v>
      </c>
      <c r="B811" s="63" t="s">
        <v>1372</v>
      </c>
      <c r="C811" s="63" t="s">
        <v>1003</v>
      </c>
      <c r="D811" s="63" t="str">
        <f>_xlfn.XLOOKUP(B811,'2020'!B$3:B$1002,'2020'!D$3:D$1002,"NULL")</f>
        <v>NULL</v>
      </c>
      <c r="E811" s="64">
        <v>7921</v>
      </c>
      <c r="F811" s="65">
        <v>-1</v>
      </c>
      <c r="G811" s="72">
        <v>4741.8</v>
      </c>
      <c r="H811" s="73">
        <v>3.7000000000000005E-2</v>
      </c>
      <c r="I811" s="74">
        <v>-112.2</v>
      </c>
      <c r="J811" s="75" t="s">
        <v>13</v>
      </c>
      <c r="K811" s="76">
        <v>1711.9</v>
      </c>
      <c r="L811" s="77">
        <v>378</v>
      </c>
    </row>
    <row r="812" spans="1:14" x14ac:dyDescent="0.25">
      <c r="A812" s="62">
        <v>634</v>
      </c>
      <c r="B812" s="63" t="s">
        <v>643</v>
      </c>
      <c r="C812" s="63" t="str">
        <f>_xlfn.XLOOKUP(B812,'2020'!B$3:B$1002,'2020'!C$3:C$1002,"NULL")</f>
        <v>Retail Company</v>
      </c>
      <c r="D812" s="63" t="str">
        <f>_xlfn.XLOOKUP(B812,'2020'!B$3:B$1002,'2020'!D$3:D$1002,"NULL")</f>
        <v>Urban Outfitters_Retail Company</v>
      </c>
      <c r="E812" s="64">
        <v>16800</v>
      </c>
      <c r="F812" s="65">
        <v>11</v>
      </c>
      <c r="G812" s="72">
        <v>3950.6</v>
      </c>
      <c r="H812" s="73">
        <v>9.3000000000000013E-2</v>
      </c>
      <c r="I812" s="74">
        <v>298</v>
      </c>
      <c r="J812" s="75">
        <v>1.7529999999999999</v>
      </c>
      <c r="K812" s="76">
        <v>2160.5</v>
      </c>
      <c r="L812" s="77">
        <v>3131.2</v>
      </c>
    </row>
    <row r="813" spans="1:14" x14ac:dyDescent="0.25">
      <c r="A813" s="62">
        <v>667</v>
      </c>
      <c r="B813" s="63" t="s">
        <v>684</v>
      </c>
      <c r="C813" s="63" t="str">
        <f>_xlfn.XLOOKUP(B813,'2020'!B$3:B$1002,'2020'!C$3:C$1002,"NULL")</f>
        <v>Retail Company</v>
      </c>
      <c r="D813" s="63" t="str">
        <f>_xlfn.XLOOKUP(B813,'2020'!B$3:B$1002,'2020'!D$3:D$1002,"NULL")</f>
        <v>Barnes &amp; Noble_Retail Company</v>
      </c>
      <c r="E813" s="64">
        <v>15557</v>
      </c>
      <c r="F813" s="65">
        <v>-54</v>
      </c>
      <c r="G813" s="72">
        <v>3662.3</v>
      </c>
      <c r="H813" s="73">
        <v>-0.06</v>
      </c>
      <c r="I813" s="74">
        <v>-125.5</v>
      </c>
      <c r="J813" s="75">
        <v>-6.6980000000000004</v>
      </c>
      <c r="K813" s="76">
        <v>1749.6</v>
      </c>
      <c r="L813" s="77">
        <v>397.5</v>
      </c>
    </row>
    <row r="814" spans="1:14" x14ac:dyDescent="0.25">
      <c r="A814" s="62">
        <v>675</v>
      </c>
      <c r="B814" s="63" t="s">
        <v>677</v>
      </c>
      <c r="C814" s="63" t="str">
        <f>_xlfn.XLOOKUP(B814,'2020'!B$3:B$1002,'2020'!C$3:C$1002,"NULL")</f>
        <v>Retail Company</v>
      </c>
      <c r="D814" s="63" t="str">
        <f>_xlfn.XLOOKUP(B814,'2020'!B$3:B$1002,'2020'!D$3:D$1002,"NULL")</f>
        <v>Abercrombie &amp; Fitch_Retail Company</v>
      </c>
      <c r="E814" s="64">
        <v>24500</v>
      </c>
      <c r="F814" s="65">
        <v>-9</v>
      </c>
      <c r="G814" s="72">
        <v>3590.1</v>
      </c>
      <c r="H814" s="73">
        <v>2.7999999999999997E-2</v>
      </c>
      <c r="I814" s="74">
        <v>74.5</v>
      </c>
      <c r="J814" s="75">
        <v>9.5079999999999991</v>
      </c>
      <c r="K814" s="76">
        <v>2385.6</v>
      </c>
      <c r="L814" s="77">
        <v>1815.3</v>
      </c>
    </row>
    <row r="815" spans="1:14" x14ac:dyDescent="0.25">
      <c r="A815" s="62">
        <v>721</v>
      </c>
      <c r="B815" s="63" t="s">
        <v>782</v>
      </c>
      <c r="C815" s="63" t="str">
        <f>_xlfn.XLOOKUP(B815,'2020'!B$3:B$1002,'2020'!C$3:C$1002,"NULL")</f>
        <v>Retail Company</v>
      </c>
      <c r="D815" s="63" t="str">
        <f>_xlfn.XLOOKUP(B815,'2020'!B$3:B$1002,'2020'!D$3:D$1002,"NULL")</f>
        <v>Tailored Brands_Retail Company</v>
      </c>
      <c r="E815" s="64">
        <v>17850</v>
      </c>
      <c r="F815" s="65">
        <v>-22</v>
      </c>
      <c r="G815" s="72">
        <v>3239.9</v>
      </c>
      <c r="H815" s="73">
        <v>-0.02</v>
      </c>
      <c r="I815" s="74">
        <v>83.2</v>
      </c>
      <c r="J815" s="75">
        <v>-0.13900000000000001</v>
      </c>
      <c r="K815" s="76">
        <v>1820.5</v>
      </c>
      <c r="L815" s="77">
        <v>393.4</v>
      </c>
    </row>
    <row r="816" spans="1:14" x14ac:dyDescent="0.25">
      <c r="A816" s="62">
        <v>856</v>
      </c>
      <c r="B816" s="63" t="s">
        <v>847</v>
      </c>
      <c r="C816" s="63" t="str">
        <f>_xlfn.XLOOKUP(B816,'2020'!B$3:B$1002,'2020'!C$3:C$1002,"NULL")</f>
        <v>Retail Company</v>
      </c>
      <c r="D816" s="63" t="str">
        <f>_xlfn.XLOOKUP(B816,'2020'!B$3:B$1002,'2020'!D$3:D$1002,"NULL")</f>
        <v>RH_Retail Company</v>
      </c>
      <c r="E816" s="64">
        <v>4800</v>
      </c>
      <c r="F816" s="65">
        <v>-9</v>
      </c>
      <c r="G816" s="72">
        <v>2505.6999999999998</v>
      </c>
      <c r="H816" s="73">
        <v>2.7000000000000003E-2</v>
      </c>
      <c r="I816" s="74">
        <v>150.6</v>
      </c>
      <c r="J816" s="75">
        <v>68.099999999999994</v>
      </c>
      <c r="K816" s="76">
        <v>1806</v>
      </c>
      <c r="L816" s="77">
        <v>2108.1999999999998</v>
      </c>
    </row>
    <row r="817" spans="1:14" x14ac:dyDescent="0.25">
      <c r="A817" s="62">
        <v>864</v>
      </c>
      <c r="B817" s="63" t="s">
        <v>896</v>
      </c>
      <c r="C817" s="63" t="str">
        <f>_xlfn.XLOOKUP(B817,'2020'!B$3:B$1002,'2020'!C$3:C$1002,"NULL")</f>
        <v>Retail Company</v>
      </c>
      <c r="D817" s="63" t="str">
        <f>_xlfn.XLOOKUP(B817,'2020'!B$3:B$1002,'2020'!D$3:D$1002,"NULL")</f>
        <v>LCI Industries_Retail Company</v>
      </c>
      <c r="E817" s="64">
        <v>10260</v>
      </c>
      <c r="F817" s="65">
        <v>57</v>
      </c>
      <c r="G817" s="72">
        <v>2475.8000000000002</v>
      </c>
      <c r="H817" s="73">
        <v>0.153</v>
      </c>
      <c r="I817" s="74">
        <v>148.6</v>
      </c>
      <c r="J817" s="75">
        <v>0.11799999999999999</v>
      </c>
      <c r="K817" s="76">
        <v>1243.9000000000001</v>
      </c>
      <c r="L817" s="77">
        <v>1910</v>
      </c>
    </row>
    <row r="818" spans="1:14" x14ac:dyDescent="0.25">
      <c r="A818" s="62">
        <v>873</v>
      </c>
      <c r="B818" s="63" t="s">
        <v>903</v>
      </c>
      <c r="C818" s="63" t="str">
        <f>_xlfn.XLOOKUP(B818,'2020'!B$3:B$1002,'2020'!C$3:C$1002,"NULL")</f>
        <v>Retail Company</v>
      </c>
      <c r="D818" s="63" t="str">
        <f>_xlfn.XLOOKUP(B818,'2020'!B$3:B$1002,'2020'!D$3:D$1002,"NULL")</f>
        <v>Party City Holdco_Retail Company</v>
      </c>
      <c r="E818" s="64">
        <v>15100</v>
      </c>
      <c r="F818" s="65">
        <v>-17</v>
      </c>
      <c r="G818" s="72">
        <v>2427.5</v>
      </c>
      <c r="H818" s="73">
        <v>2.4E-2</v>
      </c>
      <c r="I818" s="74">
        <v>123.3</v>
      </c>
      <c r="J818" s="75">
        <v>-0.42799999999999999</v>
      </c>
      <c r="K818" s="76">
        <v>3642.3</v>
      </c>
      <c r="L818" s="77">
        <v>743.7</v>
      </c>
    </row>
    <row r="819" spans="1:14" x14ac:dyDescent="0.25">
      <c r="A819" s="62">
        <v>954</v>
      </c>
      <c r="B819" s="63" t="s">
        <v>986</v>
      </c>
      <c r="C819" s="63" t="str">
        <f>_xlfn.XLOOKUP(B819,'2020'!B$3:B$1002,'2020'!C$3:C$1002,"NULL")</f>
        <v>Retail Company</v>
      </c>
      <c r="D819" s="63" t="str">
        <f>_xlfn.XLOOKUP(B819,'2020'!B$3:B$1002,'2020'!D$3:D$1002,"NULL")</f>
        <v>Express_Retail Company</v>
      </c>
      <c r="E819" s="64">
        <v>10520</v>
      </c>
      <c r="F819" s="65">
        <v>-27</v>
      </c>
      <c r="G819" s="72">
        <v>2116.3000000000002</v>
      </c>
      <c r="H819" s="73">
        <v>-0.01</v>
      </c>
      <c r="I819" s="74">
        <v>9.6</v>
      </c>
      <c r="J819" s="75">
        <v>-0.503</v>
      </c>
      <c r="K819" s="76">
        <v>1086.5999999999999</v>
      </c>
      <c r="L819" s="77">
        <v>284.60000000000002</v>
      </c>
      <c r="N819">
        <f>IF(A819&lt;500,"-500",0)</f>
        <v>0</v>
      </c>
    </row>
    <row r="820" spans="1:14" x14ac:dyDescent="0.25">
      <c r="A820" s="62">
        <v>346</v>
      </c>
      <c r="B820" s="63" t="s">
        <v>463</v>
      </c>
      <c r="C820" s="63" t="str">
        <f>_xlfn.XLOOKUP(B820,'2020'!B$3:B$1002,'2020'!C$3:C$1002,"NULL")</f>
        <v>Retail Company Electronics</v>
      </c>
      <c r="D820" s="63" t="str">
        <f>_xlfn.XLOOKUP(B820,'2020'!B$3:B$1002,'2020'!D$3:D$1002,"NULL")</f>
        <v>GameStop_Retail Company Electronics</v>
      </c>
      <c r="E820" s="64">
        <v>33000</v>
      </c>
      <c r="F820" s="65">
        <v>-24</v>
      </c>
      <c r="G820" s="72">
        <v>8850.7000000000007</v>
      </c>
      <c r="H820" s="73">
        <v>-4.0999999999999995E-2</v>
      </c>
      <c r="I820" s="74">
        <v>-673</v>
      </c>
      <c r="J820" s="75">
        <v>-20.395</v>
      </c>
      <c r="K820" s="76">
        <v>4044.3</v>
      </c>
      <c r="L820" s="77">
        <v>1036</v>
      </c>
    </row>
    <row r="821" spans="1:14" x14ac:dyDescent="0.25">
      <c r="A821" s="62">
        <v>411</v>
      </c>
      <c r="B821" s="63" t="s">
        <v>464</v>
      </c>
      <c r="C821" s="63" t="str">
        <f>_xlfn.XLOOKUP(B821,'2020'!B$3:B$1002,'2020'!C$3:C$1002,"NULL")</f>
        <v>Retail Company Electronics</v>
      </c>
      <c r="D821" s="63" t="str">
        <f>_xlfn.XLOOKUP(B821,'2020'!B$3:B$1002,'2020'!D$3:D$1002,"NULL")</f>
        <v>Apache_Retail Company Electronics</v>
      </c>
      <c r="E821" s="64">
        <v>3420</v>
      </c>
      <c r="F821" s="65">
        <v>27</v>
      </c>
      <c r="G821" s="72">
        <v>7424</v>
      </c>
      <c r="H821" s="73">
        <v>0.156</v>
      </c>
      <c r="I821" s="74">
        <v>40</v>
      </c>
      <c r="J821" s="75">
        <v>-0.96899999999999997</v>
      </c>
      <c r="K821" s="76">
        <v>21582</v>
      </c>
      <c r="L821" s="77">
        <v>13011.6</v>
      </c>
    </row>
    <row r="822" spans="1:14" x14ac:dyDescent="0.25">
      <c r="A822" s="62">
        <v>523</v>
      </c>
      <c r="B822" s="63" t="s">
        <v>543</v>
      </c>
      <c r="C822" s="63" t="str">
        <f>_xlfn.XLOOKUP(B822,'2020'!B$3:B$1002,'2020'!C$3:C$1002,"NULL")</f>
        <v>Retail Company Specialty</v>
      </c>
      <c r="D822" s="63" t="str">
        <f>_xlfn.XLOOKUP(B822,'2020'!B$3:B$1002,'2020'!D$3:D$1002,"NULL")</f>
        <v>Michaels_Retail Company Specialty</v>
      </c>
      <c r="E822" s="64">
        <v>29500</v>
      </c>
      <c r="F822" s="65">
        <v>-18</v>
      </c>
      <c r="G822" s="72">
        <v>5271.9</v>
      </c>
      <c r="H822" s="73">
        <v>-1.7000000000000001E-2</v>
      </c>
      <c r="I822" s="74">
        <v>319.5</v>
      </c>
      <c r="J822" s="75">
        <v>-0.182</v>
      </c>
      <c r="K822" s="76">
        <v>2128.3000000000002</v>
      </c>
      <c r="L822" s="77">
        <v>1801.8</v>
      </c>
    </row>
    <row r="823" spans="1:14" x14ac:dyDescent="0.25">
      <c r="A823" s="62">
        <v>583</v>
      </c>
      <c r="B823" s="63" t="s">
        <v>603</v>
      </c>
      <c r="C823" s="63" t="str">
        <f>_xlfn.XLOOKUP(B823,'2020'!B$3:B$1002,'2020'!C$3:C$1002,"NULL")</f>
        <v>Retail Company Specialty</v>
      </c>
      <c r="D823" s="63" t="str">
        <f>_xlfn.XLOOKUP(B823,'2020'!B$3:B$1002,'2020'!D$3:D$1002,"NULL")</f>
        <v>Tiffany_Retail Company Specialty</v>
      </c>
      <c r="E823" s="64">
        <v>14200</v>
      </c>
      <c r="F823" s="65">
        <v>7</v>
      </c>
      <c r="G823" s="72">
        <v>4442.1000000000004</v>
      </c>
      <c r="H823" s="73">
        <v>6.5000000000000002E-2</v>
      </c>
      <c r="I823" s="74">
        <v>586.4</v>
      </c>
      <c r="J823" s="75">
        <v>0.58399999999999996</v>
      </c>
      <c r="K823" s="76">
        <v>5333</v>
      </c>
      <c r="L823" s="77">
        <v>12819.5</v>
      </c>
    </row>
    <row r="824" spans="1:14" x14ac:dyDescent="0.25">
      <c r="A824" s="62">
        <v>860</v>
      </c>
      <c r="B824" s="63" t="s">
        <v>862</v>
      </c>
      <c r="C824" s="63" t="str">
        <f>_xlfn.XLOOKUP(B824,'2020'!B$3:B$1002,'2020'!C$3:C$1002,"NULL")</f>
        <v>Retail Company Specialty</v>
      </c>
      <c r="D824" s="63" t="str">
        <f>_xlfn.XLOOKUP(B824,'2020'!B$3:B$1002,'2020'!D$3:D$1002,"NULL")</f>
        <v>J.Crew Group_Retail Company Specialty</v>
      </c>
      <c r="E824" s="64">
        <v>9400</v>
      </c>
      <c r="F824" s="65">
        <v>-3</v>
      </c>
      <c r="G824" s="72">
        <v>2484</v>
      </c>
      <c r="H824" s="73">
        <v>4.8000000000000001E-2</v>
      </c>
      <c r="I824" s="74">
        <v>-120.1</v>
      </c>
      <c r="J824" s="75" t="s">
        <v>13</v>
      </c>
      <c r="K824" s="76">
        <v>1221.7</v>
      </c>
      <c r="L824" s="77" t="s">
        <v>13</v>
      </c>
    </row>
    <row r="825" spans="1:14" x14ac:dyDescent="0.25">
      <c r="A825" s="62">
        <v>408</v>
      </c>
      <c r="B825" s="63" t="s">
        <v>379</v>
      </c>
      <c r="C825" s="63" t="str">
        <f>_xlfn.XLOOKUP(B825,'2020'!B$3:B$1002,'2020'!C$3:C$1002,"NULL")</f>
        <v>Retail Convenience Store Company</v>
      </c>
      <c r="D825" s="63" t="str">
        <f>_xlfn.XLOOKUP(B825,'2020'!B$3:B$1002,'2020'!D$3:D$1002,"NULL")</f>
        <v>Casey's General Stores_Retail Convenience Store Company</v>
      </c>
      <c r="E825" s="64">
        <v>27561</v>
      </c>
      <c r="F825" s="65">
        <v>17</v>
      </c>
      <c r="G825" s="72">
        <v>7472.1</v>
      </c>
      <c r="H825" s="73">
        <v>0.125</v>
      </c>
      <c r="I825" s="74">
        <v>317.89999999999998</v>
      </c>
      <c r="J825" s="75">
        <v>0.79100000000000004</v>
      </c>
      <c r="K825" s="76">
        <v>3469.9</v>
      </c>
      <c r="L825" s="77">
        <v>4716.8999999999996</v>
      </c>
    </row>
    <row r="826" spans="1:14" x14ac:dyDescent="0.25">
      <c r="A826" s="62">
        <v>85</v>
      </c>
      <c r="B826" s="63" t="s">
        <v>88</v>
      </c>
      <c r="C826" s="63" t="str">
        <f>_xlfn.XLOOKUP(B826,'2020'!B$3:B$1002,'2020'!C$3:C$1002,"NULL")</f>
        <v>Retail Department Store Company</v>
      </c>
      <c r="D826" s="63" t="str">
        <f>_xlfn.XLOOKUP(B826,'2020'!B$3:B$1002,'2020'!D$3:D$1002,"NULL")</f>
        <v>TJX_Retail Department Store Company</v>
      </c>
      <c r="E826" s="64">
        <v>270000</v>
      </c>
      <c r="F826" s="65" t="s">
        <v>13</v>
      </c>
      <c r="G826" s="72">
        <v>38972.9</v>
      </c>
      <c r="H826" s="73">
        <v>8.6999999999999994E-2</v>
      </c>
      <c r="I826" s="74">
        <v>3059.8</v>
      </c>
      <c r="J826" s="75">
        <v>0.17299999999999999</v>
      </c>
      <c r="K826" s="76">
        <v>14326</v>
      </c>
      <c r="L826" s="77">
        <v>65615.7</v>
      </c>
    </row>
    <row r="827" spans="1:14" x14ac:dyDescent="0.25">
      <c r="A827" s="62">
        <v>118</v>
      </c>
      <c r="B827" s="63" t="s">
        <v>126</v>
      </c>
      <c r="C827" s="63" t="str">
        <f>_xlfn.XLOOKUP(B827,'2020'!B$3:B$1002,'2020'!C$3:C$1002,"NULL")</f>
        <v>Retail Department Store Company</v>
      </c>
      <c r="D827" s="63" t="str">
        <f>_xlfn.XLOOKUP(B827,'2020'!B$3:B$1002,'2020'!D$3:D$1002,"NULL")</f>
        <v>Macy's_Retail Department Store Company</v>
      </c>
      <c r="E827" s="64">
        <v>130000</v>
      </c>
      <c r="F827" s="65">
        <v>2</v>
      </c>
      <c r="G827" s="72">
        <v>25739</v>
      </c>
      <c r="H827" s="73">
        <v>3.6000000000000004E-2</v>
      </c>
      <c r="I827" s="74">
        <v>1108</v>
      </c>
      <c r="J827" s="75">
        <v>-0.28399999999999997</v>
      </c>
      <c r="K827" s="76">
        <v>19194</v>
      </c>
      <c r="L827" s="77">
        <v>7388.4</v>
      </c>
    </row>
    <row r="828" spans="1:14" x14ac:dyDescent="0.25">
      <c r="A828" s="62">
        <v>156</v>
      </c>
      <c r="B828" s="63" t="s">
        <v>169</v>
      </c>
      <c r="C828" s="63" t="str">
        <f>_xlfn.XLOOKUP(B828,'2020'!B$3:B$1002,'2020'!C$3:C$1002,"NULL")</f>
        <v>Retail Department Store Company</v>
      </c>
      <c r="D828" s="63" t="str">
        <f>_xlfn.XLOOKUP(B828,'2020'!B$3:B$1002,'2020'!D$3:D$1002,"NULL")</f>
        <v>Kohl's_Retail Department Store Company</v>
      </c>
      <c r="E828" s="64">
        <v>81500</v>
      </c>
      <c r="F828" s="65">
        <v>1</v>
      </c>
      <c r="G828" s="72">
        <v>20229</v>
      </c>
      <c r="H828" s="73">
        <v>5.9000000000000004E-2</v>
      </c>
      <c r="I828" s="74">
        <v>801</v>
      </c>
      <c r="J828" s="75">
        <v>-6.8000000000000005E-2</v>
      </c>
      <c r="K828" s="76">
        <v>12469</v>
      </c>
      <c r="L828" s="77">
        <v>11220.9</v>
      </c>
    </row>
    <row r="829" spans="1:14" x14ac:dyDescent="0.25">
      <c r="A829" s="62">
        <v>209</v>
      </c>
      <c r="B829" s="63" t="s">
        <v>205</v>
      </c>
      <c r="C829" s="63" t="str">
        <f>_xlfn.XLOOKUP(B829,'2020'!B$3:B$1002,'2020'!C$3:C$1002,"NULL")</f>
        <v>Retail Department Store Company</v>
      </c>
      <c r="D829" s="63" t="str">
        <f>_xlfn.XLOOKUP(B829,'2020'!B$3:B$1002,'2020'!D$3:D$1002,"NULL")</f>
        <v>Ross Stores_Retail Department Store Company</v>
      </c>
      <c r="E829" s="64">
        <v>88100</v>
      </c>
      <c r="F829" s="65" t="s">
        <v>13</v>
      </c>
      <c r="G829" s="72">
        <v>14983.5</v>
      </c>
      <c r="H829" s="73">
        <v>0.06</v>
      </c>
      <c r="I829" s="74">
        <v>1587.5</v>
      </c>
      <c r="J829" s="75">
        <v>0.16500000000000001</v>
      </c>
      <c r="K829" s="76">
        <v>6073.7</v>
      </c>
      <c r="L829" s="77">
        <v>34501.800000000003</v>
      </c>
    </row>
    <row r="830" spans="1:14" x14ac:dyDescent="0.25">
      <c r="A830" s="62">
        <v>261</v>
      </c>
      <c r="B830" s="63" t="s">
        <v>288</v>
      </c>
      <c r="C830" s="63" t="str">
        <f>_xlfn.XLOOKUP(B830,'2020'!B$3:B$1002,'2020'!C$3:C$1002,"NULL")</f>
        <v>Retail Department Store Company</v>
      </c>
      <c r="D830" s="63" t="str">
        <f>_xlfn.XLOOKUP(B830,'2020'!B$3:B$1002,'2020'!D$3:D$1002,"NULL")</f>
        <v>J.C. Penney_Retail Department Store Company</v>
      </c>
      <c r="E830" s="64">
        <v>95000</v>
      </c>
      <c r="F830" s="65">
        <v>-26</v>
      </c>
      <c r="G830" s="72">
        <v>12019</v>
      </c>
      <c r="H830" s="73">
        <v>-3.9E-2</v>
      </c>
      <c r="I830" s="74">
        <v>-255</v>
      </c>
      <c r="J830" s="75" t="s">
        <v>13</v>
      </c>
      <c r="K830" s="76">
        <v>7721</v>
      </c>
      <c r="L830" s="77">
        <v>471.4</v>
      </c>
      <c r="N830" t="str">
        <f>IF(A830&lt;500,"-500",0)</f>
        <v>-500</v>
      </c>
    </row>
    <row r="831" spans="1:14" x14ac:dyDescent="0.25">
      <c r="A831" s="62">
        <v>451</v>
      </c>
      <c r="B831" s="63" t="s">
        <v>424</v>
      </c>
      <c r="C831" s="63" t="str">
        <f>_xlfn.XLOOKUP(B831,'2020'!B$3:B$1002,'2020'!C$3:C$1002,"NULL")</f>
        <v>Retail Department Store Company</v>
      </c>
      <c r="D831" s="63" t="str">
        <f>_xlfn.XLOOKUP(B831,'2020'!B$3:B$1002,'2020'!D$3:D$1002,"NULL")</f>
        <v>Burlington Stores_Retail Department Store Company</v>
      </c>
      <c r="E831" s="64">
        <v>44000</v>
      </c>
      <c r="F831" s="65">
        <v>8</v>
      </c>
      <c r="G831" s="72">
        <v>6668.5</v>
      </c>
      <c r="H831" s="73">
        <v>9.0999999999999998E-2</v>
      </c>
      <c r="I831" s="74">
        <v>414.7</v>
      </c>
      <c r="J831" s="75">
        <v>7.8E-2</v>
      </c>
      <c r="K831" s="76">
        <v>3079.2</v>
      </c>
      <c r="L831" s="77">
        <v>10509.6</v>
      </c>
    </row>
    <row r="832" spans="1:14" x14ac:dyDescent="0.25">
      <c r="A832" s="62">
        <v>458</v>
      </c>
      <c r="B832" s="63" t="s">
        <v>467</v>
      </c>
      <c r="C832" s="63" t="str">
        <f>_xlfn.XLOOKUP(B832,'2020'!B$3:B$1002,'2020'!C$3:C$1002,"NULL")</f>
        <v>Retail Department Store Company</v>
      </c>
      <c r="D832" s="63" t="str">
        <f>_xlfn.XLOOKUP(B832,'2020'!B$3:B$1002,'2020'!D$3:D$1002,"NULL")</f>
        <v>Dillard's_Retail Department Store Company</v>
      </c>
      <c r="E832" s="64">
        <v>31005</v>
      </c>
      <c r="F832" s="65">
        <v>-19</v>
      </c>
      <c r="G832" s="72">
        <v>6503.3</v>
      </c>
      <c r="H832" s="73">
        <v>1.3000000000000001E-2</v>
      </c>
      <c r="I832" s="74">
        <v>170.3</v>
      </c>
      <c r="J832" s="75">
        <v>-0.23100000000000001</v>
      </c>
      <c r="K832" s="76">
        <v>3431.4</v>
      </c>
      <c r="L832" s="77">
        <v>1897.6</v>
      </c>
    </row>
    <row r="833" spans="1:14" x14ac:dyDescent="0.25">
      <c r="A833" s="62">
        <v>107</v>
      </c>
      <c r="B833" s="63" t="s">
        <v>156</v>
      </c>
      <c r="C833" s="63" t="str">
        <f>_xlfn.XLOOKUP(B833,'2020'!B$3:B$1002,'2020'!C$3:C$1002,"NULL")</f>
        <v>Retail Drugstore Company</v>
      </c>
      <c r="D833" s="63" t="str">
        <f>_xlfn.XLOOKUP(B833,'2020'!B$3:B$1002,'2020'!D$3:D$1002,"NULL")</f>
        <v>Rite Aid_Retail Drugstore Company</v>
      </c>
      <c r="E833" s="64">
        <v>48410</v>
      </c>
      <c r="F833" s="65">
        <v>-13</v>
      </c>
      <c r="G833" s="72">
        <v>30215.4</v>
      </c>
      <c r="H833" s="73">
        <v>-0.08</v>
      </c>
      <c r="I833" s="74">
        <v>943.5</v>
      </c>
      <c r="J833" s="75">
        <v>231.78299999999999</v>
      </c>
      <c r="K833" s="76">
        <v>8989.2999999999993</v>
      </c>
      <c r="L833" s="77">
        <v>685.7</v>
      </c>
      <c r="N833" t="str">
        <f>IF(A833&lt;500,"-500",0)</f>
        <v>-500</v>
      </c>
    </row>
    <row r="834" spans="1:14" x14ac:dyDescent="0.25">
      <c r="A834" s="62">
        <v>196</v>
      </c>
      <c r="B834" s="63" t="s">
        <v>208</v>
      </c>
      <c r="C834" s="63" t="str">
        <f>_xlfn.XLOOKUP(B834,'2020'!B$3:B$1002,'2020'!C$3:C$1002,"NULL")</f>
        <v>Retail Luxury Department Store</v>
      </c>
      <c r="D834" s="63" t="str">
        <f>_xlfn.XLOOKUP(B834,'2020'!B$3:B$1002,'2020'!D$3:D$1002,"NULL")</f>
        <v>Nordstrom_Retail Luxury Department Store</v>
      </c>
      <c r="E834" s="64">
        <v>74000</v>
      </c>
      <c r="F834" s="65">
        <v>-13</v>
      </c>
      <c r="G834" s="72">
        <v>15860</v>
      </c>
      <c r="H834" s="73">
        <v>2.5000000000000001E-2</v>
      </c>
      <c r="I834" s="74">
        <v>564</v>
      </c>
      <c r="J834" s="75">
        <v>0.29099999999999998</v>
      </c>
      <c r="K834" s="76">
        <v>7886</v>
      </c>
      <c r="L834" s="77">
        <v>6879</v>
      </c>
    </row>
    <row r="835" spans="1:14" x14ac:dyDescent="0.25">
      <c r="A835" s="62">
        <v>549</v>
      </c>
      <c r="B835" s="63" t="s">
        <v>1370</v>
      </c>
      <c r="C835" s="63" t="s">
        <v>1583</v>
      </c>
      <c r="D835" s="63" t="str">
        <f>_xlfn.XLOOKUP(B835,'2020'!B$3:B$1002,'2020'!D$3:D$1002,"NULL")</f>
        <v>NULL</v>
      </c>
      <c r="E835" s="64">
        <v>13500</v>
      </c>
      <c r="F835" s="65">
        <v>-1</v>
      </c>
      <c r="G835" s="72">
        <v>4900.3999999999996</v>
      </c>
      <c r="H835" s="73">
        <v>4.0999999999999995E-2</v>
      </c>
      <c r="I835" s="74">
        <v>251.1</v>
      </c>
      <c r="J835" s="75" t="s">
        <v>13</v>
      </c>
      <c r="K835" s="76">
        <v>7545.9</v>
      </c>
      <c r="L835" s="77" t="s">
        <v>13</v>
      </c>
    </row>
    <row r="836" spans="1:14" x14ac:dyDescent="0.25">
      <c r="A836" s="62">
        <v>507</v>
      </c>
      <c r="B836" s="63" t="s">
        <v>1369</v>
      </c>
      <c r="C836" s="63" t="s">
        <v>1598</v>
      </c>
      <c r="D836" s="63" t="s">
        <v>1599</v>
      </c>
      <c r="E836" s="64">
        <v>2234</v>
      </c>
      <c r="F836" s="65">
        <v>49</v>
      </c>
      <c r="G836" s="72">
        <v>5492.5</v>
      </c>
      <c r="H836" s="73">
        <v>0.22500000000000001</v>
      </c>
      <c r="I836" s="74">
        <v>-302.3</v>
      </c>
      <c r="J836" s="75">
        <v>-20.489000000000001</v>
      </c>
      <c r="K836" s="76">
        <v>1476.4</v>
      </c>
      <c r="L836" s="77">
        <v>432.8</v>
      </c>
    </row>
    <row r="837" spans="1:14" x14ac:dyDescent="0.25">
      <c r="A837" s="62">
        <v>961</v>
      </c>
      <c r="B837" s="63" t="s">
        <v>960</v>
      </c>
      <c r="C837" s="63" t="str">
        <f>_xlfn.XLOOKUP(B837,'2020'!B$3:B$1002,'2020'!C$3:C$1002,"NULL")</f>
        <v>Satellite Communication</v>
      </c>
      <c r="D837" s="63" t="str">
        <f>_xlfn.XLOOKUP(B837,'2020'!B$3:B$1002,'2020'!D$3:D$1002,"NULL")</f>
        <v>EchoStar_Satellite Communication</v>
      </c>
      <c r="E837" s="64">
        <v>2200</v>
      </c>
      <c r="F837" s="65">
        <v>-12</v>
      </c>
      <c r="G837" s="72">
        <v>2091.4</v>
      </c>
      <c r="H837" s="73">
        <v>2.6000000000000002E-2</v>
      </c>
      <c r="I837" s="74">
        <v>-40.5</v>
      </c>
      <c r="J837" s="75">
        <v>-1.103</v>
      </c>
      <c r="K837" s="76">
        <v>8661.2999999999993</v>
      </c>
      <c r="L837" s="77">
        <v>3475.3</v>
      </c>
    </row>
    <row r="838" spans="1:14" x14ac:dyDescent="0.25">
      <c r="A838" s="62">
        <v>232</v>
      </c>
      <c r="B838" s="63" t="s">
        <v>253</v>
      </c>
      <c r="C838" s="63" t="str">
        <f>_xlfn.XLOOKUP(B838,'2020'!B$3:B$1002,'2020'!C$3:C$1002,"NULL")</f>
        <v>Satellite Television Company</v>
      </c>
      <c r="D838" s="63" t="str">
        <f>_xlfn.XLOOKUP(B838,'2020'!B$3:B$1002,'2020'!D$3:D$1002,"NULL")</f>
        <v>DISH Network_Satellite Television Company</v>
      </c>
      <c r="E838" s="64">
        <v>16000</v>
      </c>
      <c r="F838" s="65">
        <v>-29</v>
      </c>
      <c r="G838" s="72">
        <v>13621.3</v>
      </c>
      <c r="H838" s="73">
        <v>-5.4000000000000006E-2</v>
      </c>
      <c r="I838" s="74">
        <v>1575.1</v>
      </c>
      <c r="J838" s="75">
        <v>-0.249</v>
      </c>
      <c r="K838" s="76">
        <v>30587</v>
      </c>
      <c r="L838" s="77">
        <v>14827.5</v>
      </c>
      <c r="N838" t="str">
        <f t="shared" ref="N838:N840" si="0">IF(A838&lt;500,"-500",0)</f>
        <v>-500</v>
      </c>
    </row>
    <row r="839" spans="1:14" x14ac:dyDescent="0.25">
      <c r="A839" s="62">
        <v>792</v>
      </c>
      <c r="B839" s="63" t="s">
        <v>817</v>
      </c>
      <c r="C839" s="63" t="str">
        <f>_xlfn.XLOOKUP(B839,'2020'!B$3:B$1002,'2020'!C$3:C$1002,"NULL")</f>
        <v>Scheduled Air Transportation Company</v>
      </c>
      <c r="D839" s="63" t="str">
        <f>_xlfn.XLOOKUP(B839,'2020'!B$3:B$1002,'2020'!D$3:D$1002,"NULL")</f>
        <v>Hawaiian Holdings_Scheduled Air Transportation Company</v>
      </c>
      <c r="E839" s="64">
        <v>7244</v>
      </c>
      <c r="F839" s="65">
        <v>2</v>
      </c>
      <c r="G839" s="72">
        <v>2837.4</v>
      </c>
      <c r="H839" s="73">
        <v>5.2999999999999999E-2</v>
      </c>
      <c r="I839" s="74">
        <v>233.2</v>
      </c>
      <c r="J839" s="75">
        <v>-0.35899999999999999</v>
      </c>
      <c r="K839" s="76">
        <v>3196.6</v>
      </c>
      <c r="L839" s="77">
        <v>1271.0999999999999</v>
      </c>
      <c r="N839">
        <f t="shared" si="0"/>
        <v>0</v>
      </c>
    </row>
    <row r="840" spans="1:14" x14ac:dyDescent="0.25">
      <c r="A840" s="62">
        <v>803</v>
      </c>
      <c r="B840" s="63" t="s">
        <v>868</v>
      </c>
      <c r="C840" s="63" t="str">
        <f>_xlfn.XLOOKUP(B840,'2020'!B$3:B$1002,'2020'!C$3:C$1002,"NULL")</f>
        <v>Security &amp; Commodity Exchanges</v>
      </c>
      <c r="D840" s="63" t="str">
        <f>_xlfn.XLOOKUP(B840,'2020'!B$3:B$1002,'2020'!D$3:D$1002,"NULL")</f>
        <v>Cboe Global Markets_Security &amp; Commodity Exchanges</v>
      </c>
      <c r="E840" s="78">
        <v>842</v>
      </c>
      <c r="F840" s="65">
        <v>97</v>
      </c>
      <c r="G840" s="72">
        <v>2768.8</v>
      </c>
      <c r="H840" s="73">
        <v>0.24199999999999999</v>
      </c>
      <c r="I840" s="74">
        <v>426.5</v>
      </c>
      <c r="J840" s="75">
        <v>6.2E-2</v>
      </c>
      <c r="K840" s="76">
        <v>5321</v>
      </c>
      <c r="L840" s="77">
        <v>10650.7</v>
      </c>
      <c r="N840">
        <f t="shared" si="0"/>
        <v>0</v>
      </c>
    </row>
    <row r="841" spans="1:14" x14ac:dyDescent="0.25">
      <c r="A841" s="62">
        <v>566</v>
      </c>
      <c r="B841" s="63" t="s">
        <v>540</v>
      </c>
      <c r="C841" s="63" t="str">
        <f>_xlfn.XLOOKUP(B841,'2020'!B$3:B$1002,'2020'!C$3:C$1002,"NULL")</f>
        <v>Security Company</v>
      </c>
      <c r="D841" s="63" t="str">
        <f>_xlfn.XLOOKUP(B841,'2020'!B$3:B$1002,'2020'!D$3:D$1002,"NULL")</f>
        <v>ADT_Security Company</v>
      </c>
      <c r="E841" s="64">
        <v>19000</v>
      </c>
      <c r="F841" s="65">
        <v>12</v>
      </c>
      <c r="G841" s="72">
        <v>4581.7</v>
      </c>
      <c r="H841" s="73">
        <v>6.2E-2</v>
      </c>
      <c r="I841" s="74">
        <v>-609.20000000000005</v>
      </c>
      <c r="J841" s="75">
        <v>-2.778</v>
      </c>
      <c r="K841" s="76">
        <v>17208.599999999999</v>
      </c>
      <c r="L841" s="77">
        <v>4834.7</v>
      </c>
    </row>
    <row r="842" spans="1:14" x14ac:dyDescent="0.25">
      <c r="A842" s="62">
        <v>687</v>
      </c>
      <c r="B842" s="63" t="s">
        <v>668</v>
      </c>
      <c r="C842" s="63" t="str">
        <f>_xlfn.XLOOKUP(B842,'2020'!B$3:B$1002,'2020'!C$3:C$1002,"NULL")</f>
        <v>Security Company</v>
      </c>
      <c r="D842" s="63" t="str">
        <f>_xlfn.XLOOKUP(B842,'2020'!B$3:B$1002,'2020'!D$3:D$1002,"NULL")</f>
        <v>Brink's_Security Company</v>
      </c>
      <c r="E842" s="64">
        <v>60900</v>
      </c>
      <c r="F842" s="65">
        <v>5</v>
      </c>
      <c r="G842" s="72">
        <v>3488.9</v>
      </c>
      <c r="H842" s="73">
        <v>4.2000000000000003E-2</v>
      </c>
      <c r="I842" s="74">
        <v>-33.299999999999997</v>
      </c>
      <c r="J842" s="75">
        <v>-2.9940000000000002</v>
      </c>
      <c r="K842" s="76">
        <v>3236</v>
      </c>
      <c r="L842" s="77">
        <v>3748.3</v>
      </c>
    </row>
    <row r="843" spans="1:14" x14ac:dyDescent="0.25">
      <c r="A843" s="62">
        <v>807</v>
      </c>
      <c r="B843" s="63" t="s">
        <v>811</v>
      </c>
      <c r="C843" s="63" t="str">
        <f>_xlfn.XLOOKUP(B843,'2020'!B$3:B$1002,'2020'!C$3:C$1002,"NULL")</f>
        <v>Self Storage Company</v>
      </c>
      <c r="D843" s="63" t="str">
        <f>_xlfn.XLOOKUP(B843,'2020'!B$3:B$1002,'2020'!D$3:D$1002,"NULL")</f>
        <v>Public Storage_Self Storage Company</v>
      </c>
      <c r="E843" s="64">
        <v>5600</v>
      </c>
      <c r="F843" s="65">
        <v>-10</v>
      </c>
      <c r="G843" s="72">
        <v>2754.3</v>
      </c>
      <c r="H843" s="73">
        <v>3.2000000000000001E-2</v>
      </c>
      <c r="I843" s="74">
        <v>1711</v>
      </c>
      <c r="J843" s="75">
        <v>0.186</v>
      </c>
      <c r="K843" s="76">
        <v>10928.3</v>
      </c>
      <c r="L843" s="77">
        <v>37974.6</v>
      </c>
    </row>
    <row r="844" spans="1:14" x14ac:dyDescent="0.25">
      <c r="A844" s="62">
        <v>43</v>
      </c>
      <c r="B844" s="63" t="s">
        <v>54</v>
      </c>
      <c r="C844" s="63" t="str">
        <f>_xlfn.XLOOKUP(B844,'2020'!B$3:B$1002,'2020'!C$3:C$1002,"NULL")</f>
        <v>Semiconductor Company</v>
      </c>
      <c r="D844" s="63" t="str">
        <f>_xlfn.XLOOKUP(B844,'2020'!B$3:B$1002,'2020'!D$3:D$1002,"NULL")</f>
        <v>Intel_Semiconductor Company</v>
      </c>
      <c r="E844" s="64">
        <v>107400</v>
      </c>
      <c r="F844" s="65">
        <v>3</v>
      </c>
      <c r="G844" s="72">
        <v>70848</v>
      </c>
      <c r="H844" s="73">
        <v>0.129</v>
      </c>
      <c r="I844" s="74">
        <v>21053</v>
      </c>
      <c r="J844" s="75">
        <v>1.1930000000000001</v>
      </c>
      <c r="K844" s="76">
        <v>127963</v>
      </c>
      <c r="L844" s="77">
        <v>241488.9</v>
      </c>
    </row>
    <row r="845" spans="1:14" x14ac:dyDescent="0.25">
      <c r="A845" s="62">
        <v>105</v>
      </c>
      <c r="B845" s="63" t="s">
        <v>140</v>
      </c>
      <c r="C845" s="63" t="str">
        <f>_xlfn.XLOOKUP(B845,'2020'!B$3:B$1002,'2020'!C$3:C$1002,"NULL")</f>
        <v>Semiconductor Company</v>
      </c>
      <c r="D845" s="63" t="str">
        <f>_xlfn.XLOOKUP(B845,'2020'!B$3:B$1002,'2020'!D$3:D$1002,"NULL")</f>
        <v>Micron Technology_Semiconductor Company</v>
      </c>
      <c r="E845" s="64">
        <v>36000</v>
      </c>
      <c r="F845" s="65">
        <v>45</v>
      </c>
      <c r="G845" s="72">
        <v>30391</v>
      </c>
      <c r="H845" s="73">
        <v>0.495</v>
      </c>
      <c r="I845" s="74">
        <v>14135</v>
      </c>
      <c r="J845" s="75">
        <v>1.778</v>
      </c>
      <c r="K845" s="76">
        <v>43376</v>
      </c>
      <c r="L845" s="77">
        <v>45739.4</v>
      </c>
    </row>
    <row r="846" spans="1:14" x14ac:dyDescent="0.25">
      <c r="A846" s="62">
        <v>137</v>
      </c>
      <c r="B846" s="63" t="s">
        <v>132</v>
      </c>
      <c r="C846" s="63" t="str">
        <f>_xlfn.XLOOKUP(B846,'2020'!B$3:B$1002,'2020'!C$3:C$1002,"NULL")</f>
        <v>Semiconductor Company</v>
      </c>
      <c r="D846" s="63" t="str">
        <f>_xlfn.XLOOKUP(B846,'2020'!B$3:B$1002,'2020'!D$3:D$1002,"NULL")</f>
        <v>Qualcomm_Semiconductor Company</v>
      </c>
      <c r="E846" s="64">
        <v>35400</v>
      </c>
      <c r="F846" s="65">
        <v>-4</v>
      </c>
      <c r="G846" s="72">
        <v>22732</v>
      </c>
      <c r="H846" s="73">
        <v>0.02</v>
      </c>
      <c r="I846" s="74">
        <v>-4864</v>
      </c>
      <c r="J846" s="75">
        <v>-2.972</v>
      </c>
      <c r="K846" s="76">
        <v>32686</v>
      </c>
      <c r="L846" s="77">
        <v>69023.7</v>
      </c>
    </row>
    <row r="847" spans="1:14" x14ac:dyDescent="0.25">
      <c r="A847" s="62">
        <v>150</v>
      </c>
      <c r="B847" s="63" t="s">
        <v>144</v>
      </c>
      <c r="C847" s="63" t="str">
        <f>_xlfn.XLOOKUP(B847,'2020'!B$3:B$1002,'2020'!C$3:C$1002,"NULL")</f>
        <v>Semiconductor Company</v>
      </c>
      <c r="D847" s="63" t="str">
        <f>_xlfn.XLOOKUP(B847,'2020'!B$3:B$1002,'2020'!D$3:D$1002,"NULL")</f>
        <v>Broadcom_Semiconductor Company</v>
      </c>
      <c r="E847" s="64">
        <v>15000</v>
      </c>
      <c r="F847" s="65" t="s">
        <v>13</v>
      </c>
      <c r="G847" s="72">
        <v>20848</v>
      </c>
      <c r="H847" s="73">
        <v>0.18100000000000002</v>
      </c>
      <c r="I847" s="74">
        <v>12259</v>
      </c>
      <c r="J847" s="75">
        <v>6.2450000000000001</v>
      </c>
      <c r="K847" s="76">
        <v>50124</v>
      </c>
      <c r="L847" s="77">
        <v>119034.7</v>
      </c>
    </row>
    <row r="848" spans="1:14" x14ac:dyDescent="0.25">
      <c r="A848" s="62">
        <v>287</v>
      </c>
      <c r="B848" s="63" t="s">
        <v>333</v>
      </c>
      <c r="C848" s="63" t="str">
        <f>_xlfn.XLOOKUP(B848,'2020'!B$3:B$1002,'2020'!C$3:C$1002,"NULL")</f>
        <v>Semiconductor Company</v>
      </c>
      <c r="D848" s="63" t="str">
        <f>_xlfn.XLOOKUP(B848,'2020'!B$3:B$1002,'2020'!D$3:D$1002,"NULL")</f>
        <v>Lam Research_Semiconductor Company</v>
      </c>
      <c r="E848" s="64">
        <v>10900</v>
      </c>
      <c r="F848" s="65">
        <v>67</v>
      </c>
      <c r="G848" s="72">
        <v>11077</v>
      </c>
      <c r="H848" s="73">
        <v>0.38200000000000001</v>
      </c>
      <c r="I848" s="74">
        <v>2380.6999999999998</v>
      </c>
      <c r="J848" s="75">
        <v>0.40200000000000002</v>
      </c>
      <c r="K848" s="76">
        <v>12479.5</v>
      </c>
      <c r="L848" s="77">
        <v>27315.8</v>
      </c>
    </row>
    <row r="849" spans="1:14" x14ac:dyDescent="0.25">
      <c r="A849" s="62">
        <v>460</v>
      </c>
      <c r="B849" s="63" t="s">
        <v>448</v>
      </c>
      <c r="C849" s="63" t="str">
        <f>_xlfn.XLOOKUP(B849,'2020'!B$3:B$1002,'2020'!C$3:C$1002,"NULL")</f>
        <v>Semiconductor Company</v>
      </c>
      <c r="D849" s="63" t="str">
        <f>_xlfn.XLOOKUP(B849,'2020'!B$3:B$1002,'2020'!D$3:D$1002,"NULL")</f>
        <v>Advanced Micro Devices_Semiconductor Company</v>
      </c>
      <c r="E849" s="64">
        <v>10100</v>
      </c>
      <c r="F849" s="65">
        <v>46</v>
      </c>
      <c r="G849" s="72">
        <v>6475</v>
      </c>
      <c r="H849" s="73">
        <v>0.215</v>
      </c>
      <c r="I849" s="74">
        <v>337</v>
      </c>
      <c r="J849" s="75">
        <v>6.8369999999999997</v>
      </c>
      <c r="K849" s="76">
        <v>4556</v>
      </c>
      <c r="L849" s="77">
        <v>27601.5</v>
      </c>
    </row>
    <row r="850" spans="1:14" x14ac:dyDescent="0.25">
      <c r="A850" s="62">
        <v>629</v>
      </c>
      <c r="B850" s="63" t="s">
        <v>521</v>
      </c>
      <c r="C850" s="63" t="str">
        <f>_xlfn.XLOOKUP(B850,'2020'!B$3:B$1002,'2020'!C$3:C$1002,"NULL")</f>
        <v>Semiconductor Company</v>
      </c>
      <c r="D850" s="63" t="str">
        <f>_xlfn.XLOOKUP(B850,'2020'!B$3:B$1002,'2020'!D$3:D$1002,"NULL")</f>
        <v>Microchip Technology_Semiconductor Company</v>
      </c>
      <c r="E850" s="64">
        <v>14234</v>
      </c>
      <c r="F850" s="65">
        <v>46</v>
      </c>
      <c r="G850" s="72">
        <v>3980.8</v>
      </c>
      <c r="H850" s="73">
        <v>0.16200000000000001</v>
      </c>
      <c r="I850" s="74">
        <v>255.4</v>
      </c>
      <c r="J850" s="75">
        <v>0.55100000000000005</v>
      </c>
      <c r="K850" s="76">
        <v>8257.2000000000007</v>
      </c>
      <c r="L850" s="77">
        <v>19658.900000000001</v>
      </c>
    </row>
    <row r="851" spans="1:14" x14ac:dyDescent="0.25">
      <c r="A851" s="62">
        <v>199</v>
      </c>
      <c r="B851" s="63" t="s">
        <v>225</v>
      </c>
      <c r="C851" s="63" t="str">
        <f>_xlfn.XLOOKUP(B851,'2020'!B$3:B$1002,'2020'!C$3:C$1002,"NULL")</f>
        <v>Semiconductor Manufacturing Company</v>
      </c>
      <c r="D851" s="63" t="str">
        <f>_xlfn.XLOOKUP(B851,'2020'!B$3:B$1002,'2020'!D$3:D$1002,"NULL")</f>
        <v>Texas Instruments_Semiconductor Manufacturing Company</v>
      </c>
      <c r="E851" s="64">
        <v>29888</v>
      </c>
      <c r="F851" s="65">
        <v>-7</v>
      </c>
      <c r="G851" s="72">
        <v>15784</v>
      </c>
      <c r="H851" s="73">
        <v>5.5E-2</v>
      </c>
      <c r="I851" s="74">
        <v>5580</v>
      </c>
      <c r="J851" s="75">
        <v>0.51500000000000001</v>
      </c>
      <c r="K851" s="76">
        <v>17137</v>
      </c>
      <c r="L851" s="77">
        <v>99559.2</v>
      </c>
    </row>
    <row r="852" spans="1:14" x14ac:dyDescent="0.25">
      <c r="A852" s="62">
        <v>472</v>
      </c>
      <c r="B852" s="63" t="s">
        <v>486</v>
      </c>
      <c r="C852" s="63" t="str">
        <f>_xlfn.XLOOKUP(B852,'2020'!B$3:B$1002,'2020'!C$3:C$1002,"NULL")</f>
        <v>Semiconductor Manufacturing Company</v>
      </c>
      <c r="D852" s="63" t="str">
        <f>_xlfn.XLOOKUP(B852,'2020'!B$3:B$1002,'2020'!D$3:D$1002,"NULL")</f>
        <v>Analog Devices_Semiconductor Manufacturing Company</v>
      </c>
      <c r="E852" s="64">
        <v>15800</v>
      </c>
      <c r="F852" s="65">
        <v>48</v>
      </c>
      <c r="G852" s="72">
        <v>6200.9</v>
      </c>
      <c r="H852" s="73">
        <v>0.214</v>
      </c>
      <c r="I852" s="74">
        <v>1495.4</v>
      </c>
      <c r="J852" s="75">
        <v>1.056</v>
      </c>
      <c r="K852" s="76">
        <v>20449.8</v>
      </c>
      <c r="L852" s="77">
        <v>38772.400000000001</v>
      </c>
    </row>
    <row r="853" spans="1:14" x14ac:dyDescent="0.25">
      <c r="A853" s="62">
        <v>485</v>
      </c>
      <c r="B853" s="63" t="s">
        <v>511</v>
      </c>
      <c r="C853" s="63" t="str">
        <f>_xlfn.XLOOKUP(B853,'2020'!B$3:B$1002,'2020'!C$3:C$1002,"NULL")</f>
        <v>Semiconductor Manufacturing Company</v>
      </c>
      <c r="D853" s="63" t="str">
        <f>_xlfn.XLOOKUP(B853,'2020'!B$3:B$1002,'2020'!D$3:D$1002,"NULL")</f>
        <v>ON Semiconductor_Semiconductor Manufacturing Company</v>
      </c>
      <c r="E853" s="64">
        <v>35700</v>
      </c>
      <c r="F853" s="65">
        <v>7</v>
      </c>
      <c r="G853" s="72">
        <v>5878.3</v>
      </c>
      <c r="H853" s="73">
        <v>0.06</v>
      </c>
      <c r="I853" s="74">
        <v>627.4</v>
      </c>
      <c r="J853" s="75">
        <v>-0.22600000000000001</v>
      </c>
      <c r="K853" s="76">
        <v>7587.6</v>
      </c>
      <c r="L853" s="77">
        <v>8474.7999999999993</v>
      </c>
    </row>
    <row r="854" spans="1:14" x14ac:dyDescent="0.25">
      <c r="A854" s="62">
        <v>592</v>
      </c>
      <c r="B854" s="63" t="s">
        <v>638</v>
      </c>
      <c r="C854" s="63" t="str">
        <f>_xlfn.XLOOKUP(B854,'2020'!B$3:B$1002,'2020'!C$3:C$1002,"NULL")</f>
        <v>Semiconductor Manufacturing Company</v>
      </c>
      <c r="D854" s="63" t="str">
        <f>_xlfn.XLOOKUP(B854,'2020'!B$3:B$1002,'2020'!D$3:D$1002,"NULL")</f>
        <v>Amkor Technology_Semiconductor Manufacturing Company</v>
      </c>
      <c r="E854" s="64">
        <v>30850</v>
      </c>
      <c r="F854" s="65">
        <v>-5</v>
      </c>
      <c r="G854" s="72">
        <v>4316.5</v>
      </c>
      <c r="H854" s="73">
        <v>3.1E-2</v>
      </c>
      <c r="I854" s="74">
        <v>127.1</v>
      </c>
      <c r="J854" s="75">
        <v>-0.51300000000000001</v>
      </c>
      <c r="K854" s="76">
        <v>4495.3999999999996</v>
      </c>
      <c r="L854" s="77">
        <v>2045.9</v>
      </c>
    </row>
    <row r="855" spans="1:14" x14ac:dyDescent="0.25">
      <c r="A855" s="62">
        <v>640</v>
      </c>
      <c r="B855" s="63" t="s">
        <v>713</v>
      </c>
      <c r="C855" s="63" t="str">
        <f>_xlfn.XLOOKUP(B855,'2020'!B$3:B$1002,'2020'!C$3:C$1002,"NULL")</f>
        <v>Semiconductor Manufacturing Company</v>
      </c>
      <c r="D855" s="63" t="str">
        <f>_xlfn.XLOOKUP(B855,'2020'!B$3:B$1002,'2020'!D$3:D$1002,"NULL")</f>
        <v>Skyworks Solutions_Semiconductor Manufacturing Company</v>
      </c>
      <c r="E855" s="64">
        <v>9400</v>
      </c>
      <c r="F855" s="65">
        <v>-3</v>
      </c>
      <c r="G855" s="72">
        <v>3868</v>
      </c>
      <c r="H855" s="73">
        <v>5.9000000000000004E-2</v>
      </c>
      <c r="I855" s="74">
        <v>918.4</v>
      </c>
      <c r="J855" s="75">
        <v>-9.0999999999999998E-2</v>
      </c>
      <c r="K855" s="76">
        <v>4828.8999999999996</v>
      </c>
      <c r="L855" s="77">
        <v>14269.2</v>
      </c>
    </row>
    <row r="856" spans="1:14" x14ac:dyDescent="0.25">
      <c r="A856" s="62">
        <v>759</v>
      </c>
      <c r="B856" s="63" t="s">
        <v>843</v>
      </c>
      <c r="C856" s="63" t="str">
        <f>_xlfn.XLOOKUP(B856,'2020'!B$3:B$1002,'2020'!C$3:C$1002,"NULL")</f>
        <v>Semiconductor Manufacturing Company</v>
      </c>
      <c r="D856" s="63" t="str">
        <f>_xlfn.XLOOKUP(B856,'2020'!B$3:B$1002,'2020'!D$3:D$1002,"NULL")</f>
        <v>Vishay Intertechnology_Semiconductor Manufacturing Company</v>
      </c>
      <c r="E856" s="64">
        <v>24100</v>
      </c>
      <c r="F856" s="65">
        <v>49</v>
      </c>
      <c r="G856" s="72">
        <v>3034.7</v>
      </c>
      <c r="H856" s="73">
        <v>0.16600000000000001</v>
      </c>
      <c r="I856" s="74">
        <v>345.8</v>
      </c>
      <c r="J856" s="75" t="s">
        <v>13</v>
      </c>
      <c r="K856" s="76">
        <v>3106.2</v>
      </c>
      <c r="L856" s="77">
        <v>2667.7</v>
      </c>
    </row>
    <row r="857" spans="1:14" x14ac:dyDescent="0.25">
      <c r="A857" s="62">
        <v>848</v>
      </c>
      <c r="B857" s="63" t="s">
        <v>770</v>
      </c>
      <c r="C857" s="63" t="str">
        <f>_xlfn.XLOOKUP(B857,'2020'!B$3:B$1002,'2020'!C$3:C$1002,"NULL")</f>
        <v>Semiconductor Manufacturing Company</v>
      </c>
      <c r="D857" s="63" t="str">
        <f>_xlfn.XLOOKUP(B857,'2020'!B$3:B$1002,'2020'!D$3:D$1002,"NULL")</f>
        <v>Xilinx_Semiconductor Manufacturing Company</v>
      </c>
      <c r="E857" s="64">
        <v>4014</v>
      </c>
      <c r="F857" s="65">
        <v>15</v>
      </c>
      <c r="G857" s="72">
        <v>2539</v>
      </c>
      <c r="H857" s="73">
        <v>8.1000000000000003E-2</v>
      </c>
      <c r="I857" s="74">
        <v>512.4</v>
      </c>
      <c r="J857" s="75">
        <v>-0.17699999999999999</v>
      </c>
      <c r="K857" s="76">
        <v>5055.7</v>
      </c>
      <c r="L857" s="77">
        <v>32098.7</v>
      </c>
    </row>
    <row r="858" spans="1:14" x14ac:dyDescent="0.25">
      <c r="A858" s="62">
        <v>861</v>
      </c>
      <c r="B858" s="63" t="s">
        <v>941</v>
      </c>
      <c r="C858" s="63" t="str">
        <f>_xlfn.XLOOKUP(B858,'2020'!B$3:B$1002,'2020'!C$3:C$1002,"NULL")</f>
        <v>Semiconductor Manufacturing Company</v>
      </c>
      <c r="D858" s="63" t="str">
        <f>_xlfn.XLOOKUP(B858,'2020'!B$3:B$1002,'2020'!D$3:D$1002,"NULL")</f>
        <v>Cypress Semiconductor_Semiconductor Manufacturing Company</v>
      </c>
      <c r="E858" s="64">
        <v>5846</v>
      </c>
      <c r="F858" s="65">
        <v>8</v>
      </c>
      <c r="G858" s="72">
        <v>2483.8000000000002</v>
      </c>
      <c r="H858" s="73">
        <v>6.7000000000000004E-2</v>
      </c>
      <c r="I858" s="74">
        <v>354.6</v>
      </c>
      <c r="J858" s="75" t="s">
        <v>13</v>
      </c>
      <c r="K858" s="76">
        <v>3693.2</v>
      </c>
      <c r="L858" s="77">
        <v>5439.7</v>
      </c>
    </row>
    <row r="859" spans="1:14" x14ac:dyDescent="0.25">
      <c r="A859" s="62">
        <v>573</v>
      </c>
      <c r="B859" s="63" t="s">
        <v>637</v>
      </c>
      <c r="C859" s="63" t="str">
        <f>_xlfn.XLOOKUP(B859,'2020'!B$3:B$1002,'2020'!C$3:C$1002,"NULL")</f>
        <v>Seniors Residences</v>
      </c>
      <c r="D859" s="63" t="str">
        <f>_xlfn.XLOOKUP(B859,'2020'!B$3:B$1002,'2020'!D$3:D$1002,"NULL")</f>
        <v>Brookdale Senior Living_Seniors Residences</v>
      </c>
      <c r="E859" s="64">
        <v>54300</v>
      </c>
      <c r="F859" s="65">
        <v>-30</v>
      </c>
      <c r="G859" s="72">
        <v>4531.3999999999996</v>
      </c>
      <c r="H859" s="73">
        <v>-4.4999999999999998E-2</v>
      </c>
      <c r="I859" s="74">
        <v>-528.29999999999995</v>
      </c>
      <c r="J859" s="75" t="s">
        <v>13</v>
      </c>
      <c r="K859" s="76">
        <v>6467.3</v>
      </c>
      <c r="L859" s="77">
        <v>1227.8</v>
      </c>
    </row>
    <row r="860" spans="1:14" x14ac:dyDescent="0.25">
      <c r="A860" s="62">
        <v>371</v>
      </c>
      <c r="B860" s="63" t="s">
        <v>358</v>
      </c>
      <c r="C860" s="63" t="str">
        <f>_xlfn.XLOOKUP(B860,'2020'!B$3:B$1002,'2020'!C$3:C$1002,"NULL")</f>
        <v>Shipbuilding Company</v>
      </c>
      <c r="D860" s="63" t="str">
        <f>_xlfn.XLOOKUP(B860,'2020'!B$3:B$1002,'2020'!D$3:D$1002,"NULL")</f>
        <v>Huntington Ingalls Industries_Shipbuilding Company</v>
      </c>
      <c r="E860" s="64">
        <v>40000</v>
      </c>
      <c r="F860" s="65">
        <v>10</v>
      </c>
      <c r="G860" s="72">
        <v>8176</v>
      </c>
      <c r="H860" s="73">
        <v>9.9000000000000005E-2</v>
      </c>
      <c r="I860" s="74">
        <v>836</v>
      </c>
      <c r="J860" s="75">
        <v>0.745</v>
      </c>
      <c r="K860" s="76">
        <v>6383</v>
      </c>
      <c r="L860" s="77">
        <v>8631.2999999999993</v>
      </c>
    </row>
    <row r="861" spans="1:14" x14ac:dyDescent="0.25">
      <c r="A861" s="62">
        <v>532</v>
      </c>
      <c r="B861" s="63" t="s">
        <v>589</v>
      </c>
      <c r="C861" s="63" t="str">
        <f>_xlfn.XLOOKUP(B861,'2020'!B$3:B$1002,'2020'!C$3:C$1002,"NULL")</f>
        <v>Shipbuilding Company</v>
      </c>
      <c r="D861" s="63" t="str">
        <f>_xlfn.XLOOKUP(B861,'2020'!B$3:B$1002,'2020'!D$3:D$1002,"NULL")</f>
        <v>Brunswick_Shipbuilding Company</v>
      </c>
      <c r="E861" s="64">
        <v>16038</v>
      </c>
      <c r="F861" s="65">
        <v>-1</v>
      </c>
      <c r="G861" s="72">
        <v>5159.2</v>
      </c>
      <c r="H861" s="73">
        <v>5.2999999999999999E-2</v>
      </c>
      <c r="I861" s="74">
        <v>265.3</v>
      </c>
      <c r="J861" s="75">
        <v>0.81200000000000006</v>
      </c>
      <c r="K861" s="76">
        <v>4285.7</v>
      </c>
      <c r="L861" s="77">
        <v>4380.6000000000004</v>
      </c>
    </row>
    <row r="862" spans="1:14" x14ac:dyDescent="0.25">
      <c r="A862" s="62">
        <v>732</v>
      </c>
      <c r="B862" s="63" t="s">
        <v>697</v>
      </c>
      <c r="C862" s="63" t="str">
        <f>_xlfn.XLOOKUP(B862,'2020'!B$3:B$1002,'2020'!C$3:C$1002,"NULL")</f>
        <v>Shoe Stores Company</v>
      </c>
      <c r="D862" s="63" t="str">
        <f>_xlfn.XLOOKUP(B862,'2020'!B$3:B$1002,'2020'!D$3:D$1002,"NULL")</f>
        <v>Designer Brands_Shoe Stores Company</v>
      </c>
      <c r="E862" s="64">
        <v>16100</v>
      </c>
      <c r="F862" s="65">
        <v>39</v>
      </c>
      <c r="G862" s="72">
        <v>3183.7</v>
      </c>
      <c r="H862" s="73">
        <v>0.13699999999999998</v>
      </c>
      <c r="I862" s="74">
        <v>-20.5</v>
      </c>
      <c r="J862" s="75">
        <v>-1.304</v>
      </c>
      <c r="K862" s="76">
        <v>1620.6</v>
      </c>
      <c r="L862" s="77">
        <v>1742.8</v>
      </c>
    </row>
    <row r="863" spans="1:14" x14ac:dyDescent="0.25">
      <c r="A863" s="62">
        <v>903</v>
      </c>
      <c r="B863" s="63" t="s">
        <v>972</v>
      </c>
      <c r="C863" s="63" t="str">
        <f>_xlfn.XLOOKUP(B863,'2020'!B$3:B$1002,'2020'!C$3:C$1002,"NULL")</f>
        <v>Sporting Goods</v>
      </c>
      <c r="D863" s="63" t="str">
        <f>_xlfn.XLOOKUP(B863,'2020'!B$3:B$1002,'2020'!D$3:D$1002,"NULL")</f>
        <v>Vista Outdoor_Sporting Goods</v>
      </c>
      <c r="E863" s="64">
        <v>5700</v>
      </c>
      <c r="F863" s="65">
        <v>-81</v>
      </c>
      <c r="G863" s="72">
        <v>2308.5</v>
      </c>
      <c r="H863" s="73">
        <v>-9.4E-2</v>
      </c>
      <c r="I863" s="74">
        <v>-60.2</v>
      </c>
      <c r="J863" s="75" t="s">
        <v>13</v>
      </c>
      <c r="K863" s="76">
        <v>2614.8000000000002</v>
      </c>
      <c r="L863" s="77">
        <v>461.3</v>
      </c>
      <c r="N863">
        <f>IF(A863&lt;500,"-500",0)</f>
        <v>0</v>
      </c>
    </row>
    <row r="864" spans="1:14" x14ac:dyDescent="0.25">
      <c r="A864" s="62">
        <v>529</v>
      </c>
      <c r="B864" s="63" t="s">
        <v>528</v>
      </c>
      <c r="C864" s="63" t="str">
        <f>_xlfn.XLOOKUP(B864,'2020'!B$3:B$1002,'2020'!C$3:C$1002,"NULL")</f>
        <v>Sports Equipment Company</v>
      </c>
      <c r="D864" s="63" t="str">
        <f>_xlfn.XLOOKUP(B864,'2020'!B$3:B$1002,'2020'!D$3:D$1002,"NULL")</f>
        <v>Under Armour_Sports Equipment Company</v>
      </c>
      <c r="E864" s="64">
        <v>11000</v>
      </c>
      <c r="F864" s="65">
        <v>-2</v>
      </c>
      <c r="G864" s="72">
        <v>5193.2</v>
      </c>
      <c r="H864" s="73">
        <v>4.4000000000000004E-2</v>
      </c>
      <c r="I864" s="74">
        <v>-46.3</v>
      </c>
      <c r="J864" s="75" t="s">
        <v>13</v>
      </c>
      <c r="K864" s="76">
        <v>4245</v>
      </c>
      <c r="L864" s="77">
        <v>8935.7999999999993</v>
      </c>
    </row>
    <row r="865" spans="1:14" x14ac:dyDescent="0.25">
      <c r="A865" s="62">
        <v>698</v>
      </c>
      <c r="B865" s="63" t="s">
        <v>651</v>
      </c>
      <c r="C865" s="63" t="str">
        <f>_xlfn.XLOOKUP(B865,'2020'!B$3:B$1002,'2020'!C$3:C$1002,"NULL")</f>
        <v>Staffing &amp; Recruiting</v>
      </c>
      <c r="D865" s="63" t="str">
        <f>_xlfn.XLOOKUP(B865,'2020'!B$3:B$1002,'2020'!D$3:D$1002,"NULL")</f>
        <v>ASGN_Staffing &amp; Recruiting</v>
      </c>
      <c r="E865" s="64">
        <v>4300</v>
      </c>
      <c r="F865" s="65">
        <v>105</v>
      </c>
      <c r="G865" s="72">
        <v>3399.8</v>
      </c>
      <c r="H865" s="73">
        <v>0.29499999999999998</v>
      </c>
      <c r="I865" s="74">
        <v>157.69999999999999</v>
      </c>
      <c r="J865" s="75">
        <v>0</v>
      </c>
      <c r="K865" s="76">
        <v>2687.9</v>
      </c>
      <c r="L865" s="77">
        <v>3343.1</v>
      </c>
    </row>
    <row r="866" spans="1:14" x14ac:dyDescent="0.25">
      <c r="A866" s="62">
        <v>858</v>
      </c>
      <c r="B866" s="63" t="s">
        <v>897</v>
      </c>
      <c r="C866" s="63" t="str">
        <f>_xlfn.XLOOKUP(B866,'2020'!B$3:B$1002,'2020'!C$3:C$1002,"NULL")</f>
        <v>Staffing &amp; Recruiting</v>
      </c>
      <c r="D866" s="63" t="str">
        <f>_xlfn.XLOOKUP(B866,'2020'!B$3:B$1002,'2020'!D$3:D$1002,"NULL")</f>
        <v>TrueBlue_Staffing &amp; Recruiting</v>
      </c>
      <c r="E866" s="64">
        <v>6700</v>
      </c>
      <c r="F866" s="65">
        <v>-32</v>
      </c>
      <c r="G866" s="72">
        <v>2499.1999999999998</v>
      </c>
      <c r="H866" s="73">
        <v>-4.0000000000000001E-3</v>
      </c>
      <c r="I866" s="74">
        <v>65.8</v>
      </c>
      <c r="J866" s="75">
        <v>0.186</v>
      </c>
      <c r="K866" s="76">
        <v>1114.8</v>
      </c>
      <c r="L866" s="77">
        <v>947.3</v>
      </c>
    </row>
    <row r="867" spans="1:14" x14ac:dyDescent="0.25">
      <c r="A867" s="62">
        <v>141</v>
      </c>
      <c r="B867" s="63" t="s">
        <v>163</v>
      </c>
      <c r="C867" s="63" t="str">
        <f>_xlfn.XLOOKUP(B867,'2020'!B$3:B$1002,'2020'!C$3:C$1002,"NULL")</f>
        <v>Staffing Firm</v>
      </c>
      <c r="D867" s="63" t="str">
        <f>_xlfn.XLOOKUP(B867,'2020'!B$3:B$1002,'2020'!D$3:D$1002,"NULL")</f>
        <v>ManpowerGroup_Staffing Firm</v>
      </c>
      <c r="E867" s="64">
        <v>30000</v>
      </c>
      <c r="F867" s="65">
        <v>2</v>
      </c>
      <c r="G867" s="72">
        <v>21991.200000000001</v>
      </c>
      <c r="H867" s="73">
        <v>4.4999999999999998E-2</v>
      </c>
      <c r="I867" s="74">
        <v>556.70000000000005</v>
      </c>
      <c r="J867" s="75">
        <v>2.1000000000000001E-2</v>
      </c>
      <c r="K867" s="76">
        <v>8519.7999999999993</v>
      </c>
      <c r="L867" s="77">
        <v>4964.7</v>
      </c>
    </row>
    <row r="868" spans="1:14" x14ac:dyDescent="0.25">
      <c r="A868" s="62">
        <v>91</v>
      </c>
      <c r="B868" s="63" t="s">
        <v>95</v>
      </c>
      <c r="C868" s="63" t="str">
        <f>_xlfn.XLOOKUP(B868,'2020'!B$3:B$1002,'2020'!C$3:C$1002,"NULL")</f>
        <v>Supermarket Company</v>
      </c>
      <c r="D868" s="63" t="str">
        <f>_xlfn.XLOOKUP(B868,'2020'!B$3:B$1002,'2020'!D$3:D$1002,"NULL")</f>
        <v>Publix Super Markets_Supermarket Company</v>
      </c>
      <c r="E868" s="64">
        <v>202000</v>
      </c>
      <c r="F868" s="65">
        <v>-3</v>
      </c>
      <c r="G868" s="72">
        <v>36395.699999999997</v>
      </c>
      <c r="H868" s="73">
        <v>4.4999999999999998E-2</v>
      </c>
      <c r="I868" s="74">
        <v>2381.1999999999998</v>
      </c>
      <c r="J868" s="75">
        <v>3.9E-2</v>
      </c>
      <c r="K868" s="76">
        <v>18982.5</v>
      </c>
      <c r="L868" s="77" t="s">
        <v>13</v>
      </c>
    </row>
    <row r="869" spans="1:14" x14ac:dyDescent="0.25">
      <c r="A869" s="62">
        <v>527</v>
      </c>
      <c r="B869" s="63" t="s">
        <v>501</v>
      </c>
      <c r="C869" s="63" t="str">
        <f>_xlfn.XLOOKUP(B869,'2020'!B$3:B$1002,'2020'!C$3:C$1002,"NULL")</f>
        <v>Supermarket Company</v>
      </c>
      <c r="D869" s="63" t="str">
        <f>_xlfn.XLOOKUP(B869,'2020'!B$3:B$1002,'2020'!D$3:D$1002,"NULL")</f>
        <v>Sprouts Farmers Market_Supermarket Company</v>
      </c>
      <c r="E869" s="64">
        <v>30000</v>
      </c>
      <c r="F869" s="65">
        <v>23</v>
      </c>
      <c r="G869" s="72">
        <v>5207.3</v>
      </c>
      <c r="H869" s="73">
        <v>0.11599999999999999</v>
      </c>
      <c r="I869" s="74">
        <v>158.5</v>
      </c>
      <c r="J869" s="75">
        <v>1E-3</v>
      </c>
      <c r="K869" s="76">
        <v>1675.6</v>
      </c>
      <c r="L869" s="77">
        <v>2663.9</v>
      </c>
    </row>
    <row r="870" spans="1:14" x14ac:dyDescent="0.25">
      <c r="A870" s="62">
        <v>617</v>
      </c>
      <c r="B870" s="63" t="s">
        <v>622</v>
      </c>
      <c r="C870" s="63" t="str">
        <f>_xlfn.XLOOKUP(B870,'2020'!B$3:B$1002,'2020'!C$3:C$1002,"NULL")</f>
        <v>Supermarket Company</v>
      </c>
      <c r="D870" s="63" t="str">
        <f>_xlfn.XLOOKUP(B870,'2020'!B$3:B$1002,'2020'!D$3:D$1002,"NULL")</f>
        <v>Ingles Markets_Supermarket Company</v>
      </c>
      <c r="E870" s="64">
        <v>17940</v>
      </c>
      <c r="F870" s="65">
        <v>-16</v>
      </c>
      <c r="G870" s="72">
        <v>4092.8</v>
      </c>
      <c r="H870" s="73">
        <v>2.3E-2</v>
      </c>
      <c r="I870" s="74">
        <v>97.4</v>
      </c>
      <c r="J870" s="75">
        <v>0.80700000000000005</v>
      </c>
      <c r="K870" s="76">
        <v>1824.9</v>
      </c>
      <c r="L870" s="77">
        <v>559.6</v>
      </c>
    </row>
    <row r="871" spans="1:14" x14ac:dyDescent="0.25">
      <c r="A871" s="62">
        <v>585</v>
      </c>
      <c r="B871" s="63" t="s">
        <v>671</v>
      </c>
      <c r="C871" s="63" t="str">
        <f>_xlfn.XLOOKUP(B871,'2020'!B$3:B$1002,'2020'!C$3:C$1002,"NULL")</f>
        <v>Supply Chain Company</v>
      </c>
      <c r="D871" s="63" t="str">
        <f>_xlfn.XLOOKUP(B871,'2020'!B$3:B$1002,'2020'!D$3:D$1002,"NULL")</f>
        <v>Hub Group_Supply Chain Company</v>
      </c>
      <c r="E871" s="64">
        <v>5400</v>
      </c>
      <c r="F871" s="65">
        <v>14</v>
      </c>
      <c r="G871" s="72">
        <v>4423.1000000000004</v>
      </c>
      <c r="H871" s="73">
        <v>9.6000000000000002E-2</v>
      </c>
      <c r="I871" s="74">
        <v>201.7</v>
      </c>
      <c r="J871" s="75">
        <v>0.49299999999999999</v>
      </c>
      <c r="K871" s="76">
        <v>1924.9</v>
      </c>
      <c r="L871" s="77">
        <v>1420.5</v>
      </c>
    </row>
    <row r="872" spans="1:14" x14ac:dyDescent="0.25">
      <c r="A872" s="62">
        <v>735</v>
      </c>
      <c r="B872" s="63" t="s">
        <v>763</v>
      </c>
      <c r="C872" s="63" t="str">
        <f>_xlfn.XLOOKUP(B872,'2020'!B$3:B$1002,'2020'!C$3:C$1002,"NULL")</f>
        <v>Tax Preparation Company</v>
      </c>
      <c r="D872" s="63" t="str">
        <f>_xlfn.XLOOKUP(B872,'2020'!B$3:B$1002,'2020'!D$3:D$1002,"NULL")</f>
        <v>H&amp;R Block_Tax Preparation Company</v>
      </c>
      <c r="E872" s="64">
        <v>46700</v>
      </c>
      <c r="F872" s="65">
        <v>-9</v>
      </c>
      <c r="G872" s="72">
        <v>3159.9</v>
      </c>
      <c r="H872" s="73">
        <v>4.0999999999999995E-2</v>
      </c>
      <c r="I872" s="74">
        <v>613.1</v>
      </c>
      <c r="J872" s="75">
        <v>0.499</v>
      </c>
      <c r="K872" s="76">
        <v>3140.9</v>
      </c>
      <c r="L872" s="77">
        <v>4866.8</v>
      </c>
    </row>
    <row r="873" spans="1:14" x14ac:dyDescent="0.25">
      <c r="A873" s="62">
        <v>911</v>
      </c>
      <c r="B873" s="63" t="s">
        <v>907</v>
      </c>
      <c r="C873" s="63" t="str">
        <f>_xlfn.XLOOKUP(B873,'2020'!B$3:B$1002,'2020'!C$3:C$1002,"NULL")</f>
        <v>Tech And Software Services</v>
      </c>
      <c r="D873" s="63" t="str">
        <f>_xlfn.XLOOKUP(B873,'2020'!B$3:B$1002,'2020'!D$3:D$1002,"NULL")</f>
        <v>CDK Global_Tech And Software Services</v>
      </c>
      <c r="E873" s="64">
        <v>8500</v>
      </c>
      <c r="F873" s="65">
        <v>-8</v>
      </c>
      <c r="G873" s="72">
        <v>2273.1999999999998</v>
      </c>
      <c r="H873" s="73">
        <v>2.4E-2</v>
      </c>
      <c r="I873" s="74">
        <v>380.8</v>
      </c>
      <c r="J873" s="75">
        <v>0.28799999999999998</v>
      </c>
      <c r="K873" s="76">
        <v>3008.4</v>
      </c>
      <c r="L873" s="77">
        <v>7335.6</v>
      </c>
    </row>
    <row r="874" spans="1:14" x14ac:dyDescent="0.25">
      <c r="A874" s="62">
        <v>948</v>
      </c>
      <c r="B874" s="63" t="s">
        <v>906</v>
      </c>
      <c r="C874" s="63" t="str">
        <f>_xlfn.XLOOKUP(B874,'2020'!B$3:B$1002,'2020'!C$3:C$1002,"NULL")</f>
        <v>Tech And Software Services</v>
      </c>
      <c r="D874" s="63" t="str">
        <f>_xlfn.XLOOKUP(B874,'2020'!B$3:B$1002,'2020'!D$3:D$1002,"NULL")</f>
        <v>Cadence Design Systems_Tech And Software Services</v>
      </c>
      <c r="E874" s="64">
        <v>7499</v>
      </c>
      <c r="F874" s="65">
        <v>22</v>
      </c>
      <c r="G874" s="72">
        <v>2138</v>
      </c>
      <c r="H874" s="73">
        <v>0.1</v>
      </c>
      <c r="I874" s="74">
        <v>345.8</v>
      </c>
      <c r="J874" s="75">
        <v>0.69399999999999995</v>
      </c>
      <c r="K874" s="76">
        <v>2468.6999999999998</v>
      </c>
      <c r="L874" s="77">
        <v>17858.099999999999</v>
      </c>
    </row>
    <row r="875" spans="1:14" x14ac:dyDescent="0.25">
      <c r="A875" s="62">
        <v>845</v>
      </c>
      <c r="B875" s="63" t="s">
        <v>926</v>
      </c>
      <c r="C875" s="63" t="str">
        <f>_xlfn.XLOOKUP(B875,'2020'!B$3:B$1002,'2020'!C$3:C$1002,"NULL")</f>
        <v>Tech Hardware &amp; Semiconductors</v>
      </c>
      <c r="D875" s="63" t="str">
        <f>_xlfn.XLOOKUP(B875,'2020'!B$3:B$1002,'2020'!D$3:D$1002,"NULL")</f>
        <v>Benchmark Electronics_Tech Hardware &amp; Semiconductors</v>
      </c>
      <c r="E875" s="64">
        <v>10500</v>
      </c>
      <c r="F875" s="65">
        <v>-10</v>
      </c>
      <c r="G875" s="72">
        <v>2566.5</v>
      </c>
      <c r="H875" s="73">
        <v>0.04</v>
      </c>
      <c r="I875" s="74">
        <v>22.8</v>
      </c>
      <c r="J875" s="75" t="s">
        <v>13</v>
      </c>
      <c r="K875" s="76">
        <v>1899.8</v>
      </c>
      <c r="L875" s="77">
        <v>1067.2</v>
      </c>
    </row>
    <row r="876" spans="1:14" x14ac:dyDescent="0.25">
      <c r="A876" s="62">
        <v>943</v>
      </c>
      <c r="B876" s="63" t="s">
        <v>882</v>
      </c>
      <c r="C876" s="63" t="str">
        <f>_xlfn.XLOOKUP(B876,'2020'!B$3:B$1002,'2020'!C$3:C$1002,"NULL")</f>
        <v>Tech Hardware &amp; Semiconductors</v>
      </c>
      <c r="D876" s="63" t="str">
        <f>_xlfn.XLOOKUP(B876,'2020'!B$3:B$1002,'2020'!D$3:D$1002,"NULL")</f>
        <v>Arista Networks_Tech Hardware &amp; Semiconductors</v>
      </c>
      <c r="E876" s="64">
        <v>2300</v>
      </c>
      <c r="F876" s="65" t="s">
        <v>13</v>
      </c>
      <c r="G876" s="72">
        <v>2151.4</v>
      </c>
      <c r="H876" s="73">
        <v>0.307</v>
      </c>
      <c r="I876" s="74">
        <v>328.1</v>
      </c>
      <c r="J876" s="75">
        <v>-0.22500000000000001</v>
      </c>
      <c r="K876" s="76">
        <v>3082</v>
      </c>
      <c r="L876" s="77">
        <v>23814.3</v>
      </c>
    </row>
    <row r="877" spans="1:14" x14ac:dyDescent="0.25">
      <c r="A877" s="62">
        <v>960</v>
      </c>
      <c r="B877" s="63" t="s">
        <v>917</v>
      </c>
      <c r="C877" s="63" t="str">
        <f>_xlfn.XLOOKUP(B877,'2020'!B$3:B$1002,'2020'!C$3:C$1002,"NULL")</f>
        <v>Tech Hardware &amp; Semiconductors</v>
      </c>
      <c r="D877" s="63" t="str">
        <f>_xlfn.XLOOKUP(B877,'2020'!B$3:B$1002,'2020'!D$3:D$1002,"NULL")</f>
        <v>Teradyne_Tech Hardware &amp; Semiconductors</v>
      </c>
      <c r="E877" s="64">
        <v>4900</v>
      </c>
      <c r="F877" s="65">
        <v>-32</v>
      </c>
      <c r="G877" s="72">
        <v>2100.8000000000002</v>
      </c>
      <c r="H877" s="73">
        <v>-1.7000000000000001E-2</v>
      </c>
      <c r="I877" s="74">
        <v>451.8</v>
      </c>
      <c r="J877" s="75">
        <v>0.753</v>
      </c>
      <c r="K877" s="76">
        <v>2706.6</v>
      </c>
      <c r="L877" s="77">
        <v>6899.4</v>
      </c>
    </row>
    <row r="878" spans="1:14" x14ac:dyDescent="0.25">
      <c r="A878" s="62">
        <v>208</v>
      </c>
      <c r="B878" s="63" t="s">
        <v>209</v>
      </c>
      <c r="C878" s="63" t="str">
        <f>_xlfn.XLOOKUP(B878,'2020'!B$3:B$1002,'2020'!C$3:C$1002,"NULL")</f>
        <v>Technical Professional Services</v>
      </c>
      <c r="D878" s="63" t="str">
        <f>_xlfn.XLOOKUP(B878,'2020'!B$3:B$1002,'2020'!D$3:D$1002,"NULL")</f>
        <v>Jacobs Engineering Group_Technical Professional Services</v>
      </c>
      <c r="E878" s="64">
        <v>77600</v>
      </c>
      <c r="F878" s="65">
        <v>89</v>
      </c>
      <c r="G878" s="72">
        <v>14984.6</v>
      </c>
      <c r="H878" s="73">
        <v>0.495</v>
      </c>
      <c r="I878" s="74">
        <v>163.4</v>
      </c>
      <c r="J878" s="75">
        <v>-0.44400000000000001</v>
      </c>
      <c r="K878" s="76">
        <v>12645.8</v>
      </c>
      <c r="L878" s="77">
        <v>10490.3</v>
      </c>
    </row>
    <row r="879" spans="1:14" x14ac:dyDescent="0.25">
      <c r="A879" s="62">
        <v>550</v>
      </c>
      <c r="B879" s="9" t="s">
        <v>572</v>
      </c>
      <c r="C879" s="63" t="s">
        <v>1574</v>
      </c>
      <c r="D879" s="63" t="str">
        <f>_xlfn.XLOOKUP(B879,'2020'!B$3:B$1002,'2020'!D$3:D$1002,"NULL")</f>
        <v>NortonLifeLock_Technology Software Company</v>
      </c>
      <c r="E879" s="64">
        <v>11830</v>
      </c>
      <c r="F879" s="65">
        <v>36</v>
      </c>
      <c r="G879" s="72">
        <v>4888</v>
      </c>
      <c r="H879" s="73">
        <v>0.16600000000000001</v>
      </c>
      <c r="I879" s="74">
        <v>1138</v>
      </c>
      <c r="J879" s="75" t="s">
        <v>13</v>
      </c>
      <c r="K879" s="76">
        <v>15759</v>
      </c>
      <c r="L879" s="77">
        <v>14695.6</v>
      </c>
    </row>
    <row r="880" spans="1:14" x14ac:dyDescent="0.25">
      <c r="A880" s="62">
        <v>743</v>
      </c>
      <c r="B880" s="63" t="s">
        <v>737</v>
      </c>
      <c r="C880" s="63" t="str">
        <f>_xlfn.XLOOKUP(B880,'2020'!B$3:B$1002,'2020'!C$3:C$1002,"NULL")</f>
        <v>Technology Agriculture Company</v>
      </c>
      <c r="D880" s="63" t="str">
        <f>_xlfn.XLOOKUP(B880,'2020'!B$3:B$1002,'2020'!D$3:D$1002,"NULL")</f>
        <v>Trimble_Technology Agriculture Company</v>
      </c>
      <c r="E880" s="64">
        <v>11287</v>
      </c>
      <c r="F880" s="65">
        <v>57</v>
      </c>
      <c r="G880" s="72">
        <v>3108.4</v>
      </c>
      <c r="H880" s="73">
        <v>0.17100000000000001</v>
      </c>
      <c r="I880" s="74">
        <v>282.8</v>
      </c>
      <c r="J880" s="75">
        <v>1.335</v>
      </c>
      <c r="K880" s="76">
        <v>5776.4</v>
      </c>
      <c r="L880" s="77">
        <v>10194.700000000001</v>
      </c>
      <c r="N880">
        <f>IF(A880&lt;500,"-500",0)</f>
        <v>0</v>
      </c>
    </row>
    <row r="881" spans="1:14" x14ac:dyDescent="0.25">
      <c r="A881" s="62">
        <v>430</v>
      </c>
      <c r="B881" s="63" t="s">
        <v>409</v>
      </c>
      <c r="C881" s="63" t="str">
        <f>_xlfn.XLOOKUP(B881,'2020'!B$3:B$1002,'2020'!C$3:C$1002,"NULL")</f>
        <v>Technology Business-to-business</v>
      </c>
      <c r="D881" s="63" t="str">
        <f>_xlfn.XLOOKUP(B881,'2020'!B$3:B$1002,'2020'!D$3:D$1002,"NULL")</f>
        <v>Insight Enterprises_Technology Business-to-business</v>
      </c>
      <c r="E881" s="64">
        <v>7420</v>
      </c>
      <c r="F881" s="65">
        <v>-13</v>
      </c>
      <c r="G881" s="72">
        <v>7080.1</v>
      </c>
      <c r="H881" s="73">
        <v>5.5999999999999994E-2</v>
      </c>
      <c r="I881" s="74">
        <v>163.69999999999999</v>
      </c>
      <c r="J881" s="75">
        <v>0.80500000000000005</v>
      </c>
      <c r="K881" s="76">
        <v>2775.9</v>
      </c>
      <c r="L881" s="77">
        <v>1954.8</v>
      </c>
    </row>
    <row r="882" spans="1:14" x14ac:dyDescent="0.25">
      <c r="A882" s="62">
        <v>34</v>
      </c>
      <c r="B882" s="63" t="s">
        <v>44</v>
      </c>
      <c r="C882" s="63" t="str">
        <f>_xlfn.XLOOKUP(B882,'2020'!B$3:B$1002,'2020'!C$3:C$1002,"NULL")</f>
        <v>Technology Company</v>
      </c>
      <c r="D882" s="63" t="str">
        <f>_xlfn.XLOOKUP(B882,'2020'!B$3:B$1002,'2020'!D$3:D$1002,"NULL")</f>
        <v>Dell Technologies_Technology Company</v>
      </c>
      <c r="E882" s="64">
        <v>157000</v>
      </c>
      <c r="F882" s="65">
        <v>1</v>
      </c>
      <c r="G882" s="72">
        <v>90621</v>
      </c>
      <c r="H882" s="73">
        <v>0.152</v>
      </c>
      <c r="I882" s="74">
        <v>-2310</v>
      </c>
      <c r="J882" s="75" t="s">
        <v>13</v>
      </c>
      <c r="K882" s="76">
        <v>111820</v>
      </c>
      <c r="L882" s="77">
        <v>42170.5</v>
      </c>
      <c r="N882" t="str">
        <f t="shared" ref="N882:N883" si="1">IF(A882&lt;500,"-500",0)</f>
        <v>-500</v>
      </c>
    </row>
    <row r="883" spans="1:14" x14ac:dyDescent="0.25">
      <c r="A883" s="62">
        <v>268</v>
      </c>
      <c r="B883" s="63" t="s">
        <v>294</v>
      </c>
      <c r="C883" s="63" t="str">
        <f>_xlfn.XLOOKUP(B883,'2020'!B$3:B$1002,'2020'!C$3:C$1002,"NULL")</f>
        <v>Technology Company</v>
      </c>
      <c r="D883" s="63" t="str">
        <f>_xlfn.XLOOKUP(B883,'2020'!B$3:B$1002,'2020'!D$3:D$1002,"NULL")</f>
        <v>Nvidia_Technology Company</v>
      </c>
      <c r="E883" s="64">
        <v>13277</v>
      </c>
      <c r="F883" s="65">
        <v>38</v>
      </c>
      <c r="G883" s="72">
        <v>11716</v>
      </c>
      <c r="H883" s="73">
        <v>0.20600000000000002</v>
      </c>
      <c r="I883" s="74">
        <v>4141</v>
      </c>
      <c r="J883" s="75">
        <v>0.35899999999999999</v>
      </c>
      <c r="K883" s="76">
        <v>13292</v>
      </c>
      <c r="L883" s="77">
        <v>108813.4</v>
      </c>
      <c r="N883" t="str">
        <f t="shared" si="1"/>
        <v>-500</v>
      </c>
    </row>
    <row r="884" spans="1:14" x14ac:dyDescent="0.25">
      <c r="A884" s="62">
        <v>279</v>
      </c>
      <c r="B884" s="63" t="s">
        <v>279</v>
      </c>
      <c r="C884" s="63" t="str">
        <f>_xlfn.XLOOKUP(B884,'2020'!B$3:B$1002,'2020'!C$3:C$1002,"NULL")</f>
        <v>Technology Company</v>
      </c>
      <c r="D884" s="63" t="str">
        <f>_xlfn.XLOOKUP(B884,'2020'!B$3:B$1002,'2020'!D$3:D$1002,"NULL")</f>
        <v>Corning_Technology Company</v>
      </c>
      <c r="E884" s="64">
        <v>51500</v>
      </c>
      <c r="F884" s="65">
        <v>14</v>
      </c>
      <c r="G884" s="72">
        <v>11290</v>
      </c>
      <c r="H884" s="73">
        <v>0.11599999999999999</v>
      </c>
      <c r="I884" s="74">
        <v>1066</v>
      </c>
      <c r="J884" s="75" t="s">
        <v>13</v>
      </c>
      <c r="K884" s="76">
        <v>27505</v>
      </c>
      <c r="L884" s="77">
        <v>25990.7</v>
      </c>
    </row>
    <row r="885" spans="1:14" x14ac:dyDescent="0.25">
      <c r="A885" s="62">
        <v>339</v>
      </c>
      <c r="B885" s="63" t="s">
        <v>287</v>
      </c>
      <c r="C885" s="63" t="str">
        <f>_xlfn.XLOOKUP(B885,'2020'!B$3:B$1002,'2020'!C$3:C$1002,"NULL")</f>
        <v>Technology Company</v>
      </c>
      <c r="D885" s="63" t="str">
        <f>_xlfn.XLOOKUP(B885,'2020'!B$3:B$1002,'2020'!D$3:D$1002,"NULL")</f>
        <v>Adobe_Technology Company</v>
      </c>
      <c r="E885" s="64">
        <v>21357</v>
      </c>
      <c r="F885" s="65">
        <v>50</v>
      </c>
      <c r="G885" s="72">
        <v>9030</v>
      </c>
      <c r="H885" s="73">
        <v>0.23699999999999999</v>
      </c>
      <c r="I885" s="74">
        <v>2590.8000000000002</v>
      </c>
      <c r="J885" s="75">
        <v>0.52900000000000003</v>
      </c>
      <c r="K885" s="76">
        <v>18768.7</v>
      </c>
      <c r="L885" s="77">
        <v>130034</v>
      </c>
    </row>
    <row r="886" spans="1:14" x14ac:dyDescent="0.25">
      <c r="A886" s="62">
        <v>469</v>
      </c>
      <c r="B886" s="63" t="s">
        <v>458</v>
      </c>
      <c r="C886" s="63" t="str">
        <f>_xlfn.XLOOKUP(B886,'2020'!B$3:B$1002,'2020'!C$3:C$1002,"NULL")</f>
        <v>Technology Company</v>
      </c>
      <c r="D886" s="63" t="str">
        <f>_xlfn.XLOOKUP(B886,'2020'!B$3:B$1002,'2020'!D$3:D$1002,"NULL")</f>
        <v>Intercontinental Exchange_Technology Company</v>
      </c>
      <c r="E886" s="64">
        <v>5161</v>
      </c>
      <c r="F886" s="65">
        <v>8</v>
      </c>
      <c r="G886" s="72">
        <v>6276</v>
      </c>
      <c r="H886" s="73">
        <v>7.5999999999999998E-2</v>
      </c>
      <c r="I886" s="74">
        <v>1988</v>
      </c>
      <c r="J886" s="75">
        <v>-0.20899999999999999</v>
      </c>
      <c r="K886" s="76">
        <v>92791</v>
      </c>
      <c r="L886" s="77">
        <v>43074.1</v>
      </c>
    </row>
    <row r="887" spans="1:14" x14ac:dyDescent="0.25">
      <c r="A887" s="62">
        <v>539</v>
      </c>
      <c r="B887" s="63" t="s">
        <v>508</v>
      </c>
      <c r="C887" s="63" t="str">
        <f>_xlfn.XLOOKUP(B887,'2020'!B$3:B$1002,'2020'!C$3:C$1002,"NULL")</f>
        <v>Technology Company</v>
      </c>
      <c r="D887" s="63" t="str">
        <f>_xlfn.XLOOKUP(B887,'2020'!B$3:B$1002,'2020'!D$3:D$1002,"NULL")</f>
        <v>Equinix_Technology Company</v>
      </c>
      <c r="E887" s="64">
        <v>7903</v>
      </c>
      <c r="F887" s="65">
        <v>32</v>
      </c>
      <c r="G887" s="72">
        <v>5071.7</v>
      </c>
      <c r="H887" s="73">
        <v>0.161</v>
      </c>
      <c r="I887" s="74">
        <v>365.4</v>
      </c>
      <c r="J887" s="75">
        <v>0.56799999999999995</v>
      </c>
      <c r="K887" s="76">
        <v>20244.599999999999</v>
      </c>
      <c r="L887" s="77">
        <v>37933</v>
      </c>
    </row>
    <row r="888" spans="1:14" x14ac:dyDescent="0.25">
      <c r="A888" s="62">
        <v>568</v>
      </c>
      <c r="B888" s="63" t="s">
        <v>606</v>
      </c>
      <c r="C888" s="63" t="str">
        <f>_xlfn.XLOOKUP(B888,'2020'!B$3:B$1002,'2020'!C$3:C$1002,"NULL")</f>
        <v>Technology Company</v>
      </c>
      <c r="D888" s="63" t="str">
        <f>_xlfn.XLOOKUP(B888,'2020'!B$3:B$1002,'2020'!D$3:D$1002,"NULL")</f>
        <v>Diebold Nixdorf_Technology Company</v>
      </c>
      <c r="E888" s="64">
        <v>23000</v>
      </c>
      <c r="F888" s="65">
        <v>-17</v>
      </c>
      <c r="G888" s="72">
        <v>4578.6000000000004</v>
      </c>
      <c r="H888" s="73">
        <v>-6.9999999999999993E-3</v>
      </c>
      <c r="I888" s="74">
        <v>-568.70000000000005</v>
      </c>
      <c r="J888" s="75" t="s">
        <v>13</v>
      </c>
      <c r="K888" s="76">
        <v>4311.8999999999996</v>
      </c>
      <c r="L888" s="77">
        <v>847.6</v>
      </c>
    </row>
    <row r="889" spans="1:14" x14ac:dyDescent="0.25">
      <c r="A889" s="62">
        <v>815</v>
      </c>
      <c r="B889" s="63" t="s">
        <v>804</v>
      </c>
      <c r="C889" s="63" t="str">
        <f>_xlfn.XLOOKUP(B889,'2020'!B$3:B$1002,'2020'!C$3:C$1002,"NULL")</f>
        <v>Technology Company</v>
      </c>
      <c r="D889" s="63" t="str">
        <f>_xlfn.XLOOKUP(B889,'2020'!B$3:B$1002,'2020'!D$3:D$1002,"NULL")</f>
        <v>Akamai Technologies_Technology Company</v>
      </c>
      <c r="E889" s="64">
        <v>7519</v>
      </c>
      <c r="F889" s="65">
        <v>14</v>
      </c>
      <c r="G889" s="72">
        <v>2714.5</v>
      </c>
      <c r="H889" s="73">
        <v>8.4000000000000005E-2</v>
      </c>
      <c r="I889" s="74">
        <v>298.39999999999998</v>
      </c>
      <c r="J889" s="75">
        <v>0.36699999999999999</v>
      </c>
      <c r="K889" s="76">
        <v>5461.8</v>
      </c>
      <c r="L889" s="77">
        <v>11704</v>
      </c>
    </row>
    <row r="890" spans="1:14" x14ac:dyDescent="0.25">
      <c r="A890" s="62">
        <v>833</v>
      </c>
      <c r="B890" s="63" t="s">
        <v>936</v>
      </c>
      <c r="C890" s="63" t="str">
        <f>_xlfn.XLOOKUP(B890,'2020'!B$3:B$1002,'2020'!C$3:C$1002,"NULL")</f>
        <v>Technology Company</v>
      </c>
      <c r="D890" s="63" t="str">
        <f>_xlfn.XLOOKUP(B890,'2020'!B$3:B$1002,'2020'!D$3:D$1002,"NULL")</f>
        <v>Groupon_Technology Company</v>
      </c>
      <c r="E890" s="64">
        <v>6576</v>
      </c>
      <c r="F890" s="65">
        <v>-77</v>
      </c>
      <c r="G890" s="72">
        <v>2636.7</v>
      </c>
      <c r="H890" s="73">
        <v>-7.8E-2</v>
      </c>
      <c r="I890" s="74">
        <v>-11.1</v>
      </c>
      <c r="J890" s="75">
        <v>-1.7889999999999999</v>
      </c>
      <c r="K890" s="76">
        <v>1642.1</v>
      </c>
      <c r="L890" s="77">
        <v>2024.6</v>
      </c>
    </row>
    <row r="891" spans="1:14" x14ac:dyDescent="0.25">
      <c r="A891" s="62">
        <v>886</v>
      </c>
      <c r="B891" s="63" t="s">
        <v>866</v>
      </c>
      <c r="C891" s="63" t="str">
        <f>_xlfn.XLOOKUP(B891,'2020'!B$3:B$1002,'2020'!C$3:C$1002,"NULL")</f>
        <v>Technology Company</v>
      </c>
      <c r="D891" s="63" t="str">
        <f>_xlfn.XLOOKUP(B891,'2020'!B$3:B$1002,'2020'!D$3:D$1002,"NULL")</f>
        <v>Itron_Technology Company</v>
      </c>
      <c r="E891" s="64">
        <v>7350</v>
      </c>
      <c r="F891" s="65">
        <v>66</v>
      </c>
      <c r="G891" s="72">
        <v>2376.1</v>
      </c>
      <c r="H891" s="73">
        <v>0.17699999999999999</v>
      </c>
      <c r="I891" s="74">
        <v>-99.3</v>
      </c>
      <c r="J891" s="75">
        <v>-2.7320000000000002</v>
      </c>
      <c r="K891" s="76">
        <v>2609</v>
      </c>
      <c r="L891" s="77">
        <v>1859.2</v>
      </c>
      <c r="N891">
        <f>IF(A891&lt;500,"-500",0)</f>
        <v>0</v>
      </c>
    </row>
    <row r="892" spans="1:14" x14ac:dyDescent="0.25">
      <c r="A892" s="62">
        <v>939</v>
      </c>
      <c r="B892" s="63" t="s">
        <v>928</v>
      </c>
      <c r="C892" s="63" t="str">
        <f>_xlfn.XLOOKUP(B892,'2020'!B$3:B$1002,'2020'!C$3:C$1002,"NULL")</f>
        <v>Technology Company</v>
      </c>
      <c r="D892" s="63" t="str">
        <f>_xlfn.XLOOKUP(B892,'2020'!B$3:B$1002,'2020'!D$3:D$1002,"NULL")</f>
        <v>F5 Networks_Technology Company</v>
      </c>
      <c r="E892" s="64">
        <v>4409</v>
      </c>
      <c r="F892" s="65">
        <v>-7</v>
      </c>
      <c r="G892" s="72">
        <v>2161.4</v>
      </c>
      <c r="H892" s="73">
        <v>3.4000000000000002E-2</v>
      </c>
      <c r="I892" s="74">
        <v>453.7</v>
      </c>
      <c r="J892" s="75">
        <v>7.8E-2</v>
      </c>
      <c r="K892" s="76">
        <v>2605.5</v>
      </c>
      <c r="L892" s="77">
        <v>9328.1</v>
      </c>
    </row>
    <row r="893" spans="1:14" x14ac:dyDescent="0.25">
      <c r="A893" s="62">
        <v>972</v>
      </c>
      <c r="B893" s="63" t="s">
        <v>1409</v>
      </c>
      <c r="C893" s="37" t="s">
        <v>1037</v>
      </c>
      <c r="D893" s="37" t="s">
        <v>1606</v>
      </c>
      <c r="E893" s="64">
        <v>10400</v>
      </c>
      <c r="F893" s="65">
        <v>-1</v>
      </c>
      <c r="G893" s="72">
        <v>2051.6999999999998</v>
      </c>
      <c r="H893" s="73">
        <v>5.7999999999999996E-2</v>
      </c>
      <c r="I893" s="74">
        <v>-159.9</v>
      </c>
      <c r="J893" s="75" t="s">
        <v>13</v>
      </c>
      <c r="K893" s="76">
        <v>5302.4</v>
      </c>
      <c r="L893" s="77">
        <v>4832.1000000000004</v>
      </c>
    </row>
    <row r="894" spans="1:14" x14ac:dyDescent="0.25">
      <c r="A894" s="62">
        <v>530</v>
      </c>
      <c r="B894" s="63" t="s">
        <v>517</v>
      </c>
      <c r="C894" s="63" t="str">
        <f>_xlfn.XLOOKUP(B894,'2020'!B$3:B$1002,'2020'!C$3:C$1002,"NULL")</f>
        <v>Technology Company Diversified</v>
      </c>
      <c r="D894" s="63" t="str">
        <f>_xlfn.XLOOKUP(B894,'2020'!B$3:B$1002,'2020'!D$3:D$1002,"NULL")</f>
        <v>Roper Technologies_Technology Company Diversified</v>
      </c>
      <c r="E894" s="64">
        <v>15611</v>
      </c>
      <c r="F894" s="65">
        <v>22</v>
      </c>
      <c r="G894" s="72">
        <v>5191.2</v>
      </c>
      <c r="H894" s="73">
        <v>0.127</v>
      </c>
      <c r="I894" s="74">
        <v>944.4</v>
      </c>
      <c r="J894" s="75">
        <v>-2.8000000000000001E-2</v>
      </c>
      <c r="K894" s="76">
        <v>15249.5</v>
      </c>
      <c r="L894" s="77">
        <v>35430.800000000003</v>
      </c>
    </row>
    <row r="895" spans="1:14" x14ac:dyDescent="0.25">
      <c r="A895" s="62">
        <v>528</v>
      </c>
      <c r="B895" s="63" t="s">
        <v>529</v>
      </c>
      <c r="C895" s="63" t="str">
        <f>_xlfn.XLOOKUP(B895,'2020'!B$3:B$1002,'2020'!C$3:C$1002,"NULL")</f>
        <v>Technology Company Water</v>
      </c>
      <c r="D895" s="63" t="str">
        <f>_xlfn.XLOOKUP(B895,'2020'!B$3:B$1002,'2020'!D$3:D$1002,"NULL")</f>
        <v>Xylem_Technology Company Water</v>
      </c>
      <c r="E895" s="64">
        <v>17000</v>
      </c>
      <c r="F895" s="65">
        <v>19</v>
      </c>
      <c r="G895" s="72">
        <v>5207</v>
      </c>
      <c r="H895" s="73">
        <v>0.106</v>
      </c>
      <c r="I895" s="74">
        <v>549</v>
      </c>
      <c r="J895" s="75">
        <v>0.65900000000000003</v>
      </c>
      <c r="K895" s="76">
        <v>7222</v>
      </c>
      <c r="L895" s="77">
        <v>14191.8</v>
      </c>
    </row>
    <row r="896" spans="1:14" x14ac:dyDescent="0.25">
      <c r="A896" s="62">
        <v>193</v>
      </c>
      <c r="B896" s="63" t="s">
        <v>197</v>
      </c>
      <c r="C896" s="63" t="str">
        <f>_xlfn.XLOOKUP(B896,'2020'!B$3:B$1002,'2020'!C$3:C$1002,"NULL")</f>
        <v>Technology Consulting Company</v>
      </c>
      <c r="D896" s="63" t="str">
        <f>_xlfn.XLOOKUP(B896,'2020'!B$3:B$1002,'2020'!D$3:D$1002,"NULL")</f>
        <v>Cognizant Technology Solutions_Technology Consulting Company</v>
      </c>
      <c r="E896" s="64">
        <v>281600</v>
      </c>
      <c r="F896" s="65">
        <v>2</v>
      </c>
      <c r="G896" s="72">
        <v>16125</v>
      </c>
      <c r="H896" s="73">
        <v>8.900000000000001E-2</v>
      </c>
      <c r="I896" s="74">
        <v>2101</v>
      </c>
      <c r="J896" s="75">
        <v>0.39700000000000002</v>
      </c>
      <c r="K896" s="76">
        <v>15913</v>
      </c>
      <c r="L896" s="77">
        <v>41665.9</v>
      </c>
    </row>
    <row r="897" spans="1:14" x14ac:dyDescent="0.25">
      <c r="A897" s="62">
        <v>877</v>
      </c>
      <c r="B897" s="63" t="s">
        <v>853</v>
      </c>
      <c r="C897" s="63" t="str">
        <f>_xlfn.XLOOKUP(B897,'2020'!B$3:B$1002,'2020'!C$3:C$1002,"NULL")</f>
        <v>Technology Data Analytics</v>
      </c>
      <c r="D897" s="63" t="str">
        <f>_xlfn.XLOOKUP(B897,'2020'!B$3:B$1002,'2020'!D$3:D$1002,"NULL")</f>
        <v>Verisk Analytics_Technology Data Analytics</v>
      </c>
      <c r="E897" s="64">
        <v>8068</v>
      </c>
      <c r="F897" s="65">
        <v>46</v>
      </c>
      <c r="G897" s="72">
        <v>2395.1</v>
      </c>
      <c r="H897" s="73">
        <v>0.11599999999999999</v>
      </c>
      <c r="I897" s="74">
        <v>598.70000000000005</v>
      </c>
      <c r="J897" s="75">
        <v>7.9000000000000001E-2</v>
      </c>
      <c r="K897" s="76">
        <v>5900.3</v>
      </c>
      <c r="L897" s="77">
        <v>21746.799999999999</v>
      </c>
    </row>
    <row r="898" spans="1:14" x14ac:dyDescent="0.25">
      <c r="A898" s="62">
        <v>937</v>
      </c>
      <c r="B898" s="63" t="s">
        <v>1397</v>
      </c>
      <c r="C898" s="37" t="s">
        <v>1668</v>
      </c>
      <c r="D898" s="37" t="s">
        <v>1669</v>
      </c>
      <c r="E898" s="64">
        <v>10152</v>
      </c>
      <c r="F898" s="65">
        <v>-17</v>
      </c>
      <c r="G898" s="72">
        <v>2164</v>
      </c>
      <c r="H898" s="73">
        <v>4.0000000000000001E-3</v>
      </c>
      <c r="I898" s="74">
        <v>30</v>
      </c>
      <c r="J898" s="75" t="s">
        <v>13</v>
      </c>
      <c r="K898" s="76">
        <v>2360</v>
      </c>
      <c r="L898" s="77">
        <v>5134.8</v>
      </c>
    </row>
    <row r="899" spans="1:14" x14ac:dyDescent="0.25">
      <c r="A899" s="62">
        <v>88</v>
      </c>
      <c r="B899" s="63" t="s">
        <v>98</v>
      </c>
      <c r="C899" s="63" t="str">
        <f>_xlfn.XLOOKUP(B899,'2020'!B$3:B$1002,'2020'!C$3:C$1002,"NULL")</f>
        <v>Technology Distribution Company</v>
      </c>
      <c r="D899" s="63" t="str">
        <f>_xlfn.XLOOKUP(B899,'2020'!B$3:B$1002,'2020'!D$3:D$1002,"NULL")</f>
        <v>Tech Data_Technology Distribution Company</v>
      </c>
      <c r="E899" s="64">
        <v>14000</v>
      </c>
      <c r="F899" s="65">
        <v>-5</v>
      </c>
      <c r="G899" s="72">
        <v>37239</v>
      </c>
      <c r="H899" s="73">
        <v>1.3000000000000001E-2</v>
      </c>
      <c r="I899" s="74">
        <v>340.6</v>
      </c>
      <c r="J899" s="75">
        <v>1.92</v>
      </c>
      <c r="K899" s="76">
        <v>12986.6</v>
      </c>
      <c r="L899" s="77">
        <v>3779</v>
      </c>
      <c r="N899" t="str">
        <f>IF(A899&lt;500,"-500",0)</f>
        <v>-500</v>
      </c>
    </row>
    <row r="900" spans="1:14" x14ac:dyDescent="0.25">
      <c r="A900" s="62">
        <v>831</v>
      </c>
      <c r="B900" s="63" t="s">
        <v>785</v>
      </c>
      <c r="C900" s="63" t="str">
        <f>_xlfn.XLOOKUP(B900,'2020'!B$3:B$1002,'2020'!C$3:C$1002,"NULL")</f>
        <v>Technology Domain Registrar</v>
      </c>
      <c r="D900" s="63" t="str">
        <f>_xlfn.XLOOKUP(B900,'2020'!B$3:B$1002,'2020'!D$3:D$1002,"NULL")</f>
        <v>GoDaddy_Technology Domain Registrar</v>
      </c>
      <c r="E900" s="64">
        <v>6821</v>
      </c>
      <c r="F900" s="65">
        <v>67</v>
      </c>
      <c r="G900" s="72">
        <v>2660.1</v>
      </c>
      <c r="H900" s="73">
        <v>0.192</v>
      </c>
      <c r="I900" s="74">
        <v>77.099999999999994</v>
      </c>
      <c r="J900" s="75">
        <v>-0.435</v>
      </c>
      <c r="K900" s="76">
        <v>6083.4</v>
      </c>
      <c r="L900" s="77">
        <v>13144.1</v>
      </c>
    </row>
    <row r="901" spans="1:14" x14ac:dyDescent="0.25">
      <c r="A901" s="62">
        <v>5</v>
      </c>
      <c r="B901" s="63" t="s">
        <v>1262</v>
      </c>
      <c r="C901" s="63" t="str">
        <f>_xlfn.XLOOKUP(B901,'2020'!B$3:B$1002,'2020'!C$3:C$1002,"NULL")</f>
        <v>Technology E-commerce Company</v>
      </c>
      <c r="D901" s="63" t="str">
        <f>_xlfn.XLOOKUP(B901,'2020'!B$3:B$1002,'2020'!D$3:D$1002,"NULL")</f>
        <v>Amazon_Technology E-commerce Company</v>
      </c>
      <c r="E901" s="64">
        <v>647500</v>
      </c>
      <c r="F901" s="65">
        <v>3</v>
      </c>
      <c r="G901" s="72">
        <v>232887</v>
      </c>
      <c r="H901" s="73">
        <v>0.309</v>
      </c>
      <c r="I901" s="74">
        <v>10073</v>
      </c>
      <c r="J901" s="75">
        <v>2.3210000000000002</v>
      </c>
      <c r="K901" s="76">
        <v>162648</v>
      </c>
      <c r="L901" s="77">
        <v>874709.5</v>
      </c>
    </row>
    <row r="902" spans="1:14" x14ac:dyDescent="0.25">
      <c r="A902" s="62">
        <v>295</v>
      </c>
      <c r="B902" s="63" t="s">
        <v>297</v>
      </c>
      <c r="C902" s="63" t="str">
        <f>_xlfn.XLOOKUP(B902,'2020'!B$3:B$1002,'2020'!C$3:C$1002,"NULL")</f>
        <v>Technology E-commerce Company</v>
      </c>
      <c r="D902" s="63" t="str">
        <f>_xlfn.XLOOKUP(B902,'2020'!B$3:B$1002,'2020'!D$3:D$1002,"NULL")</f>
        <v>eBay_Technology E-commerce Company</v>
      </c>
      <c r="E902" s="64">
        <v>14000</v>
      </c>
      <c r="F902" s="65">
        <v>14</v>
      </c>
      <c r="G902" s="72">
        <v>10746</v>
      </c>
      <c r="H902" s="73">
        <v>0.12300000000000001</v>
      </c>
      <c r="I902" s="74">
        <v>2530</v>
      </c>
      <c r="J902" s="75" t="s">
        <v>13</v>
      </c>
      <c r="K902" s="76">
        <v>22819</v>
      </c>
      <c r="L902" s="77">
        <v>33978.699999999997</v>
      </c>
    </row>
    <row r="903" spans="1:14" x14ac:dyDescent="0.25">
      <c r="A903" s="62">
        <v>446</v>
      </c>
      <c r="B903" s="63" t="s">
        <v>349</v>
      </c>
      <c r="C903" s="63" t="str">
        <f>_xlfn.XLOOKUP(B903,'2020'!B$3:B$1002,'2020'!C$3:C$1002,"NULL")</f>
        <v>Technology E-commerce Company</v>
      </c>
      <c r="D903" s="63" t="str">
        <f>_xlfn.XLOOKUP(B903,'2020'!B$3:B$1002,'2020'!D$3:D$1002,"NULL")</f>
        <v>Wayfair_Technology E-commerce Company</v>
      </c>
      <c r="E903" s="64">
        <v>12124</v>
      </c>
      <c r="F903" s="65">
        <v>99</v>
      </c>
      <c r="G903" s="72">
        <v>6779.2</v>
      </c>
      <c r="H903" s="73">
        <v>0.436</v>
      </c>
      <c r="I903" s="74">
        <v>-504.1</v>
      </c>
      <c r="J903" s="75" t="s">
        <v>13</v>
      </c>
      <c r="K903" s="76">
        <v>1890.9</v>
      </c>
      <c r="L903" s="77">
        <v>13524.3</v>
      </c>
    </row>
    <row r="904" spans="1:14" x14ac:dyDescent="0.25">
      <c r="A904" s="62">
        <v>741</v>
      </c>
      <c r="B904" s="63" t="s">
        <v>748</v>
      </c>
      <c r="C904" s="63" t="str">
        <f>_xlfn.XLOOKUP(B904,'2020'!B$3:B$1002,'2020'!C$3:C$1002,"NULL")</f>
        <v>Technology Enterprise Software Company</v>
      </c>
      <c r="D904" s="63" t="str">
        <f>_xlfn.XLOOKUP(B904,'2020'!B$3:B$1002,'2020'!D$3:D$1002,"NULL")</f>
        <v>Infor_Technology Enterprise Software Company</v>
      </c>
      <c r="E904" s="64">
        <v>16680</v>
      </c>
      <c r="F904" s="65" t="s">
        <v>13</v>
      </c>
      <c r="G904" s="72">
        <v>3117.7</v>
      </c>
      <c r="H904" s="73">
        <v>9.1999999999999998E-2</v>
      </c>
      <c r="I904" s="74">
        <v>-192.1</v>
      </c>
      <c r="J904" s="75" t="s">
        <v>13</v>
      </c>
      <c r="K904" s="76">
        <v>6816.5</v>
      </c>
      <c r="L904" s="77" t="s">
        <v>13</v>
      </c>
    </row>
    <row r="905" spans="1:14" x14ac:dyDescent="0.25">
      <c r="A905" s="62">
        <v>607</v>
      </c>
      <c r="B905" s="63" t="s">
        <v>595</v>
      </c>
      <c r="C905" s="63" t="str">
        <f>_xlfn.XLOOKUP(B905,'2020'!B$3:B$1002,'2020'!C$3:C$1002,"NULL")</f>
        <v>Technology Hardware Company</v>
      </c>
      <c r="D905" s="63" t="str">
        <f>_xlfn.XLOOKUP(B905,'2020'!B$3:B$1002,'2020'!D$3:D$1002,"NULL")</f>
        <v>Zebra Technologies_Technology Hardware Company</v>
      </c>
      <c r="E905" s="64">
        <v>7400</v>
      </c>
      <c r="F905" s="65">
        <v>21</v>
      </c>
      <c r="G905" s="72">
        <v>4218</v>
      </c>
      <c r="H905" s="73">
        <v>0.13300000000000001</v>
      </c>
      <c r="I905" s="74">
        <v>421</v>
      </c>
      <c r="J905" s="75">
        <v>23.765000000000001</v>
      </c>
      <c r="K905" s="76">
        <v>4339</v>
      </c>
      <c r="L905" s="77">
        <v>11287.5</v>
      </c>
    </row>
    <row r="906" spans="1:14" x14ac:dyDescent="0.25">
      <c r="A906" s="62">
        <v>204</v>
      </c>
      <c r="B906" s="63" t="s">
        <v>186</v>
      </c>
      <c r="C906" s="63" t="str">
        <f>_xlfn.XLOOKUP(B906,'2020'!B$3:B$1002,'2020'!C$3:C$1002,"NULL")</f>
        <v>Technology Online Payments</v>
      </c>
      <c r="D906" s="63" t="str">
        <f>_xlfn.XLOOKUP(B906,'2020'!B$3:B$1002,'2020'!D$3:D$1002,"NULL")</f>
        <v>PayPal Holdings_Technology Online Payments</v>
      </c>
      <c r="E906" s="64">
        <v>21800</v>
      </c>
      <c r="F906" s="65">
        <v>18</v>
      </c>
      <c r="G906" s="72">
        <v>15451</v>
      </c>
      <c r="H906" s="73">
        <v>0.18</v>
      </c>
      <c r="I906" s="74">
        <v>2057</v>
      </c>
      <c r="J906" s="75">
        <v>0.14599999999999999</v>
      </c>
      <c r="K906" s="76">
        <v>43332</v>
      </c>
      <c r="L906" s="77">
        <v>121826.1</v>
      </c>
    </row>
    <row r="907" spans="1:14" x14ac:dyDescent="0.25">
      <c r="A907" s="62">
        <v>997</v>
      </c>
      <c r="B907" s="63" t="s">
        <v>1417</v>
      </c>
      <c r="C907" s="63" t="s">
        <v>1666</v>
      </c>
      <c r="D907" s="63" t="str">
        <f>B907&amp;"_"&amp; C907</f>
        <v>Shutterfly_Technology Photography and Photoproducts</v>
      </c>
      <c r="E907" s="64">
        <v>7094</v>
      </c>
      <c r="F907" s="65" t="s">
        <v>13</v>
      </c>
      <c r="G907" s="72">
        <v>1961.8</v>
      </c>
      <c r="H907" s="73">
        <v>0.64800000000000002</v>
      </c>
      <c r="I907" s="74">
        <v>50.4</v>
      </c>
      <c r="J907" s="75">
        <v>0.67500000000000004</v>
      </c>
      <c r="K907" s="76">
        <v>2302.1999999999998</v>
      </c>
      <c r="L907" s="77">
        <v>1384.5</v>
      </c>
    </row>
    <row r="908" spans="1:14" x14ac:dyDescent="0.25">
      <c r="A908" s="62">
        <v>191</v>
      </c>
      <c r="B908" s="63" t="s">
        <v>182</v>
      </c>
      <c r="C908" s="63" t="str">
        <f>_xlfn.XLOOKUP(B908,'2020'!B$3:B$1002,'2020'!C$3:C$1002,"NULL")</f>
        <v>Technology Products</v>
      </c>
      <c r="D908" s="63" t="str">
        <f>_xlfn.XLOOKUP(B908,'2020'!B$3:B$1002,'2020'!D$3:D$1002,"NULL")</f>
        <v>CDW_Technology Products</v>
      </c>
      <c r="E908" s="64">
        <v>9019</v>
      </c>
      <c r="F908" s="65">
        <v>-2</v>
      </c>
      <c r="G908" s="72">
        <v>16240.5</v>
      </c>
      <c r="H908" s="73">
        <v>6.9000000000000006E-2</v>
      </c>
      <c r="I908" s="74">
        <v>643</v>
      </c>
      <c r="J908" s="75">
        <v>0.22900000000000001</v>
      </c>
      <c r="K908" s="76">
        <v>7167.7</v>
      </c>
      <c r="L908" s="77">
        <v>14172.1</v>
      </c>
    </row>
    <row r="909" spans="1:14" x14ac:dyDescent="0.25">
      <c r="A909" s="62">
        <v>938</v>
      </c>
      <c r="B909" s="63" t="s">
        <v>1398</v>
      </c>
      <c r="C909" s="37" t="s">
        <v>1689</v>
      </c>
      <c r="D909" s="63" t="str">
        <f>B909&amp;"_"&amp; C909</f>
        <v>PCM_Technology Products and Services</v>
      </c>
      <c r="E909" s="64">
        <v>3997</v>
      </c>
      <c r="F909" s="65">
        <v>-27</v>
      </c>
      <c r="G909" s="72">
        <v>2164</v>
      </c>
      <c r="H909" s="73">
        <v>-1.3000000000000001E-2</v>
      </c>
      <c r="I909" s="74">
        <v>22.8</v>
      </c>
      <c r="J909" s="75">
        <v>6.3680000000000003</v>
      </c>
      <c r="K909" s="76">
        <v>721</v>
      </c>
      <c r="L909" s="77">
        <v>448.6</v>
      </c>
    </row>
    <row r="910" spans="1:14" x14ac:dyDescent="0.25">
      <c r="A910" s="62">
        <v>941</v>
      </c>
      <c r="B910" s="63" t="s">
        <v>679</v>
      </c>
      <c r="C910" s="63" t="str">
        <f>_xlfn.XLOOKUP(B910,'2020'!B$3:B$1002,'2020'!C$3:C$1002,"NULL")</f>
        <v>Technology Ridesharing Company</v>
      </c>
      <c r="D910" s="63" t="str">
        <f>_xlfn.XLOOKUP(B910,'2020'!B$3:B$1002,'2020'!D$3:D$1002,"NULL")</f>
        <v>Lyft_Technology Ridesharing Company</v>
      </c>
      <c r="E910" s="64">
        <v>4791</v>
      </c>
      <c r="F910" s="65" t="s">
        <v>13</v>
      </c>
      <c r="G910" s="72">
        <v>2156.6</v>
      </c>
      <c r="H910" s="73">
        <v>1.0349999999999999</v>
      </c>
      <c r="I910" s="74">
        <v>-911.3</v>
      </c>
      <c r="J910" s="75" t="s">
        <v>13</v>
      </c>
      <c r="K910" s="76">
        <v>3760</v>
      </c>
      <c r="L910" s="77">
        <v>22381.3</v>
      </c>
    </row>
    <row r="911" spans="1:14" x14ac:dyDescent="0.25">
      <c r="A911" s="62">
        <v>57</v>
      </c>
      <c r="B911" s="63" t="s">
        <v>55</v>
      </c>
      <c r="C911" s="63" t="str">
        <f>_xlfn.XLOOKUP(B911,'2020'!B$3:B$1002,'2020'!C$3:C$1002,"NULL")</f>
        <v>Technology Social Networking Company</v>
      </c>
      <c r="D911" s="63" t="str">
        <f>_xlfn.XLOOKUP(B911,'2020'!B$3:B$1002,'2020'!D$3:D$1002,"NULL")</f>
        <v>Facebook_Technology Social Networking Company</v>
      </c>
      <c r="E911" s="64">
        <v>35587</v>
      </c>
      <c r="F911" s="65">
        <v>19</v>
      </c>
      <c r="G911" s="72">
        <v>55838</v>
      </c>
      <c r="H911" s="73">
        <v>0.374</v>
      </c>
      <c r="I911" s="74">
        <v>22112</v>
      </c>
      <c r="J911" s="75">
        <v>0.38800000000000001</v>
      </c>
      <c r="K911" s="76">
        <v>97334</v>
      </c>
      <c r="L911" s="77">
        <v>475731.6</v>
      </c>
    </row>
    <row r="912" spans="1:14" x14ac:dyDescent="0.25">
      <c r="A912" s="62">
        <v>756</v>
      </c>
      <c r="B912" s="63" t="s">
        <v>703</v>
      </c>
      <c r="C912" s="63" t="str">
        <f>_xlfn.XLOOKUP(B912,'2020'!B$3:B$1002,'2020'!C$3:C$1002,"NULL")</f>
        <v>Technology Social Networking Company</v>
      </c>
      <c r="D912" s="63" t="str">
        <f>_xlfn.XLOOKUP(B912,'2020'!B$3:B$1002,'2020'!D$3:D$1002,"NULL")</f>
        <v>Twitter_Technology Social Networking Company</v>
      </c>
      <c r="E912" s="64">
        <v>3920</v>
      </c>
      <c r="F912" s="65">
        <v>88</v>
      </c>
      <c r="G912" s="72">
        <v>3042.4</v>
      </c>
      <c r="H912" s="73">
        <v>0.245</v>
      </c>
      <c r="I912" s="74">
        <v>1205.5999999999999</v>
      </c>
      <c r="J912" s="75" t="s">
        <v>13</v>
      </c>
      <c r="K912" s="76">
        <v>10162.6</v>
      </c>
      <c r="L912" s="77">
        <v>25213.200000000001</v>
      </c>
    </row>
    <row r="913" spans="1:12" x14ac:dyDescent="0.25">
      <c r="A913" s="62">
        <v>3</v>
      </c>
      <c r="B913" s="63" t="s">
        <v>15</v>
      </c>
      <c r="C913" s="63" t="str">
        <f>_xlfn.XLOOKUP(B913,'2020'!B$3:B$1002,'2020'!C$3:C$1002,"NULL")</f>
        <v>Technology Software Company</v>
      </c>
      <c r="D913" s="63" t="str">
        <f>_xlfn.XLOOKUP(B913,'2020'!B$3:B$1002,'2020'!D$3:D$1002,"NULL")</f>
        <v>Apple_Technology Software Company</v>
      </c>
      <c r="E913" s="64">
        <v>132000</v>
      </c>
      <c r="F913" s="65">
        <v>1</v>
      </c>
      <c r="G913" s="72">
        <v>265595</v>
      </c>
      <c r="H913" s="73">
        <v>0.159</v>
      </c>
      <c r="I913" s="74">
        <v>59531</v>
      </c>
      <c r="J913" s="75">
        <v>0.23100000000000001</v>
      </c>
      <c r="K913" s="76">
        <v>365725</v>
      </c>
      <c r="L913" s="77">
        <v>895667.4</v>
      </c>
    </row>
    <row r="914" spans="1:12" x14ac:dyDescent="0.25">
      <c r="A914" s="62">
        <v>26</v>
      </c>
      <c r="B914" s="63" t="s">
        <v>32</v>
      </c>
      <c r="C914" s="63" t="str">
        <f>_xlfn.XLOOKUP(B914,'2020'!B$3:B$1002,'2020'!C$3:C$1002,"NULL")</f>
        <v>Technology Software Company</v>
      </c>
      <c r="D914" s="63" t="str">
        <f>_xlfn.XLOOKUP(B914,'2020'!B$3:B$1002,'2020'!D$3:D$1002,"NULL")</f>
        <v>Microsoft_Technology Software Company</v>
      </c>
      <c r="E914" s="64">
        <v>131000</v>
      </c>
      <c r="F914" s="65">
        <v>4</v>
      </c>
      <c r="G914" s="72">
        <v>110360</v>
      </c>
      <c r="H914" s="73">
        <v>0.22699999999999998</v>
      </c>
      <c r="I914" s="74">
        <v>16571</v>
      </c>
      <c r="J914" s="75">
        <v>-0.218</v>
      </c>
      <c r="K914" s="76">
        <v>258848</v>
      </c>
      <c r="L914" s="77">
        <v>904860.9</v>
      </c>
    </row>
    <row r="915" spans="1:12" x14ac:dyDescent="0.25">
      <c r="A915" s="62">
        <v>81</v>
      </c>
      <c r="B915" s="63" t="s">
        <v>90</v>
      </c>
      <c r="C915" s="63" t="str">
        <f>_xlfn.XLOOKUP(B915,'2020'!B$3:B$1002,'2020'!C$3:C$1002,"NULL")</f>
        <v>Technology Software Company</v>
      </c>
      <c r="D915" s="63" t="str">
        <f>_xlfn.XLOOKUP(B915,'2020'!B$3:B$1002,'2020'!D$3:D$1002,"NULL")</f>
        <v>Oracle_Technology Software Company</v>
      </c>
      <c r="E915" s="64">
        <v>137000</v>
      </c>
      <c r="F915" s="65">
        <v>1</v>
      </c>
      <c r="G915" s="72">
        <v>39831</v>
      </c>
      <c r="H915" s="73">
        <v>5.5999999999999994E-2</v>
      </c>
      <c r="I915" s="74">
        <v>3825</v>
      </c>
      <c r="J915" s="75">
        <v>-0.59</v>
      </c>
      <c r="K915" s="76">
        <v>137264</v>
      </c>
      <c r="L915" s="77">
        <v>183562.2</v>
      </c>
    </row>
    <row r="916" spans="1:12" x14ac:dyDescent="0.25">
      <c r="A916" s="62">
        <v>240</v>
      </c>
      <c r="B916" s="63" t="s">
        <v>1264</v>
      </c>
      <c r="C916" s="63" t="str">
        <f>_xlfn.XLOOKUP(B916,'2020'!B$3:B$1002,'2020'!C$3:C$1002,"NULL")</f>
        <v>Technology Software Company</v>
      </c>
      <c r="D916" s="63" t="str">
        <f>_xlfn.XLOOKUP(B916,'2020'!B$3:B$1002,'2020'!D$3:D$1002,"NULL")</f>
        <v>Salesforce_Technology Software Company</v>
      </c>
      <c r="E916" s="64">
        <v>35000</v>
      </c>
      <c r="F916" s="65">
        <v>45</v>
      </c>
      <c r="G916" s="72">
        <v>13282</v>
      </c>
      <c r="H916" s="73">
        <v>0.26700000000000002</v>
      </c>
      <c r="I916" s="74">
        <v>1110</v>
      </c>
      <c r="J916" s="75">
        <v>7.7069999999999999</v>
      </c>
      <c r="K916" s="76">
        <v>30737</v>
      </c>
      <c r="L916" s="77">
        <v>122103.3</v>
      </c>
    </row>
    <row r="917" spans="1:12" x14ac:dyDescent="0.25">
      <c r="A917" s="62">
        <v>465</v>
      </c>
      <c r="B917" s="63" t="s">
        <v>439</v>
      </c>
      <c r="C917" s="63" t="str">
        <f>_xlfn.XLOOKUP(B917,'2020'!B$3:B$1002,'2020'!C$3:C$1002,"NULL")</f>
        <v>Technology Software Company</v>
      </c>
      <c r="D917" s="63" t="str">
        <f>_xlfn.XLOOKUP(B917,'2020'!B$3:B$1002,'2020'!D$3:D$1002,"NULL")</f>
        <v>NCR_Technology Software Company</v>
      </c>
      <c r="E917" s="64">
        <v>34000</v>
      </c>
      <c r="F917" s="65">
        <v>-33</v>
      </c>
      <c r="G917" s="72">
        <v>6405</v>
      </c>
      <c r="H917" s="73">
        <v>-1.7000000000000001E-2</v>
      </c>
      <c r="I917" s="74">
        <v>-88</v>
      </c>
      <c r="J917" s="75">
        <v>-1.379</v>
      </c>
      <c r="K917" s="76">
        <v>7761</v>
      </c>
      <c r="L917" s="77">
        <v>3245.9</v>
      </c>
    </row>
    <row r="918" spans="1:12" x14ac:dyDescent="0.25">
      <c r="A918" s="62">
        <v>482</v>
      </c>
      <c r="B918" s="63" t="s">
        <v>445</v>
      </c>
      <c r="C918" s="63" t="str">
        <f>_xlfn.XLOOKUP(B918,'2020'!B$3:B$1002,'2020'!C$3:C$1002,"NULL")</f>
        <v>Technology Software Company</v>
      </c>
      <c r="D918" s="63" t="str">
        <f>_xlfn.XLOOKUP(B918,'2020'!B$3:B$1002,'2020'!D$3:D$1002,"NULL")</f>
        <v>Intuit_Technology Software Company</v>
      </c>
      <c r="E918" s="64">
        <v>8900</v>
      </c>
      <c r="F918" s="65">
        <v>34</v>
      </c>
      <c r="G918" s="72">
        <v>5964</v>
      </c>
      <c r="H918" s="73">
        <v>0.152</v>
      </c>
      <c r="I918" s="74">
        <v>1211</v>
      </c>
      <c r="J918" s="75">
        <v>0.247</v>
      </c>
      <c r="K918" s="76">
        <v>5178</v>
      </c>
      <c r="L918" s="77">
        <v>67724.3</v>
      </c>
    </row>
    <row r="919" spans="1:12" x14ac:dyDescent="0.25">
      <c r="A919" s="62">
        <v>602</v>
      </c>
      <c r="B919" s="63" t="s">
        <v>1374</v>
      </c>
      <c r="C919" s="63" t="s">
        <v>1582</v>
      </c>
      <c r="D919" s="63" t="str">
        <f>B919&amp;"_"&amp; C919</f>
        <v>CA_Technology Software Company</v>
      </c>
      <c r="E919" s="64">
        <v>11300</v>
      </c>
      <c r="F919" s="65">
        <v>-4</v>
      </c>
      <c r="G919" s="72">
        <v>4235</v>
      </c>
      <c r="H919" s="73">
        <v>4.9000000000000002E-2</v>
      </c>
      <c r="I919" s="74">
        <v>476</v>
      </c>
      <c r="J919" s="75">
        <v>-0.38600000000000001</v>
      </c>
      <c r="K919" s="76">
        <v>13060</v>
      </c>
      <c r="L919" s="77" t="s">
        <v>13</v>
      </c>
    </row>
    <row r="920" spans="1:12" x14ac:dyDescent="0.25">
      <c r="A920" s="62">
        <v>715</v>
      </c>
      <c r="B920" s="63" t="s">
        <v>574</v>
      </c>
      <c r="C920" s="63" t="str">
        <f>_xlfn.XLOOKUP(B920,'2020'!B$3:B$1002,'2020'!C$3:C$1002,"NULL")</f>
        <v>Technology Software Company</v>
      </c>
      <c r="D920" s="63" t="str">
        <f>_xlfn.XLOOKUP(B920,'2020'!B$3:B$1002,'2020'!D$3:D$1002,"NULL")</f>
        <v>Square_Technology Software Company</v>
      </c>
      <c r="E920" s="64">
        <v>3349</v>
      </c>
      <c r="F920" s="65">
        <v>191</v>
      </c>
      <c r="G920" s="72">
        <v>3298.2</v>
      </c>
      <c r="H920" s="73">
        <v>0.49</v>
      </c>
      <c r="I920" s="74">
        <v>-38.5</v>
      </c>
      <c r="J920" s="75" t="s">
        <v>13</v>
      </c>
      <c r="K920" s="76">
        <v>3281</v>
      </c>
      <c r="L920" s="77">
        <v>31443.5</v>
      </c>
    </row>
    <row r="921" spans="1:12" x14ac:dyDescent="0.25">
      <c r="A921" s="62">
        <v>740</v>
      </c>
      <c r="B921" s="63" t="s">
        <v>722</v>
      </c>
      <c r="C921" s="63" t="str">
        <f>_xlfn.XLOOKUP(B921,'2020'!B$3:B$1002,'2020'!C$3:C$1002,"NULL")</f>
        <v>Technology Software Company</v>
      </c>
      <c r="D921" s="63" t="str">
        <f>_xlfn.XLOOKUP(B921,'2020'!B$3:B$1002,'2020'!D$3:D$1002,"NULL")</f>
        <v>Synopsys_Technology Software Company</v>
      </c>
      <c r="E921" s="64">
        <v>13245</v>
      </c>
      <c r="F921" s="65">
        <v>49</v>
      </c>
      <c r="G921" s="72">
        <v>3121.1</v>
      </c>
      <c r="H921" s="73">
        <v>0.14499999999999999</v>
      </c>
      <c r="I921" s="74">
        <v>432.5</v>
      </c>
      <c r="J921" s="75">
        <v>2.1669999999999998</v>
      </c>
      <c r="K921" s="76">
        <v>6146</v>
      </c>
      <c r="L921" s="77">
        <v>17235.2</v>
      </c>
    </row>
    <row r="922" spans="1:12" x14ac:dyDescent="0.25">
      <c r="A922" s="62">
        <v>767</v>
      </c>
      <c r="B922" s="63" t="s">
        <v>777</v>
      </c>
      <c r="C922" s="63" t="str">
        <f>_xlfn.XLOOKUP(B922,'2020'!B$3:B$1002,'2020'!C$3:C$1002,"NULL")</f>
        <v>Technology Software Company</v>
      </c>
      <c r="D922" s="63" t="str">
        <f>_xlfn.XLOOKUP(B922,'2020'!B$3:B$1002,'2020'!D$3:D$1002,"NULL")</f>
        <v>Citrix Systems_Technology Software Company</v>
      </c>
      <c r="E922" s="64">
        <v>8200</v>
      </c>
      <c r="F922" s="65">
        <v>-14</v>
      </c>
      <c r="G922" s="72">
        <v>2973.9</v>
      </c>
      <c r="H922" s="73">
        <v>3.2000000000000001E-2</v>
      </c>
      <c r="I922" s="74">
        <v>575.70000000000005</v>
      </c>
      <c r="J922" s="75" t="s">
        <v>13</v>
      </c>
      <c r="K922" s="76">
        <v>5136</v>
      </c>
      <c r="L922" s="77">
        <v>13127.8</v>
      </c>
    </row>
    <row r="923" spans="1:12" x14ac:dyDescent="0.25">
      <c r="A923" s="62">
        <v>776</v>
      </c>
      <c r="B923" s="63" t="s">
        <v>721</v>
      </c>
      <c r="C923" s="63" t="str">
        <f>_xlfn.XLOOKUP(B923,'2020'!B$3:B$1002,'2020'!C$3:C$1002,"NULL")</f>
        <v>Technology Software Company</v>
      </c>
      <c r="D923" s="63" t="str">
        <f>_xlfn.XLOOKUP(B923,'2020'!B$3:B$1002,'2020'!D$3:D$1002,"NULL")</f>
        <v>Red Hat_Technology Software Company</v>
      </c>
      <c r="E923" s="64">
        <v>11870</v>
      </c>
      <c r="F923" s="65">
        <v>74</v>
      </c>
      <c r="G923" s="72">
        <v>2920.5</v>
      </c>
      <c r="H923" s="73">
        <v>0.21100000000000002</v>
      </c>
      <c r="I923" s="74">
        <v>258.8</v>
      </c>
      <c r="J923" s="75">
        <v>0.02</v>
      </c>
      <c r="K923" s="76">
        <v>5466.5</v>
      </c>
      <c r="L923" s="77">
        <v>32294.1</v>
      </c>
    </row>
    <row r="924" spans="1:12" x14ac:dyDescent="0.25">
      <c r="A924" s="62">
        <v>797</v>
      </c>
      <c r="B924" s="63" t="s">
        <v>675</v>
      </c>
      <c r="C924" s="63" t="str">
        <f>_xlfn.XLOOKUP(B924,'2020'!B$3:B$1002,'2020'!C$3:C$1002,"NULL")</f>
        <v>Technology Software Company</v>
      </c>
      <c r="D924" s="63" t="str">
        <f>_xlfn.XLOOKUP(B924,'2020'!B$3:B$1002,'2020'!D$3:D$1002,"NULL")</f>
        <v>Workday_Technology Software Company</v>
      </c>
      <c r="E924" s="64">
        <v>10500</v>
      </c>
      <c r="F924" s="65">
        <v>128</v>
      </c>
      <c r="G924" s="72">
        <v>2822.2</v>
      </c>
      <c r="H924" s="73">
        <v>0.317</v>
      </c>
      <c r="I924" s="74">
        <v>-418.3</v>
      </c>
      <c r="J924" s="75" t="s">
        <v>13</v>
      </c>
      <c r="K924" s="76">
        <v>5520.7</v>
      </c>
      <c r="L924" s="77">
        <v>42812.7</v>
      </c>
    </row>
    <row r="925" spans="1:12" x14ac:dyDescent="0.25">
      <c r="A925" s="62">
        <v>837</v>
      </c>
      <c r="B925" s="63" t="s">
        <v>702</v>
      </c>
      <c r="C925" s="63" t="str">
        <f>_xlfn.XLOOKUP(B925,'2020'!B$3:B$1002,'2020'!C$3:C$1002,"NULL")</f>
        <v>Technology Software Company</v>
      </c>
      <c r="D925" s="63" t="str">
        <f>_xlfn.XLOOKUP(B925,'2020'!B$3:B$1002,'2020'!D$3:D$1002,"NULL")</f>
        <v>ServiceNow_Technology Software Company</v>
      </c>
      <c r="E925" s="64">
        <v>8154</v>
      </c>
      <c r="F925" s="65">
        <v>137</v>
      </c>
      <c r="G925" s="72">
        <v>2608.8000000000002</v>
      </c>
      <c r="H925" s="73">
        <v>0.35</v>
      </c>
      <c r="I925" s="74">
        <v>-26.7</v>
      </c>
      <c r="J925" s="75" t="s">
        <v>13</v>
      </c>
      <c r="K925" s="76">
        <v>3879.1</v>
      </c>
      <c r="L925" s="77">
        <v>44491.4</v>
      </c>
    </row>
    <row r="926" spans="1:12" x14ac:dyDescent="0.25">
      <c r="A926" s="62">
        <v>844</v>
      </c>
      <c r="B926" s="63" t="s">
        <v>736</v>
      </c>
      <c r="C926" s="63" t="str">
        <f>_xlfn.XLOOKUP(B926,'2020'!B$3:B$1002,'2020'!C$3:C$1002,"NULL")</f>
        <v>Technology Software Company</v>
      </c>
      <c r="D926" s="63" t="str">
        <f>_xlfn.XLOOKUP(B926,'2020'!B$3:B$1002,'2020'!D$3:D$1002,"NULL")</f>
        <v>Autodesk_Technology Software Company</v>
      </c>
      <c r="E926" s="64">
        <v>9600</v>
      </c>
      <c r="F926" s="65">
        <v>101</v>
      </c>
      <c r="G926" s="72">
        <v>2569.8000000000002</v>
      </c>
      <c r="H926" s="73">
        <v>0.25</v>
      </c>
      <c r="I926" s="74">
        <v>-80.8</v>
      </c>
      <c r="J926" s="75" t="s">
        <v>13</v>
      </c>
      <c r="K926" s="76">
        <v>4729.2</v>
      </c>
      <c r="L926" s="77">
        <v>34208</v>
      </c>
    </row>
    <row r="927" spans="1:12" x14ac:dyDescent="0.25">
      <c r="A927" s="62">
        <v>1000</v>
      </c>
      <c r="B927" s="101" t="s">
        <v>650</v>
      </c>
      <c r="C927" s="63" t="str">
        <f>_xlfn.XLOOKUP(B927,'2020'!B$3:B$1002,'2020'!C$3:C$1002,"NULL")</f>
        <v>Technology Software Company</v>
      </c>
      <c r="D927" s="63" t="str">
        <f>_xlfn.XLOOKUP(B927,'2020'!B$3:B$1002,'2020'!D$3:D$1002,"NULL")</f>
        <v>Carvana_Technology Software Company</v>
      </c>
      <c r="E927" s="102">
        <v>3879</v>
      </c>
      <c r="F927" s="65" t="s">
        <v>13</v>
      </c>
      <c r="G927" s="72">
        <v>1955.5</v>
      </c>
      <c r="H927" s="103">
        <v>1.2770000000000001</v>
      </c>
      <c r="I927" s="104">
        <v>-61.8</v>
      </c>
      <c r="J927" s="105" t="s">
        <v>13</v>
      </c>
      <c r="K927" s="106">
        <v>991</v>
      </c>
      <c r="L927" s="77">
        <v>8449.9</v>
      </c>
    </row>
    <row r="928" spans="1:12" x14ac:dyDescent="0.25">
      <c r="A928" s="62">
        <v>947</v>
      </c>
      <c r="B928" s="63" t="s">
        <v>983</v>
      </c>
      <c r="C928" s="63" t="str">
        <f>_xlfn.XLOOKUP(B928,'2020'!B$3:B$1002,'2020'!C$3:C$1002,"NULL")</f>
        <v>Technology Space</v>
      </c>
      <c r="D928" s="63" t="str">
        <f>_xlfn.XLOOKUP(B928,'2020'!B$3:B$1002,'2020'!D$3:D$1002,"NULL")</f>
        <v>Maxar Technologies_Technology Space</v>
      </c>
      <c r="E928" s="64">
        <v>6100</v>
      </c>
      <c r="F928" s="65" t="s">
        <v>13</v>
      </c>
      <c r="G928" s="72">
        <v>2141</v>
      </c>
      <c r="H928" s="73">
        <v>0.313</v>
      </c>
      <c r="I928" s="74">
        <v>-1264</v>
      </c>
      <c r="J928" s="75">
        <v>-22.792999999999999</v>
      </c>
      <c r="K928" s="76">
        <v>5001</v>
      </c>
      <c r="L928" s="77">
        <v>239.5</v>
      </c>
    </row>
    <row r="929" spans="1:12" x14ac:dyDescent="0.25">
      <c r="A929" s="62">
        <v>197</v>
      </c>
      <c r="B929" s="63" t="s">
        <v>168</v>
      </c>
      <c r="C929" s="63" t="str">
        <f>_xlfn.XLOOKUP(B929,'2020'!B$3:B$1002,'2020'!C$3:C$1002,"NULL")</f>
        <v>Technology Streaming Company</v>
      </c>
      <c r="D929" s="63" t="str">
        <f>_xlfn.XLOOKUP(B929,'2020'!B$3:B$1002,'2020'!D$3:D$1002,"NULL")</f>
        <v>Netflix_Technology Streaming Company</v>
      </c>
      <c r="E929" s="64">
        <v>7100</v>
      </c>
      <c r="F929" s="65">
        <v>64</v>
      </c>
      <c r="G929" s="72">
        <v>15794.3</v>
      </c>
      <c r="H929" s="73">
        <v>0.35100000000000003</v>
      </c>
      <c r="I929" s="74">
        <v>1211.2</v>
      </c>
      <c r="J929" s="75">
        <v>1.167</v>
      </c>
      <c r="K929" s="76">
        <v>25974.400000000001</v>
      </c>
      <c r="L929" s="77">
        <v>155673.60000000001</v>
      </c>
    </row>
    <row r="930" spans="1:12" x14ac:dyDescent="0.25">
      <c r="A930" s="62">
        <v>9</v>
      </c>
      <c r="B930" s="63" t="s">
        <v>20</v>
      </c>
      <c r="C930" s="63" t="str">
        <f>_xlfn.XLOOKUP(B930,'2020'!B$3:B$1002,'2020'!C$3:C$1002,"NULL")</f>
        <v>Telecommunications Company</v>
      </c>
      <c r="D930" s="63" t="str">
        <f>_xlfn.XLOOKUP(B930,'2020'!B$3:B$1002,'2020'!D$3:D$1002,"NULL")</f>
        <v>AT&amp;T_Telecommunications Company</v>
      </c>
      <c r="E930" s="64">
        <v>268220</v>
      </c>
      <c r="F930" s="65" t="s">
        <v>13</v>
      </c>
      <c r="G930" s="72">
        <v>170756</v>
      </c>
      <c r="H930" s="73">
        <v>6.4000000000000001E-2</v>
      </c>
      <c r="I930" s="74">
        <v>19370</v>
      </c>
      <c r="J930" s="75">
        <v>-0.34200000000000003</v>
      </c>
      <c r="K930" s="76">
        <v>531864</v>
      </c>
      <c r="L930" s="77">
        <v>228444.7</v>
      </c>
    </row>
    <row r="931" spans="1:12" x14ac:dyDescent="0.25">
      <c r="A931" s="62">
        <v>19</v>
      </c>
      <c r="B931" s="63" t="s">
        <v>31</v>
      </c>
      <c r="C931" s="63" t="str">
        <f>_xlfn.XLOOKUP(B931,'2020'!B$3:B$1002,'2020'!C$3:C$1002,"NULL")</f>
        <v>Telecommunications Company</v>
      </c>
      <c r="D931" s="63" t="str">
        <f>_xlfn.XLOOKUP(B931,'2020'!B$3:B$1002,'2020'!D$3:D$1002,"NULL")</f>
        <v>Verizon Communications_Telecommunications Company</v>
      </c>
      <c r="E931" s="64">
        <v>144500</v>
      </c>
      <c r="F931" s="65">
        <v>-3</v>
      </c>
      <c r="G931" s="72">
        <v>130863</v>
      </c>
      <c r="H931" s="73">
        <v>3.7999999999999999E-2</v>
      </c>
      <c r="I931" s="74">
        <v>15528</v>
      </c>
      <c r="J931" s="75">
        <v>-0.48399999999999999</v>
      </c>
      <c r="K931" s="76">
        <v>264829</v>
      </c>
      <c r="L931" s="77">
        <v>244327.9</v>
      </c>
    </row>
    <row r="932" spans="1:12" x14ac:dyDescent="0.25">
      <c r="A932" s="62">
        <v>32</v>
      </c>
      <c r="B932" s="63" t="s">
        <v>38</v>
      </c>
      <c r="C932" s="63" t="str">
        <f>_xlfn.XLOOKUP(B932,'2020'!B$3:B$1002,'2020'!C$3:C$1002,"NULL")</f>
        <v>Telecommunications Company</v>
      </c>
      <c r="D932" s="63" t="str">
        <f>_xlfn.XLOOKUP(B932,'2020'!B$3:B$1002,'2020'!D$3:D$1002,"NULL")</f>
        <v>Comcast_Telecommunications Company</v>
      </c>
      <c r="E932" s="64">
        <v>184000</v>
      </c>
      <c r="F932" s="65">
        <v>1</v>
      </c>
      <c r="G932" s="72">
        <v>94507</v>
      </c>
      <c r="H932" s="73">
        <v>0.11800000000000001</v>
      </c>
      <c r="I932" s="74">
        <v>11731</v>
      </c>
      <c r="J932" s="75">
        <v>-0.48399999999999999</v>
      </c>
      <c r="K932" s="76">
        <v>251684</v>
      </c>
      <c r="L932" s="77">
        <v>180948</v>
      </c>
    </row>
    <row r="933" spans="1:12" x14ac:dyDescent="0.25">
      <c r="A933" s="62">
        <v>70</v>
      </c>
      <c r="B933" s="63" t="s">
        <v>79</v>
      </c>
      <c r="C933" s="63" t="str">
        <f>_xlfn.XLOOKUP(B933,'2020'!B$3:B$1002,'2020'!C$3:C$1002,"NULL")</f>
        <v>Telecommunications Company</v>
      </c>
      <c r="D933" s="63" t="str">
        <f>_xlfn.XLOOKUP(B933,'2020'!B$3:B$1002,'2020'!D$3:D$1002,"NULL")</f>
        <v>Charter Communications_Telecommunications Company</v>
      </c>
      <c r="E933" s="64">
        <v>98000</v>
      </c>
      <c r="F933" s="65">
        <v>4</v>
      </c>
      <c r="G933" s="72">
        <v>43634</v>
      </c>
      <c r="H933" s="73">
        <v>4.9000000000000002E-2</v>
      </c>
      <c r="I933" s="74">
        <v>1230</v>
      </c>
      <c r="J933" s="75">
        <v>-0.876</v>
      </c>
      <c r="K933" s="76">
        <v>146130</v>
      </c>
      <c r="L933" s="77">
        <v>85923.4</v>
      </c>
    </row>
    <row r="934" spans="1:12" x14ac:dyDescent="0.25">
      <c r="A934" s="62">
        <v>132</v>
      </c>
      <c r="B934" s="63" t="s">
        <v>149</v>
      </c>
      <c r="C934" s="63" t="str">
        <f>_xlfn.XLOOKUP(B934,'2020'!B$3:B$1002,'2020'!C$3:C$1002,"NULL")</f>
        <v>Telecommunications Company</v>
      </c>
      <c r="D934" s="63" t="str">
        <f>_xlfn.XLOOKUP(B934,'2020'!B$3:B$1002,'2020'!D$3:D$1002,"NULL")</f>
        <v>CenturyLink_Telecommunications Company</v>
      </c>
      <c r="E934" s="64">
        <v>45000</v>
      </c>
      <c r="F934" s="65">
        <v>34</v>
      </c>
      <c r="G934" s="72">
        <v>23443</v>
      </c>
      <c r="H934" s="73">
        <v>0.32799999999999996</v>
      </c>
      <c r="I934" s="74">
        <v>-1733</v>
      </c>
      <c r="J934" s="75">
        <v>-2.2480000000000002</v>
      </c>
      <c r="K934" s="76">
        <v>70256</v>
      </c>
      <c r="L934" s="77">
        <v>12946.6</v>
      </c>
    </row>
    <row r="935" spans="1:12" x14ac:dyDescent="0.25">
      <c r="A935" s="62">
        <v>355</v>
      </c>
      <c r="B935" s="63" t="s">
        <v>394</v>
      </c>
      <c r="C935" s="63" t="str">
        <f>_xlfn.XLOOKUP(B935,'2020'!B$3:B$1002,'2020'!C$3:C$1002,"NULL")</f>
        <v>Telecommunications Company</v>
      </c>
      <c r="D935" s="63" t="str">
        <f>_xlfn.XLOOKUP(B935,'2020'!B$3:B$1002,'2020'!D$3:D$1002,"NULL")</f>
        <v>Frontier Communications_Telecommunications Company</v>
      </c>
      <c r="E935" s="64">
        <v>21173</v>
      </c>
      <c r="F935" s="65">
        <v>-30</v>
      </c>
      <c r="G935" s="72">
        <v>8611</v>
      </c>
      <c r="H935" s="73">
        <v>-5.7000000000000002E-2</v>
      </c>
      <c r="I935" s="74">
        <v>-643</v>
      </c>
      <c r="J935" s="75" t="s">
        <v>13</v>
      </c>
      <c r="K935" s="76">
        <v>23659</v>
      </c>
      <c r="L935" s="77">
        <v>209.6</v>
      </c>
    </row>
    <row r="936" spans="1:12" x14ac:dyDescent="0.25">
      <c r="A936" s="62">
        <v>744</v>
      </c>
      <c r="B936" s="63" t="s">
        <v>683</v>
      </c>
      <c r="C936" s="63" t="str">
        <f>_xlfn.XLOOKUP(B936,'2020'!B$3:B$1002,'2020'!C$3:C$1002,"NULL")</f>
        <v>Telecommunications Company</v>
      </c>
      <c r="D936" s="63" t="str">
        <f>_xlfn.XLOOKUP(B936,'2020'!B$3:B$1002,'2020'!D$3:D$1002,"NULL")</f>
        <v>Ciena_Telecommunications Company</v>
      </c>
      <c r="E936" s="64">
        <v>6013</v>
      </c>
      <c r="F936" s="65">
        <v>26</v>
      </c>
      <c r="G936" s="72">
        <v>3094.3</v>
      </c>
      <c r="H936" s="73">
        <v>0.10400000000000001</v>
      </c>
      <c r="I936" s="74">
        <v>-344.7</v>
      </c>
      <c r="J936" s="75">
        <v>-1.2729999999999999</v>
      </c>
      <c r="K936" s="76">
        <v>3756.5</v>
      </c>
      <c r="L936" s="77">
        <v>5823.3</v>
      </c>
    </row>
    <row r="937" spans="1:12" x14ac:dyDescent="0.25">
      <c r="A937" s="62">
        <v>751</v>
      </c>
      <c r="B937" s="63" t="s">
        <v>621</v>
      </c>
      <c r="C937" s="63" t="str">
        <f>_xlfn.XLOOKUP(B937,'2020'!B$3:B$1002,'2020'!C$3:C$1002,"NULL")</f>
        <v>Telecommunications Company</v>
      </c>
      <c r="D937" s="63" t="str">
        <f>_xlfn.XLOOKUP(B937,'2020'!B$3:B$1002,'2020'!D$3:D$1002,"NULL")</f>
        <v>Sinclair Broadcast Group_Telecommunications Company</v>
      </c>
      <c r="E937" s="64">
        <v>9000</v>
      </c>
      <c r="F937" s="65">
        <v>35</v>
      </c>
      <c r="G937" s="72">
        <v>3055.1</v>
      </c>
      <c r="H937" s="73">
        <v>0.11699999999999999</v>
      </c>
      <c r="I937" s="74">
        <v>341.2</v>
      </c>
      <c r="J937" s="75">
        <v>-0.40799999999999997</v>
      </c>
      <c r="K937" s="76">
        <v>6572.1</v>
      </c>
      <c r="L937" s="77">
        <v>3516.8</v>
      </c>
    </row>
    <row r="938" spans="1:12" x14ac:dyDescent="0.25">
      <c r="A938" s="62">
        <v>804</v>
      </c>
      <c r="B938" s="63" t="s">
        <v>773</v>
      </c>
      <c r="C938" s="63" t="str">
        <f>_xlfn.XLOOKUP(B938,'2020'!B$3:B$1002,'2020'!C$3:C$1002,"NULL")</f>
        <v>Telecommunications Company</v>
      </c>
      <c r="D938" s="63" t="str">
        <f>_xlfn.XLOOKUP(B938,'2020'!B$3:B$1002,'2020'!D$3:D$1002,"NULL")</f>
        <v>Nexstar Media Group_Telecommunications Company</v>
      </c>
      <c r="E938" s="64">
        <v>8604</v>
      </c>
      <c r="F938" s="65">
        <v>44</v>
      </c>
      <c r="G938" s="72">
        <v>2766.7</v>
      </c>
      <c r="H938" s="73">
        <v>0.13800000000000001</v>
      </c>
      <c r="I938" s="74">
        <v>389.5</v>
      </c>
      <c r="J938" s="75">
        <v>-0.18</v>
      </c>
      <c r="K938" s="76">
        <v>7062</v>
      </c>
      <c r="L938" s="77">
        <v>4957.5</v>
      </c>
    </row>
    <row r="939" spans="1:12" x14ac:dyDescent="0.25">
      <c r="A939" s="62">
        <v>493</v>
      </c>
      <c r="B939" s="63" t="s">
        <v>542</v>
      </c>
      <c r="C939" s="63" t="str">
        <f>_xlfn.XLOOKUP(B939,'2020'!B$3:B$1002,'2020'!C$3:C$1002,"NULL")</f>
        <v>Telephone Service Company</v>
      </c>
      <c r="D939" s="63" t="str">
        <f>_xlfn.XLOOKUP(B939,'2020'!B$3:B$1002,'2020'!D$3:D$1002,"NULL")</f>
        <v>Windstream Holdings_Telephone Service Company</v>
      </c>
      <c r="E939" s="64">
        <v>11945</v>
      </c>
      <c r="F939" s="65">
        <v>-19</v>
      </c>
      <c r="G939" s="72">
        <v>5713.1</v>
      </c>
      <c r="H939" s="73">
        <v>-2.4E-2</v>
      </c>
      <c r="I939" s="74">
        <v>-723</v>
      </c>
      <c r="J939" s="75" t="s">
        <v>13</v>
      </c>
      <c r="K939" s="76">
        <v>10257.9</v>
      </c>
      <c r="L939" s="77">
        <v>12.9</v>
      </c>
    </row>
    <row r="940" spans="1:12" x14ac:dyDescent="0.25">
      <c r="A940" s="62">
        <v>300</v>
      </c>
      <c r="B940" s="63" t="s">
        <v>289</v>
      </c>
      <c r="C940" s="63" t="str">
        <f>_xlfn.XLOOKUP(B940,'2020'!B$3:B$1002,'2020'!C$3:C$1002,"NULL")</f>
        <v>Television Network</v>
      </c>
      <c r="D940" s="63" t="str">
        <f>_xlfn.XLOOKUP(B940,'2020'!B$3:B$1002,'2020'!D$3:D$1002,"NULL")</f>
        <v>Discovery_Television Network</v>
      </c>
      <c r="E940" s="64">
        <v>9000</v>
      </c>
      <c r="F940" s="65">
        <v>109</v>
      </c>
      <c r="G940" s="72">
        <v>10553</v>
      </c>
      <c r="H940" s="73">
        <v>0.53500000000000003</v>
      </c>
      <c r="I940" s="74">
        <v>594</v>
      </c>
      <c r="J940" s="75" t="s">
        <v>13</v>
      </c>
      <c r="K940" s="76">
        <v>32550</v>
      </c>
      <c r="L940" s="77">
        <v>13632.8</v>
      </c>
    </row>
    <row r="941" spans="1:12" x14ac:dyDescent="0.25">
      <c r="A941" s="62">
        <v>110</v>
      </c>
      <c r="B941" s="63" t="s">
        <v>114</v>
      </c>
      <c r="C941" s="63" t="str">
        <f>_xlfn.XLOOKUP(B941,'2020'!B$3:B$1002,'2020'!C$3:C$1002,"NULL")</f>
        <v>Tobacco Company</v>
      </c>
      <c r="D941" s="63" t="str">
        <f>_xlfn.XLOOKUP(B941,'2020'!B$3:B$1002,'2020'!D$3:D$1002,"NULL")</f>
        <v>Philip Morris International_Tobacco Company</v>
      </c>
      <c r="E941" s="64">
        <v>77400</v>
      </c>
      <c r="F941" s="65">
        <v>-2</v>
      </c>
      <c r="G941" s="72">
        <v>29625</v>
      </c>
      <c r="H941" s="73">
        <v>3.1E-2</v>
      </c>
      <c r="I941" s="74">
        <v>7911</v>
      </c>
      <c r="J941" s="75">
        <v>0.311</v>
      </c>
      <c r="K941" s="76">
        <v>39801</v>
      </c>
      <c r="L941" s="77">
        <v>137516.70000000001</v>
      </c>
    </row>
    <row r="942" spans="1:12" x14ac:dyDescent="0.25">
      <c r="A942" s="62">
        <v>162</v>
      </c>
      <c r="B942" s="63" t="s">
        <v>171</v>
      </c>
      <c r="C942" s="63" t="str">
        <f>_xlfn.XLOOKUP(B942,'2020'!B$3:B$1002,'2020'!C$3:C$1002,"NULL")</f>
        <v>Tobacco Company</v>
      </c>
      <c r="D942" s="63" t="str">
        <f>_xlfn.XLOOKUP(B942,'2020'!B$3:B$1002,'2020'!D$3:D$1002,"NULL")</f>
        <v>Altria Group_Tobacco Company</v>
      </c>
      <c r="E942" s="64">
        <v>8300</v>
      </c>
      <c r="F942" s="65">
        <v>-8</v>
      </c>
      <c r="G942" s="72">
        <v>19627</v>
      </c>
      <c r="H942" s="73">
        <v>6.9999999999999993E-3</v>
      </c>
      <c r="I942" s="74">
        <v>6963</v>
      </c>
      <c r="J942" s="75">
        <v>-0.31900000000000001</v>
      </c>
      <c r="K942" s="76">
        <v>55638</v>
      </c>
      <c r="L942" s="77">
        <v>107648.6</v>
      </c>
    </row>
    <row r="943" spans="1:12" x14ac:dyDescent="0.25">
      <c r="A943" s="62">
        <v>567</v>
      </c>
      <c r="B943" s="63" t="s">
        <v>573</v>
      </c>
      <c r="C943" s="63" t="str">
        <f>_xlfn.XLOOKUP(B943,'2020'!B$3:B$1002,'2020'!C$3:C$1002,"NULL")</f>
        <v>Toy Company</v>
      </c>
      <c r="D943" s="63" t="str">
        <f>_xlfn.XLOOKUP(B943,'2020'!B$3:B$1002,'2020'!D$3:D$1002,"NULL")</f>
        <v>Hasbro_Toy Company</v>
      </c>
      <c r="E943" s="64">
        <v>5800</v>
      </c>
      <c r="F943" s="65">
        <v>-54</v>
      </c>
      <c r="G943" s="72">
        <v>4579.6000000000004</v>
      </c>
      <c r="H943" s="73">
        <v>-0.121</v>
      </c>
      <c r="I943" s="74">
        <v>220.4</v>
      </c>
      <c r="J943" s="75">
        <v>-0.44400000000000001</v>
      </c>
      <c r="K943" s="76">
        <v>5263</v>
      </c>
      <c r="L943" s="77">
        <v>10699.1</v>
      </c>
    </row>
    <row r="944" spans="1:12" x14ac:dyDescent="0.25">
      <c r="A944" s="62">
        <v>575</v>
      </c>
      <c r="B944" s="63" t="s">
        <v>592</v>
      </c>
      <c r="C944" s="63" t="str">
        <f>_xlfn.XLOOKUP(B944,'2020'!B$3:B$1002,'2020'!C$3:C$1002,"NULL")</f>
        <v>Toy Company</v>
      </c>
      <c r="D944" s="63" t="str">
        <f>_xlfn.XLOOKUP(B944,'2020'!B$3:B$1002,'2020'!D$3:D$1002,"NULL")</f>
        <v>Mattel_Toy Company</v>
      </c>
      <c r="E944" s="64">
        <v>27000</v>
      </c>
      <c r="F944" s="65">
        <v>-42</v>
      </c>
      <c r="G944" s="72">
        <v>4510.8999999999996</v>
      </c>
      <c r="H944" s="73">
        <v>-7.5999999999999998E-2</v>
      </c>
      <c r="I944" s="74">
        <v>-531</v>
      </c>
      <c r="J944" s="75" t="s">
        <v>13</v>
      </c>
      <c r="K944" s="76">
        <v>5243.5</v>
      </c>
      <c r="L944" s="77">
        <v>4490.2</v>
      </c>
    </row>
    <row r="945" spans="1:14" x14ac:dyDescent="0.25">
      <c r="A945" s="62">
        <v>134</v>
      </c>
      <c r="B945" s="63" t="s">
        <v>155</v>
      </c>
      <c r="C945" s="63" t="str">
        <f>_xlfn.XLOOKUP(B945,'2020'!B$3:B$1002,'2020'!C$3:C$1002,"NULL")</f>
        <v>Transport Company</v>
      </c>
      <c r="D945" s="63" t="str">
        <f>_xlfn.XLOOKUP(B945,'2020'!B$3:B$1002,'2020'!D$3:D$1002,"NULL")</f>
        <v>Union Pacific_Transport Company</v>
      </c>
      <c r="E945" s="64">
        <v>41967</v>
      </c>
      <c r="F945" s="65">
        <v>7</v>
      </c>
      <c r="G945" s="72">
        <v>22832</v>
      </c>
      <c r="H945" s="73">
        <v>7.4999999999999997E-2</v>
      </c>
      <c r="I945" s="74">
        <v>5966</v>
      </c>
      <c r="J945" s="75">
        <v>-0.443</v>
      </c>
      <c r="K945" s="76">
        <v>59147</v>
      </c>
      <c r="L945" s="77">
        <v>120865.2</v>
      </c>
      <c r="N945" t="str">
        <f>IF(A945&lt;500,"-500",0)</f>
        <v>-500</v>
      </c>
    </row>
    <row r="946" spans="1:14" x14ac:dyDescent="0.25">
      <c r="A946" s="62">
        <v>185</v>
      </c>
      <c r="B946" s="63" t="s">
        <v>211</v>
      </c>
      <c r="C946" s="63" t="str">
        <f>_xlfn.XLOOKUP(B946,'2020'!B$3:B$1002,'2020'!C$3:C$1002,"NULL")</f>
        <v>Transport Company</v>
      </c>
      <c r="D946" s="63" t="str">
        <f>_xlfn.XLOOKUP(B946,'2020'!B$3:B$1002,'2020'!D$3:D$1002,"NULL")</f>
        <v>C.H. Robinson Worldwide_Transport Company</v>
      </c>
      <c r="E946" s="64">
        <v>15262</v>
      </c>
      <c r="F946" s="65">
        <v>8</v>
      </c>
      <c r="G946" s="72">
        <v>16631.2</v>
      </c>
      <c r="H946" s="73">
        <v>0.11800000000000001</v>
      </c>
      <c r="I946" s="74">
        <v>664.5</v>
      </c>
      <c r="J946" s="75">
        <v>0.316</v>
      </c>
      <c r="K946" s="76">
        <v>4427.3999999999996</v>
      </c>
      <c r="L946" s="77">
        <v>11948.8</v>
      </c>
    </row>
    <row r="947" spans="1:14" x14ac:dyDescent="0.25">
      <c r="A947" s="62">
        <v>277</v>
      </c>
      <c r="B947" s="63" t="s">
        <v>285</v>
      </c>
      <c r="C947" s="63" t="str">
        <f>_xlfn.XLOOKUP(B947,'2020'!B$3:B$1002,'2020'!C$3:C$1002,"NULL")</f>
        <v>Transport Company</v>
      </c>
      <c r="D947" s="63" t="str">
        <f>_xlfn.XLOOKUP(B947,'2020'!B$3:B$1002,'2020'!D$3:D$1002,"NULL")</f>
        <v>Norfolk Southern_Transport Company</v>
      </c>
      <c r="E947" s="64">
        <v>26662</v>
      </c>
      <c r="F947" s="65">
        <v>7</v>
      </c>
      <c r="G947" s="72">
        <v>11458</v>
      </c>
      <c r="H947" s="73">
        <v>8.5999999999999993E-2</v>
      </c>
      <c r="I947" s="74">
        <v>2666</v>
      </c>
      <c r="J947" s="75">
        <v>-0.50700000000000001</v>
      </c>
      <c r="K947" s="76">
        <v>36239</v>
      </c>
      <c r="L947" s="77">
        <v>49860.3</v>
      </c>
    </row>
    <row r="948" spans="1:14" x14ac:dyDescent="0.25">
      <c r="A948" s="62">
        <v>363</v>
      </c>
      <c r="B948" s="63" t="s">
        <v>355</v>
      </c>
      <c r="C948" s="63" t="str">
        <f>_xlfn.XLOOKUP(B948,'2020'!B$3:B$1002,'2020'!C$3:C$1002,"NULL")</f>
        <v>Transport Company</v>
      </c>
      <c r="D948" s="63" t="str">
        <f>_xlfn.XLOOKUP(B948,'2020'!B$3:B$1002,'2020'!D$3:D$1002,"NULL")</f>
        <v>Ryder System_Transport Company</v>
      </c>
      <c r="E948" s="64">
        <v>39600</v>
      </c>
      <c r="F948" s="65">
        <v>24</v>
      </c>
      <c r="G948" s="72">
        <v>8409.2000000000007</v>
      </c>
      <c r="H948" s="73">
        <v>0.14699999999999999</v>
      </c>
      <c r="I948" s="74">
        <v>273.3</v>
      </c>
      <c r="J948" s="75">
        <v>-0.65400000000000003</v>
      </c>
      <c r="K948" s="76">
        <v>13051.1</v>
      </c>
      <c r="L948" s="77">
        <v>3302.5</v>
      </c>
    </row>
    <row r="949" spans="1:14" x14ac:dyDescent="0.25">
      <c r="A949" s="62">
        <v>564</v>
      </c>
      <c r="B949" s="63" t="s">
        <v>634</v>
      </c>
      <c r="C949" s="63" t="str">
        <f>_xlfn.XLOOKUP(B949,'2020'!B$3:B$1002,'2020'!C$3:C$1002,"NULL")</f>
        <v>Transport Company</v>
      </c>
      <c r="D949" s="63" t="str">
        <f>_xlfn.XLOOKUP(B949,'2020'!B$3:B$1002,'2020'!D$3:D$1002,"NULL")</f>
        <v>Landstar System_Transport Company</v>
      </c>
      <c r="E949" s="64">
        <v>1306</v>
      </c>
      <c r="F949" s="65">
        <v>74</v>
      </c>
      <c r="G949" s="72">
        <v>4619</v>
      </c>
      <c r="H949" s="73">
        <v>0.26600000000000001</v>
      </c>
      <c r="I949" s="74">
        <v>255.3</v>
      </c>
      <c r="J949" s="75">
        <v>0.442</v>
      </c>
      <c r="K949" s="76">
        <v>1380.6</v>
      </c>
      <c r="L949" s="77">
        <v>4388.3999999999996</v>
      </c>
    </row>
    <row r="950" spans="1:14" x14ac:dyDescent="0.25">
      <c r="A950" s="62">
        <v>622</v>
      </c>
      <c r="B950" s="63" t="s">
        <v>633</v>
      </c>
      <c r="C950" s="63" t="str">
        <f>_xlfn.XLOOKUP(B950,'2020'!B$3:B$1002,'2020'!C$3:C$1002,"NULL")</f>
        <v>Transport Company</v>
      </c>
      <c r="D950" s="63" t="str">
        <f>_xlfn.XLOOKUP(B950,'2020'!B$3:B$1002,'2020'!D$3:D$1002,"NULL")</f>
        <v>Old Dominion Freight Line_Transport Company</v>
      </c>
      <c r="E950" s="64">
        <v>21279</v>
      </c>
      <c r="F950" s="65">
        <v>67</v>
      </c>
      <c r="G950" s="72">
        <v>4043.7</v>
      </c>
      <c r="H950" s="73">
        <v>0.20399999999999999</v>
      </c>
      <c r="I950" s="74">
        <v>605.70000000000005</v>
      </c>
      <c r="J950" s="75">
        <v>0.30599999999999999</v>
      </c>
      <c r="K950" s="76">
        <v>3545.3</v>
      </c>
      <c r="L950" s="77">
        <v>11716.8</v>
      </c>
    </row>
    <row r="951" spans="1:14" x14ac:dyDescent="0.25">
      <c r="A951" s="62">
        <v>354</v>
      </c>
      <c r="B951" s="63" t="s">
        <v>348</v>
      </c>
      <c r="C951" s="63" t="str">
        <f>_xlfn.XLOOKUP(B951,'2020'!B$3:B$1002,'2020'!C$3:C$1002,"NULL")</f>
        <v>Transport Services</v>
      </c>
      <c r="D951" s="63" t="str">
        <f>_xlfn.XLOOKUP(B951,'2020'!B$3:B$1002,'2020'!D$3:D$1002,"NULL")</f>
        <v>J.B. Hunt Transport Services_Transport Services</v>
      </c>
      <c r="E951" s="64">
        <v>27621</v>
      </c>
      <c r="F951" s="65">
        <v>41</v>
      </c>
      <c r="G951" s="72">
        <v>8614.9</v>
      </c>
      <c r="H951" s="73">
        <v>0.19800000000000001</v>
      </c>
      <c r="I951" s="74">
        <v>489.6</v>
      </c>
      <c r="J951" s="75">
        <v>-0.28699999999999998</v>
      </c>
      <c r="K951" s="76">
        <v>5091.6000000000004</v>
      </c>
      <c r="L951" s="77">
        <v>11014.2</v>
      </c>
    </row>
    <row r="952" spans="1:14" x14ac:dyDescent="0.25">
      <c r="A952" s="62">
        <v>180</v>
      </c>
      <c r="B952" s="63" t="s">
        <v>199</v>
      </c>
      <c r="C952" s="63" t="str">
        <f>_xlfn.XLOOKUP(B952,'2020'!B$3:B$1002,'2020'!C$3:C$1002,"NULL")</f>
        <v xml:space="preserve">Transportation &amp; Logistics </v>
      </c>
      <c r="D952" s="63" t="str">
        <f>_xlfn.XLOOKUP(B952,'2020'!B$3:B$1002,'2020'!D$3:D$1002,"NULL")</f>
        <v xml:space="preserve">XPO Logistics_Transportation &amp; Logistics </v>
      </c>
      <c r="E952" s="64">
        <v>100000</v>
      </c>
      <c r="F952" s="65">
        <v>6</v>
      </c>
      <c r="G952" s="72">
        <v>17279</v>
      </c>
      <c r="H952" s="73">
        <v>0.12300000000000001</v>
      </c>
      <c r="I952" s="74">
        <v>422</v>
      </c>
      <c r="J952" s="75">
        <v>0.24</v>
      </c>
      <c r="K952" s="76">
        <v>12270</v>
      </c>
      <c r="L952" s="77">
        <v>5868.1</v>
      </c>
    </row>
    <row r="953" spans="1:14" x14ac:dyDescent="0.25">
      <c r="A953" s="62">
        <v>924</v>
      </c>
      <c r="B953" s="63" t="s">
        <v>943</v>
      </c>
      <c r="C953" s="63" t="str">
        <f>_xlfn.XLOOKUP(B953,'2020'!B$3:B$1002,'2020'!C$3:C$1002,"NULL")</f>
        <v>Transportation / trucking / railroad</v>
      </c>
      <c r="D953" s="63" t="str">
        <f>_xlfn.XLOOKUP(B953,'2020'!B$3:B$1002,'2020'!D$3:D$1002,"NULL")</f>
        <v>Matson_Transportation / trucking / railroad</v>
      </c>
      <c r="E953" s="64">
        <v>2007</v>
      </c>
      <c r="F953" s="65">
        <v>24</v>
      </c>
      <c r="G953" s="72">
        <v>2222.8000000000002</v>
      </c>
      <c r="H953" s="73">
        <v>8.5999999999999993E-2</v>
      </c>
      <c r="I953" s="74">
        <v>109</v>
      </c>
      <c r="J953" s="75">
        <v>-0.53</v>
      </c>
      <c r="K953" s="76">
        <v>2430.4</v>
      </c>
      <c r="L953" s="77">
        <v>1545.6</v>
      </c>
    </row>
    <row r="954" spans="1:14" x14ac:dyDescent="0.25">
      <c r="A954" s="62">
        <v>867</v>
      </c>
      <c r="B954" s="63" t="s">
        <v>876</v>
      </c>
      <c r="C954" s="63" t="str">
        <f>_xlfn.XLOOKUP(B954,'2020'!B$3:B$1002,'2020'!C$3:C$1002,"NULL")</f>
        <v>Transportation Company</v>
      </c>
      <c r="D954" s="63" t="str">
        <f>_xlfn.XLOOKUP(B954,'2020'!B$3:B$1002,'2020'!D$3:D$1002,"NULL")</f>
        <v>Werner Enterprises_Transportation Company</v>
      </c>
      <c r="E954" s="64">
        <v>12852</v>
      </c>
      <c r="F954" s="65">
        <v>62</v>
      </c>
      <c r="G954" s="72">
        <v>2457.9</v>
      </c>
      <c r="H954" s="73">
        <v>0.161</v>
      </c>
      <c r="I954" s="74">
        <v>168.1</v>
      </c>
      <c r="J954" s="75">
        <v>-0.17100000000000001</v>
      </c>
      <c r="K954" s="76">
        <v>2083.5</v>
      </c>
      <c r="L954" s="77">
        <v>2407.1999999999998</v>
      </c>
    </row>
    <row r="955" spans="1:14" x14ac:dyDescent="0.25">
      <c r="A955" s="62">
        <v>521</v>
      </c>
      <c r="B955" s="63" t="s">
        <v>559</v>
      </c>
      <c r="C955" s="63" t="str">
        <f>_xlfn.XLOOKUP(B955,'2020'!B$3:B$1002,'2020'!C$3:C$1002,"NULL")</f>
        <v>Transportation Holdings</v>
      </c>
      <c r="D955" s="63" t="str">
        <f>_xlfn.XLOOKUP(B955,'2020'!B$3:B$1002,'2020'!D$3:D$1002,"NULL")</f>
        <v>Knight-Swift Transportation Holdings_Transportation Holdings</v>
      </c>
      <c r="E955" s="64">
        <v>22700</v>
      </c>
      <c r="F955" s="65">
        <v>328</v>
      </c>
      <c r="G955" s="72">
        <v>5344.1</v>
      </c>
      <c r="H955" s="73">
        <v>1.2030000000000001</v>
      </c>
      <c r="I955" s="74">
        <v>419.3</v>
      </c>
      <c r="J955" s="75">
        <v>-0.13400000000000001</v>
      </c>
      <c r="K955" s="76">
        <v>7911.9</v>
      </c>
      <c r="L955" s="77">
        <v>5653.9</v>
      </c>
    </row>
    <row r="956" spans="1:14" x14ac:dyDescent="0.25">
      <c r="A956" s="62">
        <v>280</v>
      </c>
      <c r="B956" s="63" t="s">
        <v>265</v>
      </c>
      <c r="C956" s="63" t="str">
        <f>_xlfn.XLOOKUP(B956,'2020'!B$3:B$1002,'2020'!C$3:C$1002,"NULL")</f>
        <v>Travel Company</v>
      </c>
      <c r="D956" s="63" t="str">
        <f>_xlfn.XLOOKUP(B956,'2020'!B$3:B$1002,'2020'!D$3:D$1002,"NULL")</f>
        <v>Expedia Group_Travel Company</v>
      </c>
      <c r="E956" s="64">
        <v>24500</v>
      </c>
      <c r="F956" s="65">
        <v>15</v>
      </c>
      <c r="G956" s="72">
        <v>11223</v>
      </c>
      <c r="H956" s="73">
        <v>0.11599999999999999</v>
      </c>
      <c r="I956" s="74">
        <v>406</v>
      </c>
      <c r="J956" s="75">
        <v>7.3999999999999996E-2</v>
      </c>
      <c r="K956" s="76">
        <v>18033</v>
      </c>
      <c r="L956" s="77">
        <v>17515.599999999999</v>
      </c>
    </row>
    <row r="957" spans="1:14" x14ac:dyDescent="0.25">
      <c r="A957" s="62">
        <v>641</v>
      </c>
      <c r="B957" s="63" t="s">
        <v>644</v>
      </c>
      <c r="C957" s="63" t="str">
        <f>_xlfn.XLOOKUP(B957,'2020'!B$3:B$1002,'2020'!C$3:C$1002,"NULL")</f>
        <v>Travel Technology</v>
      </c>
      <c r="D957" s="63" t="str">
        <f>_xlfn.XLOOKUP(B957,'2020'!B$3:B$1002,'2020'!D$3:D$1002,"NULL")</f>
        <v>Sabre_Travel Technology</v>
      </c>
      <c r="E957" s="64">
        <v>8860</v>
      </c>
      <c r="F957" s="65">
        <v>6</v>
      </c>
      <c r="G957" s="72">
        <v>3867</v>
      </c>
      <c r="H957" s="73">
        <v>7.4999999999999997E-2</v>
      </c>
      <c r="I957" s="74">
        <v>337.5</v>
      </c>
      <c r="J957" s="75">
        <v>0.39200000000000002</v>
      </c>
      <c r="K957" s="76">
        <v>5806.4</v>
      </c>
      <c r="L957" s="77">
        <v>5893.6</v>
      </c>
    </row>
    <row r="958" spans="1:14" x14ac:dyDescent="0.25">
      <c r="A958" s="62">
        <v>183</v>
      </c>
      <c r="B958" s="63" t="s">
        <v>193</v>
      </c>
      <c r="C958" s="63" t="str">
        <f>_xlfn.XLOOKUP(B958,'2020'!B$3:B$1002,'2020'!C$3:C$1002,"NULL")</f>
        <v>Utilities Company</v>
      </c>
      <c r="D958" s="63" t="str">
        <f>_xlfn.XLOOKUP(B958,'2020'!B$3:B$1002,'2020'!D$3:D$1002,"NULL")</f>
        <v>PG&amp;E_Utilities Company</v>
      </c>
      <c r="E958" s="64">
        <v>24000</v>
      </c>
      <c r="F958" s="65">
        <v>-15</v>
      </c>
      <c r="G958" s="72">
        <v>16759</v>
      </c>
      <c r="H958" s="73">
        <v>-2.2000000000000002E-2</v>
      </c>
      <c r="I958" s="74">
        <v>-6851</v>
      </c>
      <c r="J958" s="75">
        <v>-5.1619999999999999</v>
      </c>
      <c r="K958" s="76">
        <v>76995</v>
      </c>
      <c r="L958" s="77">
        <v>9390.6</v>
      </c>
    </row>
    <row r="959" spans="1:14" x14ac:dyDescent="0.25">
      <c r="A959" s="62">
        <v>184</v>
      </c>
      <c r="B959" s="63" t="s">
        <v>176</v>
      </c>
      <c r="C959" s="63" t="str">
        <f>_xlfn.XLOOKUP(B959,'2020'!B$3:B$1002,'2020'!C$3:C$1002,"NULL")</f>
        <v>Utilities Company</v>
      </c>
      <c r="D959" s="63" t="str">
        <f>_xlfn.XLOOKUP(B959,'2020'!B$3:B$1002,'2020'!D$3:D$1002,"NULL")</f>
        <v>NextEra Energy_Utilities Company</v>
      </c>
      <c r="E959" s="64">
        <v>14300</v>
      </c>
      <c r="F959" s="65">
        <v>-17</v>
      </c>
      <c r="G959" s="72">
        <v>16727</v>
      </c>
      <c r="H959" s="73">
        <v>-2.7000000000000003E-2</v>
      </c>
      <c r="I959" s="74">
        <v>6638</v>
      </c>
      <c r="J959" s="75">
        <v>0.23400000000000001</v>
      </c>
      <c r="K959" s="76">
        <v>103702</v>
      </c>
      <c r="L959" s="77">
        <v>92439.3</v>
      </c>
    </row>
    <row r="960" spans="1:14" x14ac:dyDescent="0.25">
      <c r="A960" s="62">
        <v>192</v>
      </c>
      <c r="B960" s="63" t="s">
        <v>207</v>
      </c>
      <c r="C960" s="63" t="str">
        <f>_xlfn.XLOOKUP(B960,'2020'!B$3:B$1002,'2020'!C$3:C$1002,"NULL")</f>
        <v>Utilities Company</v>
      </c>
      <c r="D960" s="63" t="str">
        <f>_xlfn.XLOOKUP(B960,'2020'!B$3:B$1002,'2020'!D$3:D$1002,"NULL")</f>
        <v>American Electric Power_Utilities Company</v>
      </c>
      <c r="E960" s="64">
        <v>17582</v>
      </c>
      <c r="F960" s="65">
        <v>-7</v>
      </c>
      <c r="G960" s="72">
        <v>16195.7</v>
      </c>
      <c r="H960" s="73">
        <v>0.05</v>
      </c>
      <c r="I960" s="74">
        <v>1923.8</v>
      </c>
      <c r="J960" s="75">
        <v>6.0000000000000001E-3</v>
      </c>
      <c r="K960" s="76">
        <v>68802.8</v>
      </c>
      <c r="L960" s="77">
        <v>41312.800000000003</v>
      </c>
    </row>
    <row r="961" spans="1:14" x14ac:dyDescent="0.25">
      <c r="A961" s="62">
        <v>220</v>
      </c>
      <c r="B961" s="63" t="s">
        <v>255</v>
      </c>
      <c r="C961" s="63" t="str">
        <f>_xlfn.XLOOKUP(B961,'2020'!B$3:B$1002,'2020'!C$3:C$1002,"NULL")</f>
        <v>Utilities Company</v>
      </c>
      <c r="D961" s="63" t="str">
        <f>_xlfn.XLOOKUP(B961,'2020'!B$3:B$1002,'2020'!D$3:D$1002,"NULL")</f>
        <v>DTE Energy_Utilities Company</v>
      </c>
      <c r="E961" s="64">
        <v>10600</v>
      </c>
      <c r="F961" s="65">
        <v>12</v>
      </c>
      <c r="G961" s="72">
        <v>14212</v>
      </c>
      <c r="H961" s="73">
        <v>0.127</v>
      </c>
      <c r="I961" s="74">
        <v>1120</v>
      </c>
      <c r="J961" s="75">
        <v>-1.2E-2</v>
      </c>
      <c r="K961" s="76">
        <v>36288</v>
      </c>
      <c r="L961" s="77">
        <v>22854.2</v>
      </c>
      <c r="N961" t="str">
        <f>IF(A961&lt;500,"-500",0)</f>
        <v>-500</v>
      </c>
    </row>
    <row r="962" spans="1:14" x14ac:dyDescent="0.25">
      <c r="A962" s="62">
        <v>255</v>
      </c>
      <c r="B962" s="63" t="s">
        <v>261</v>
      </c>
      <c r="C962" s="63" t="str">
        <f>_xlfn.XLOOKUP(B962,'2020'!B$3:B$1002,'2020'!C$3:C$1002,"NULL")</f>
        <v>Utilities Company</v>
      </c>
      <c r="D962" s="63" t="str">
        <f>_xlfn.XLOOKUP(B962,'2020'!B$3:B$1002,'2020'!D$3:D$1002,"NULL")</f>
        <v>Edison International_Utilities Company</v>
      </c>
      <c r="E962" s="64">
        <v>12574</v>
      </c>
      <c r="F962" s="65">
        <v>-11</v>
      </c>
      <c r="G962" s="72">
        <v>12657</v>
      </c>
      <c r="H962" s="73">
        <v>2.7000000000000003E-2</v>
      </c>
      <c r="I962" s="74">
        <v>-423</v>
      </c>
      <c r="J962" s="75">
        <v>-1.7490000000000001</v>
      </c>
      <c r="K962" s="76">
        <v>56715</v>
      </c>
      <c r="L962" s="77">
        <v>20174.2</v>
      </c>
    </row>
    <row r="963" spans="1:14" x14ac:dyDescent="0.25">
      <c r="A963" s="62">
        <v>259</v>
      </c>
      <c r="B963" s="63" t="s">
        <v>258</v>
      </c>
      <c r="C963" s="63" t="str">
        <f>_xlfn.XLOOKUP(B963,'2020'!B$3:B$1002,'2020'!C$3:C$1002,"NULL")</f>
        <v>Utilities Company</v>
      </c>
      <c r="D963" s="63" t="str">
        <f>_xlfn.XLOOKUP(B963,'2020'!B$3:B$1002,'2020'!D$3:D$1002,"NULL")</f>
        <v>Consolidated Edison_Utilities Company</v>
      </c>
      <c r="E963" s="64">
        <v>15307</v>
      </c>
      <c r="F963" s="65">
        <v>-4</v>
      </c>
      <c r="G963" s="72">
        <v>12337</v>
      </c>
      <c r="H963" s="73">
        <v>2.5000000000000001E-2</v>
      </c>
      <c r="I963" s="74">
        <v>1382</v>
      </c>
      <c r="J963" s="75">
        <v>-9.4E-2</v>
      </c>
      <c r="K963" s="76">
        <v>53920</v>
      </c>
      <c r="L963" s="77">
        <v>27230.6</v>
      </c>
    </row>
    <row r="964" spans="1:14" x14ac:dyDescent="0.25">
      <c r="A964" s="62">
        <v>263</v>
      </c>
      <c r="B964" s="63" t="s">
        <v>296</v>
      </c>
      <c r="C964" s="63" t="str">
        <f>_xlfn.XLOOKUP(B964,'2020'!B$3:B$1002,'2020'!C$3:C$1002,"NULL")</f>
        <v>Utilities Company</v>
      </c>
      <c r="D964" s="63" t="str">
        <f>_xlfn.XLOOKUP(B964,'2020'!B$3:B$1002,'2020'!D$3:D$1002,"NULL")</f>
        <v>FirstEnergy_Utilities Company</v>
      </c>
      <c r="E964" s="64">
        <v>12494</v>
      </c>
      <c r="F964" s="65">
        <v>-44</v>
      </c>
      <c r="G964" s="72">
        <v>11864</v>
      </c>
      <c r="H964" s="73">
        <v>-0.129</v>
      </c>
      <c r="I964" s="74">
        <v>1348</v>
      </c>
      <c r="J964" s="75" t="s">
        <v>13</v>
      </c>
      <c r="K964" s="76">
        <v>40063</v>
      </c>
      <c r="L964" s="77">
        <v>22059.599999999999</v>
      </c>
    </row>
    <row r="965" spans="1:14" x14ac:dyDescent="0.25">
      <c r="A965" s="62">
        <v>269</v>
      </c>
      <c r="B965" s="63" t="s">
        <v>260</v>
      </c>
      <c r="C965" s="63" t="str">
        <f>_xlfn.XLOOKUP(B965,'2020'!B$3:B$1002,'2020'!C$3:C$1002,"NULL")</f>
        <v>Utilities Company</v>
      </c>
      <c r="D965" s="63" t="str">
        <f>_xlfn.XLOOKUP(B965,'2020'!B$3:B$1002,'2020'!D$3:D$1002,"NULL")</f>
        <v>Sempra Energy_Utilities Company</v>
      </c>
      <c r="E965" s="64">
        <v>16823</v>
      </c>
      <c r="F965" s="65">
        <v>2</v>
      </c>
      <c r="G965" s="72">
        <v>11687</v>
      </c>
      <c r="H965" s="73">
        <v>4.2999999999999997E-2</v>
      </c>
      <c r="I965" s="74">
        <v>1049</v>
      </c>
      <c r="J965" s="75">
        <v>3.0979999999999999</v>
      </c>
      <c r="K965" s="76">
        <v>60638</v>
      </c>
      <c r="L965" s="77">
        <v>34508.6</v>
      </c>
    </row>
    <row r="966" spans="1:14" x14ac:dyDescent="0.25">
      <c r="A966" s="62">
        <v>274</v>
      </c>
      <c r="B966" s="63" t="s">
        <v>278</v>
      </c>
      <c r="C966" s="63" t="str">
        <f>_xlfn.XLOOKUP(B966,'2020'!B$3:B$1002,'2020'!C$3:C$1002,"NULL")</f>
        <v>Utilities Company</v>
      </c>
      <c r="D966" s="63" t="str">
        <f>_xlfn.XLOOKUP(B966,'2020'!B$3:B$1002,'2020'!D$3:D$1002,"NULL")</f>
        <v>Xcel Energy_Utilities Company</v>
      </c>
      <c r="E966" s="64">
        <v>11068</v>
      </c>
      <c r="F966" s="65">
        <v>-8</v>
      </c>
      <c r="G966" s="72">
        <v>11537</v>
      </c>
      <c r="H966" s="73">
        <v>1.2E-2</v>
      </c>
      <c r="I966" s="74">
        <v>1261</v>
      </c>
      <c r="J966" s="75">
        <v>9.8000000000000004E-2</v>
      </c>
      <c r="K966" s="76">
        <v>45987</v>
      </c>
      <c r="L966" s="77">
        <v>28903.8</v>
      </c>
    </row>
    <row r="967" spans="1:14" x14ac:dyDescent="0.25">
      <c r="A967" s="62">
        <v>299</v>
      </c>
      <c r="B967" s="63" t="s">
        <v>262</v>
      </c>
      <c r="C967" s="63" t="str">
        <f>_xlfn.XLOOKUP(B967,'2020'!B$3:B$1002,'2020'!C$3:C$1002,"NULL")</f>
        <v>Utilities Company</v>
      </c>
      <c r="D967" s="63" t="str">
        <f>_xlfn.XLOOKUP(B967,'2020'!B$3:B$1002,'2020'!D$3:D$1002,"NULL")</f>
        <v>CenterPoint Energy_Utilities Company</v>
      </c>
      <c r="E967" s="64">
        <v>7977</v>
      </c>
      <c r="F967" s="65">
        <v>9</v>
      </c>
      <c r="G967" s="72">
        <v>10589</v>
      </c>
      <c r="H967" s="73">
        <v>0.10099999999999999</v>
      </c>
      <c r="I967" s="74">
        <v>368</v>
      </c>
      <c r="J967" s="75">
        <v>-0.79500000000000004</v>
      </c>
      <c r="K967" s="76">
        <v>27009</v>
      </c>
      <c r="L967" s="77">
        <v>15394.2</v>
      </c>
    </row>
    <row r="968" spans="1:14" x14ac:dyDescent="0.25">
      <c r="A968" s="62">
        <v>323</v>
      </c>
      <c r="B968" s="63" t="s">
        <v>319</v>
      </c>
      <c r="C968" s="63" t="str">
        <f>_xlfn.XLOOKUP(B968,'2020'!B$3:B$1002,'2020'!C$3:C$1002,"NULL")</f>
        <v>Utilities Company</v>
      </c>
      <c r="D968" s="63" t="str">
        <f>_xlfn.XLOOKUP(B968,'2020'!B$3:B$1002,'2020'!D$3:D$1002,"NULL")</f>
        <v>Public Service Enterprise Group_Utilities Company</v>
      </c>
      <c r="E968" s="64">
        <v>13145</v>
      </c>
      <c r="F968" s="65">
        <v>4</v>
      </c>
      <c r="G968" s="72">
        <v>9696</v>
      </c>
      <c r="H968" s="73">
        <v>6.7000000000000004E-2</v>
      </c>
      <c r="I968" s="74">
        <v>1438</v>
      </c>
      <c r="J968" s="75">
        <v>-8.5999999999999993E-2</v>
      </c>
      <c r="K968" s="76">
        <v>45326</v>
      </c>
      <c r="L968" s="77">
        <v>30002</v>
      </c>
    </row>
    <row r="969" spans="1:14" x14ac:dyDescent="0.25">
      <c r="A969" s="62">
        <v>358</v>
      </c>
      <c r="B969" s="63" t="s">
        <v>372</v>
      </c>
      <c r="C969" s="63" t="str">
        <f>_xlfn.XLOOKUP(B969,'2020'!B$3:B$1002,'2020'!C$3:C$1002,"NULL")</f>
        <v>Utilities Company</v>
      </c>
      <c r="D969" s="63" t="str">
        <f>_xlfn.XLOOKUP(B969,'2020'!B$3:B$1002,'2020'!D$3:D$1002,"NULL")</f>
        <v>Eversource Energy_Utilities Company</v>
      </c>
      <c r="E969" s="64">
        <v>7998</v>
      </c>
      <c r="F969" s="65">
        <v>6</v>
      </c>
      <c r="G969" s="72">
        <v>8448.2000000000007</v>
      </c>
      <c r="H969" s="73">
        <v>0.09</v>
      </c>
      <c r="I969" s="74">
        <v>1033</v>
      </c>
      <c r="J969" s="75">
        <v>4.5999999999999999E-2</v>
      </c>
      <c r="K969" s="76">
        <v>38241.300000000003</v>
      </c>
      <c r="L969" s="77">
        <v>22512.6</v>
      </c>
    </row>
    <row r="970" spans="1:14" x14ac:dyDescent="0.25">
      <c r="A970" s="62">
        <v>398</v>
      </c>
      <c r="B970" s="63" t="s">
        <v>416</v>
      </c>
      <c r="C970" s="63" t="str">
        <f>_xlfn.XLOOKUP(B970,'2020'!B$3:B$1002,'2020'!C$3:C$1002,"NULL")</f>
        <v>Utilities Company</v>
      </c>
      <c r="D970" s="63" t="str">
        <f>_xlfn.XLOOKUP(B970,'2020'!B$3:B$1002,'2020'!D$3:D$1002,"NULL")</f>
        <v>WEC Energy Group_Utilities Company</v>
      </c>
      <c r="E970" s="64">
        <v>7878</v>
      </c>
      <c r="F970" s="65">
        <v>-26</v>
      </c>
      <c r="G970" s="72">
        <v>7679.5</v>
      </c>
      <c r="H970" s="73">
        <v>4.0000000000000001E-3</v>
      </c>
      <c r="I970" s="74">
        <v>1059.3</v>
      </c>
      <c r="J970" s="75">
        <v>-0.12</v>
      </c>
      <c r="K970" s="76">
        <v>33475.800000000003</v>
      </c>
      <c r="L970" s="77">
        <v>24945.8</v>
      </c>
    </row>
    <row r="971" spans="1:14" x14ac:dyDescent="0.25">
      <c r="A971" s="62">
        <v>468</v>
      </c>
      <c r="B971" s="63" t="s">
        <v>487</v>
      </c>
      <c r="C971" s="63" t="str">
        <f>_xlfn.XLOOKUP(B971,'2020'!B$3:B$1002,'2020'!C$3:C$1002,"NULL")</f>
        <v>Utilities Company</v>
      </c>
      <c r="D971" s="63" t="str">
        <f>_xlfn.XLOOKUP(B971,'2020'!B$3:B$1002,'2020'!D$3:D$1002,"NULL")</f>
        <v>Ameren_Utilities Company</v>
      </c>
      <c r="E971" s="64">
        <v>8838</v>
      </c>
      <c r="F971" s="65">
        <v>-15</v>
      </c>
      <c r="G971" s="72">
        <v>6291</v>
      </c>
      <c r="H971" s="73">
        <v>1.8000000000000002E-2</v>
      </c>
      <c r="I971" s="74">
        <v>815</v>
      </c>
      <c r="J971" s="75">
        <v>0.55800000000000005</v>
      </c>
      <c r="K971" s="76">
        <v>27215</v>
      </c>
      <c r="L971" s="77">
        <v>18050.599999999999</v>
      </c>
    </row>
    <row r="972" spans="1:14" x14ac:dyDescent="0.25">
      <c r="A972" s="62">
        <v>535</v>
      </c>
      <c r="B972" s="63" t="s">
        <v>532</v>
      </c>
      <c r="C972" s="63" t="str">
        <f>_xlfn.XLOOKUP(B972,'2020'!B$3:B$1002,'2020'!C$3:C$1002,"NULL")</f>
        <v>Utilities Company</v>
      </c>
      <c r="D972" s="63" t="str">
        <f>_xlfn.XLOOKUP(B972,'2020'!B$3:B$1002,'2020'!D$3:D$1002,"NULL")</f>
        <v>NiSource_Utilities Company</v>
      </c>
      <c r="E972" s="64">
        <v>8087</v>
      </c>
      <c r="F972" s="65" t="s">
        <v>13</v>
      </c>
      <c r="G972" s="72">
        <v>5114.5</v>
      </c>
      <c r="H972" s="73">
        <v>4.9000000000000002E-2</v>
      </c>
      <c r="I972" s="74">
        <v>-50.6</v>
      </c>
      <c r="J972" s="75">
        <v>-1.3939999999999999</v>
      </c>
      <c r="K972" s="76">
        <v>21804</v>
      </c>
      <c r="L972" s="77">
        <v>10675.7</v>
      </c>
    </row>
    <row r="973" spans="1:14" x14ac:dyDescent="0.25">
      <c r="A973" s="62">
        <v>598</v>
      </c>
      <c r="B973" s="63" t="s">
        <v>538</v>
      </c>
      <c r="C973" s="63" t="str">
        <f>_xlfn.XLOOKUP(B973,'2020'!B$3:B$1002,'2020'!C$3:C$1002,"NULL")</f>
        <v>Utilities Company</v>
      </c>
      <c r="D973" s="63" t="str">
        <f>_xlfn.XLOOKUP(B973,'2020'!B$3:B$1002,'2020'!D$3:D$1002,"NULL")</f>
        <v>Evergy_Utilities Company</v>
      </c>
      <c r="E973" s="64">
        <v>4832</v>
      </c>
      <c r="F973" s="65">
        <v>219</v>
      </c>
      <c r="G973" s="72">
        <v>4275.8999999999996</v>
      </c>
      <c r="H973" s="73">
        <v>0.66299999999999992</v>
      </c>
      <c r="I973" s="74">
        <v>535.79999999999995</v>
      </c>
      <c r="J973" s="75">
        <v>0.65400000000000003</v>
      </c>
      <c r="K973" s="76">
        <v>25598.1</v>
      </c>
      <c r="L973" s="77">
        <v>14668.8</v>
      </c>
      <c r="N973">
        <f>IF(A973&lt;500,"-500",0)</f>
        <v>0</v>
      </c>
    </row>
    <row r="974" spans="1:14" x14ac:dyDescent="0.25">
      <c r="A974" s="62">
        <v>663</v>
      </c>
      <c r="B974" s="63" t="s">
        <v>700</v>
      </c>
      <c r="C974" s="63" t="str">
        <f>_xlfn.XLOOKUP(B974,'2020'!B$3:B$1002,'2020'!C$3:C$1002,"NULL")</f>
        <v>Utilities Company</v>
      </c>
      <c r="D974" s="63" t="str">
        <f>_xlfn.XLOOKUP(B974,'2020'!B$3:B$1002,'2020'!D$3:D$1002,"NULL")</f>
        <v>Pinnacle West Capital_Utilities Company</v>
      </c>
      <c r="E974" s="64">
        <v>6259</v>
      </c>
      <c r="F974" s="65">
        <v>-9</v>
      </c>
      <c r="G974" s="72">
        <v>3691.2</v>
      </c>
      <c r="H974" s="73">
        <v>3.5000000000000003E-2</v>
      </c>
      <c r="I974" s="74">
        <v>511</v>
      </c>
      <c r="J974" s="75">
        <v>4.5999999999999999E-2</v>
      </c>
      <c r="K974" s="76">
        <v>17664.2</v>
      </c>
      <c r="L974" s="77">
        <v>10731.2</v>
      </c>
    </row>
    <row r="975" spans="1:14" x14ac:dyDescent="0.25">
      <c r="A975" s="62">
        <v>680</v>
      </c>
      <c r="B975" s="63" t="s">
        <v>674</v>
      </c>
      <c r="C975" s="63" t="str">
        <f>_xlfn.XLOOKUP(B975,'2020'!B$3:B$1002,'2020'!C$3:C$1002,"NULL")</f>
        <v>Utilities Company</v>
      </c>
      <c r="D975" s="63" t="str">
        <f>_xlfn.XLOOKUP(B975,'2020'!B$3:B$1002,'2020'!D$3:D$1002,"NULL")</f>
        <v>Alliant Energy_Utilities Company</v>
      </c>
      <c r="E975" s="64">
        <v>3885</v>
      </c>
      <c r="F975" s="65">
        <v>2</v>
      </c>
      <c r="G975" s="72">
        <v>3534.5</v>
      </c>
      <c r="H975" s="73">
        <v>4.4999999999999998E-2</v>
      </c>
      <c r="I975" s="74">
        <v>512.1</v>
      </c>
      <c r="J975" s="75">
        <v>0.12</v>
      </c>
      <c r="K975" s="76">
        <v>15426</v>
      </c>
      <c r="L975" s="77">
        <v>11126.2</v>
      </c>
      <c r="N975">
        <f t="shared" ref="N975:N976" si="2">IF(A975&lt;500,"-500",0)</f>
        <v>0</v>
      </c>
    </row>
    <row r="976" spans="1:14" x14ac:dyDescent="0.25">
      <c r="A976" s="62">
        <v>691</v>
      </c>
      <c r="B976" s="63" t="s">
        <v>681</v>
      </c>
      <c r="C976" s="63" t="str">
        <f>_xlfn.XLOOKUP(B976,'2020'!B$3:B$1002,'2020'!C$3:C$1002,"NULL")</f>
        <v>Utilities Company</v>
      </c>
      <c r="D976" s="63" t="str">
        <f>_xlfn.XLOOKUP(B976,'2020'!B$3:B$1002,'2020'!D$3:D$1002,"NULL")</f>
        <v>American Water Works_Utilities Company</v>
      </c>
      <c r="E976" s="64">
        <v>7100</v>
      </c>
      <c r="F976" s="65">
        <v>-1</v>
      </c>
      <c r="G976" s="72">
        <v>3440</v>
      </c>
      <c r="H976" s="73">
        <v>2.5000000000000001E-2</v>
      </c>
      <c r="I976" s="74">
        <v>567</v>
      </c>
      <c r="J976" s="75">
        <v>0.33100000000000002</v>
      </c>
      <c r="K976" s="76">
        <v>21223</v>
      </c>
      <c r="L976" s="77">
        <v>18820.099999999999</v>
      </c>
      <c r="N976">
        <f t="shared" si="2"/>
        <v>0</v>
      </c>
    </row>
    <row r="977" spans="1:14" x14ac:dyDescent="0.25">
      <c r="A977" s="62">
        <v>705</v>
      </c>
      <c r="B977" s="63" t="s">
        <v>709</v>
      </c>
      <c r="C977" s="63" t="str">
        <f>_xlfn.XLOOKUP(B977,'2020'!B$3:B$1002,'2020'!C$3:C$1002,"NULL")</f>
        <v>Utilities Company</v>
      </c>
      <c r="D977" s="63" t="str">
        <f>_xlfn.XLOOKUP(B977,'2020'!B$3:B$1002,'2020'!D$3:D$1002,"NULL")</f>
        <v>Puget Energy_Utilities Company</v>
      </c>
      <c r="E977" s="64">
        <v>3140</v>
      </c>
      <c r="F977" s="65">
        <v>-36</v>
      </c>
      <c r="G977" s="72">
        <v>3346.5</v>
      </c>
      <c r="H977" s="73">
        <v>-3.3000000000000002E-2</v>
      </c>
      <c r="I977" s="74">
        <v>235.6</v>
      </c>
      <c r="J977" s="75">
        <v>0.34499999999999997</v>
      </c>
      <c r="K977" s="76">
        <v>14098.9</v>
      </c>
      <c r="L977" s="77" t="s">
        <v>13</v>
      </c>
    </row>
    <row r="978" spans="1:14" x14ac:dyDescent="0.25">
      <c r="A978" s="62">
        <v>780</v>
      </c>
      <c r="B978" s="63" t="s">
        <v>873</v>
      </c>
      <c r="C978" s="63" t="str">
        <f>_xlfn.XLOOKUP(B978,'2020'!B$3:B$1002,'2020'!C$3:C$1002,"NULL")</f>
        <v>Utilities Company</v>
      </c>
      <c r="D978" s="63" t="str">
        <f>_xlfn.XLOOKUP(B978,'2020'!B$3:B$1002,'2020'!D$3:D$1002,"NULL")</f>
        <v>Genesis Energy_Utilities Company</v>
      </c>
      <c r="E978" s="64">
        <v>2100</v>
      </c>
      <c r="F978" s="65">
        <v>170</v>
      </c>
      <c r="G978" s="72">
        <v>2912.8</v>
      </c>
      <c r="H978" s="73">
        <v>0.436</v>
      </c>
      <c r="I978" s="74">
        <v>-6.1</v>
      </c>
      <c r="J978" s="75">
        <v>-1.0740000000000001</v>
      </c>
      <c r="K978" s="76">
        <v>6479.1</v>
      </c>
      <c r="L978" s="77">
        <v>2856.1</v>
      </c>
    </row>
    <row r="979" spans="1:14" x14ac:dyDescent="0.25">
      <c r="A979" s="62">
        <v>816</v>
      </c>
      <c r="B979" s="63" t="s">
        <v>809</v>
      </c>
      <c r="C979" s="63" t="str">
        <f>_xlfn.XLOOKUP(B979,'2020'!B$3:B$1002,'2020'!C$3:C$1002,"NULL")</f>
        <v>Utilities Company</v>
      </c>
      <c r="D979" s="63" t="str">
        <f>_xlfn.XLOOKUP(B979,'2020'!B$3:B$1002,'2020'!D$3:D$1002,"NULL")</f>
        <v>Kansas City Southern_Utilities Company</v>
      </c>
      <c r="E979" s="64">
        <v>7200</v>
      </c>
      <c r="F979" s="65">
        <v>-1</v>
      </c>
      <c r="G979" s="72">
        <v>2714</v>
      </c>
      <c r="H979" s="73">
        <v>5.0999999999999997E-2</v>
      </c>
      <c r="I979" s="74">
        <v>627.4</v>
      </c>
      <c r="J979" s="75">
        <v>-0.34799999999999998</v>
      </c>
      <c r="K979" s="76">
        <v>9469.7999999999993</v>
      </c>
      <c r="L979" s="77">
        <v>11666.1</v>
      </c>
    </row>
    <row r="980" spans="1:14" x14ac:dyDescent="0.25">
      <c r="A980" s="62">
        <v>893</v>
      </c>
      <c r="B980" s="63" t="s">
        <v>1390</v>
      </c>
      <c r="C980" s="63" t="s">
        <v>1081</v>
      </c>
      <c r="D980" s="63" t="s">
        <v>1612</v>
      </c>
      <c r="E980" s="64">
        <v>1648</v>
      </c>
      <c r="F980" s="65">
        <v>-32</v>
      </c>
      <c r="G980" s="72">
        <v>2341.8000000000002</v>
      </c>
      <c r="H980" s="73">
        <v>-6.0000000000000001E-3</v>
      </c>
      <c r="I980" s="74">
        <v>49.3</v>
      </c>
      <c r="J980" s="75">
        <v>-0.74399999999999999</v>
      </c>
      <c r="K980" s="76">
        <v>7248.1</v>
      </c>
      <c r="L980" s="77" t="s">
        <v>13</v>
      </c>
    </row>
    <row r="981" spans="1:14" x14ac:dyDescent="0.25">
      <c r="A981" s="62">
        <v>913</v>
      </c>
      <c r="B981" s="63" t="s">
        <v>930</v>
      </c>
      <c r="C981" s="63" t="str">
        <f>_xlfn.XLOOKUP(B981,'2020'!B$3:B$1002,'2020'!C$3:C$1002,"NULL")</f>
        <v>Utilities Company</v>
      </c>
      <c r="D981" s="63" t="str">
        <f>_xlfn.XLOOKUP(B981,'2020'!B$3:B$1002,'2020'!D$3:D$1002,"NULL")</f>
        <v>OGE Energy_Utilities Company</v>
      </c>
      <c r="E981" s="64">
        <v>2292</v>
      </c>
      <c r="F981" s="65">
        <v>-22</v>
      </c>
      <c r="G981" s="72">
        <v>2270.3000000000002</v>
      </c>
      <c r="H981" s="73">
        <v>4.0000000000000001E-3</v>
      </c>
      <c r="I981" s="74">
        <v>425.5</v>
      </c>
      <c r="J981" s="75">
        <v>-0.313</v>
      </c>
      <c r="K981" s="76">
        <v>10748.6</v>
      </c>
      <c r="L981" s="77">
        <v>8612.5</v>
      </c>
    </row>
    <row r="982" spans="1:14" x14ac:dyDescent="0.25">
      <c r="A982" s="62">
        <v>992</v>
      </c>
      <c r="B982" s="63" t="s">
        <v>957</v>
      </c>
      <c r="C982" s="63" t="str">
        <f>_xlfn.XLOOKUP(B982,'2020'!B$3:B$1002,'2020'!C$3:C$1002,"NULL")</f>
        <v>Utilities Company</v>
      </c>
      <c r="D982" s="63" t="str">
        <f>_xlfn.XLOOKUP(B982,'2020'!B$3:B$1002,'2020'!D$3:D$1002,"NULL")</f>
        <v>Portland General Electric_Utilities Company</v>
      </c>
      <c r="E982" s="64">
        <v>2967</v>
      </c>
      <c r="F982" s="65">
        <v>-39</v>
      </c>
      <c r="G982" s="72">
        <v>1991</v>
      </c>
      <c r="H982" s="73">
        <v>-9.0000000000000011E-3</v>
      </c>
      <c r="I982" s="74">
        <v>212</v>
      </c>
      <c r="J982" s="75">
        <v>0.13400000000000001</v>
      </c>
      <c r="K982" s="76">
        <v>8110</v>
      </c>
      <c r="L982" s="77">
        <v>4631.7</v>
      </c>
    </row>
    <row r="983" spans="1:14" x14ac:dyDescent="0.25">
      <c r="A983" s="62">
        <v>996</v>
      </c>
      <c r="B983" s="63" t="s">
        <v>1349</v>
      </c>
      <c r="C983" s="63" t="s">
        <v>1081</v>
      </c>
      <c r="D983" s="63" t="str">
        <f>B983&amp;"_"&amp; C983</f>
        <v>Spire_Utilities Company</v>
      </c>
      <c r="E983" s="64">
        <v>3366</v>
      </c>
      <c r="F983" s="65" t="s">
        <v>13</v>
      </c>
      <c r="G983" s="72">
        <v>1965</v>
      </c>
      <c r="H983" s="73">
        <v>0.129</v>
      </c>
      <c r="I983" s="74">
        <v>214.2</v>
      </c>
      <c r="J983" s="75">
        <v>0.32500000000000001</v>
      </c>
      <c r="K983" s="76">
        <v>6843.6</v>
      </c>
      <c r="L983" s="77">
        <v>4175.3999999999996</v>
      </c>
    </row>
    <row r="984" spans="1:14" x14ac:dyDescent="0.25">
      <c r="A984" s="62">
        <v>337</v>
      </c>
      <c r="B984" s="63" t="s">
        <v>272</v>
      </c>
      <c r="C984" s="63" t="str">
        <f>_xlfn.XLOOKUP(B984,'2020'!B$3:B$1002,'2020'!C$3:C$1002,"NULL")</f>
        <v>Utilities Company Electricity Retailer</v>
      </c>
      <c r="D984" s="63" t="str">
        <f>_xlfn.XLOOKUP(B984,'2020'!B$3:B$1002,'2020'!D$3:D$1002,"NULL")</f>
        <v>Vistra Energy_Utilities Company Electricity Retailer</v>
      </c>
      <c r="E984" s="64">
        <v>5275</v>
      </c>
      <c r="F984" s="65">
        <v>162</v>
      </c>
      <c r="G984" s="72">
        <v>9144</v>
      </c>
      <c r="H984" s="73">
        <v>0.68400000000000005</v>
      </c>
      <c r="I984" s="74">
        <v>-54</v>
      </c>
      <c r="J984" s="75" t="s">
        <v>13</v>
      </c>
      <c r="K984" s="76">
        <v>26024</v>
      </c>
      <c r="L984" s="77">
        <v>12647.8</v>
      </c>
    </row>
    <row r="985" spans="1:14" x14ac:dyDescent="0.25">
      <c r="A985" s="62">
        <v>93</v>
      </c>
      <c r="B985" s="63" t="s">
        <v>102</v>
      </c>
      <c r="C985" s="63" t="str">
        <f>_xlfn.XLOOKUP(B985,'2020'!B$3:B$1002,'2020'!C$3:C$1002,"NULL")</f>
        <v>Utilities Company Nuclear Electric Power Generation Company</v>
      </c>
      <c r="D985" s="63" t="str">
        <f>_xlfn.XLOOKUP(B985,'2020'!B$3:B$1002,'2020'!D$3:D$1002,"NULL")</f>
        <v>Exelon_Utilities Company Nuclear Electric Power Generation Company</v>
      </c>
      <c r="E985" s="64">
        <v>33383</v>
      </c>
      <c r="F985" s="65">
        <v>-1</v>
      </c>
      <c r="G985" s="72">
        <v>35985</v>
      </c>
      <c r="H985" s="73">
        <v>7.2999999999999995E-2</v>
      </c>
      <c r="I985" s="74">
        <v>2010</v>
      </c>
      <c r="J985" s="75">
        <v>-0.46700000000000003</v>
      </c>
      <c r="K985" s="76">
        <v>119666</v>
      </c>
      <c r="L985" s="77">
        <v>48623.7</v>
      </c>
      <c r="N985" t="str">
        <f>IF(A985&lt;500,"-500",0)</f>
        <v>-500</v>
      </c>
    </row>
    <row r="986" spans="1:14" x14ac:dyDescent="0.25">
      <c r="A986" s="62">
        <v>291</v>
      </c>
      <c r="B986" s="63" t="s">
        <v>326</v>
      </c>
      <c r="C986" s="63" t="str">
        <f>_xlfn.XLOOKUP(B986,'2020'!B$3:B$1002,'2020'!C$3:C$1002,"NULL")</f>
        <v>Utilities Company Nuclear Electric Power Generation Company</v>
      </c>
      <c r="D986" s="63" t="str">
        <f>_xlfn.XLOOKUP(B986,'2020'!B$3:B$1002,'2020'!D$3:D$1002,"NULL")</f>
        <v>NRG Energy_Utilities Company Nuclear Electric Power Generation Company</v>
      </c>
      <c r="E986" s="64">
        <v>4862</v>
      </c>
      <c r="F986" s="65">
        <v>-22</v>
      </c>
      <c r="G986" s="72">
        <v>10797</v>
      </c>
      <c r="H986" s="73">
        <v>-4.2000000000000003E-2</v>
      </c>
      <c r="I986" s="74">
        <v>268</v>
      </c>
      <c r="J986" s="75" t="s">
        <v>13</v>
      </c>
      <c r="K986" s="76">
        <v>10628</v>
      </c>
      <c r="L986" s="77">
        <v>11850.9</v>
      </c>
    </row>
    <row r="987" spans="1:14" x14ac:dyDescent="0.25">
      <c r="A987" s="62">
        <v>405</v>
      </c>
      <c r="B987" s="63" t="s">
        <v>462</v>
      </c>
      <c r="C987" s="63" t="str">
        <f>_xlfn.XLOOKUP(B987,'2020'!B$3:B$1002,'2020'!C$3:C$1002,"NULL")</f>
        <v>Video Game Company</v>
      </c>
      <c r="D987" s="63" t="str">
        <f>_xlfn.XLOOKUP(B987,'2020'!B$3:B$1002,'2020'!D$3:D$1002,"NULL")</f>
        <v>Activision Blizzard_Video Game Company</v>
      </c>
      <c r="E987" s="64">
        <v>9900</v>
      </c>
      <c r="F987" s="65">
        <v>-4</v>
      </c>
      <c r="G987" s="72">
        <v>7500</v>
      </c>
      <c r="H987" s="73">
        <v>6.9000000000000006E-2</v>
      </c>
      <c r="I987" s="74">
        <v>1813</v>
      </c>
      <c r="J987" s="75">
        <v>5.641</v>
      </c>
      <c r="K987" s="76">
        <v>17835</v>
      </c>
      <c r="L987" s="77">
        <v>34777.4</v>
      </c>
    </row>
    <row r="988" spans="1:14" x14ac:dyDescent="0.25">
      <c r="A988" s="62">
        <v>533</v>
      </c>
      <c r="B988" s="63" t="s">
        <v>549</v>
      </c>
      <c r="C988" s="63" t="str">
        <f>_xlfn.XLOOKUP(B988,'2020'!B$3:B$1002,'2020'!C$3:C$1002,"NULL")</f>
        <v>Video Game Company</v>
      </c>
      <c r="D988" s="63" t="str">
        <f>_xlfn.XLOOKUP(B988,'2020'!B$3:B$1002,'2020'!D$3:D$1002,"NULL")</f>
        <v>Electronic Arts_Video Game Company</v>
      </c>
      <c r="E988" s="64">
        <v>9300</v>
      </c>
      <c r="F988" s="65">
        <v>4</v>
      </c>
      <c r="G988" s="72">
        <v>5150</v>
      </c>
      <c r="H988" s="73">
        <v>6.3E-2</v>
      </c>
      <c r="I988" s="74">
        <v>1043</v>
      </c>
      <c r="J988" s="75">
        <v>7.9000000000000001E-2</v>
      </c>
      <c r="K988" s="76">
        <v>8584</v>
      </c>
      <c r="L988" s="77">
        <v>30447.9</v>
      </c>
    </row>
    <row r="989" spans="1:14" x14ac:dyDescent="0.25">
      <c r="A989" s="62">
        <v>770</v>
      </c>
      <c r="B989" s="63" t="s">
        <v>816</v>
      </c>
      <c r="C989" s="63" t="str">
        <f>_xlfn.XLOOKUP(B989,'2020'!B$3:B$1002,'2020'!C$3:C$1002,"NULL")</f>
        <v>Video Game Series</v>
      </c>
      <c r="D989" s="63" t="str">
        <f>_xlfn.XLOOKUP(B989,'2020'!B$3:B$1002,'2020'!D$3:D$1002,"NULL")</f>
        <v>Kirby_Video Game Series</v>
      </c>
      <c r="E989" s="64">
        <v>5650</v>
      </c>
      <c r="F989" s="65">
        <v>135</v>
      </c>
      <c r="G989" s="72">
        <v>2970.7</v>
      </c>
      <c r="H989" s="73">
        <v>0.34200000000000003</v>
      </c>
      <c r="I989" s="74">
        <v>78.5</v>
      </c>
      <c r="J989" s="75">
        <v>-0.75</v>
      </c>
      <c r="K989" s="76">
        <v>5871.6</v>
      </c>
      <c r="L989" s="77">
        <v>4497.2</v>
      </c>
    </row>
    <row r="990" spans="1:14" x14ac:dyDescent="0.25">
      <c r="A990" s="62">
        <v>213</v>
      </c>
      <c r="B990" s="63" t="s">
        <v>210</v>
      </c>
      <c r="C990" s="63" t="str">
        <f>_xlfn.XLOOKUP(B990,'2020'!B$3:B$1002,'2020'!C$3:C$1002,"NULL")</f>
        <v>Waste Management Company</v>
      </c>
      <c r="D990" s="63" t="str">
        <f>_xlfn.XLOOKUP(B990,'2020'!B$3:B$1002,'2020'!D$3:D$1002,"NULL")</f>
        <v>Waste Management_Waste Management Company</v>
      </c>
      <c r="E990" s="64">
        <v>43700</v>
      </c>
      <c r="F990" s="65">
        <v>-11</v>
      </c>
      <c r="G990" s="72">
        <v>14914</v>
      </c>
      <c r="H990" s="73">
        <v>0.03</v>
      </c>
      <c r="I990" s="74">
        <v>1925</v>
      </c>
      <c r="J990" s="75">
        <v>-1.2E-2</v>
      </c>
      <c r="K990" s="76">
        <v>22650</v>
      </c>
      <c r="L990" s="77">
        <v>44128.7</v>
      </c>
    </row>
    <row r="991" spans="1:14" x14ac:dyDescent="0.25">
      <c r="A991" s="62">
        <v>314</v>
      </c>
      <c r="B991" s="63" t="s">
        <v>307</v>
      </c>
      <c r="C991" s="63" t="str">
        <f>_xlfn.XLOOKUP(B991,'2020'!B$3:B$1002,'2020'!C$3:C$1002,"NULL")</f>
        <v>Waste Management Company</v>
      </c>
      <c r="D991" s="63" t="str">
        <f>_xlfn.XLOOKUP(B991,'2020'!B$3:B$1002,'2020'!D$3:D$1002,"NULL")</f>
        <v>Republic Services_Waste Management Company</v>
      </c>
      <c r="E991" s="64">
        <v>36000</v>
      </c>
      <c r="F991" s="65">
        <v>-18</v>
      </c>
      <c r="G991" s="72">
        <v>10040.9</v>
      </c>
      <c r="H991" s="73">
        <v>0</v>
      </c>
      <c r="I991" s="74">
        <v>1036.9000000000001</v>
      </c>
      <c r="J991" s="75">
        <v>-0.189</v>
      </c>
      <c r="K991" s="76">
        <v>21617</v>
      </c>
      <c r="L991" s="77">
        <v>25851.5</v>
      </c>
    </row>
    <row r="992" spans="1:14" x14ac:dyDescent="0.25">
      <c r="A992" s="62">
        <v>688</v>
      </c>
      <c r="B992" s="63" t="s">
        <v>730</v>
      </c>
      <c r="C992" s="63" t="str">
        <f>_xlfn.XLOOKUP(B992,'2020'!B$3:B$1002,'2020'!C$3:C$1002,"NULL")</f>
        <v>Waste Management Company</v>
      </c>
      <c r="D992" s="63" t="str">
        <f>_xlfn.XLOOKUP(B992,'2020'!B$3:B$1002,'2020'!D$3:D$1002,"NULL")</f>
        <v>Stericycle_Waste Management Company</v>
      </c>
      <c r="E992" s="64">
        <v>22500</v>
      </c>
      <c r="F992" s="65">
        <v>-38</v>
      </c>
      <c r="G992" s="72">
        <v>3485.9</v>
      </c>
      <c r="H992" s="73">
        <v>-2.6000000000000002E-2</v>
      </c>
      <c r="I992" s="74">
        <v>-244.7</v>
      </c>
      <c r="J992" s="75">
        <v>-6.7709999999999999</v>
      </c>
      <c r="K992" s="76">
        <v>6455.5</v>
      </c>
      <c r="L992" s="77">
        <v>4936.1000000000004</v>
      </c>
    </row>
    <row r="993" spans="1:12" x14ac:dyDescent="0.25">
      <c r="A993" s="62">
        <v>714</v>
      </c>
      <c r="B993" s="63" t="s">
        <v>708</v>
      </c>
      <c r="C993" s="63" t="str">
        <f>_xlfn.XLOOKUP(B993,'2020'!B$3:B$1002,'2020'!C$3:C$1002,"NULL")</f>
        <v>Waste Management Company</v>
      </c>
      <c r="D993" s="63" t="str">
        <f>_xlfn.XLOOKUP(B993,'2020'!B$3:B$1002,'2020'!D$3:D$1002,"NULL")</f>
        <v>Clean Harbors_Waste Management Company</v>
      </c>
      <c r="E993" s="64">
        <v>14200</v>
      </c>
      <c r="F993" s="65">
        <v>25</v>
      </c>
      <c r="G993" s="72">
        <v>3300.3</v>
      </c>
      <c r="H993" s="73">
        <v>0.121</v>
      </c>
      <c r="I993" s="74">
        <v>65.599999999999994</v>
      </c>
      <c r="J993" s="75">
        <v>-0.34799999999999998</v>
      </c>
      <c r="K993" s="76">
        <v>3738.3</v>
      </c>
      <c r="L993" s="77">
        <v>3995.3</v>
      </c>
    </row>
    <row r="994" spans="1:12" x14ac:dyDescent="0.25">
      <c r="A994" s="62">
        <v>54</v>
      </c>
      <c r="B994" s="63" t="s">
        <v>64</v>
      </c>
      <c r="C994" s="63" t="str">
        <f>_xlfn.XLOOKUP(B994,'2020'!B$3:B$1002,'2020'!C$3:C$1002,"NULL")</f>
        <v>Wholesale Company</v>
      </c>
      <c r="D994" s="63" t="str">
        <f>_xlfn.XLOOKUP(B994,'2020'!B$3:B$1002,'2020'!D$3:D$1002,"NULL")</f>
        <v>Sysco_Wholesale Company</v>
      </c>
      <c r="E994" s="64">
        <v>67000</v>
      </c>
      <c r="F994" s="65" t="s">
        <v>13</v>
      </c>
      <c r="G994" s="72">
        <v>58727.3</v>
      </c>
      <c r="H994" s="73">
        <v>6.0999999999999999E-2</v>
      </c>
      <c r="I994" s="74">
        <v>1430.8</v>
      </c>
      <c r="J994" s="75">
        <v>0.252</v>
      </c>
      <c r="K994" s="76">
        <v>18070.400000000001</v>
      </c>
      <c r="L994" s="77">
        <v>34278.800000000003</v>
      </c>
    </row>
    <row r="995" spans="1:12" x14ac:dyDescent="0.25">
      <c r="A995" s="62">
        <v>250</v>
      </c>
      <c r="B995" s="63" t="s">
        <v>242</v>
      </c>
      <c r="C995" s="63" t="str">
        <f>_xlfn.XLOOKUP(B995,'2020'!B$3:B$1002,'2020'!C$3:C$1002,"NULL")</f>
        <v>Wholesale Company</v>
      </c>
      <c r="D995" s="63" t="str">
        <f>_xlfn.XLOOKUP(B995,'2020'!B$3:B$1002,'2020'!D$3:D$1002,"NULL")</f>
        <v>Core-Mark Holding_Wholesale Company</v>
      </c>
      <c r="E995" s="64">
        <v>8087</v>
      </c>
      <c r="F995" s="65">
        <v>-3</v>
      </c>
      <c r="G995" s="72">
        <v>12903.9</v>
      </c>
      <c r="H995" s="73">
        <v>5.5999999999999994E-2</v>
      </c>
      <c r="I995" s="74">
        <v>45.5</v>
      </c>
      <c r="J995" s="75">
        <v>0.35799999999999998</v>
      </c>
      <c r="K995" s="76">
        <v>1666.1</v>
      </c>
      <c r="L995" s="77">
        <v>1703.2</v>
      </c>
    </row>
    <row r="996" spans="1:12" x14ac:dyDescent="0.25">
      <c r="A996" s="62">
        <v>310</v>
      </c>
      <c r="B996" s="63" t="s">
        <v>139</v>
      </c>
      <c r="C996" s="63" t="str">
        <f>_xlfn.XLOOKUP(B996,'2020'!B$3:B$1002,'2020'!C$3:C$1002,"NULL")</f>
        <v>Wholesale Company</v>
      </c>
      <c r="D996" s="63" t="str">
        <f>_xlfn.XLOOKUP(B996,'2020'!B$3:B$1002,'2020'!D$3:D$1002,"NULL")</f>
        <v>United Natural Foods_Wholesale Company</v>
      </c>
      <c r="E996" s="64">
        <v>10000</v>
      </c>
      <c r="F996" s="65">
        <v>9</v>
      </c>
      <c r="G996" s="72">
        <v>10226.700000000001</v>
      </c>
      <c r="H996" s="73">
        <v>0.10300000000000001</v>
      </c>
      <c r="I996" s="74">
        <v>165.7</v>
      </c>
      <c r="J996" s="75">
        <v>0.27300000000000002</v>
      </c>
      <c r="K996" s="76">
        <v>2964.5</v>
      </c>
      <c r="L996" s="77">
        <v>671.8</v>
      </c>
    </row>
    <row r="997" spans="1:12" x14ac:dyDescent="0.25">
      <c r="A997" s="62">
        <v>764</v>
      </c>
      <c r="B997" s="63" t="s">
        <v>746</v>
      </c>
      <c r="C997" s="63" t="str">
        <f>_xlfn.XLOOKUP(B997,'2020'!B$3:B$1002,'2020'!C$3:C$1002,"NULL")</f>
        <v>Wholesale Company</v>
      </c>
      <c r="D997" s="63" t="str">
        <f>_xlfn.XLOOKUP(B997,'2020'!B$3:B$1002,'2020'!D$3:D$1002,"NULL")</f>
        <v>Pool_Wholesale Company</v>
      </c>
      <c r="E997" s="64">
        <v>4000</v>
      </c>
      <c r="F997" s="65">
        <v>10</v>
      </c>
      <c r="G997" s="72">
        <v>2998.1</v>
      </c>
      <c r="H997" s="73">
        <v>7.4999999999999997E-2</v>
      </c>
      <c r="I997" s="74">
        <v>234.5</v>
      </c>
      <c r="J997" s="75">
        <v>0.223</v>
      </c>
      <c r="K997" s="76">
        <v>1240.9000000000001</v>
      </c>
      <c r="L997" s="77">
        <v>6532.6</v>
      </c>
    </row>
    <row r="998" spans="1:12" x14ac:dyDescent="0.25">
      <c r="A998" s="62">
        <v>786</v>
      </c>
      <c r="B998" s="63" t="s">
        <v>849</v>
      </c>
      <c r="C998" s="63" t="str">
        <f>_xlfn.XLOOKUP(B998,'2020'!B$3:B$1002,'2020'!C$3:C$1002,"NULL")</f>
        <v>Wholesale Company</v>
      </c>
      <c r="D998" s="63" t="str">
        <f>_xlfn.XLOOKUP(B998,'2020'!B$3:B$1002,'2020'!D$3:D$1002,"NULL")</f>
        <v>BlueLinx Holdings_Wholesale Company</v>
      </c>
      <c r="E998" s="64">
        <v>2400</v>
      </c>
      <c r="F998" s="65" t="s">
        <v>13</v>
      </c>
      <c r="G998" s="72">
        <v>2862.9</v>
      </c>
      <c r="H998" s="73">
        <v>0.57700000000000007</v>
      </c>
      <c r="I998" s="74">
        <v>-48.1</v>
      </c>
      <c r="J998" s="75">
        <v>-1.7629999999999999</v>
      </c>
      <c r="K998" s="76">
        <v>959.9</v>
      </c>
      <c r="L998" s="77">
        <v>248.9</v>
      </c>
    </row>
    <row r="999" spans="1:12" x14ac:dyDescent="0.25">
      <c r="A999" s="62">
        <v>852</v>
      </c>
      <c r="B999" s="63" t="s">
        <v>757</v>
      </c>
      <c r="C999" s="63" t="str">
        <f>_xlfn.XLOOKUP(B999,'2020'!B$3:B$1002,'2020'!C$3:C$1002,"NULL")</f>
        <v>Wholesalers: Diversified</v>
      </c>
      <c r="D999" s="63" t="str">
        <f>_xlfn.XLOOKUP(B999,'2020'!B$3:B$1002,'2020'!D$3:D$1002,"NULL")</f>
        <v>GMS_Wholesalers: Diversified</v>
      </c>
      <c r="E999" s="64">
        <v>4642</v>
      </c>
      <c r="F999" s="65">
        <v>19</v>
      </c>
      <c r="G999" s="72">
        <v>2511.5</v>
      </c>
      <c r="H999" s="73">
        <v>8.3000000000000004E-2</v>
      </c>
      <c r="I999" s="74">
        <v>63</v>
      </c>
      <c r="J999" s="75">
        <v>0.28799999999999998</v>
      </c>
      <c r="K999" s="76">
        <v>1454.5</v>
      </c>
      <c r="L999" s="77">
        <v>613.4</v>
      </c>
    </row>
    <row r="1000" spans="1:12" x14ac:dyDescent="0.25">
      <c r="A1000" s="62">
        <v>768</v>
      </c>
      <c r="B1000" s="63" t="s">
        <v>764</v>
      </c>
      <c r="C1000" s="63" t="str">
        <f>_xlfn.XLOOKUP(B1000,'2020'!B$3:B$1002,'2020'!C$3:C$1002,"NULL")</f>
        <v>Wireless Handsets</v>
      </c>
      <c r="D1000" s="63" t="str">
        <f>_xlfn.XLOOKUP(B1000,'2020'!B$3:B$1002,'2020'!D$3:D$1002,"NULL")</f>
        <v>Qorvo_Wireless Handsets</v>
      </c>
      <c r="E1000" s="64">
        <v>8300</v>
      </c>
      <c r="F1000" s="65">
        <v>-41</v>
      </c>
      <c r="G1000" s="72">
        <v>2973.5</v>
      </c>
      <c r="H1000" s="73">
        <v>-1.9E-2</v>
      </c>
      <c r="I1000" s="74">
        <v>-40.299999999999997</v>
      </c>
      <c r="J1000" s="75" t="s">
        <v>13</v>
      </c>
      <c r="K1000" s="76">
        <v>6381.5</v>
      </c>
      <c r="L1000" s="77">
        <v>8807.6</v>
      </c>
    </row>
    <row r="1001" spans="1:12" x14ac:dyDescent="0.25">
      <c r="A1001" s="62">
        <v>872</v>
      </c>
      <c r="B1001" s="63" t="s">
        <v>846</v>
      </c>
      <c r="C1001" s="63" t="str">
        <f>_xlfn.XLOOKUP(B1001,'2020'!B$3:B$1002,'2020'!C$3:C$1002,"NULL")</f>
        <v>Workforce Payment Products</v>
      </c>
      <c r="D1001" s="63" t="str">
        <f>_xlfn.XLOOKUP(B1001,'2020'!B$3:B$1002,'2020'!D$3:D$1002,"NULL")</f>
        <v>FleetCor Technologies_Workforce Payment Products</v>
      </c>
      <c r="E1001" s="64">
        <v>7580</v>
      </c>
      <c r="F1001" s="65">
        <v>24</v>
      </c>
      <c r="G1001" s="72">
        <v>2433.5</v>
      </c>
      <c r="H1001" s="73">
        <v>8.199999999999999E-2</v>
      </c>
      <c r="I1001" s="74">
        <v>811.5</v>
      </c>
      <c r="J1001" s="75">
        <v>9.6000000000000002E-2</v>
      </c>
      <c r="K1001" s="76">
        <v>11202.5</v>
      </c>
      <c r="L1001" s="77">
        <v>21171.8</v>
      </c>
    </row>
    <row r="1002" spans="1:12" x14ac:dyDescent="0.25">
      <c r="A1002" s="79">
        <v>926</v>
      </c>
      <c r="B1002" s="80" t="s">
        <v>1394</v>
      </c>
      <c r="C1002" s="63"/>
      <c r="D1002" s="63" t="str">
        <f>_xlfn.XLOOKUP(B1002,'2020'!B$3:B$1002,'2020'!D$3:D$1002,"NULL")</f>
        <v>NULL</v>
      </c>
      <c r="E1002" s="81">
        <v>6399</v>
      </c>
      <c r="F1002" s="82" t="s">
        <v>13</v>
      </c>
      <c r="G1002" s="83">
        <v>2222.1</v>
      </c>
      <c r="H1002" s="84">
        <v>0.35600000000000004</v>
      </c>
      <c r="I1002" s="85">
        <v>-130</v>
      </c>
      <c r="J1002" s="86">
        <v>-6.7889999999999997</v>
      </c>
      <c r="K1002" s="87">
        <v>1424.5</v>
      </c>
      <c r="L1002" s="88">
        <v>1025.3</v>
      </c>
    </row>
    <row r="1006" spans="1:12" x14ac:dyDescent="0.25">
      <c r="A1006" s="97"/>
      <c r="B1006" s="98"/>
      <c r="C1006" s="99"/>
    </row>
  </sheetData>
  <autoFilter ref="A2:L1002" xr:uid="{F2CE21FF-BA85-48B1-94ED-60F8FDF480E3}">
    <sortState xmlns:xlrd2="http://schemas.microsoft.com/office/spreadsheetml/2017/richdata2" ref="A3:L1002">
      <sortCondition ref="C2:C10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D82E-71E3-4197-BB97-71ED1A038445}">
  <dimension ref="A1:L1006"/>
  <sheetViews>
    <sheetView zoomScale="85" zoomScaleNormal="85" workbookViewId="0">
      <selection activeCell="F73" sqref="F73"/>
    </sheetView>
  </sheetViews>
  <sheetFormatPr defaultRowHeight="15" x14ac:dyDescent="0.25"/>
  <cols>
    <col min="1" max="1" width="5.7109375" bestFit="1" customWidth="1"/>
    <col min="2" max="2" width="36.85546875" customWidth="1"/>
    <col min="3" max="3" width="36.28515625" customWidth="1"/>
    <col min="4" max="4" width="40.140625" customWidth="1"/>
    <col min="5" max="5" width="16.42578125" customWidth="1"/>
    <col min="6" max="6" width="15.28515625" customWidth="1"/>
    <col min="7" max="7" width="10.7109375" customWidth="1"/>
    <col min="9" max="10" width="9.7109375" bestFit="1" customWidth="1"/>
    <col min="11" max="11" width="12.5703125" customWidth="1"/>
    <col min="12" max="12" width="17.28515625" customWidth="1"/>
    <col min="14" max="14" width="13.140625" bestFit="1" customWidth="1"/>
  </cols>
  <sheetData>
    <row r="1" spans="1:12" x14ac:dyDescent="0.25">
      <c r="A1" s="17"/>
      <c r="B1" s="17" t="s">
        <v>1419</v>
      </c>
      <c r="C1" s="17"/>
      <c r="D1" s="17"/>
      <c r="E1" s="21" t="s">
        <v>0</v>
      </c>
      <c r="F1" s="22"/>
      <c r="G1" s="23" t="s">
        <v>1</v>
      </c>
      <c r="H1" s="24"/>
      <c r="I1" s="24"/>
      <c r="J1" s="25"/>
      <c r="K1" s="25"/>
      <c r="L1" s="25"/>
    </row>
    <row r="2" spans="1:12" ht="57.75" customHeight="1" x14ac:dyDescent="0.25">
      <c r="A2" s="26" t="s">
        <v>2</v>
      </c>
      <c r="B2" s="27" t="s">
        <v>3</v>
      </c>
      <c r="C2" s="27" t="s">
        <v>998</v>
      </c>
      <c r="D2" s="27" t="s">
        <v>1259</v>
      </c>
      <c r="E2" s="27" t="s">
        <v>4</v>
      </c>
      <c r="F2" s="28" t="s">
        <v>1420</v>
      </c>
      <c r="G2" s="29" t="s">
        <v>6</v>
      </c>
      <c r="H2" s="30" t="s">
        <v>7</v>
      </c>
      <c r="I2" s="31" t="s">
        <v>8</v>
      </c>
      <c r="J2" s="30" t="s">
        <v>9</v>
      </c>
      <c r="K2" s="31" t="s">
        <v>10</v>
      </c>
      <c r="L2" s="32" t="s">
        <v>1421</v>
      </c>
    </row>
    <row r="3" spans="1:12" x14ac:dyDescent="0.25">
      <c r="A3" s="36">
        <v>989</v>
      </c>
      <c r="B3" s="37" t="s">
        <v>1325</v>
      </c>
      <c r="C3" s="63" t="s">
        <v>1136</v>
      </c>
      <c r="D3" s="37" t="s">
        <v>1716</v>
      </c>
      <c r="F3" s="89" t="s">
        <v>13</v>
      </c>
      <c r="G3" s="90">
        <v>1877.2</v>
      </c>
      <c r="H3" s="91">
        <v>6.6000000000000003E-2</v>
      </c>
      <c r="I3" s="92">
        <v>-9.1999999999999993</v>
      </c>
      <c r="J3" s="93">
        <v>-1.5109999999999999</v>
      </c>
      <c r="K3" s="94">
        <v>2258.6999999999998</v>
      </c>
      <c r="L3" s="95">
        <v>2113</v>
      </c>
    </row>
    <row r="4" spans="1:12" x14ac:dyDescent="0.25">
      <c r="A4" s="36">
        <v>51</v>
      </c>
      <c r="B4" s="37" t="s">
        <v>1352</v>
      </c>
      <c r="C4" s="63" t="s">
        <v>1136</v>
      </c>
      <c r="D4" s="37" t="str">
        <f>_xlfn.XLOOKUP(B4,'2020'!B$3:B$1002,'2020'!D$3:D$1002,"NULL")</f>
        <v>United Technologies_Aerospace And Defense Company</v>
      </c>
      <c r="E4" s="38">
        <v>204700</v>
      </c>
      <c r="F4" s="89">
        <v>50</v>
      </c>
      <c r="G4" s="40">
        <v>59837</v>
      </c>
      <c r="H4" s="41">
        <v>4.4999999999999998E-2</v>
      </c>
      <c r="I4" s="42">
        <v>4552</v>
      </c>
      <c r="J4" s="43">
        <v>-0.1</v>
      </c>
      <c r="K4" s="44">
        <v>96920</v>
      </c>
      <c r="L4" s="45">
        <v>100667</v>
      </c>
    </row>
    <row r="5" spans="1:12" x14ac:dyDescent="0.25">
      <c r="A5" s="36">
        <v>59</v>
      </c>
      <c r="B5" s="37" t="s">
        <v>65</v>
      </c>
      <c r="C5" s="37" t="str">
        <f>_xlfn.XLOOKUP(B5,'2020'!B$3:B$1002,'2020'!C$3:C$1002,"NULL")</f>
        <v>Aerospace And Defense Company</v>
      </c>
      <c r="D5" s="37" t="str">
        <f>_xlfn.XLOOKUP(B5,'2020'!B$3:B$1002,'2020'!D$3:D$1002,"NULL")</f>
        <v>Lockheed Martin_Aerospace And Defense Company</v>
      </c>
      <c r="E5" s="38">
        <v>100000</v>
      </c>
      <c r="F5" s="89">
        <v>56</v>
      </c>
      <c r="G5" s="40">
        <v>51048</v>
      </c>
      <c r="H5" s="41">
        <v>8.0000000000000002E-3</v>
      </c>
      <c r="I5" s="42">
        <v>2002</v>
      </c>
      <c r="J5" s="43">
        <v>-0.622</v>
      </c>
      <c r="K5" s="44">
        <v>46521</v>
      </c>
      <c r="L5" s="45">
        <v>96589</v>
      </c>
    </row>
    <row r="6" spans="1:12" x14ac:dyDescent="0.25">
      <c r="A6" s="36">
        <v>99</v>
      </c>
      <c r="B6" s="37" t="s">
        <v>91</v>
      </c>
      <c r="C6" s="37" t="str">
        <f>_xlfn.XLOOKUP(B6,'2020'!B$3:B$1002,'2020'!C$3:C$1002,"NULL")</f>
        <v>Aerospace And Defense Company</v>
      </c>
      <c r="D6" s="37" t="str">
        <f>_xlfn.XLOOKUP(B6,'2020'!B$3:B$1002,'2020'!D$3:D$1002,"NULL")</f>
        <v>General Dynamics_Aerospace And Defense Company</v>
      </c>
      <c r="E6" s="38">
        <v>98600</v>
      </c>
      <c r="F6" s="89">
        <v>90</v>
      </c>
      <c r="G6" s="40">
        <v>30973</v>
      </c>
      <c r="H6" s="41">
        <v>-1.2E-2</v>
      </c>
      <c r="I6" s="42">
        <v>2912</v>
      </c>
      <c r="J6" s="43">
        <v>-1.4999999999999999E-2</v>
      </c>
      <c r="K6" s="44">
        <v>35046</v>
      </c>
      <c r="L6" s="45">
        <v>65845</v>
      </c>
    </row>
    <row r="7" spans="1:12" x14ac:dyDescent="0.25">
      <c r="A7" s="36">
        <v>118</v>
      </c>
      <c r="B7" s="37" t="s">
        <v>103</v>
      </c>
      <c r="C7" s="37" t="str">
        <f>_xlfn.XLOOKUP(B7,'2020'!B$3:B$1002,'2020'!C$3:C$1002,"NULL")</f>
        <v>Aerospace And Defense Company</v>
      </c>
      <c r="D7" s="37" t="str">
        <f>_xlfn.XLOOKUP(B7,'2020'!B$3:B$1002,'2020'!D$3:D$1002,"NULL")</f>
        <v>Northrop Grumman_Aerospace And Defense Company</v>
      </c>
      <c r="E7" s="38">
        <v>70000</v>
      </c>
      <c r="F7" s="89">
        <v>114</v>
      </c>
      <c r="G7" s="40">
        <v>25803</v>
      </c>
      <c r="H7" s="41">
        <v>5.2999999999999999E-2</v>
      </c>
      <c r="I7" s="42">
        <v>2015</v>
      </c>
      <c r="J7" s="43">
        <v>-8.4000000000000005E-2</v>
      </c>
      <c r="K7" s="44">
        <v>34917</v>
      </c>
      <c r="L7" s="45">
        <v>60778</v>
      </c>
    </row>
    <row r="8" spans="1:12" x14ac:dyDescent="0.25">
      <c r="A8" s="36">
        <v>276</v>
      </c>
      <c r="B8" s="37" t="s">
        <v>1719</v>
      </c>
      <c r="C8" s="37" t="s">
        <v>1136</v>
      </c>
      <c r="D8" s="37" t="s">
        <v>1720</v>
      </c>
      <c r="E8" s="38">
        <v>38000</v>
      </c>
      <c r="F8" s="89">
        <v>273</v>
      </c>
      <c r="G8" s="40">
        <v>11002</v>
      </c>
      <c r="H8" s="41">
        <v>3.7999999999999999E-2</v>
      </c>
      <c r="I8" s="42">
        <v>677</v>
      </c>
      <c r="J8" s="43">
        <v>-4.5999999999999999E-2</v>
      </c>
      <c r="K8" s="44">
        <v>12729</v>
      </c>
      <c r="L8" s="45">
        <v>16283</v>
      </c>
    </row>
    <row r="9" spans="1:12" x14ac:dyDescent="0.25">
      <c r="A9" s="36">
        <v>407</v>
      </c>
      <c r="B9" s="37" t="s">
        <v>1717</v>
      </c>
      <c r="C9" s="37" t="s">
        <v>1136</v>
      </c>
      <c r="D9" s="37" t="s">
        <v>1718</v>
      </c>
      <c r="E9" s="38">
        <v>17000</v>
      </c>
      <c r="F9" s="89">
        <v>363</v>
      </c>
      <c r="G9" s="40">
        <v>6939</v>
      </c>
      <c r="H9" s="41">
        <v>-7.8E-2</v>
      </c>
      <c r="I9" s="42">
        <v>553</v>
      </c>
      <c r="J9" s="43">
        <v>0.70699999999999996</v>
      </c>
      <c r="K9" s="44">
        <v>10090</v>
      </c>
      <c r="L9" s="45">
        <v>19149</v>
      </c>
    </row>
    <row r="10" spans="1:12" x14ac:dyDescent="0.25">
      <c r="A10" s="36">
        <v>830</v>
      </c>
      <c r="B10" s="37" t="s">
        <v>798</v>
      </c>
      <c r="C10" s="37" t="str">
        <f>_xlfn.XLOOKUP(B10,'2020'!B$3:B$1002,'2020'!C$3:C$1002,"NULL")</f>
        <v>Aerospace And Defense Company</v>
      </c>
      <c r="D10" s="37" t="str">
        <f>_xlfn.XLOOKUP(B10,'2020'!B$3:B$1002,'2020'!D$3:D$1002,"NULL")</f>
        <v>Moog_Aerospace And Defense Company</v>
      </c>
      <c r="E10" s="38">
        <v>10675</v>
      </c>
      <c r="F10" s="89">
        <v>828</v>
      </c>
      <c r="G10" s="40">
        <v>2497.5</v>
      </c>
      <c r="H10" s="41">
        <v>3.5000000000000003E-2</v>
      </c>
      <c r="I10" s="42">
        <v>141.30000000000001</v>
      </c>
      <c r="J10" s="43">
        <v>0.115</v>
      </c>
      <c r="K10" s="44">
        <v>3090.6</v>
      </c>
      <c r="L10" s="45">
        <v>2949</v>
      </c>
    </row>
    <row r="11" spans="1:12" x14ac:dyDescent="0.25">
      <c r="A11" s="36">
        <v>885</v>
      </c>
      <c r="B11" s="37" t="s">
        <v>871</v>
      </c>
      <c r="C11" s="37" t="str">
        <f>_xlfn.XLOOKUP(B11,'2020'!B$3:B$1002,'2020'!C$3:C$1002,"NULL")</f>
        <v>Aerospace And Defense Company</v>
      </c>
      <c r="D11" s="37" t="str">
        <f>_xlfn.XLOOKUP(B11,'2020'!B$3:B$1002,'2020'!D$3:D$1002,"NULL")</f>
        <v>Curtiss-Wright_Aerospace And Defense Company</v>
      </c>
      <c r="E11" s="38">
        <v>8600</v>
      </c>
      <c r="F11" s="89">
        <v>908</v>
      </c>
      <c r="G11" s="40">
        <v>2271</v>
      </c>
      <c r="H11" s="41">
        <v>7.6999999999999999E-2</v>
      </c>
      <c r="I11" s="42">
        <v>214.9</v>
      </c>
      <c r="J11" s="43">
        <v>0.14699999999999999</v>
      </c>
      <c r="K11" s="44">
        <v>3236.3</v>
      </c>
      <c r="L11" s="45">
        <v>5976</v>
      </c>
    </row>
    <row r="12" spans="1:12" x14ac:dyDescent="0.25">
      <c r="A12" s="36">
        <v>955</v>
      </c>
      <c r="B12" s="37" t="s">
        <v>1410</v>
      </c>
      <c r="C12" s="37" t="s">
        <v>1696</v>
      </c>
      <c r="D12" s="63" t="str">
        <f>B12&amp;"_"&amp; C12</f>
        <v>Esterline Technologies_Aerospace and Defense Company</v>
      </c>
      <c r="E12" s="38">
        <v>13255</v>
      </c>
      <c r="F12" s="89">
        <v>932</v>
      </c>
      <c r="G12" s="40">
        <v>2005.3</v>
      </c>
      <c r="H12" s="41">
        <v>-5.0000000000000001E-3</v>
      </c>
      <c r="I12" s="42">
        <v>111.6</v>
      </c>
      <c r="J12" s="43">
        <v>0.13900000000000001</v>
      </c>
      <c r="K12" s="44">
        <v>3120</v>
      </c>
      <c r="L12" s="45">
        <v>2174</v>
      </c>
    </row>
    <row r="13" spans="1:12" x14ac:dyDescent="0.25">
      <c r="A13" s="36">
        <v>956</v>
      </c>
      <c r="B13" s="37" t="s">
        <v>1399</v>
      </c>
      <c r="C13" s="37" t="s">
        <v>1136</v>
      </c>
      <c r="D13" s="63" t="str">
        <f>B13&amp;"_"&amp; C13</f>
        <v>Delta Tucker Holdings_Aerospace And Defense Company</v>
      </c>
      <c r="E13" s="38">
        <v>8800</v>
      </c>
      <c r="F13" s="89">
        <v>987</v>
      </c>
      <c r="G13" s="40">
        <v>2004.4</v>
      </c>
      <c r="H13" s="41">
        <v>9.1999999999999998E-2</v>
      </c>
      <c r="I13" s="42">
        <v>30.6</v>
      </c>
      <c r="J13" s="43" t="s">
        <v>13</v>
      </c>
      <c r="K13" s="44">
        <v>735.7</v>
      </c>
      <c r="L13" s="45" t="s">
        <v>13</v>
      </c>
    </row>
    <row r="14" spans="1:12" x14ac:dyDescent="0.25">
      <c r="A14" s="36">
        <v>27</v>
      </c>
      <c r="B14" s="37" t="s">
        <v>50</v>
      </c>
      <c r="C14" s="37" t="str">
        <f>_xlfn.XLOOKUP(B14,'2020'!B$3:B$1002,'2020'!C$3:C$1002,"NULL")</f>
        <v>Aerospace Company</v>
      </c>
      <c r="D14" s="37" t="str">
        <f>_xlfn.XLOOKUP(B14,'2020'!B$3:B$1002,'2020'!D$3:D$1002,"NULL")</f>
        <v>Boeing_Aerospace Company</v>
      </c>
      <c r="E14" s="38">
        <v>140800</v>
      </c>
      <c r="F14" s="89">
        <v>24</v>
      </c>
      <c r="G14" s="40">
        <v>93392</v>
      </c>
      <c r="H14" s="41">
        <v>-1.2E-2</v>
      </c>
      <c r="I14" s="42">
        <v>8197</v>
      </c>
      <c r="J14" s="43">
        <v>0.67500000000000004</v>
      </c>
      <c r="K14" s="44">
        <v>92333</v>
      </c>
      <c r="L14" s="45">
        <v>192539</v>
      </c>
    </row>
    <row r="15" spans="1:12" x14ac:dyDescent="0.25">
      <c r="A15" s="36">
        <v>208</v>
      </c>
      <c r="B15" s="37" t="s">
        <v>238</v>
      </c>
      <c r="C15" s="37" t="str">
        <f>_xlfn.XLOOKUP(B15,'2020'!B$3:B$1002,'2020'!C$3:C$1002,"NULL")</f>
        <v>Aerospace Company</v>
      </c>
      <c r="D15" s="37" t="str">
        <f>_xlfn.XLOOKUP(B15,'2020'!B$3:B$1002,'2020'!D$3:D$1002,"NULL")</f>
        <v>Textron_Aerospace Company</v>
      </c>
      <c r="E15" s="38">
        <v>37000</v>
      </c>
      <c r="F15" s="89">
        <v>200</v>
      </c>
      <c r="G15" s="40">
        <v>14198</v>
      </c>
      <c r="H15" s="41">
        <v>0.03</v>
      </c>
      <c r="I15" s="42">
        <v>307</v>
      </c>
      <c r="J15" s="43">
        <v>-0.68100000000000005</v>
      </c>
      <c r="K15" s="44">
        <v>15340</v>
      </c>
      <c r="L15" s="45">
        <v>15293</v>
      </c>
    </row>
    <row r="16" spans="1:12" x14ac:dyDescent="0.25">
      <c r="A16" s="36">
        <v>277</v>
      </c>
      <c r="B16" s="37" t="s">
        <v>281</v>
      </c>
      <c r="C16" s="37" t="str">
        <f>_xlfn.XLOOKUP(B16,'2020'!B$3:B$1002,'2020'!C$3:C$1002,"NULL")</f>
        <v>Aerospace Company</v>
      </c>
      <c r="D16" s="37" t="str">
        <f>_xlfn.XLOOKUP(B16,'2020'!B$3:B$1002,'2020'!D$3:D$1002,"NULL")</f>
        <v>Ball_Aerospace Company</v>
      </c>
      <c r="E16" s="38">
        <v>18300</v>
      </c>
      <c r="F16" s="89">
        <v>306</v>
      </c>
      <c r="G16" s="40">
        <v>10983</v>
      </c>
      <c r="H16" s="41">
        <v>0.21199999999999999</v>
      </c>
      <c r="I16" s="42">
        <v>374</v>
      </c>
      <c r="J16" s="43">
        <v>0.42199999999999999</v>
      </c>
      <c r="K16" s="44">
        <v>17169</v>
      </c>
      <c r="L16" s="45">
        <v>13920</v>
      </c>
    </row>
    <row r="17" spans="1:12" x14ac:dyDescent="0.25">
      <c r="A17" s="36">
        <v>415</v>
      </c>
      <c r="B17" s="37" t="s">
        <v>1366</v>
      </c>
      <c r="C17" s="37" t="s">
        <v>1053</v>
      </c>
      <c r="D17" s="37" t="s">
        <v>1607</v>
      </c>
      <c r="E17" s="38">
        <v>29000</v>
      </c>
      <c r="F17" s="89">
        <v>492</v>
      </c>
      <c r="G17" s="40">
        <v>6822</v>
      </c>
      <c r="H17" s="41">
        <v>0.29699999999999999</v>
      </c>
      <c r="I17" s="42">
        <v>705</v>
      </c>
      <c r="J17" s="43">
        <v>-3.2000000000000001E-2</v>
      </c>
      <c r="K17" s="44">
        <v>17997</v>
      </c>
      <c r="L17" s="45">
        <v>22108</v>
      </c>
    </row>
    <row r="18" spans="1:12" x14ac:dyDescent="0.25">
      <c r="A18" s="36">
        <v>541</v>
      </c>
      <c r="B18" s="37" t="s">
        <v>1436</v>
      </c>
      <c r="C18" s="37" t="s">
        <v>1053</v>
      </c>
      <c r="D18" s="63" t="str">
        <f>B18&amp;"_"&amp; C18</f>
        <v>Orbital ATK_Aerospace Company</v>
      </c>
      <c r="E18" s="38">
        <v>13900</v>
      </c>
      <c r="F18" s="89">
        <v>549</v>
      </c>
      <c r="G18" s="40">
        <v>4764</v>
      </c>
      <c r="H18" s="41">
        <v>6.9000000000000006E-2</v>
      </c>
      <c r="I18" s="42">
        <v>310</v>
      </c>
      <c r="J18" s="43">
        <v>5.8000000000000003E-2</v>
      </c>
      <c r="K18" s="44">
        <v>5666</v>
      </c>
      <c r="L18" s="45">
        <v>7665</v>
      </c>
    </row>
    <row r="19" spans="1:12" x14ac:dyDescent="0.25">
      <c r="A19" s="36">
        <v>661</v>
      </c>
      <c r="B19" s="37" t="s">
        <v>718</v>
      </c>
      <c r="C19" s="37" t="str">
        <f>_xlfn.XLOOKUP(B19,'2020'!B$3:B$1002,'2020'!C$3:C$1002,"NULL")</f>
        <v>Aerospace Company</v>
      </c>
      <c r="D19" s="37" t="str">
        <f>_xlfn.XLOOKUP(B19,'2020'!B$3:B$1002,'2020'!D$3:D$1002,"NULL")</f>
        <v>Triumph Group_Aerospace Company</v>
      </c>
      <c r="E19" s="38">
        <v>14309</v>
      </c>
      <c r="F19" s="89">
        <v>601</v>
      </c>
      <c r="G19" s="40">
        <v>3532.8</v>
      </c>
      <c r="H19" s="41">
        <v>-9.0999999999999998E-2</v>
      </c>
      <c r="I19" s="42">
        <v>-43</v>
      </c>
      <c r="J19" s="43" t="s">
        <v>13</v>
      </c>
      <c r="K19" s="44">
        <v>4414.6000000000004</v>
      </c>
      <c r="L19" s="45">
        <v>1252</v>
      </c>
    </row>
    <row r="20" spans="1:12" x14ac:dyDescent="0.25">
      <c r="A20" s="36">
        <v>347</v>
      </c>
      <c r="B20" s="37" t="s">
        <v>351</v>
      </c>
      <c r="C20" s="37" t="str">
        <f>_xlfn.XLOOKUP(B20,'2020'!B$3:B$1002,'2020'!C$3:C$1002,"NULL")</f>
        <v>Agricultural Machinery Company</v>
      </c>
      <c r="D20" s="37" t="str">
        <f>_xlfn.XLOOKUP(B20,'2020'!B$3:B$1002,'2020'!D$3:D$1002,"NULL")</f>
        <v>AGCO_Agricultural Machinery Company</v>
      </c>
      <c r="E20" s="38">
        <v>20462</v>
      </c>
      <c r="F20" s="89">
        <v>370</v>
      </c>
      <c r="G20" s="40">
        <v>8307</v>
      </c>
      <c r="H20" s="41">
        <v>0.121</v>
      </c>
      <c r="I20" s="42">
        <v>186.4</v>
      </c>
      <c r="J20" s="43">
        <v>0.16400000000000001</v>
      </c>
      <c r="K20" s="44">
        <v>7972</v>
      </c>
      <c r="L20" s="45">
        <v>5157</v>
      </c>
    </row>
    <row r="21" spans="1:12" x14ac:dyDescent="0.25">
      <c r="A21" s="36">
        <v>481</v>
      </c>
      <c r="B21" s="37" t="s">
        <v>444</v>
      </c>
      <c r="C21" s="37" t="str">
        <f>_xlfn.XLOOKUP(B21,'2020'!B$3:B$1002,'2020'!C$3:C$1002,"NULL")</f>
        <v>Agriculture And Shipping</v>
      </c>
      <c r="D21" s="37" t="str">
        <f>_xlfn.XLOOKUP(B21,'2020'!B$3:B$1002,'2020'!D$3:D$1002,"NULL")</f>
        <v>Seaboard_Agriculture And Shipping</v>
      </c>
      <c r="E21" s="38">
        <v>11800</v>
      </c>
      <c r="F21" s="89">
        <v>486</v>
      </c>
      <c r="G21" s="40">
        <v>5809</v>
      </c>
      <c r="H21" s="41">
        <v>0.08</v>
      </c>
      <c r="I21" s="42">
        <v>247</v>
      </c>
      <c r="J21" s="43">
        <v>-0.20799999999999999</v>
      </c>
      <c r="K21" s="44">
        <v>5161</v>
      </c>
      <c r="L21" s="45">
        <v>4992</v>
      </c>
    </row>
    <row r="22" spans="1:12" x14ac:dyDescent="0.25">
      <c r="A22" s="36">
        <v>216</v>
      </c>
      <c r="B22" s="37" t="s">
        <v>1601</v>
      </c>
      <c r="C22" s="37" t="s">
        <v>1673</v>
      </c>
      <c r="D22" s="63" t="str">
        <f>B22&amp;"_"&amp; C22</f>
        <v>Land O' Lakes_Agriculture Company</v>
      </c>
      <c r="E22" s="38">
        <v>10000</v>
      </c>
      <c r="F22" s="89">
        <v>209</v>
      </c>
      <c r="G22" s="40">
        <v>13740</v>
      </c>
      <c r="H22" s="41">
        <v>3.7999999999999999E-2</v>
      </c>
      <c r="I22" s="42">
        <v>314.2</v>
      </c>
      <c r="J22" s="43">
        <v>0.28299999999999997</v>
      </c>
      <c r="K22" s="44">
        <v>9509</v>
      </c>
      <c r="L22" s="45" t="s">
        <v>13</v>
      </c>
    </row>
    <row r="23" spans="1:12" x14ac:dyDescent="0.25">
      <c r="A23" s="36">
        <v>405</v>
      </c>
      <c r="B23" s="37" t="s">
        <v>406</v>
      </c>
      <c r="C23" s="37" t="str">
        <f>_xlfn.XLOOKUP(B23,'2020'!B$3:B$1002,'2020'!C$3:C$1002,"NULL")</f>
        <v>Aircraft Manufacturing</v>
      </c>
      <c r="D23" s="37" t="str">
        <f>_xlfn.XLOOKUP(B23,'2020'!B$3:B$1002,'2020'!D$3:D$1002,"NULL")</f>
        <v>Spirit AeroSystems Holdings_Aircraft Manufacturing</v>
      </c>
      <c r="E23" s="38">
        <v>15500</v>
      </c>
      <c r="F23" s="89">
        <v>393</v>
      </c>
      <c r="G23" s="40">
        <v>6983</v>
      </c>
      <c r="H23" s="41">
        <v>2.8000000000000001E-2</v>
      </c>
      <c r="I23" s="42">
        <v>354.9</v>
      </c>
      <c r="J23" s="43">
        <v>-0.24399999999999999</v>
      </c>
      <c r="K23" s="44">
        <v>5268</v>
      </c>
      <c r="L23" s="45">
        <v>9595</v>
      </c>
    </row>
    <row r="24" spans="1:12" x14ac:dyDescent="0.25">
      <c r="A24" s="36">
        <v>71</v>
      </c>
      <c r="B24" s="37" t="s">
        <v>78</v>
      </c>
      <c r="C24" s="37" t="str">
        <f>_xlfn.XLOOKUP(B24,'2020'!B$3:B$1002,'2020'!C$3:C$1002,"NULL")</f>
        <v>Airlines</v>
      </c>
      <c r="D24" s="37" t="str">
        <f>_xlfn.XLOOKUP(B24,'2020'!B$3:B$1002,'2020'!D$3:D$1002,"NULL")</f>
        <v>American Airlines Group_Airlines</v>
      </c>
      <c r="E24" s="38">
        <v>126600</v>
      </c>
      <c r="F24" s="89">
        <v>67</v>
      </c>
      <c r="G24" s="40">
        <v>42207</v>
      </c>
      <c r="H24" s="41">
        <v>0.05</v>
      </c>
      <c r="I24" s="42">
        <v>1919</v>
      </c>
      <c r="J24" s="43">
        <v>-0.28299999999999997</v>
      </c>
      <c r="K24" s="44">
        <v>51396</v>
      </c>
      <c r="L24" s="45">
        <v>24584</v>
      </c>
    </row>
    <row r="25" spans="1:12" x14ac:dyDescent="0.25">
      <c r="A25" s="36">
        <v>75</v>
      </c>
      <c r="B25" s="37" t="s">
        <v>76</v>
      </c>
      <c r="C25" s="37" t="str">
        <f>_xlfn.XLOOKUP(B25,'2020'!B$3:B$1002,'2020'!C$3:C$1002,"NULL")</f>
        <v>Airlines</v>
      </c>
      <c r="D25" s="37" t="str">
        <f>_xlfn.XLOOKUP(B25,'2020'!B$3:B$1002,'2020'!D$3:D$1002,"NULL")</f>
        <v>Delta Air Lines_Airlines</v>
      </c>
      <c r="E25" s="38">
        <v>86564</v>
      </c>
      <c r="F25" s="89">
        <v>71</v>
      </c>
      <c r="G25" s="40">
        <v>41244</v>
      </c>
      <c r="H25" s="41">
        <v>0.04</v>
      </c>
      <c r="I25" s="42">
        <v>3577</v>
      </c>
      <c r="J25" s="43">
        <v>-0.182</v>
      </c>
      <c r="K25" s="44">
        <v>53292</v>
      </c>
      <c r="L25" s="45">
        <v>38746</v>
      </c>
    </row>
    <row r="26" spans="1:12" x14ac:dyDescent="0.25">
      <c r="A26" s="36">
        <v>81</v>
      </c>
      <c r="B26" s="37" t="s">
        <v>84</v>
      </c>
      <c r="C26" s="37" t="str">
        <f>_xlfn.XLOOKUP(B26,'2020'!B$3:B$1002,'2020'!C$3:C$1002,"NULL")</f>
        <v>Airlines</v>
      </c>
      <c r="D26" s="37" t="str">
        <f>_xlfn.XLOOKUP(B26,'2020'!B$3:B$1002,'2020'!D$3:D$1002,"NULL")</f>
        <v>United Airlines Holdings_Airlines</v>
      </c>
      <c r="E26" s="38">
        <v>89800</v>
      </c>
      <c r="F26" s="89">
        <v>83</v>
      </c>
      <c r="G26" s="40">
        <v>37736</v>
      </c>
      <c r="H26" s="41">
        <v>3.2000000000000001E-2</v>
      </c>
      <c r="I26" s="42">
        <v>2131</v>
      </c>
      <c r="J26" s="43">
        <v>-5.8000000000000003E-2</v>
      </c>
      <c r="K26" s="44">
        <v>42326</v>
      </c>
      <c r="L26" s="45">
        <v>19778</v>
      </c>
    </row>
    <row r="27" spans="1:12" x14ac:dyDescent="0.25">
      <c r="A27" s="36">
        <v>142</v>
      </c>
      <c r="B27" s="37" t="s">
        <v>147</v>
      </c>
      <c r="C27" s="37" t="str">
        <f>_xlfn.XLOOKUP(B27,'2020'!B$3:B$1002,'2020'!C$3:C$1002,"NULL")</f>
        <v>Airlines</v>
      </c>
      <c r="D27" s="37" t="str">
        <f>_xlfn.XLOOKUP(B27,'2020'!B$3:B$1002,'2020'!D$3:D$1002,"NULL")</f>
        <v>Southwest Airlines_Airlines</v>
      </c>
      <c r="E27" s="38">
        <v>56110</v>
      </c>
      <c r="F27" s="89">
        <v>138</v>
      </c>
      <c r="G27" s="40">
        <v>21171</v>
      </c>
      <c r="H27" s="41">
        <v>3.6999999999999998E-2</v>
      </c>
      <c r="I27" s="42">
        <v>3488</v>
      </c>
      <c r="J27" s="43">
        <v>0.55400000000000005</v>
      </c>
      <c r="K27" s="44">
        <v>25110</v>
      </c>
      <c r="L27" s="45">
        <v>33678</v>
      </c>
    </row>
    <row r="28" spans="1:12" x14ac:dyDescent="0.25">
      <c r="A28" s="36">
        <v>355</v>
      </c>
      <c r="B28" s="37" t="s">
        <v>361</v>
      </c>
      <c r="C28" s="37" t="str">
        <f>_xlfn.XLOOKUP(B28,'2020'!B$3:B$1002,'2020'!C$3:C$1002,"NULL")</f>
        <v>Airlines</v>
      </c>
      <c r="D28" s="37" t="str">
        <f>_xlfn.XLOOKUP(B28,'2020'!B$3:B$1002,'2020'!D$3:D$1002,"NULL")</f>
        <v>Alaska Air Group_Airlines</v>
      </c>
      <c r="E28" s="38">
        <v>23156</v>
      </c>
      <c r="F28" s="89">
        <v>438</v>
      </c>
      <c r="G28" s="40">
        <v>7933</v>
      </c>
      <c r="H28" s="41">
        <v>0.33800000000000002</v>
      </c>
      <c r="I28" s="42">
        <v>1034</v>
      </c>
      <c r="J28" s="43">
        <v>0.27</v>
      </c>
      <c r="K28" s="44">
        <v>10740</v>
      </c>
      <c r="L28" s="45">
        <v>7646</v>
      </c>
    </row>
    <row r="29" spans="1:12" x14ac:dyDescent="0.25">
      <c r="A29" s="36">
        <v>402</v>
      </c>
      <c r="B29" s="37" t="s">
        <v>395</v>
      </c>
      <c r="C29" s="37" t="str">
        <f>_xlfn.XLOOKUP(B29,'2020'!B$3:B$1002,'2020'!C$3:C$1002,"NULL")</f>
        <v>Airlines</v>
      </c>
      <c r="D29" s="37" t="str">
        <f>_xlfn.XLOOKUP(B29,'2020'!B$3:B$1002,'2020'!D$3:D$1002,"NULL")</f>
        <v>JetBlue Airways_Airlines</v>
      </c>
      <c r="E29" s="38">
        <v>17424</v>
      </c>
      <c r="F29" s="89">
        <v>403</v>
      </c>
      <c r="G29" s="40">
        <v>7015</v>
      </c>
      <c r="H29" s="41">
        <v>5.8000000000000003E-2</v>
      </c>
      <c r="I29" s="42">
        <v>1147</v>
      </c>
      <c r="J29" s="43">
        <v>0.51100000000000001</v>
      </c>
      <c r="K29" s="44">
        <v>9781</v>
      </c>
      <c r="L29" s="45">
        <v>6540</v>
      </c>
    </row>
    <row r="30" spans="1:12" x14ac:dyDescent="0.25">
      <c r="A30" s="36">
        <v>707</v>
      </c>
      <c r="B30" s="37" t="s">
        <v>786</v>
      </c>
      <c r="C30" s="37" t="str">
        <f>_xlfn.XLOOKUP(B30,'2020'!B$3:B$1002,'2020'!C$3:C$1002,"NULL")</f>
        <v>Airlines</v>
      </c>
      <c r="D30" s="37" t="str">
        <f>_xlfn.XLOOKUP(B30,'2020'!B$3:B$1002,'2020'!D$3:D$1002,"NULL")</f>
        <v>SkyWest_Airlines</v>
      </c>
      <c r="E30" s="38">
        <v>16300</v>
      </c>
      <c r="F30" s="89">
        <v>710</v>
      </c>
      <c r="G30" s="40">
        <v>3204.3</v>
      </c>
      <c r="H30" s="41">
        <v>2.7E-2</v>
      </c>
      <c r="I30" s="42">
        <v>428.9</v>
      </c>
      <c r="J30" s="43" t="s">
        <v>13</v>
      </c>
      <c r="K30" s="44">
        <v>5458.3</v>
      </c>
      <c r="L30" s="45">
        <v>2838</v>
      </c>
    </row>
    <row r="31" spans="1:12" x14ac:dyDescent="0.25">
      <c r="A31" s="36">
        <v>802</v>
      </c>
      <c r="B31" s="37" t="s">
        <v>657</v>
      </c>
      <c r="C31" s="37" t="str">
        <f>_xlfn.XLOOKUP(B31,'2020'!B$3:B$1002,'2020'!C$3:C$1002,"NULL")</f>
        <v>Airlines</v>
      </c>
      <c r="D31" s="37" t="str">
        <f>_xlfn.XLOOKUP(B31,'2020'!B$3:B$1002,'2020'!D$3:D$1002,"NULL")</f>
        <v>Spirit Airlines_Airlines</v>
      </c>
      <c r="E31" s="38">
        <v>6100</v>
      </c>
      <c r="F31" s="89">
        <v>860</v>
      </c>
      <c r="G31" s="40">
        <v>2647.7</v>
      </c>
      <c r="H31" s="41">
        <v>0.14000000000000001</v>
      </c>
      <c r="I31" s="42">
        <v>420.6</v>
      </c>
      <c r="J31" s="43">
        <v>0.58799999999999997</v>
      </c>
      <c r="K31" s="44">
        <v>4144</v>
      </c>
      <c r="L31" s="45">
        <v>2577</v>
      </c>
    </row>
    <row r="32" spans="1:12" x14ac:dyDescent="0.25">
      <c r="A32" s="36">
        <v>919</v>
      </c>
      <c r="B32" s="37" t="s">
        <v>830</v>
      </c>
      <c r="C32" s="37" t="str">
        <f>_xlfn.XLOOKUP(B32,'2020'!B$3:B$1002,'2020'!C$3:C$1002,"NULL")</f>
        <v>Airlines</v>
      </c>
      <c r="D32" s="37" t="str">
        <f>_xlfn.XLOOKUP(B32,'2020'!B$3:B$1002,'2020'!D$3:D$1002,"NULL")</f>
        <v>Atlas Air Worldwide Holdings_Airlines</v>
      </c>
      <c r="E32" s="38">
        <v>2870</v>
      </c>
      <c r="F32" s="89">
        <v>985</v>
      </c>
      <c r="G32" s="40">
        <v>2156.5</v>
      </c>
      <c r="H32" s="41">
        <v>0.17199999999999999</v>
      </c>
      <c r="I32" s="42">
        <v>223.5</v>
      </c>
      <c r="J32" s="43">
        <v>4.383</v>
      </c>
      <c r="K32" s="44">
        <v>4955.5</v>
      </c>
      <c r="L32" s="45">
        <v>1538</v>
      </c>
    </row>
    <row r="33" spans="1:12" x14ac:dyDescent="0.25">
      <c r="A33" s="36">
        <v>934</v>
      </c>
      <c r="B33" s="37" t="s">
        <v>1395</v>
      </c>
      <c r="C33" s="37" t="s">
        <v>1608</v>
      </c>
      <c r="D33" s="37" t="s">
        <v>1609</v>
      </c>
      <c r="E33" s="38">
        <v>4645</v>
      </c>
      <c r="F33" s="89">
        <v>947</v>
      </c>
      <c r="G33" s="40">
        <v>2082.1999999999998</v>
      </c>
      <c r="H33" s="41">
        <v>2.4E-2</v>
      </c>
      <c r="I33" s="42">
        <v>-106.7</v>
      </c>
      <c r="J33" s="43" t="s">
        <v>13</v>
      </c>
      <c r="K33" s="44">
        <v>862.5</v>
      </c>
      <c r="L33" s="45">
        <v>98</v>
      </c>
    </row>
    <row r="34" spans="1:12" x14ac:dyDescent="0.25">
      <c r="A34" s="36">
        <v>10</v>
      </c>
      <c r="B34" s="37" t="s">
        <v>29</v>
      </c>
      <c r="C34" s="37" t="str">
        <f>_xlfn.XLOOKUP(B34,'2020'!B$3:B$1002,'2020'!C$3:C$1002,"NULL")</f>
        <v>Automaker Company</v>
      </c>
      <c r="D34" s="37" t="str">
        <f>_xlfn.XLOOKUP(B34,'2020'!B$3:B$1002,'2020'!D$3:D$1002,"NULL")</f>
        <v>General Motors_Automaker Company</v>
      </c>
      <c r="E34" s="38">
        <v>180000</v>
      </c>
      <c r="F34" s="89">
        <v>8</v>
      </c>
      <c r="G34" s="40">
        <v>157311</v>
      </c>
      <c r="H34" s="41">
        <v>-5.5E-2</v>
      </c>
      <c r="I34" s="42">
        <v>-3864</v>
      </c>
      <c r="J34" s="43">
        <v>-1.41</v>
      </c>
      <c r="K34" s="44">
        <v>212482</v>
      </c>
      <c r="L34" s="45">
        <v>50972</v>
      </c>
    </row>
    <row r="35" spans="1:12" x14ac:dyDescent="0.25">
      <c r="A35" s="36">
        <v>11</v>
      </c>
      <c r="B35" s="37" t="s">
        <v>23</v>
      </c>
      <c r="C35" s="37" t="str">
        <f>_xlfn.XLOOKUP(B35,'2020'!B$3:B$1002,'2020'!C$3:C$1002,"NULL")</f>
        <v>Automaker Company</v>
      </c>
      <c r="D35" s="37" t="str">
        <f>_xlfn.XLOOKUP(B35,'2020'!B$3:B$1002,'2020'!D$3:D$1002,"NULL")</f>
        <v>Ford Motor_Automaker Company</v>
      </c>
      <c r="E35" s="38">
        <v>202000</v>
      </c>
      <c r="F35" s="89">
        <v>10</v>
      </c>
      <c r="G35" s="40">
        <v>156776</v>
      </c>
      <c r="H35" s="41">
        <v>3.3000000000000002E-2</v>
      </c>
      <c r="I35" s="42">
        <v>7602</v>
      </c>
      <c r="J35" s="43">
        <v>0.65400000000000003</v>
      </c>
      <c r="K35" s="44">
        <v>257808</v>
      </c>
      <c r="L35" s="45">
        <v>44244</v>
      </c>
    </row>
    <row r="36" spans="1:12" x14ac:dyDescent="0.25">
      <c r="A36" s="36">
        <v>260</v>
      </c>
      <c r="B36" s="37" t="s">
        <v>130</v>
      </c>
      <c r="C36" s="37" t="str">
        <f>_xlfn.XLOOKUP(B36,'2020'!B$3:B$1002,'2020'!C$3:C$1002,"NULL")</f>
        <v>Automaker Company</v>
      </c>
      <c r="D36" s="37" t="str">
        <f>_xlfn.XLOOKUP(B36,'2020'!B$3:B$1002,'2020'!D$3:D$1002,"NULL")</f>
        <v>Tesla_Automaker Company</v>
      </c>
      <c r="E36" s="38">
        <v>37543</v>
      </c>
      <c r="F36" s="89">
        <v>383</v>
      </c>
      <c r="G36" s="40">
        <v>11759</v>
      </c>
      <c r="H36" s="41">
        <v>0.68</v>
      </c>
      <c r="I36" s="42">
        <v>-1961.4</v>
      </c>
      <c r="J36" s="43" t="s">
        <v>13</v>
      </c>
      <c r="K36" s="44">
        <v>28655</v>
      </c>
      <c r="L36" s="45">
        <v>44955</v>
      </c>
    </row>
    <row r="37" spans="1:12" x14ac:dyDescent="0.25">
      <c r="A37" s="36">
        <v>392</v>
      </c>
      <c r="B37" s="37" t="s">
        <v>404</v>
      </c>
      <c r="C37" s="37" t="str">
        <f>_xlfn.XLOOKUP(B37,'2020'!B$3:B$1002,'2020'!C$3:C$1002,"NULL")</f>
        <v>Automaker Company</v>
      </c>
      <c r="D37" s="37" t="str">
        <f>_xlfn.XLOOKUP(B37,'2020'!B$3:B$1002,'2020'!D$3:D$1002,"NULL")</f>
        <v>Thor Industries_Automaker Company</v>
      </c>
      <c r="E37" s="38">
        <v>17800</v>
      </c>
      <c r="F37" s="89">
        <v>540</v>
      </c>
      <c r="G37" s="40">
        <v>7247</v>
      </c>
      <c r="H37" s="41">
        <v>0.58199999999999996</v>
      </c>
      <c r="I37" s="42">
        <v>374.3</v>
      </c>
      <c r="J37" s="43">
        <v>0.45900000000000002</v>
      </c>
      <c r="K37" s="44">
        <v>2558</v>
      </c>
      <c r="L37" s="45">
        <v>6069</v>
      </c>
    </row>
    <row r="38" spans="1:12" x14ac:dyDescent="0.25">
      <c r="A38" s="36">
        <v>496</v>
      </c>
      <c r="B38" s="37" t="s">
        <v>442</v>
      </c>
      <c r="C38" s="37" t="str">
        <f>_xlfn.XLOOKUP(B38,'2020'!B$3:B$1002,'2020'!C$3:C$1002,"NULL")</f>
        <v>Automaker Company</v>
      </c>
      <c r="D38" s="37" t="str">
        <f>_xlfn.XLOOKUP(B38,'2020'!B$3:B$1002,'2020'!D$3:D$1002,"NULL")</f>
        <v>Polaris_Automaker Company</v>
      </c>
      <c r="E38" s="38">
        <v>11000</v>
      </c>
      <c r="F38" s="89">
        <v>537</v>
      </c>
      <c r="G38" s="40">
        <v>5505</v>
      </c>
      <c r="H38" s="41">
        <v>0.19800000000000001</v>
      </c>
      <c r="I38" s="42">
        <v>172.5</v>
      </c>
      <c r="J38" s="43">
        <v>-0.19</v>
      </c>
      <c r="K38" s="44">
        <v>3090</v>
      </c>
      <c r="L38" s="45">
        <v>7224</v>
      </c>
    </row>
    <row r="39" spans="1:12" x14ac:dyDescent="0.25">
      <c r="A39" s="36">
        <v>139</v>
      </c>
      <c r="B39" s="37" t="s">
        <v>142</v>
      </c>
      <c r="C39" s="37" t="str">
        <f>_xlfn.XLOOKUP(B39,'2020'!B$3:B$1002,'2020'!C$3:C$1002,"NULL")</f>
        <v>Automobile Components</v>
      </c>
      <c r="D39" s="37" t="str">
        <f>_xlfn.XLOOKUP(B39,'2020'!B$3:B$1002,'2020'!D$3:D$1002,"NULL")</f>
        <v>Penske Automotive Group_Automobile Components</v>
      </c>
      <c r="E39" s="38">
        <v>26000</v>
      </c>
      <c r="F39" s="89">
        <v>142</v>
      </c>
      <c r="G39" s="40">
        <v>21389</v>
      </c>
      <c r="H39" s="41">
        <v>6.2E-2</v>
      </c>
      <c r="I39" s="42">
        <v>613.29999999999995</v>
      </c>
      <c r="J39" s="43">
        <v>0.78900000000000003</v>
      </c>
      <c r="K39" s="44">
        <v>10541</v>
      </c>
      <c r="L39" s="45">
        <v>3817</v>
      </c>
    </row>
    <row r="40" spans="1:12" x14ac:dyDescent="0.25">
      <c r="A40" s="36">
        <v>177</v>
      </c>
      <c r="B40" s="37" t="s">
        <v>175</v>
      </c>
      <c r="C40" s="37" t="str">
        <f>_xlfn.XLOOKUP(B40,'2020'!B$3:B$1002,'2020'!C$3:C$1002,"NULL")</f>
        <v>Automobile Components</v>
      </c>
      <c r="D40" s="37" t="str">
        <f>_xlfn.XLOOKUP(B40,'2020'!B$3:B$1002,'2020'!D$3:D$1002,"NULL")</f>
        <v>Genuine Parts_Automobile Components</v>
      </c>
      <c r="E40" s="38">
        <v>48000</v>
      </c>
      <c r="F40" s="89">
        <v>180</v>
      </c>
      <c r="G40" s="40">
        <v>16309</v>
      </c>
      <c r="H40" s="41">
        <v>6.3E-2</v>
      </c>
      <c r="I40" s="42">
        <v>616.79999999999995</v>
      </c>
      <c r="J40" s="43">
        <v>-0.10299999999999999</v>
      </c>
      <c r="K40" s="44">
        <v>12412</v>
      </c>
      <c r="L40" s="45">
        <v>13183</v>
      </c>
    </row>
    <row r="41" spans="1:12" x14ac:dyDescent="0.25">
      <c r="A41" s="36">
        <v>187</v>
      </c>
      <c r="B41" s="37" t="s">
        <v>219</v>
      </c>
      <c r="C41" s="37" t="str">
        <f>_xlfn.XLOOKUP(B41,'2020'!B$3:B$1002,'2020'!C$3:C$1002,"NULL")</f>
        <v>Automobile Components</v>
      </c>
      <c r="D41" s="37" t="str">
        <f>_xlfn.XLOOKUP(B41,'2020'!B$3:B$1002,'2020'!D$3:D$1002,"NULL")</f>
        <v>Goodyear Tire &amp; Rubber_Automobile Components</v>
      </c>
      <c r="E41" s="38">
        <v>64000</v>
      </c>
      <c r="F41" s="89">
        <v>184</v>
      </c>
      <c r="G41" s="40">
        <v>15377</v>
      </c>
      <c r="H41" s="41">
        <v>1.4E-2</v>
      </c>
      <c r="I41" s="42">
        <v>346</v>
      </c>
      <c r="J41" s="43">
        <v>-0.72599999999999998</v>
      </c>
      <c r="K41" s="44">
        <v>17064</v>
      </c>
      <c r="L41" s="45">
        <v>6392</v>
      </c>
    </row>
    <row r="42" spans="1:12" x14ac:dyDescent="0.25">
      <c r="A42" s="36">
        <v>289</v>
      </c>
      <c r="B42" s="37" t="s">
        <v>370</v>
      </c>
      <c r="C42" s="37" t="str">
        <f>_xlfn.XLOOKUP(B42,'2020'!B$3:B$1002,'2020'!C$3:C$1002,"NULL")</f>
        <v>Automobile Components</v>
      </c>
      <c r="D42" s="37" t="str">
        <f>_xlfn.XLOOKUP(B42,'2020'!B$3:B$1002,'2020'!D$3:D$1002,"NULL")</f>
        <v>Autoliv_Automobile Components</v>
      </c>
      <c r="E42" s="38">
        <v>67352</v>
      </c>
      <c r="F42" s="89">
        <v>283</v>
      </c>
      <c r="G42" s="40">
        <v>10383</v>
      </c>
      <c r="H42" s="41">
        <v>3.1E-2</v>
      </c>
      <c r="I42" s="42">
        <v>427.1</v>
      </c>
      <c r="J42" s="43">
        <v>-0.247</v>
      </c>
      <c r="K42" s="44">
        <v>8550</v>
      </c>
      <c r="L42" s="45">
        <v>12710</v>
      </c>
    </row>
    <row r="43" spans="1:12" x14ac:dyDescent="0.25">
      <c r="A43" s="36">
        <v>298</v>
      </c>
      <c r="B43" s="37" t="s">
        <v>303</v>
      </c>
      <c r="C43" s="37" t="str">
        <f>_xlfn.XLOOKUP(B43,'2020'!B$3:B$1002,'2020'!C$3:C$1002,"NULL")</f>
        <v>Automobile Components</v>
      </c>
      <c r="D43" s="37" t="str">
        <f>_xlfn.XLOOKUP(B43,'2020'!B$3:B$1002,'2020'!D$3:D$1002,"NULL")</f>
        <v>Sonic Automotive_Automobile Components</v>
      </c>
      <c r="E43" s="38">
        <v>9750</v>
      </c>
      <c r="F43" s="89">
        <v>287</v>
      </c>
      <c r="G43" s="40">
        <v>9867</v>
      </c>
      <c r="H43" s="41">
        <v>1.4E-2</v>
      </c>
      <c r="I43" s="42">
        <v>93</v>
      </c>
      <c r="J43" s="43">
        <v>-2E-3</v>
      </c>
      <c r="K43" s="44">
        <v>3819</v>
      </c>
      <c r="L43" s="45">
        <v>804</v>
      </c>
    </row>
    <row r="44" spans="1:12" x14ac:dyDescent="0.25">
      <c r="A44" s="36">
        <v>301</v>
      </c>
      <c r="B44" s="37" t="s">
        <v>314</v>
      </c>
      <c r="C44" s="37" t="str">
        <f>_xlfn.XLOOKUP(B44,'2020'!B$3:B$1002,'2020'!C$3:C$1002,"NULL")</f>
        <v>Automobile Components</v>
      </c>
      <c r="D44" s="37" t="str">
        <f>_xlfn.XLOOKUP(B44,'2020'!B$3:B$1002,'2020'!D$3:D$1002,"NULL")</f>
        <v>BorgWarner_Automobile Components</v>
      </c>
      <c r="E44" s="38">
        <v>29000</v>
      </c>
      <c r="F44" s="89">
        <v>305</v>
      </c>
      <c r="G44" s="40">
        <v>9799</v>
      </c>
      <c r="H44" s="41">
        <v>0.08</v>
      </c>
      <c r="I44" s="42">
        <v>439.9</v>
      </c>
      <c r="J44" s="43">
        <v>2.7120000000000002</v>
      </c>
      <c r="K44" s="44">
        <v>9788</v>
      </c>
      <c r="L44" s="45">
        <v>10586</v>
      </c>
    </row>
    <row r="45" spans="1:12" x14ac:dyDescent="0.25">
      <c r="A45" s="36">
        <v>317</v>
      </c>
      <c r="B45" s="37" t="s">
        <v>332</v>
      </c>
      <c r="C45" s="37" t="str">
        <f>_xlfn.XLOOKUP(B45,'2020'!B$3:B$1002,'2020'!C$3:C$1002,"NULL")</f>
        <v>Automobile Components</v>
      </c>
      <c r="D45" s="37" t="str">
        <f>_xlfn.XLOOKUP(B45,'2020'!B$3:B$1002,'2020'!D$3:D$1002,"NULL")</f>
        <v>Advance Auto Parts_Automobile Components</v>
      </c>
      <c r="E45" s="38">
        <v>55500</v>
      </c>
      <c r="F45" s="89">
        <v>292</v>
      </c>
      <c r="G45" s="40">
        <v>9374</v>
      </c>
      <c r="H45" s="41">
        <v>-0.02</v>
      </c>
      <c r="I45" s="42">
        <v>475.5</v>
      </c>
      <c r="J45" s="43">
        <v>3.5000000000000003E-2</v>
      </c>
      <c r="K45" s="44">
        <v>8482</v>
      </c>
      <c r="L45" s="45">
        <v>8770</v>
      </c>
    </row>
    <row r="46" spans="1:12" x14ac:dyDescent="0.25">
      <c r="A46" s="36">
        <v>320</v>
      </c>
      <c r="B46" s="37" t="s">
        <v>189</v>
      </c>
      <c r="C46" s="37" t="str">
        <f>_xlfn.XLOOKUP(B46,'2020'!B$3:B$1002,'2020'!C$3:C$1002,"NULL")</f>
        <v>Automobile Components</v>
      </c>
      <c r="D46" s="37" t="str">
        <f>_xlfn.XLOOKUP(B46,'2020'!B$3:B$1002,'2020'!D$3:D$1002,"NULL")</f>
        <v>Tenneco_Automobile Components</v>
      </c>
      <c r="E46" s="38">
        <v>32000</v>
      </c>
      <c r="F46" s="89">
        <v>322</v>
      </c>
      <c r="G46" s="40">
        <v>9274</v>
      </c>
      <c r="H46" s="41">
        <v>7.8E-2</v>
      </c>
      <c r="I46" s="42">
        <v>207</v>
      </c>
      <c r="J46" s="43">
        <v>-0.41899999999999998</v>
      </c>
      <c r="K46" s="44">
        <v>4842</v>
      </c>
      <c r="L46" s="45">
        <v>2822</v>
      </c>
    </row>
    <row r="47" spans="1:12" x14ac:dyDescent="0.25">
      <c r="A47" s="36">
        <v>393</v>
      </c>
      <c r="B47" s="37" t="s">
        <v>368</v>
      </c>
      <c r="C47" s="37" t="str">
        <f>_xlfn.XLOOKUP(B47,'2020'!B$3:B$1002,'2020'!C$3:C$1002,"NULL")</f>
        <v>Automobile Components</v>
      </c>
      <c r="D47" s="37" t="str">
        <f>_xlfn.XLOOKUP(B47,'2020'!B$3:B$1002,'2020'!D$3:D$1002,"NULL")</f>
        <v>Dana_Automobile Components</v>
      </c>
      <c r="E47" s="38">
        <v>30100</v>
      </c>
      <c r="F47" s="89">
        <v>447</v>
      </c>
      <c r="G47" s="40">
        <v>7209</v>
      </c>
      <c r="H47" s="41">
        <v>0.23699999999999999</v>
      </c>
      <c r="I47" s="42">
        <v>111</v>
      </c>
      <c r="J47" s="43">
        <v>-0.82699999999999996</v>
      </c>
      <c r="K47" s="44">
        <v>5644</v>
      </c>
      <c r="L47" s="45">
        <v>3741</v>
      </c>
    </row>
    <row r="48" spans="1:12" x14ac:dyDescent="0.25">
      <c r="A48" s="36">
        <v>644</v>
      </c>
      <c r="B48" s="37" t="s">
        <v>758</v>
      </c>
      <c r="C48" s="37" t="str">
        <f>_xlfn.XLOOKUP(B48,'2020'!B$3:B$1002,'2020'!C$3:C$1002,"NULL")</f>
        <v>Automobile Components</v>
      </c>
      <c r="D48" s="37" t="str">
        <f>_xlfn.XLOOKUP(B48,'2020'!B$3:B$1002,'2020'!D$3:D$1002,"NULL")</f>
        <v>Cooper-Standard Holdings_Automobile Components</v>
      </c>
      <c r="E48" s="38">
        <v>32000</v>
      </c>
      <c r="F48" s="89">
        <v>655</v>
      </c>
      <c r="G48" s="40">
        <v>3618.1</v>
      </c>
      <c r="H48" s="41">
        <v>4.2000000000000003E-2</v>
      </c>
      <c r="I48" s="42">
        <v>135.30000000000001</v>
      </c>
      <c r="J48" s="43">
        <v>-2.7E-2</v>
      </c>
      <c r="K48" s="44">
        <v>2725.6</v>
      </c>
      <c r="L48" s="45">
        <v>2200</v>
      </c>
    </row>
    <row r="49" spans="1:12" x14ac:dyDescent="0.25">
      <c r="A49" s="36">
        <v>671</v>
      </c>
      <c r="B49" s="37" t="s">
        <v>692</v>
      </c>
      <c r="C49" s="37" t="str">
        <f>_xlfn.XLOOKUP(B49,'2020'!B$3:B$1002,'2020'!C$3:C$1002,"NULL")</f>
        <v>Automobile Components</v>
      </c>
      <c r="D49" s="37" t="str">
        <f>_xlfn.XLOOKUP(B49,'2020'!B$3:B$1002,'2020'!D$3:D$1002,"NULL")</f>
        <v>Kar Auction Services_Automobile Components</v>
      </c>
      <c r="E49" s="38">
        <v>15488</v>
      </c>
      <c r="F49" s="89">
        <v>702</v>
      </c>
      <c r="G49" s="40">
        <v>3458</v>
      </c>
      <c r="H49" s="41">
        <v>9.8000000000000004E-2</v>
      </c>
      <c r="I49" s="42">
        <v>362</v>
      </c>
      <c r="J49" s="43">
        <v>0.628</v>
      </c>
      <c r="K49" s="44">
        <v>6984.3</v>
      </c>
      <c r="L49" s="45">
        <v>7285</v>
      </c>
    </row>
    <row r="50" spans="1:12" x14ac:dyDescent="0.25">
      <c r="A50" s="36">
        <v>692</v>
      </c>
      <c r="B50" s="37" t="s">
        <v>608</v>
      </c>
      <c r="C50" s="37" t="str">
        <f>_xlfn.XLOOKUP(B50,'2020'!B$3:B$1002,'2020'!C$3:C$1002,"NULL")</f>
        <v>Automobile Components</v>
      </c>
      <c r="D50" s="37" t="str">
        <f>_xlfn.XLOOKUP(B50,'2020'!B$3:B$1002,'2020'!D$3:D$1002,"NULL")</f>
        <v>Meritor_Automobile Components</v>
      </c>
      <c r="E50" s="38">
        <v>8200</v>
      </c>
      <c r="F50" s="89">
        <v>695</v>
      </c>
      <c r="G50" s="40">
        <v>3347</v>
      </c>
      <c r="H50" s="41">
        <v>4.5999999999999999E-2</v>
      </c>
      <c r="I50" s="42">
        <v>324</v>
      </c>
      <c r="J50" s="43">
        <v>-0.435</v>
      </c>
      <c r="K50" s="44">
        <v>2782</v>
      </c>
      <c r="L50" s="45">
        <v>1834</v>
      </c>
    </row>
    <row r="51" spans="1:12" x14ac:dyDescent="0.25">
      <c r="A51" s="36">
        <v>700</v>
      </c>
      <c r="B51" s="37" t="s">
        <v>707</v>
      </c>
      <c r="C51" s="37" t="str">
        <f>_xlfn.XLOOKUP(B51,'2020'!B$3:B$1002,'2020'!C$3:C$1002,"NULL")</f>
        <v>Automobile Components</v>
      </c>
      <c r="D51" s="37" t="str">
        <f>_xlfn.XLOOKUP(B51,'2020'!B$3:B$1002,'2020'!D$3:D$1002,"NULL")</f>
        <v>WABCO Holdings_Automobile Components</v>
      </c>
      <c r="E51" s="38">
        <v>14631</v>
      </c>
      <c r="F51" s="89">
        <v>759</v>
      </c>
      <c r="G51" s="40">
        <v>3304.2</v>
      </c>
      <c r="H51" s="41">
        <v>0.17599999999999999</v>
      </c>
      <c r="I51" s="42">
        <v>406.1</v>
      </c>
      <c r="J51" s="43">
        <v>0.82099999999999995</v>
      </c>
      <c r="K51" s="44">
        <v>4323.3999999999996</v>
      </c>
      <c r="L51" s="45">
        <v>7194</v>
      </c>
    </row>
    <row r="52" spans="1:12" x14ac:dyDescent="0.25">
      <c r="A52" s="36">
        <v>717</v>
      </c>
      <c r="B52" s="37" t="s">
        <v>792</v>
      </c>
      <c r="C52" s="37" t="str">
        <f>_xlfn.XLOOKUP(B52,'2020'!B$3:B$1002,'2020'!C$3:C$1002,"NULL")</f>
        <v>Automobile Components</v>
      </c>
      <c r="D52" s="37" t="str">
        <f>_xlfn.XLOOKUP(B52,'2020'!B$3:B$1002,'2020'!D$3:D$1002,"NULL")</f>
        <v>Visteon_Automobile Components</v>
      </c>
      <c r="E52" s="38">
        <v>10000</v>
      </c>
      <c r="F52" s="89">
        <v>693</v>
      </c>
      <c r="G52" s="40">
        <v>3146</v>
      </c>
      <c r="H52" s="41">
        <v>-1.9E-2</v>
      </c>
      <c r="I52" s="42">
        <v>176</v>
      </c>
      <c r="J52" s="43">
        <v>1.347</v>
      </c>
      <c r="K52" s="44">
        <v>2304</v>
      </c>
      <c r="L52" s="45">
        <v>3409</v>
      </c>
    </row>
    <row r="53" spans="1:12" x14ac:dyDescent="0.25">
      <c r="A53" s="36">
        <v>759</v>
      </c>
      <c r="B53" s="37" t="s">
        <v>828</v>
      </c>
      <c r="C53" s="37" t="str">
        <f>_xlfn.XLOOKUP(B53,'2020'!B$3:B$1002,'2020'!C$3:C$1002,"NULL")</f>
        <v>Automobile Components</v>
      </c>
      <c r="D53" s="37" t="str">
        <f>_xlfn.XLOOKUP(B53,'2020'!B$3:B$1002,'2020'!D$3:D$1002,"NULL")</f>
        <v>Cooper Tire &amp; Rubber_Automobile Components</v>
      </c>
      <c r="E53" s="38">
        <v>9204</v>
      </c>
      <c r="F53" s="89">
        <v>743</v>
      </c>
      <c r="G53" s="40">
        <v>2854.7</v>
      </c>
      <c r="H53" s="41">
        <v>-2.4E-2</v>
      </c>
      <c r="I53" s="42">
        <v>95.4</v>
      </c>
      <c r="J53" s="43">
        <v>-0.61599999999999999</v>
      </c>
      <c r="K53" s="44">
        <v>2607.6999999999998</v>
      </c>
      <c r="L53" s="45">
        <v>1491</v>
      </c>
    </row>
    <row r="54" spans="1:12" x14ac:dyDescent="0.25">
      <c r="A54" s="36">
        <v>890</v>
      </c>
      <c r="B54" s="37" t="s">
        <v>836</v>
      </c>
      <c r="C54" s="37" t="str">
        <f>_xlfn.XLOOKUP(B54,'2020'!B$3:B$1002,'2020'!C$3:C$1002,"NULL")</f>
        <v>Automobile Components</v>
      </c>
      <c r="D54" s="37" t="str">
        <f>_xlfn.XLOOKUP(B54,'2020'!B$3:B$1002,'2020'!D$3:D$1002,"NULL")</f>
        <v>Allison Transmission Holdings_Automobile Components</v>
      </c>
      <c r="E54" s="38">
        <v>2700</v>
      </c>
      <c r="F54" s="89">
        <v>984</v>
      </c>
      <c r="G54" s="40">
        <v>2262</v>
      </c>
      <c r="H54" s="41">
        <v>0.22900000000000001</v>
      </c>
      <c r="I54" s="42">
        <v>504</v>
      </c>
      <c r="J54" s="43">
        <v>1.345</v>
      </c>
      <c r="K54" s="44">
        <v>4205</v>
      </c>
      <c r="L54" s="45">
        <v>5404</v>
      </c>
    </row>
    <row r="55" spans="1:12" x14ac:dyDescent="0.25">
      <c r="A55" s="36">
        <v>941</v>
      </c>
      <c r="B55" s="37" t="s">
        <v>1393</v>
      </c>
      <c r="C55" s="37" t="s">
        <v>1183</v>
      </c>
      <c r="D55" s="37" t="s">
        <v>1634</v>
      </c>
      <c r="E55" s="38">
        <v>7600</v>
      </c>
      <c r="F55" s="89">
        <v>927</v>
      </c>
      <c r="G55" s="40">
        <v>2066</v>
      </c>
      <c r="H55" s="41">
        <v>1.6E-2</v>
      </c>
      <c r="I55" s="42">
        <v>47.6</v>
      </c>
      <c r="J55" s="43">
        <v>0.23400000000000001</v>
      </c>
      <c r="K55" s="44">
        <v>1260.0999999999999</v>
      </c>
      <c r="L55" s="45">
        <v>570</v>
      </c>
    </row>
    <row r="56" spans="1:12" x14ac:dyDescent="0.25">
      <c r="A56" s="36">
        <v>434</v>
      </c>
      <c r="B56" s="37" t="s">
        <v>428</v>
      </c>
      <c r="C56" s="37" t="str">
        <f>_xlfn.XLOOKUP(B56,'2020'!B$3:B$1002,'2020'!C$3:C$1002,"NULL")</f>
        <v>Automobile Dealership</v>
      </c>
      <c r="D56" s="37" t="str">
        <f>_xlfn.XLOOKUP(B56,'2020'!B$3:B$1002,'2020'!D$3:D$1002,"NULL")</f>
        <v>Asbury Automotive Group_Automobile Dealership</v>
      </c>
      <c r="E56" s="38">
        <v>8000</v>
      </c>
      <c r="F56" s="89">
        <v>410</v>
      </c>
      <c r="G56" s="40">
        <v>6457</v>
      </c>
      <c r="H56" s="41">
        <v>-1.0999999999999999E-2</v>
      </c>
      <c r="I56" s="42">
        <v>139.1</v>
      </c>
      <c r="J56" s="43">
        <v>-0.16800000000000001</v>
      </c>
      <c r="K56" s="44">
        <v>2357</v>
      </c>
      <c r="L56" s="45">
        <v>1412</v>
      </c>
    </row>
    <row r="57" spans="1:12" x14ac:dyDescent="0.25">
      <c r="A57" s="36">
        <v>273</v>
      </c>
      <c r="B57" s="37" t="s">
        <v>266</v>
      </c>
      <c r="C57" s="37" t="str">
        <f>_xlfn.XLOOKUP(B57,'2020'!B$3:B$1002,'2020'!C$3:C$1002,"NULL")</f>
        <v>Automobile Dealership Company</v>
      </c>
      <c r="D57" s="37" t="str">
        <f>_xlfn.XLOOKUP(B57,'2020'!B$3:B$1002,'2020'!D$3:D$1002,"NULL")</f>
        <v>Group 1 Automotive_Automobile Dealership Company</v>
      </c>
      <c r="E57" s="38">
        <v>14108</v>
      </c>
      <c r="F57" s="89">
        <v>261</v>
      </c>
      <c r="G57" s="40">
        <v>11124</v>
      </c>
      <c r="H57" s="41">
        <v>2.1999999999999999E-2</v>
      </c>
      <c r="I57" s="42">
        <v>213.4</v>
      </c>
      <c r="J57" s="43">
        <v>0.45100000000000001</v>
      </c>
      <c r="K57" s="44">
        <v>4871</v>
      </c>
      <c r="L57" s="45">
        <v>1366</v>
      </c>
    </row>
    <row r="58" spans="1:12" x14ac:dyDescent="0.25">
      <c r="A58" s="36">
        <v>333</v>
      </c>
      <c r="B58" s="37" t="s">
        <v>347</v>
      </c>
      <c r="C58" s="37" t="str">
        <f>_xlfn.XLOOKUP(B58,'2020'!B$3:B$1002,'2020'!C$3:C$1002,"NULL")</f>
        <v>Automobile Rental Company</v>
      </c>
      <c r="D58" s="37" t="str">
        <f>_xlfn.XLOOKUP(B58,'2020'!B$3:B$1002,'2020'!D$3:D$1002,"NULL")</f>
        <v>Avis Budget Group_Automobile Rental Company</v>
      </c>
      <c r="E58" s="38">
        <v>26300</v>
      </c>
      <c r="F58" s="89">
        <v>319</v>
      </c>
      <c r="G58" s="40">
        <v>8848</v>
      </c>
      <c r="H58" s="41">
        <v>2.1999999999999999E-2</v>
      </c>
      <c r="I58" s="42">
        <v>361</v>
      </c>
      <c r="J58" s="43">
        <v>1.2150000000000001</v>
      </c>
      <c r="K58" s="44">
        <v>17699</v>
      </c>
      <c r="L58" s="45">
        <v>3792</v>
      </c>
    </row>
    <row r="59" spans="1:12" x14ac:dyDescent="0.25">
      <c r="A59" s="36">
        <v>335</v>
      </c>
      <c r="B59" s="37" t="s">
        <v>328</v>
      </c>
      <c r="C59" s="37" t="str">
        <f>_xlfn.XLOOKUP(B59,'2020'!B$3:B$1002,'2020'!C$3:C$1002,"NULL")</f>
        <v>Automobile Rental Company</v>
      </c>
      <c r="D59" s="37" t="str">
        <f>_xlfn.XLOOKUP(B59,'2020'!B$3:B$1002,'2020'!D$3:D$1002,"NULL")</f>
        <v>Hertz Global Holdings_Automobile Rental Company</v>
      </c>
      <c r="E59" s="38">
        <v>37000</v>
      </c>
      <c r="F59" s="89">
        <v>296</v>
      </c>
      <c r="G59" s="40">
        <v>8803</v>
      </c>
      <c r="H59" s="41">
        <v>-7.0999999999999994E-2</v>
      </c>
      <c r="I59" s="42">
        <v>327</v>
      </c>
      <c r="J59" s="43" t="s">
        <v>13</v>
      </c>
      <c r="K59" s="44">
        <v>20058</v>
      </c>
      <c r="L59" s="45">
        <v>1662</v>
      </c>
    </row>
    <row r="60" spans="1:12" x14ac:dyDescent="0.25">
      <c r="A60" s="36">
        <v>138</v>
      </c>
      <c r="B60" s="37" t="s">
        <v>159</v>
      </c>
      <c r="C60" s="37" t="str">
        <f>_xlfn.XLOOKUP(B60,'2020'!B$3:B$1002,'2020'!C$3:C$1002,"NULL")</f>
        <v>Automobile Retailer</v>
      </c>
      <c r="D60" s="37" t="str">
        <f>_xlfn.XLOOKUP(B60,'2020'!B$3:B$1002,'2020'!D$3:D$1002,"NULL")</f>
        <v>AutoNation_Automobile Retailer</v>
      </c>
      <c r="E60" s="38">
        <v>26000</v>
      </c>
      <c r="F60" s="89">
        <v>129</v>
      </c>
      <c r="G60" s="40">
        <v>21535</v>
      </c>
      <c r="H60" s="41">
        <v>-3.0000000000000001E-3</v>
      </c>
      <c r="I60" s="42">
        <v>434.6</v>
      </c>
      <c r="J60" s="43">
        <v>0.01</v>
      </c>
      <c r="K60" s="44">
        <v>10272</v>
      </c>
      <c r="L60" s="45">
        <v>4296</v>
      </c>
    </row>
    <row r="61" spans="1:12" x14ac:dyDescent="0.25">
      <c r="A61" s="36">
        <v>174</v>
      </c>
      <c r="B61" s="37" t="s">
        <v>177</v>
      </c>
      <c r="C61" s="37" t="str">
        <f>_xlfn.XLOOKUP(B61,'2020'!B$3:B$1002,'2020'!C$3:C$1002,"NULL")</f>
        <v>Automobile Retailer</v>
      </c>
      <c r="D61" s="37" t="str">
        <f>_xlfn.XLOOKUP(B61,'2020'!B$3:B$1002,'2020'!D$3:D$1002,"NULL")</f>
        <v>CarMax_Automobile Retailer</v>
      </c>
      <c r="E61" s="38">
        <v>24344</v>
      </c>
      <c r="F61" s="89">
        <v>174</v>
      </c>
      <c r="G61" s="40">
        <v>16637</v>
      </c>
      <c r="H61" s="41">
        <v>5.0999999999999997E-2</v>
      </c>
      <c r="I61" s="42">
        <v>627</v>
      </c>
      <c r="J61" s="43">
        <v>6.0000000000000001E-3</v>
      </c>
      <c r="K61" s="44">
        <v>16279</v>
      </c>
      <c r="L61" s="45">
        <v>11202</v>
      </c>
    </row>
    <row r="62" spans="1:12" x14ac:dyDescent="0.25">
      <c r="A62" s="36">
        <v>546</v>
      </c>
      <c r="B62" s="37" t="s">
        <v>491</v>
      </c>
      <c r="C62" s="37" t="str">
        <f>_xlfn.XLOOKUP(B62,'2020'!B$3:B$1002,'2020'!C$3:C$1002,"NULL")</f>
        <v>Automobiles Retailer International</v>
      </c>
      <c r="D62" s="37" t="str">
        <f>_xlfn.XLOOKUP(B62,'2020'!B$3:B$1002,'2020'!D$3:D$1002,"NULL")</f>
        <v>Rush Enterprises_Automobiles Retailer International</v>
      </c>
      <c r="E62" s="38">
        <v>6825</v>
      </c>
      <c r="F62" s="89">
        <v>575</v>
      </c>
      <c r="G62" s="40">
        <v>4713.8999999999996</v>
      </c>
      <c r="H62" s="41">
        <v>0.11799999999999999</v>
      </c>
      <c r="I62" s="42">
        <v>172.1</v>
      </c>
      <c r="J62" s="43">
        <v>3.242</v>
      </c>
      <c r="K62" s="44">
        <v>2890.1</v>
      </c>
      <c r="L62" s="45">
        <v>1609</v>
      </c>
    </row>
    <row r="63" spans="1:12" x14ac:dyDescent="0.25">
      <c r="A63" s="36">
        <v>612</v>
      </c>
      <c r="B63" s="37" t="s">
        <v>630</v>
      </c>
      <c r="C63" s="37" t="str">
        <f>_xlfn.XLOOKUP(B63,'2020'!B$3:B$1002,'2020'!C$3:C$1002,"NULL")</f>
        <v>Bakery Company</v>
      </c>
      <c r="D63" s="37" t="str">
        <f>_xlfn.XLOOKUP(B63,'2020'!B$3:B$1002,'2020'!D$3:D$1002,"NULL")</f>
        <v>Flowers Foods_Bakery Company</v>
      </c>
      <c r="E63" s="38">
        <v>9800</v>
      </c>
      <c r="F63" s="89">
        <v>594</v>
      </c>
      <c r="G63" s="40">
        <v>3920.7</v>
      </c>
      <c r="H63" s="41">
        <v>-2E-3</v>
      </c>
      <c r="I63" s="42">
        <v>150.1</v>
      </c>
      <c r="J63" s="43">
        <v>-8.3000000000000004E-2</v>
      </c>
      <c r="K63" s="44">
        <v>2659.7</v>
      </c>
      <c r="L63" s="45">
        <v>4604</v>
      </c>
    </row>
    <row r="64" spans="1:12" x14ac:dyDescent="0.25">
      <c r="A64" s="36">
        <v>101</v>
      </c>
      <c r="B64" s="37" t="s">
        <v>104</v>
      </c>
      <c r="C64" s="37" t="str">
        <f>_xlfn.XLOOKUP(B64,'2020'!B$3:B$1002,'2020'!C$3:C$1002,"NULL")</f>
        <v>Bank Holding Company</v>
      </c>
      <c r="D64" s="37" t="str">
        <f>_xlfn.XLOOKUP(B64,'2020'!B$3:B$1002,'2020'!D$3:D$1002,"NULL")</f>
        <v>Capital One Financial_Bank Holding Company</v>
      </c>
      <c r="E64" s="38">
        <v>49300</v>
      </c>
      <c r="F64" s="89">
        <v>100</v>
      </c>
      <c r="G64" s="40">
        <v>29999</v>
      </c>
      <c r="H64" s="41">
        <v>0.09</v>
      </c>
      <c r="I64" s="42">
        <v>1982</v>
      </c>
      <c r="J64" s="43">
        <v>-0.47199999999999998</v>
      </c>
      <c r="K64" s="44">
        <v>365693</v>
      </c>
      <c r="L64" s="45">
        <v>46584</v>
      </c>
    </row>
    <row r="65" spans="1:12" x14ac:dyDescent="0.25">
      <c r="A65" s="36">
        <v>122</v>
      </c>
      <c r="B65" s="37" t="s">
        <v>119</v>
      </c>
      <c r="C65" s="37" t="str">
        <f>_xlfn.XLOOKUP(B65,'2020'!B$3:B$1002,'2020'!C$3:C$1002,"NULL")</f>
        <v>Bank Holding Company</v>
      </c>
      <c r="D65" s="37" t="str">
        <f>_xlfn.XLOOKUP(B65,'2020'!B$3:B$1002,'2020'!D$3:D$1002,"NULL")</f>
        <v>U.S. Bancorp_Bank Holding Company</v>
      </c>
      <c r="E65" s="38">
        <v>72402</v>
      </c>
      <c r="F65" s="89">
        <v>125</v>
      </c>
      <c r="G65" s="40">
        <v>23996</v>
      </c>
      <c r="H65" s="41">
        <v>5.5E-2</v>
      </c>
      <c r="I65" s="42">
        <v>6218</v>
      </c>
      <c r="J65" s="43">
        <v>5.6000000000000001E-2</v>
      </c>
      <c r="K65" s="44">
        <v>462040</v>
      </c>
      <c r="L65" s="45">
        <v>83367</v>
      </c>
    </row>
    <row r="66" spans="1:12" x14ac:dyDescent="0.25">
      <c r="A66" s="36">
        <v>165</v>
      </c>
      <c r="B66" s="37" t="s">
        <v>1355</v>
      </c>
      <c r="C66" s="37" t="str">
        <f>_xlfn.XLOOKUP(B66,'2020'!B$3:B$1002,'2020'!C$3:C$1002,"NULL")</f>
        <v>Bank Holding Company</v>
      </c>
      <c r="D66" s="37" t="str">
        <f>_xlfn.XLOOKUP(B66,'2020'!B$3:B$1002,'2020'!D$3:D$1002,"NULL")</f>
        <v>PNC Financial Services_Bank Holding Company</v>
      </c>
      <c r="E66" s="38">
        <v>51632</v>
      </c>
      <c r="F66" s="89">
        <v>166</v>
      </c>
      <c r="G66" s="40">
        <v>18035</v>
      </c>
      <c r="H66" s="41">
        <v>9.8000000000000004E-2</v>
      </c>
      <c r="I66" s="42">
        <v>5338</v>
      </c>
      <c r="J66" s="43">
        <v>0.36799999999999999</v>
      </c>
      <c r="K66" s="44">
        <v>380768</v>
      </c>
      <c r="L66" s="45">
        <v>71323</v>
      </c>
    </row>
    <row r="67" spans="1:12" x14ac:dyDescent="0.25">
      <c r="A67" s="36">
        <v>250</v>
      </c>
      <c r="B67" s="37" t="s">
        <v>1630</v>
      </c>
      <c r="C67" s="63" t="s">
        <v>1077</v>
      </c>
      <c r="D67" s="63" t="str">
        <f>B67&amp;"_"&amp; C67</f>
        <v>BB&amp;T Bank_Bank Holding Company</v>
      </c>
      <c r="E67" s="38">
        <v>36484</v>
      </c>
      <c r="F67" s="89">
        <v>245</v>
      </c>
      <c r="G67" s="40">
        <v>12156</v>
      </c>
      <c r="H67" s="41">
        <v>5.3999999999999999E-2</v>
      </c>
      <c r="I67" s="42">
        <v>2394</v>
      </c>
      <c r="J67" s="43">
        <v>-1.2999999999999999E-2</v>
      </c>
      <c r="K67" s="44">
        <v>221642</v>
      </c>
      <c r="L67" s="45">
        <v>40454</v>
      </c>
    </row>
    <row r="68" spans="1:12" x14ac:dyDescent="0.25">
      <c r="A68" s="36">
        <v>303</v>
      </c>
      <c r="B68" s="37" t="s">
        <v>1363</v>
      </c>
      <c r="C68" s="37" t="s">
        <v>1077</v>
      </c>
      <c r="D68" s="37" t="s">
        <v>1639</v>
      </c>
      <c r="E68" s="38">
        <v>23785</v>
      </c>
      <c r="F68" s="89">
        <v>303</v>
      </c>
      <c r="G68" s="40">
        <v>9741</v>
      </c>
      <c r="H68" s="41">
        <v>6.3E-2</v>
      </c>
      <c r="I68" s="42">
        <v>2273</v>
      </c>
      <c r="J68" s="43">
        <v>0.21</v>
      </c>
      <c r="K68" s="44">
        <v>205962</v>
      </c>
      <c r="L68" s="45">
        <v>31863</v>
      </c>
    </row>
    <row r="69" spans="1:12" x14ac:dyDescent="0.25">
      <c r="A69" s="36">
        <v>460</v>
      </c>
      <c r="B69" s="37" t="s">
        <v>446</v>
      </c>
      <c r="C69" s="37" t="str">
        <f>_xlfn.XLOOKUP(B69,'2020'!B$3:B$1002,'2020'!C$3:C$1002,"NULL")</f>
        <v>Bank Holding Company</v>
      </c>
      <c r="D69" s="37" t="str">
        <f>_xlfn.XLOOKUP(B69,'2020'!B$3:B$1002,'2020'!D$3:D$1002,"NULL")</f>
        <v>Regions Financial_Bank Holding Company</v>
      </c>
      <c r="E69" s="38">
        <v>21714</v>
      </c>
      <c r="F69" s="89">
        <v>436</v>
      </c>
      <c r="G69" s="40">
        <v>6093</v>
      </c>
      <c r="H69" s="41">
        <v>2.1000000000000001E-2</v>
      </c>
      <c r="I69" s="42">
        <v>1263</v>
      </c>
      <c r="J69" s="43">
        <v>8.5999999999999993E-2</v>
      </c>
      <c r="K69" s="44">
        <v>124294</v>
      </c>
      <c r="L69" s="45">
        <v>20861</v>
      </c>
    </row>
    <row r="70" spans="1:12" x14ac:dyDescent="0.25">
      <c r="A70" s="36">
        <v>467</v>
      </c>
      <c r="B70" s="37" t="s">
        <v>438</v>
      </c>
      <c r="C70" s="37" t="str">
        <f>_xlfn.XLOOKUP(B70,'2020'!B$3:B$1002,'2020'!C$3:C$1002,"NULL")</f>
        <v>Bank Holding Company</v>
      </c>
      <c r="D70" s="37" t="str">
        <f>_xlfn.XLOOKUP(B70,'2020'!B$3:B$1002,'2020'!D$3:D$1002,"NULL")</f>
        <v>M&amp;T Bank_Bank Holding Company</v>
      </c>
      <c r="E70" s="38">
        <v>16354</v>
      </c>
      <c r="F70" s="89">
        <v>455</v>
      </c>
      <c r="G70" s="40">
        <v>6019</v>
      </c>
      <c r="H70" s="41">
        <v>5.1999999999999998E-2</v>
      </c>
      <c r="I70" s="42">
        <v>1408.3</v>
      </c>
      <c r="J70" s="43">
        <v>7.0999999999999994E-2</v>
      </c>
      <c r="K70" s="44">
        <v>118594</v>
      </c>
      <c r="L70" s="45">
        <v>27379</v>
      </c>
    </row>
    <row r="71" spans="1:12" x14ac:dyDescent="0.25">
      <c r="A71" s="36">
        <v>544</v>
      </c>
      <c r="B71" s="37" t="s">
        <v>499</v>
      </c>
      <c r="C71" s="37" t="str">
        <f>_xlfn.XLOOKUP(B71,'2020'!B$3:B$1002,'2020'!C$3:C$1002,"NULL")</f>
        <v>Bank Holding Company</v>
      </c>
      <c r="D71" s="37" t="str">
        <f>_xlfn.XLOOKUP(B71,'2020'!B$3:B$1002,'2020'!D$3:D$1002,"NULL")</f>
        <v>Huntington Bancshares_Bank Holding Company</v>
      </c>
      <c r="E71" s="38">
        <v>15770</v>
      </c>
      <c r="F71" s="89">
        <v>610</v>
      </c>
      <c r="G71" s="40">
        <v>4740</v>
      </c>
      <c r="H71" s="41">
        <v>0.253</v>
      </c>
      <c r="I71" s="42">
        <v>1186</v>
      </c>
      <c r="J71" s="43">
        <v>0.66600000000000004</v>
      </c>
      <c r="K71" s="44">
        <v>104185</v>
      </c>
      <c r="L71" s="45">
        <v>16209</v>
      </c>
    </row>
    <row r="72" spans="1:12" x14ac:dyDescent="0.25">
      <c r="A72" s="36">
        <v>658</v>
      </c>
      <c r="B72" s="37" t="s">
        <v>731</v>
      </c>
      <c r="C72" s="37" t="str">
        <f>_xlfn.XLOOKUP(B72,'2020'!B$3:B$1002,'2020'!C$3:C$1002,"NULL")</f>
        <v>Bank Holding Company</v>
      </c>
      <c r="D72" s="37" t="str">
        <f>_xlfn.XLOOKUP(B72,'2020'!B$3:B$1002,'2020'!D$3:D$1002,"NULL")</f>
        <v>CIT Group_Bank Holding Company</v>
      </c>
      <c r="E72" s="38">
        <v>4167</v>
      </c>
      <c r="F72" s="89">
        <v>550</v>
      </c>
      <c r="G72" s="40">
        <v>3545.3</v>
      </c>
      <c r="H72" s="41">
        <v>-0.20399999999999999</v>
      </c>
      <c r="I72" s="42">
        <v>468.2</v>
      </c>
      <c r="J72" s="43" t="s">
        <v>13</v>
      </c>
      <c r="K72" s="44">
        <v>49278.7</v>
      </c>
      <c r="L72" s="45">
        <v>6649</v>
      </c>
    </row>
    <row r="73" spans="1:12" x14ac:dyDescent="0.25">
      <c r="A73" s="36">
        <v>366</v>
      </c>
      <c r="B73" s="37" t="s">
        <v>327</v>
      </c>
      <c r="C73" s="37" t="str">
        <f>_xlfn.XLOOKUP(B73,'2020'!B$3:B$1002,'2020'!C$3:C$1002,"NULL")</f>
        <v>Banking Company</v>
      </c>
      <c r="D73" s="37" t="str">
        <f>_xlfn.XLOOKUP(B73,'2020'!B$3:B$1002,'2020'!D$3:D$1002,"NULL")</f>
        <v>Fifth Third Bancorp_Banking Company</v>
      </c>
      <c r="E73" s="38">
        <v>18125</v>
      </c>
      <c r="F73" s="89">
        <v>389</v>
      </c>
      <c r="G73" s="40">
        <v>7713</v>
      </c>
      <c r="H73" s="41">
        <v>0.12</v>
      </c>
      <c r="I73" s="42">
        <v>2194</v>
      </c>
      <c r="J73" s="43">
        <v>0.40300000000000002</v>
      </c>
      <c r="K73" s="44">
        <v>142193</v>
      </c>
      <c r="L73" s="45">
        <v>21812</v>
      </c>
    </row>
    <row r="74" spans="1:12" x14ac:dyDescent="0.25">
      <c r="A74" s="36">
        <v>924</v>
      </c>
      <c r="B74" s="37" t="s">
        <v>818</v>
      </c>
      <c r="C74" s="37" t="str">
        <f>_xlfn.XLOOKUP(B74,'2020'!B$3:B$1002,'2020'!C$3:C$1002,"NULL")</f>
        <v>Banking Company</v>
      </c>
      <c r="D74" s="37" t="str">
        <f>_xlfn.XLOOKUP(B74,'2020'!B$3:B$1002,'2020'!D$3:D$1002,"NULL")</f>
        <v>Popular_Banking Company</v>
      </c>
      <c r="E74" s="38">
        <v>7784</v>
      </c>
      <c r="F74" s="89">
        <v>955</v>
      </c>
      <c r="G74" s="40">
        <v>2145.1</v>
      </c>
      <c r="H74" s="41">
        <v>0.11</v>
      </c>
      <c r="I74" s="42">
        <v>107.7</v>
      </c>
      <c r="J74" s="43">
        <v>-0.503</v>
      </c>
      <c r="K74" s="44">
        <v>44277.3</v>
      </c>
      <c r="L74" s="45">
        <v>4253</v>
      </c>
    </row>
    <row r="75" spans="1:12" x14ac:dyDescent="0.25">
      <c r="A75" s="36">
        <v>951</v>
      </c>
      <c r="B75" s="37" t="s">
        <v>687</v>
      </c>
      <c r="C75" s="37" t="str">
        <f>_xlfn.XLOOKUP(B75,'2020'!B$3:B$1002,'2020'!C$3:C$1002,"NULL")</f>
        <v>Banking Company Commercial Banking</v>
      </c>
      <c r="D75" s="37" t="str">
        <f>_xlfn.XLOOKUP(B75,'2020'!B$3:B$1002,'2020'!D$3:D$1002,"NULL")</f>
        <v>SVB Financial Group_Banking Company Commercial Banking</v>
      </c>
      <c r="E75" s="38">
        <v>2438</v>
      </c>
      <c r="F75" s="89" t="s">
        <v>13</v>
      </c>
      <c r="G75" s="40">
        <v>2022.4</v>
      </c>
      <c r="H75" s="41">
        <v>0.22600000000000001</v>
      </c>
      <c r="I75" s="42">
        <v>490.5</v>
      </c>
      <c r="J75" s="43">
        <v>0.28199999999999997</v>
      </c>
      <c r="K75" s="44">
        <v>51214.5</v>
      </c>
      <c r="L75" s="45">
        <v>12694</v>
      </c>
    </row>
    <row r="76" spans="1:12" x14ac:dyDescent="0.25">
      <c r="A76" s="36">
        <v>371</v>
      </c>
      <c r="B76" s="37" t="s">
        <v>367</v>
      </c>
      <c r="C76" s="37" t="str">
        <f>_xlfn.XLOOKUP(B76,'2020'!B$3:B$1002,'2020'!C$3:C$1002,"NULL")</f>
        <v>Beauty</v>
      </c>
      <c r="D76" s="37" t="str">
        <f>_xlfn.XLOOKUP(B76,'2020'!B$3:B$1002,'2020'!D$3:D$1002,"NULL")</f>
        <v>Coty_Beauty</v>
      </c>
      <c r="E76" s="38">
        <v>22000</v>
      </c>
      <c r="F76" s="89">
        <v>558</v>
      </c>
      <c r="G76" s="40">
        <v>7650</v>
      </c>
      <c r="H76" s="41">
        <v>0.75900000000000001</v>
      </c>
      <c r="I76" s="42">
        <v>-422.2</v>
      </c>
      <c r="J76" s="43">
        <v>-3.6909999999999998</v>
      </c>
      <c r="K76" s="44">
        <v>22548</v>
      </c>
      <c r="L76" s="45">
        <v>13723</v>
      </c>
    </row>
    <row r="77" spans="1:12" x14ac:dyDescent="0.25">
      <c r="A77" s="36">
        <v>611</v>
      </c>
      <c r="B77" s="37" t="s">
        <v>652</v>
      </c>
      <c r="C77" s="37" t="str">
        <f>_xlfn.XLOOKUP(B77,'2020'!B$3:B$1002,'2020'!C$3:C$1002,"NULL")</f>
        <v>Beauty</v>
      </c>
      <c r="D77" s="37" t="str">
        <f>_xlfn.XLOOKUP(B77,'2020'!B$3:B$1002,'2020'!D$3:D$1002,"NULL")</f>
        <v>Sally Beauty Holdings_Beauty</v>
      </c>
      <c r="E77" s="38">
        <v>21755</v>
      </c>
      <c r="F77" s="89">
        <v>592</v>
      </c>
      <c r="G77" s="40">
        <v>3938.3</v>
      </c>
      <c r="H77" s="41">
        <v>-4.0000000000000001E-3</v>
      </c>
      <c r="I77" s="42">
        <v>215.1</v>
      </c>
      <c r="J77" s="43">
        <v>-3.5000000000000003E-2</v>
      </c>
      <c r="K77" s="44">
        <v>2123.1</v>
      </c>
      <c r="L77" s="45">
        <v>2058</v>
      </c>
    </row>
    <row r="78" spans="1:12" x14ac:dyDescent="0.25">
      <c r="A78" s="36">
        <v>471</v>
      </c>
      <c r="B78" s="37" t="s">
        <v>418</v>
      </c>
      <c r="C78" s="37" t="str">
        <f>_xlfn.XLOOKUP(B78,'2020'!B$3:B$1002,'2020'!C$3:C$1002,"NULL")</f>
        <v>Beauty Salon</v>
      </c>
      <c r="D78" s="37" t="str">
        <f>_xlfn.XLOOKUP(B78,'2020'!B$3:B$1002,'2020'!D$3:D$1002,"NULL")</f>
        <v>Ulta Beauty_Beauty Salon</v>
      </c>
      <c r="E78" s="38">
        <v>24200</v>
      </c>
      <c r="F78" s="89">
        <v>524</v>
      </c>
      <c r="G78" s="40">
        <v>5885</v>
      </c>
      <c r="H78" s="41">
        <v>0.21199999999999999</v>
      </c>
      <c r="I78" s="42">
        <v>555.20000000000005</v>
      </c>
      <c r="J78" s="43">
        <v>0.35499999999999998</v>
      </c>
      <c r="K78" s="44">
        <v>2909</v>
      </c>
      <c r="L78" s="45">
        <v>12459</v>
      </c>
    </row>
    <row r="79" spans="1:12" x14ac:dyDescent="0.25">
      <c r="A79" s="36">
        <v>45</v>
      </c>
      <c r="B79" s="37" t="s">
        <v>59</v>
      </c>
      <c r="C79" s="37" t="str">
        <f>_xlfn.XLOOKUP(B79,'2020'!B$3:B$1002,'2020'!C$3:C$1002,"NULL")</f>
        <v>Beverage Company</v>
      </c>
      <c r="D79" s="37" t="str">
        <f>_xlfn.XLOOKUP(B79,'2020'!B$3:B$1002,'2020'!D$3:D$1002,"NULL")</f>
        <v>PepsiCo_Beverage Company</v>
      </c>
      <c r="E79" s="38">
        <v>263000</v>
      </c>
      <c r="F79" s="89">
        <v>44</v>
      </c>
      <c r="G79" s="40">
        <v>63525</v>
      </c>
      <c r="H79" s="41">
        <v>1.2E-2</v>
      </c>
      <c r="I79" s="42">
        <v>4857</v>
      </c>
      <c r="J79" s="43">
        <v>-0.23300000000000001</v>
      </c>
      <c r="K79" s="44">
        <v>79804</v>
      </c>
      <c r="L79" s="45">
        <v>154933</v>
      </c>
    </row>
    <row r="80" spans="1:12" x14ac:dyDescent="0.25">
      <c r="A80" s="36">
        <v>87</v>
      </c>
      <c r="B80" s="37" t="s">
        <v>96</v>
      </c>
      <c r="C80" s="37" t="str">
        <f>_xlfn.XLOOKUP(B80,'2020'!B$3:B$1002,'2020'!C$3:C$1002,"NULL")</f>
        <v>Beverage Company</v>
      </c>
      <c r="D80" s="37" t="str">
        <f>_xlfn.XLOOKUP(B80,'2020'!B$3:B$1002,'2020'!D$3:D$1002,"NULL")</f>
        <v>Coca-Cola_Beverage Company</v>
      </c>
      <c r="E80" s="38">
        <v>61800</v>
      </c>
      <c r="F80" s="89">
        <v>64</v>
      </c>
      <c r="G80" s="40">
        <v>35410</v>
      </c>
      <c r="H80" s="41">
        <v>-0.154</v>
      </c>
      <c r="I80" s="42">
        <v>1248</v>
      </c>
      <c r="J80" s="43">
        <v>-0.80900000000000005</v>
      </c>
      <c r="K80" s="44">
        <v>87896</v>
      </c>
      <c r="L80" s="45">
        <v>185207</v>
      </c>
    </row>
    <row r="81" spans="1:12" x14ac:dyDescent="0.25">
      <c r="A81" s="36">
        <v>275</v>
      </c>
      <c r="B81" s="37" t="s">
        <v>300</v>
      </c>
      <c r="C81" s="37" t="str">
        <f>_xlfn.XLOOKUP(B81,'2020'!B$3:B$1002,'2020'!C$3:C$1002,"NULL")</f>
        <v>Beverage Company</v>
      </c>
      <c r="D81" s="37" t="str">
        <f>_xlfn.XLOOKUP(B81,'2020'!B$3:B$1002,'2020'!D$3:D$1002,"NULL")</f>
        <v>Molson Coors Beverage_Beverage Company</v>
      </c>
      <c r="E81" s="38">
        <v>17200</v>
      </c>
      <c r="F81" s="89">
        <v>522</v>
      </c>
      <c r="G81" s="40">
        <v>11003</v>
      </c>
      <c r="H81" s="41">
        <v>1.252</v>
      </c>
      <c r="I81" s="42">
        <v>1414.2</v>
      </c>
      <c r="J81" s="43">
        <v>-0.28399999999999997</v>
      </c>
      <c r="K81" s="44">
        <v>30247</v>
      </c>
      <c r="L81" s="45">
        <v>16238</v>
      </c>
    </row>
    <row r="82" spans="1:12" x14ac:dyDescent="0.25">
      <c r="A82" s="36">
        <v>386</v>
      </c>
      <c r="B82" s="37" t="s">
        <v>393</v>
      </c>
      <c r="C82" s="37" t="str">
        <f>_xlfn.XLOOKUP(B82,'2020'!B$3:B$1002,'2020'!C$3:C$1002,"NULL")</f>
        <v>Beverage Company</v>
      </c>
      <c r="D82" s="37" t="str">
        <f>_xlfn.XLOOKUP(B82,'2020'!B$3:B$1002,'2020'!D$3:D$1002,"NULL")</f>
        <v>Constellation Brands_Beverage Company</v>
      </c>
      <c r="E82" s="38">
        <v>8700</v>
      </c>
      <c r="F82" s="89">
        <v>408</v>
      </c>
      <c r="G82" s="40">
        <v>7332</v>
      </c>
      <c r="H82" s="41">
        <v>0.12</v>
      </c>
      <c r="I82" s="42">
        <v>1535.1</v>
      </c>
      <c r="J82" s="43">
        <v>0.45500000000000002</v>
      </c>
      <c r="K82" s="44">
        <v>18602</v>
      </c>
      <c r="L82" s="45">
        <v>44379</v>
      </c>
    </row>
    <row r="83" spans="1:12" x14ac:dyDescent="0.25">
      <c r="A83" s="36">
        <v>418</v>
      </c>
      <c r="B83" s="9" t="s">
        <v>290</v>
      </c>
      <c r="C83" s="37" t="str">
        <f>_xlfn.XLOOKUP(B83,'2020'!B$3:B$1002,'2020'!C$3:C$1002,"NULL")</f>
        <v>Beverage Company</v>
      </c>
      <c r="D83" s="37" t="str">
        <f>_xlfn.XLOOKUP(B83,'2020'!B$3:B$1002,'2020'!D$3:D$1002,"NULL")</f>
        <v>Keurig Dr Pepper_Beverage Company</v>
      </c>
      <c r="E83" s="38">
        <v>21000</v>
      </c>
      <c r="F83" s="89">
        <v>416</v>
      </c>
      <c r="G83" s="40">
        <v>6690</v>
      </c>
      <c r="H83" s="41">
        <v>3.9E-2</v>
      </c>
      <c r="I83" s="42">
        <v>1076</v>
      </c>
      <c r="J83" s="43">
        <v>0.27</v>
      </c>
      <c r="K83" s="44">
        <v>10022</v>
      </c>
      <c r="L83" s="45">
        <v>21278</v>
      </c>
    </row>
    <row r="84" spans="1:12" x14ac:dyDescent="0.25">
      <c r="A84" s="36">
        <v>576</v>
      </c>
      <c r="B84" s="37" t="s">
        <v>1437</v>
      </c>
      <c r="C84" s="37" t="s">
        <v>1090</v>
      </c>
      <c r="D84" s="63" t="str">
        <f>B84&amp;"_"&amp; C84</f>
        <v>Coca-Cola Bottling_Beverage Company</v>
      </c>
      <c r="E84" s="38">
        <v>15500</v>
      </c>
      <c r="F84" s="89">
        <v>701</v>
      </c>
      <c r="G84" s="40">
        <v>4323.7</v>
      </c>
      <c r="H84" s="41">
        <v>0.37</v>
      </c>
      <c r="I84" s="42">
        <v>96.5</v>
      </c>
      <c r="J84" s="43">
        <v>0.92500000000000004</v>
      </c>
      <c r="K84" s="44">
        <v>3073</v>
      </c>
      <c r="L84" s="45">
        <v>1615</v>
      </c>
    </row>
    <row r="85" spans="1:12" x14ac:dyDescent="0.25">
      <c r="A85" s="36">
        <v>684</v>
      </c>
      <c r="B85" s="37" t="s">
        <v>623</v>
      </c>
      <c r="C85" s="37" t="str">
        <f>_xlfn.XLOOKUP(B85,'2020'!B$3:B$1002,'2020'!C$3:C$1002,"NULL")</f>
        <v>Beverage Company</v>
      </c>
      <c r="D85" s="37" t="str">
        <f>_xlfn.XLOOKUP(B85,'2020'!B$3:B$1002,'2020'!D$3:D$1002,"NULL")</f>
        <v>Monster Beverage_Beverage Company</v>
      </c>
      <c r="E85" s="38">
        <v>2589</v>
      </c>
      <c r="F85" s="89">
        <v>721</v>
      </c>
      <c r="G85" s="40">
        <v>3369</v>
      </c>
      <c r="H85" s="41">
        <v>0.105</v>
      </c>
      <c r="I85" s="42">
        <v>820.7</v>
      </c>
      <c r="J85" s="43">
        <v>0.152</v>
      </c>
      <c r="K85" s="44">
        <v>4791</v>
      </c>
      <c r="L85" s="45">
        <v>32404</v>
      </c>
    </row>
    <row r="86" spans="1:12" x14ac:dyDescent="0.25">
      <c r="A86" s="36">
        <v>735</v>
      </c>
      <c r="B86" s="37" t="s">
        <v>729</v>
      </c>
      <c r="C86" s="37" t="str">
        <f>_xlfn.XLOOKUP(B86,'2020'!B$3:B$1002,'2020'!C$3:C$1002,"NULL")</f>
        <v>Beverage Company</v>
      </c>
      <c r="D86" s="37" t="str">
        <f>_xlfn.XLOOKUP(B86,'2020'!B$3:B$1002,'2020'!D$3:D$1002,"NULL")</f>
        <v>Brown-Forman_Beverage Company</v>
      </c>
      <c r="E86" s="38">
        <v>4570</v>
      </c>
      <c r="F86" s="89">
        <v>713</v>
      </c>
      <c r="G86" s="40">
        <v>2994</v>
      </c>
      <c r="H86" s="41">
        <v>-3.1E-2</v>
      </c>
      <c r="I86" s="42">
        <v>669</v>
      </c>
      <c r="J86" s="43">
        <v>-0.373</v>
      </c>
      <c r="K86" s="44">
        <v>4625</v>
      </c>
      <c r="L86" s="45">
        <v>26160</v>
      </c>
    </row>
    <row r="87" spans="1:12" x14ac:dyDescent="0.25">
      <c r="A87" s="36">
        <v>116</v>
      </c>
      <c r="B87" s="37" t="s">
        <v>146</v>
      </c>
      <c r="C87" s="37" t="str">
        <f>_xlfn.XLOOKUP(B87,'2020'!B$3:B$1002,'2020'!C$3:C$1002,"NULL")</f>
        <v>Biopharmaceutical Company</v>
      </c>
      <c r="D87" s="37" t="str">
        <f>_xlfn.XLOOKUP(B87,'2020'!B$3:B$1002,'2020'!D$3:D$1002,"NULL")</f>
        <v>Gilead Sciences_Biopharmaceutical Company</v>
      </c>
      <c r="E87" s="38">
        <v>10000</v>
      </c>
      <c r="F87" s="89">
        <v>92</v>
      </c>
      <c r="G87" s="40">
        <v>26107</v>
      </c>
      <c r="H87" s="41">
        <v>-0.14099999999999999</v>
      </c>
      <c r="I87" s="42">
        <v>4628</v>
      </c>
      <c r="J87" s="43">
        <v>-0.65700000000000003</v>
      </c>
      <c r="K87" s="44">
        <v>70283</v>
      </c>
      <c r="L87" s="45">
        <v>98297</v>
      </c>
    </row>
    <row r="88" spans="1:12" x14ac:dyDescent="0.25">
      <c r="A88" s="36">
        <v>130</v>
      </c>
      <c r="B88" s="37" t="s">
        <v>141</v>
      </c>
      <c r="C88" s="37" t="str">
        <f>_xlfn.XLOOKUP(B88,'2020'!B$3:B$1002,'2020'!C$3:C$1002,"NULL")</f>
        <v>Biopharmaceutical Company</v>
      </c>
      <c r="D88" s="37" t="str">
        <f>_xlfn.XLOOKUP(B88,'2020'!B$3:B$1002,'2020'!D$3:D$1002,"NULL")</f>
        <v>Amgen_Biopharmaceutical Company</v>
      </c>
      <c r="E88" s="38">
        <v>20800</v>
      </c>
      <c r="F88" s="89">
        <v>123</v>
      </c>
      <c r="G88" s="40">
        <v>22849</v>
      </c>
      <c r="H88" s="41">
        <v>-6.0000000000000001E-3</v>
      </c>
      <c r="I88" s="42">
        <v>1979</v>
      </c>
      <c r="J88" s="43">
        <v>-0.74399999999999999</v>
      </c>
      <c r="K88" s="44">
        <v>79954</v>
      </c>
      <c r="L88" s="45">
        <v>122842</v>
      </c>
    </row>
    <row r="89" spans="1:12" x14ac:dyDescent="0.25">
      <c r="A89" s="36">
        <v>224</v>
      </c>
      <c r="B89" s="37" t="s">
        <v>1358</v>
      </c>
      <c r="C89" s="63" t="s">
        <v>1509</v>
      </c>
      <c r="D89" s="63" t="str">
        <f>B89&amp;"_"&amp; C89</f>
        <v>Celgene_Biopharmaceutical Company</v>
      </c>
      <c r="E89" s="38">
        <v>7467</v>
      </c>
      <c r="F89" s="89">
        <v>254</v>
      </c>
      <c r="G89" s="40">
        <v>13003</v>
      </c>
      <c r="H89" s="41">
        <v>0.158</v>
      </c>
      <c r="I89" s="42">
        <v>2940</v>
      </c>
      <c r="J89" s="43">
        <v>0.47099999999999997</v>
      </c>
      <c r="K89" s="44">
        <v>30141</v>
      </c>
      <c r="L89" s="45">
        <v>67102</v>
      </c>
    </row>
    <row r="90" spans="1:12" x14ac:dyDescent="0.25">
      <c r="A90" s="36">
        <v>831</v>
      </c>
      <c r="B90" s="37" t="s">
        <v>625</v>
      </c>
      <c r="C90" s="37" t="str">
        <f>_xlfn.XLOOKUP(B90,'2020'!B$3:B$1002,'2020'!C$3:C$1002,"NULL")</f>
        <v>Biopharmaceutical Company</v>
      </c>
      <c r="D90" s="37" t="str">
        <f>_xlfn.XLOOKUP(B90,'2020'!B$3:B$1002,'2020'!D$3:D$1002,"NULL")</f>
        <v>Vertex Pharmaceuticals_Biopharmaceutical Company</v>
      </c>
      <c r="E90" s="38">
        <v>2300</v>
      </c>
      <c r="F90" s="89" t="s">
        <v>13</v>
      </c>
      <c r="G90" s="40">
        <v>2488.6999999999998</v>
      </c>
      <c r="H90" s="41">
        <v>0.46200000000000002</v>
      </c>
      <c r="I90" s="42">
        <v>263.5</v>
      </c>
      <c r="J90" s="43" t="s">
        <v>13</v>
      </c>
      <c r="K90" s="44">
        <v>3546</v>
      </c>
      <c r="L90" s="45">
        <v>41379</v>
      </c>
    </row>
    <row r="91" spans="1:12" x14ac:dyDescent="0.25">
      <c r="A91" s="36">
        <v>245</v>
      </c>
      <c r="B91" s="37" t="s">
        <v>226</v>
      </c>
      <c r="C91" s="37" t="str">
        <f>_xlfn.XLOOKUP(B91,'2020'!B$3:B$1002,'2020'!C$3:C$1002,"NULL")</f>
        <v>Biotechnology Company</v>
      </c>
      <c r="D91" s="37" t="str">
        <f>_xlfn.XLOOKUP(B91,'2020'!B$3:B$1002,'2020'!D$3:D$1002,"NULL")</f>
        <v>Biogen_Biotechnology Company</v>
      </c>
      <c r="E91" s="38">
        <v>7300</v>
      </c>
      <c r="F91" s="89">
        <v>248</v>
      </c>
      <c r="G91" s="40">
        <v>12274</v>
      </c>
      <c r="H91" s="41">
        <v>7.1999999999999995E-2</v>
      </c>
      <c r="I91" s="42">
        <v>2539.1</v>
      </c>
      <c r="J91" s="43">
        <v>-0.314</v>
      </c>
      <c r="K91" s="44">
        <v>23653</v>
      </c>
      <c r="L91" s="45">
        <v>57930</v>
      </c>
    </row>
    <row r="92" spans="1:12" x14ac:dyDescent="0.25">
      <c r="A92" s="36">
        <v>473</v>
      </c>
      <c r="B92" s="37" t="s">
        <v>405</v>
      </c>
      <c r="C92" s="37" t="str">
        <f>_xlfn.XLOOKUP(B92,'2020'!B$3:B$1002,'2020'!C$3:C$1002,"NULL")</f>
        <v>Biotechnology Company</v>
      </c>
      <c r="D92" s="37" t="str">
        <f>_xlfn.XLOOKUP(B92,'2020'!B$3:B$1002,'2020'!D$3:D$1002,"NULL")</f>
        <v>Regeneron Pharmaceuticals_Biotechnology Company</v>
      </c>
      <c r="E92" s="38">
        <v>6200</v>
      </c>
      <c r="F92" s="89">
        <v>523</v>
      </c>
      <c r="G92" s="40">
        <v>5872</v>
      </c>
      <c r="H92" s="41">
        <v>0.20799999999999999</v>
      </c>
      <c r="I92" s="42">
        <v>1198.5</v>
      </c>
      <c r="J92" s="43">
        <v>0.33800000000000002</v>
      </c>
      <c r="K92" s="44">
        <v>8764</v>
      </c>
      <c r="L92" s="45">
        <v>37087</v>
      </c>
    </row>
    <row r="93" spans="1:12" x14ac:dyDescent="0.25">
      <c r="A93" s="36">
        <v>781</v>
      </c>
      <c r="B93" s="37" t="s">
        <v>686</v>
      </c>
      <c r="C93" s="37" t="str">
        <f>_xlfn.XLOOKUP(B93,'2020'!B$3:B$1002,'2020'!C$3:C$1002,"NULL")</f>
        <v>Biotechnology Company</v>
      </c>
      <c r="D93" s="37" t="str">
        <f>_xlfn.XLOOKUP(B93,'2020'!B$3:B$1002,'2020'!D$3:D$1002,"NULL")</f>
        <v>Illumina_Biotechnology Company</v>
      </c>
      <c r="E93" s="38">
        <v>6200</v>
      </c>
      <c r="F93" s="89">
        <v>833</v>
      </c>
      <c r="G93" s="40">
        <v>2752</v>
      </c>
      <c r="H93" s="41">
        <v>0.14699999999999999</v>
      </c>
      <c r="I93" s="42">
        <v>726</v>
      </c>
      <c r="J93" s="43">
        <v>0.56899999999999995</v>
      </c>
      <c r="K93" s="44">
        <v>5257</v>
      </c>
      <c r="L93" s="45">
        <v>34754</v>
      </c>
    </row>
    <row r="94" spans="1:12" x14ac:dyDescent="0.25">
      <c r="A94" s="36">
        <v>916</v>
      </c>
      <c r="B94" s="37" t="s">
        <v>913</v>
      </c>
      <c r="C94" s="37" t="str">
        <f>_xlfn.XLOOKUP(B94,'2020'!B$3:B$1002,'2020'!C$3:C$1002,"NULL")</f>
        <v>Biotechnology Company</v>
      </c>
      <c r="D94" s="37" t="str">
        <f>_xlfn.XLOOKUP(B94,'2020'!B$3:B$1002,'2020'!D$3:D$1002,"NULL")</f>
        <v>Bio-Rad Laboratories_Biotechnology Company</v>
      </c>
      <c r="E94" s="38">
        <v>8150</v>
      </c>
      <c r="F94" s="89">
        <v>917</v>
      </c>
      <c r="G94" s="40">
        <v>2160.1999999999998</v>
      </c>
      <c r="H94" s="41">
        <v>4.3999999999999997E-2</v>
      </c>
      <c r="I94" s="42">
        <v>122.2</v>
      </c>
      <c r="J94" s="43">
        <v>3.702</v>
      </c>
      <c r="K94" s="44">
        <v>4273</v>
      </c>
      <c r="L94" s="45">
        <v>7443</v>
      </c>
    </row>
    <row r="95" spans="1:12" x14ac:dyDescent="0.25">
      <c r="A95" s="36">
        <v>466</v>
      </c>
      <c r="B95" s="37" t="s">
        <v>598</v>
      </c>
      <c r="C95" s="37" t="str">
        <f>_xlfn.XLOOKUP(B95,'2020'!B$3:B$1002,'2020'!C$3:C$1002,"NULL")</f>
        <v>Business Process Services</v>
      </c>
      <c r="D95" s="37" t="str">
        <f>_xlfn.XLOOKUP(B95,'2020'!B$3:B$1002,'2020'!D$3:D$1002,"NULL")</f>
        <v>Conduent_Business Process Services</v>
      </c>
      <c r="E95" s="38">
        <v>90000</v>
      </c>
      <c r="F95" s="89" t="s">
        <v>13</v>
      </c>
      <c r="G95" s="40">
        <v>6022</v>
      </c>
      <c r="H95" s="41" t="s">
        <v>13</v>
      </c>
      <c r="I95" s="42">
        <v>181</v>
      </c>
      <c r="J95" s="43" t="s">
        <v>13</v>
      </c>
      <c r="K95" s="44">
        <v>7548</v>
      </c>
      <c r="L95" s="45">
        <v>3923</v>
      </c>
    </row>
    <row r="96" spans="1:12" x14ac:dyDescent="0.25">
      <c r="A96" s="36">
        <v>500</v>
      </c>
      <c r="B96" s="37" t="s">
        <v>441</v>
      </c>
      <c r="C96" s="37" t="str">
        <f>_xlfn.XLOOKUP(B96,'2020'!B$3:B$1002,'2020'!C$3:C$1002,"NULL")</f>
        <v>Business Services Company</v>
      </c>
      <c r="D96" s="37" t="str">
        <f>_xlfn.XLOOKUP(B96,'2020'!B$3:B$1002,'2020'!D$3:D$1002,"NULL")</f>
        <v>Cintas_Business Services Company</v>
      </c>
      <c r="E96" s="38">
        <v>42000</v>
      </c>
      <c r="F96" s="89">
        <v>520</v>
      </c>
      <c r="G96" s="40">
        <v>5429</v>
      </c>
      <c r="H96" s="41">
        <v>0.107</v>
      </c>
      <c r="I96" s="42">
        <v>480.7</v>
      </c>
      <c r="J96" s="43">
        <v>-0.307</v>
      </c>
      <c r="K96" s="44">
        <v>6844</v>
      </c>
      <c r="L96" s="45">
        <v>18165</v>
      </c>
    </row>
    <row r="97" spans="1:12" x14ac:dyDescent="0.25">
      <c r="A97" s="36">
        <v>657</v>
      </c>
      <c r="B97" s="37" t="s">
        <v>698</v>
      </c>
      <c r="C97" s="37" t="str">
        <f>_xlfn.XLOOKUP(B97,'2020'!B$3:B$1002,'2020'!C$3:C$1002,"NULL")</f>
        <v>Business Services Company</v>
      </c>
      <c r="D97" s="37" t="str">
        <f>_xlfn.XLOOKUP(B97,'2020'!B$3:B$1002,'2020'!D$3:D$1002,"NULL")</f>
        <v>Pitney Bowes_Business Services Company</v>
      </c>
      <c r="E97" s="38">
        <v>14700</v>
      </c>
      <c r="F97" s="89">
        <v>663</v>
      </c>
      <c r="G97" s="40">
        <v>3549.9</v>
      </c>
      <c r="H97" s="41">
        <v>4.2000000000000003E-2</v>
      </c>
      <c r="I97" s="42">
        <v>261.3</v>
      </c>
      <c r="J97" s="43">
        <v>1.8160000000000001</v>
      </c>
      <c r="K97" s="44">
        <v>6678.7</v>
      </c>
      <c r="L97" s="45">
        <v>2038</v>
      </c>
    </row>
    <row r="98" spans="1:12" x14ac:dyDescent="0.25">
      <c r="A98" s="36">
        <v>199</v>
      </c>
      <c r="B98" s="37" t="s">
        <v>1426</v>
      </c>
      <c r="C98" s="37" t="s">
        <v>1647</v>
      </c>
      <c r="D98" s="37" t="s">
        <v>1648</v>
      </c>
      <c r="E98" s="38">
        <v>21900</v>
      </c>
      <c r="F98" s="89">
        <v>204</v>
      </c>
      <c r="G98" s="40">
        <v>14640</v>
      </c>
      <c r="H98" s="41">
        <v>8.4000000000000005E-2</v>
      </c>
      <c r="I98" s="42">
        <v>2260</v>
      </c>
      <c r="J98" s="43">
        <v>0.69199999999999995</v>
      </c>
      <c r="K98" s="44">
        <v>21333</v>
      </c>
      <c r="L98" s="45">
        <v>51444</v>
      </c>
    </row>
    <row r="99" spans="1:12" x14ac:dyDescent="0.25">
      <c r="A99" s="36">
        <v>282</v>
      </c>
      <c r="B99" s="37" t="s">
        <v>383</v>
      </c>
      <c r="C99" s="37" t="str">
        <f>_xlfn.XLOOKUP(B99,'2020'!B$3:B$1002,'2020'!C$3:C$1002,"NULL")</f>
        <v>Chemical Manufacturing Company</v>
      </c>
      <c r="D99" s="37" t="str">
        <f>_xlfn.XLOOKUP(B99,'2020'!B$3:B$1002,'2020'!D$3:D$1002,"NULL")</f>
        <v>Huntsman_Chemical Manufacturing Company</v>
      </c>
      <c r="E99" s="38">
        <v>10000</v>
      </c>
      <c r="F99" s="89">
        <v>289</v>
      </c>
      <c r="G99" s="40">
        <v>10592</v>
      </c>
      <c r="H99" s="41">
        <v>9.7000000000000003E-2</v>
      </c>
      <c r="I99" s="42">
        <v>636</v>
      </c>
      <c r="J99" s="43">
        <v>0.95099999999999996</v>
      </c>
      <c r="K99" s="44">
        <v>10244</v>
      </c>
      <c r="L99" s="45">
        <v>7090</v>
      </c>
    </row>
    <row r="100" spans="1:12" x14ac:dyDescent="0.25">
      <c r="A100" s="36">
        <v>673</v>
      </c>
      <c r="B100" s="37" t="s">
        <v>577</v>
      </c>
      <c r="C100" s="37" t="str">
        <f>_xlfn.XLOOKUP(B100,'2020'!B$3:B$1002,'2020'!C$3:C$1002,"NULL")</f>
        <v>Chemical Manufacturing Company</v>
      </c>
      <c r="D100" s="37" t="str">
        <f>_xlfn.XLOOKUP(B100,'2020'!B$3:B$1002,'2020'!D$3:D$1002,"NULL")</f>
        <v>FMC_Chemical Manufacturing Company</v>
      </c>
      <c r="E100" s="38">
        <v>7000</v>
      </c>
      <c r="F100" s="89">
        <v>681</v>
      </c>
      <c r="G100" s="40">
        <v>3441.5</v>
      </c>
      <c r="H100" s="41">
        <v>4.8000000000000001E-2</v>
      </c>
      <c r="I100" s="42">
        <v>535.79999999999995</v>
      </c>
      <c r="J100" s="43">
        <v>1.5620000000000001</v>
      </c>
      <c r="K100" s="44">
        <v>9206.2999999999993</v>
      </c>
      <c r="L100" s="45">
        <v>10297</v>
      </c>
    </row>
    <row r="101" spans="1:12" x14ac:dyDescent="0.25">
      <c r="A101" s="36">
        <v>723</v>
      </c>
      <c r="B101" s="37" t="s">
        <v>682</v>
      </c>
      <c r="C101" s="37" t="str">
        <f>_xlfn.XLOOKUP(B101,'2020'!B$3:B$1002,'2020'!C$3:C$1002,"NULL")</f>
        <v>Chemical Manufacturing Company</v>
      </c>
      <c r="D101" s="37" t="str">
        <f>_xlfn.XLOOKUP(B101,'2020'!B$3:B$1002,'2020'!D$3:D$1002,"NULL")</f>
        <v>Albemarle_Chemical Manufacturing Company</v>
      </c>
      <c r="E101" s="38">
        <v>5400</v>
      </c>
      <c r="F101" s="89">
        <v>654</v>
      </c>
      <c r="G101" s="40">
        <v>3072</v>
      </c>
      <c r="H101" s="41">
        <v>-0.12</v>
      </c>
      <c r="I101" s="42">
        <v>54.9</v>
      </c>
      <c r="J101" s="43">
        <v>-0.91500000000000004</v>
      </c>
      <c r="K101" s="44">
        <v>7750.8</v>
      </c>
      <c r="L101" s="45">
        <v>10269</v>
      </c>
    </row>
    <row r="102" spans="1:12" x14ac:dyDescent="0.25">
      <c r="A102" s="36">
        <v>933</v>
      </c>
      <c r="B102" s="37" t="s">
        <v>890</v>
      </c>
      <c r="C102" s="37" t="str">
        <f>_xlfn.XLOOKUP(B102,'2020'!B$3:B$1002,'2020'!C$3:C$1002,"NULL")</f>
        <v>Chemical Manufacturing Company</v>
      </c>
      <c r="D102" s="37" t="str">
        <f>_xlfn.XLOOKUP(B102,'2020'!B$3:B$1002,'2020'!D$3:D$1002,"NULL")</f>
        <v>Valvoline_Chemical Manufacturing Company</v>
      </c>
      <c r="E102" s="38">
        <v>5600</v>
      </c>
      <c r="F102" s="89" t="s">
        <v>13</v>
      </c>
      <c r="G102" s="40">
        <v>2084</v>
      </c>
      <c r="H102" s="41">
        <v>0.08</v>
      </c>
      <c r="I102" s="42">
        <v>304</v>
      </c>
      <c r="J102" s="43">
        <v>0.114</v>
      </c>
      <c r="K102" s="44">
        <v>1915</v>
      </c>
      <c r="L102" s="45">
        <v>4428</v>
      </c>
    </row>
    <row r="103" spans="1:12" x14ac:dyDescent="0.25">
      <c r="A103" s="36">
        <v>964</v>
      </c>
      <c r="B103" s="37" t="s">
        <v>1411</v>
      </c>
      <c r="C103" s="37" t="s">
        <v>1016</v>
      </c>
      <c r="D103" s="63" t="str">
        <f>B103&amp;"_"&amp; C103</f>
        <v>Kraton_Chemical Manufacturing Company</v>
      </c>
      <c r="E103" s="38">
        <v>1931</v>
      </c>
      <c r="F103" s="89" t="s">
        <v>13</v>
      </c>
      <c r="G103" s="40">
        <v>1960.4</v>
      </c>
      <c r="H103" s="41">
        <v>0.124</v>
      </c>
      <c r="I103" s="42">
        <v>97.5</v>
      </c>
      <c r="J103" s="43">
        <v>-9.0999999999999998E-2</v>
      </c>
      <c r="K103" s="44">
        <v>2932.5</v>
      </c>
      <c r="L103" s="45">
        <v>1512</v>
      </c>
    </row>
    <row r="104" spans="1:12" x14ac:dyDescent="0.25">
      <c r="A104" s="36">
        <v>47</v>
      </c>
      <c r="B104" s="37" t="s">
        <v>157</v>
      </c>
      <c r="C104" s="37" t="str">
        <f>_xlfn.XLOOKUP(B104,'2020'!B$3:B$1002,'2020'!C$3:C$1002,"NULL")</f>
        <v>Chemicals Company</v>
      </c>
      <c r="D104" s="37" t="str">
        <f>_xlfn.XLOOKUP(B104,'2020'!B$3:B$1002,'2020'!D$3:D$1002,"NULL")</f>
        <v>DuPont_Chemicals Company</v>
      </c>
      <c r="E104" s="38">
        <v>98000</v>
      </c>
      <c r="F104" s="89">
        <v>62</v>
      </c>
      <c r="G104" s="40">
        <v>62683</v>
      </c>
      <c r="H104" s="41">
        <v>0.30199999999999999</v>
      </c>
      <c r="I104" s="42">
        <v>1460</v>
      </c>
      <c r="J104" s="43">
        <v>-0.66200000000000003</v>
      </c>
      <c r="K104" s="44">
        <v>192164</v>
      </c>
      <c r="L104" s="45">
        <v>148186</v>
      </c>
    </row>
    <row r="105" spans="1:12" x14ac:dyDescent="0.25">
      <c r="A105" s="36">
        <v>310</v>
      </c>
      <c r="B105" s="37" t="s">
        <v>345</v>
      </c>
      <c r="C105" s="37" t="str">
        <f>_xlfn.XLOOKUP(B105,'2020'!B$3:B$1002,'2020'!C$3:C$1002,"NULL")</f>
        <v>Chemicals Company</v>
      </c>
      <c r="D105" s="37" t="str">
        <f>_xlfn.XLOOKUP(B105,'2020'!B$3:B$1002,'2020'!D$3:D$1002,"NULL")</f>
        <v>Eastman Chemical_Chemicals Company</v>
      </c>
      <c r="E105" s="38">
        <v>14000</v>
      </c>
      <c r="F105" s="89">
        <v>309</v>
      </c>
      <c r="G105" s="40">
        <v>9549</v>
      </c>
      <c r="H105" s="41">
        <v>0.06</v>
      </c>
      <c r="I105" s="42">
        <v>1384</v>
      </c>
      <c r="J105" s="43">
        <v>0.621</v>
      </c>
      <c r="K105" s="44">
        <v>15999</v>
      </c>
      <c r="L105" s="45">
        <v>15073</v>
      </c>
    </row>
    <row r="106" spans="1:12" x14ac:dyDescent="0.25">
      <c r="A106" s="36">
        <v>345</v>
      </c>
      <c r="B106" s="37" t="s">
        <v>356</v>
      </c>
      <c r="C106" s="37" t="str">
        <f>_xlfn.XLOOKUP(B106,'2020'!B$3:B$1002,'2020'!C$3:C$1002,"NULL")</f>
        <v>Chemicals Company</v>
      </c>
      <c r="D106" s="37" t="str">
        <f>_xlfn.XLOOKUP(B106,'2020'!B$3:B$1002,'2020'!D$3:D$1002,"NULL")</f>
        <v>Air Products &amp; Chemicals_Chemicals Company</v>
      </c>
      <c r="E106" s="38">
        <v>15150</v>
      </c>
      <c r="F106" s="89">
        <v>294</v>
      </c>
      <c r="G106" s="40">
        <v>8442</v>
      </c>
      <c r="H106" s="41">
        <v>-0.114</v>
      </c>
      <c r="I106" s="42">
        <v>3000.4</v>
      </c>
      <c r="J106" s="43">
        <v>3.754</v>
      </c>
      <c r="K106" s="44">
        <v>18467</v>
      </c>
      <c r="L106" s="45">
        <v>34818</v>
      </c>
    </row>
    <row r="107" spans="1:12" x14ac:dyDescent="0.25">
      <c r="A107" s="36">
        <v>349</v>
      </c>
      <c r="B107" s="37" t="s">
        <v>341</v>
      </c>
      <c r="C107" s="37" t="str">
        <f>_xlfn.XLOOKUP(B107,'2020'!B$3:B$1002,'2020'!C$3:C$1002,"NULL")</f>
        <v>Chemicals Company</v>
      </c>
      <c r="D107" s="37" t="str">
        <f>_xlfn.XLOOKUP(B107,'2020'!B$3:B$1002,'2020'!D$3:D$1002,"NULL")</f>
        <v>Univar Solutions_Chemicals Company</v>
      </c>
      <c r="E107" s="38">
        <v>8600</v>
      </c>
      <c r="F107" s="89">
        <v>338</v>
      </c>
      <c r="G107" s="40">
        <v>8254</v>
      </c>
      <c r="H107" s="41">
        <v>2.1999999999999999E-2</v>
      </c>
      <c r="I107" s="42">
        <v>119.8</v>
      </c>
      <c r="J107" s="43" t="s">
        <v>13</v>
      </c>
      <c r="K107" s="44">
        <v>5733</v>
      </c>
      <c r="L107" s="45">
        <v>3920</v>
      </c>
    </row>
    <row r="108" spans="1:12" x14ac:dyDescent="0.25">
      <c r="A108" s="36">
        <v>451</v>
      </c>
      <c r="B108" s="37" t="s">
        <v>510</v>
      </c>
      <c r="C108" s="37" t="str">
        <f>_xlfn.XLOOKUP(B108,'2020'!B$3:B$1002,'2020'!C$3:C$1002,"NULL")</f>
        <v>Chemicals Company</v>
      </c>
      <c r="D108" s="37" t="str">
        <f>_xlfn.XLOOKUP(B108,'2020'!B$3:B$1002,'2020'!D$3:D$1002,"NULL")</f>
        <v>Chemours_Chemicals Company</v>
      </c>
      <c r="E108" s="38">
        <v>7000</v>
      </c>
      <c r="F108" s="89">
        <v>482</v>
      </c>
      <c r="G108" s="40">
        <v>6183</v>
      </c>
      <c r="H108" s="41">
        <v>0.14499999999999999</v>
      </c>
      <c r="I108" s="42">
        <v>746</v>
      </c>
      <c r="J108" s="43">
        <v>105.571</v>
      </c>
      <c r="K108" s="44">
        <v>7293</v>
      </c>
      <c r="L108" s="45">
        <v>8840</v>
      </c>
    </row>
    <row r="109" spans="1:12" x14ac:dyDescent="0.25">
      <c r="A109" s="36">
        <v>455</v>
      </c>
      <c r="B109" s="37" t="s">
        <v>469</v>
      </c>
      <c r="C109" s="37" t="str">
        <f>_xlfn.XLOOKUP(B109,'2020'!B$3:B$1002,'2020'!C$3:C$1002,"NULL")</f>
        <v>Chemicals Company</v>
      </c>
      <c r="D109" s="37" t="str">
        <f>_xlfn.XLOOKUP(B109,'2020'!B$3:B$1002,'2020'!D$3:D$1002,"NULL")</f>
        <v>Celanese_Chemicals Company</v>
      </c>
      <c r="E109" s="38">
        <v>7592</v>
      </c>
      <c r="F109" s="89">
        <v>484</v>
      </c>
      <c r="G109" s="40">
        <v>6140</v>
      </c>
      <c r="H109" s="41">
        <v>0.13900000000000001</v>
      </c>
      <c r="I109" s="42">
        <v>843</v>
      </c>
      <c r="J109" s="43">
        <v>-6.3E-2</v>
      </c>
      <c r="K109" s="44">
        <v>9538</v>
      </c>
      <c r="L109" s="45">
        <v>13611</v>
      </c>
    </row>
    <row r="110" spans="1:12" x14ac:dyDescent="0.25">
      <c r="A110" s="36">
        <v>528</v>
      </c>
      <c r="B110" s="37" t="s">
        <v>507</v>
      </c>
      <c r="C110" s="37" t="str">
        <f>_xlfn.XLOOKUP(B110,'2020'!B$3:B$1002,'2020'!C$3:C$1002,"NULL")</f>
        <v>Chemicals Company</v>
      </c>
      <c r="D110" s="37" t="str">
        <f>_xlfn.XLOOKUP(B110,'2020'!B$3:B$1002,'2020'!D$3:D$1002,"NULL")</f>
        <v>RPM International_Chemicals Company</v>
      </c>
      <c r="E110" s="38">
        <v>14318</v>
      </c>
      <c r="F110" s="89">
        <v>529</v>
      </c>
      <c r="G110" s="40">
        <v>4958.2</v>
      </c>
      <c r="H110" s="41">
        <v>0.03</v>
      </c>
      <c r="I110" s="42">
        <v>181.8</v>
      </c>
      <c r="J110" s="43">
        <v>-0.48699999999999999</v>
      </c>
      <c r="K110" s="44">
        <v>5090.3999999999996</v>
      </c>
      <c r="L110" s="45">
        <v>6372</v>
      </c>
    </row>
    <row r="111" spans="1:12" x14ac:dyDescent="0.25">
      <c r="A111" s="36">
        <v>649</v>
      </c>
      <c r="B111" s="37" t="s">
        <v>716</v>
      </c>
      <c r="C111" s="37" t="str">
        <f>_xlfn.XLOOKUP(B111,'2020'!B$3:B$1002,'2020'!C$3:C$1002,"NULL")</f>
        <v>Chemicals Company</v>
      </c>
      <c r="D111" s="37" t="str">
        <f>_xlfn.XLOOKUP(B111,'2020'!B$3:B$1002,'2020'!D$3:D$1002,"NULL")</f>
        <v>Hexion_Chemicals Company</v>
      </c>
      <c r="E111" s="38">
        <v>4300</v>
      </c>
      <c r="F111" s="89">
        <v>659</v>
      </c>
      <c r="G111" s="40">
        <v>3591</v>
      </c>
      <c r="H111" s="41">
        <v>4.4999999999999998E-2</v>
      </c>
      <c r="I111" s="42">
        <v>-234</v>
      </c>
      <c r="J111" s="43" t="s">
        <v>13</v>
      </c>
      <c r="K111" s="44">
        <v>2097</v>
      </c>
      <c r="L111" s="45" t="s">
        <v>13</v>
      </c>
    </row>
    <row r="112" spans="1:12" x14ac:dyDescent="0.25">
      <c r="A112" s="36">
        <v>705</v>
      </c>
      <c r="B112" s="37" t="s">
        <v>693</v>
      </c>
      <c r="C112" s="37" t="str">
        <f>_xlfn.XLOOKUP(B112,'2020'!B$3:B$1002,'2020'!C$3:C$1002,"NULL")</f>
        <v>Chemicals Company</v>
      </c>
      <c r="D112" s="37" t="str">
        <f>_xlfn.XLOOKUP(B112,'2020'!B$3:B$1002,'2020'!D$3:D$1002,"NULL")</f>
        <v>Ashland Global Holdings_Chemicals Company</v>
      </c>
      <c r="E112" s="38">
        <v>6500</v>
      </c>
      <c r="F112" s="89">
        <v>516</v>
      </c>
      <c r="G112" s="40">
        <v>3260</v>
      </c>
      <c r="H112" s="41">
        <v>-0.34100000000000003</v>
      </c>
      <c r="I112" s="42">
        <v>1</v>
      </c>
      <c r="J112" s="43" t="s">
        <v>13</v>
      </c>
      <c r="K112" s="44">
        <v>8618</v>
      </c>
      <c r="L112" s="45">
        <v>4343</v>
      </c>
    </row>
    <row r="113" spans="1:12" x14ac:dyDescent="0.25">
      <c r="A113" s="36">
        <v>791</v>
      </c>
      <c r="B113" s="37" t="s">
        <v>725</v>
      </c>
      <c r="C113" s="37" t="str">
        <f>_xlfn.XLOOKUP(B113,'2020'!B$3:B$1002,'2020'!C$3:C$1002,"NULL")</f>
        <v>Chemicals Company</v>
      </c>
      <c r="D113" s="37" t="str">
        <f>_xlfn.XLOOKUP(B113,'2020'!B$3:B$1002,'2020'!D$3:D$1002,"NULL")</f>
        <v>Cabot_Chemicals Company</v>
      </c>
      <c r="E113" s="38">
        <v>4500</v>
      </c>
      <c r="F113" s="89">
        <v>829</v>
      </c>
      <c r="G113" s="40">
        <v>2717</v>
      </c>
      <c r="H113" s="41">
        <v>0.127</v>
      </c>
      <c r="I113" s="42">
        <v>241</v>
      </c>
      <c r="J113" s="43">
        <v>0.61699999999999999</v>
      </c>
      <c r="K113" s="44">
        <v>3314</v>
      </c>
      <c r="L113" s="45">
        <v>3444</v>
      </c>
    </row>
    <row r="114" spans="1:12" x14ac:dyDescent="0.25">
      <c r="A114" s="36">
        <v>837</v>
      </c>
      <c r="B114" s="37" t="s">
        <v>1449</v>
      </c>
      <c r="C114" s="37" t="s">
        <v>1071</v>
      </c>
      <c r="D114" s="63" t="str">
        <f>B114&amp;"_"&amp; C114</f>
        <v>A. Schulman_Chemicals Company</v>
      </c>
      <c r="E114" s="38">
        <v>4900</v>
      </c>
      <c r="F114" s="89">
        <v>811</v>
      </c>
      <c r="G114" s="40">
        <v>2461.1</v>
      </c>
      <c r="H114" s="41">
        <v>-1.4E-2</v>
      </c>
      <c r="I114" s="42">
        <v>33</v>
      </c>
      <c r="J114" s="43" t="s">
        <v>13</v>
      </c>
      <c r="K114" s="44">
        <v>1753.8</v>
      </c>
      <c r="L114" s="45">
        <v>1270</v>
      </c>
    </row>
    <row r="115" spans="1:12" x14ac:dyDescent="0.25">
      <c r="A115" s="36">
        <v>448</v>
      </c>
      <c r="B115" s="37" t="s">
        <v>480</v>
      </c>
      <c r="C115" s="37" t="str">
        <f>_xlfn.XLOOKUP(B115,'2020'!B$3:B$1002,'2020'!C$3:C$1002,"NULL")</f>
        <v>Chemicals; Manufacturing</v>
      </c>
      <c r="D115" s="37" t="str">
        <f>_xlfn.XLOOKUP(B115,'2020'!B$3:B$1002,'2020'!D$3:D$1002,"NULL")</f>
        <v>Olin_Chemicals; Manufacturing</v>
      </c>
      <c r="E115" s="38">
        <v>6400</v>
      </c>
      <c r="F115" s="89">
        <v>467</v>
      </c>
      <c r="G115" s="40">
        <v>6268</v>
      </c>
      <c r="H115" s="41">
        <v>0.129</v>
      </c>
      <c r="I115" s="42">
        <v>549.5</v>
      </c>
      <c r="J115" s="43" t="s">
        <v>13</v>
      </c>
      <c r="K115" s="44">
        <v>9218</v>
      </c>
      <c r="L115" s="45">
        <v>5081</v>
      </c>
    </row>
    <row r="116" spans="1:12" x14ac:dyDescent="0.25">
      <c r="A116" s="36">
        <v>286</v>
      </c>
      <c r="B116" s="37" t="s">
        <v>276</v>
      </c>
      <c r="C116" s="37" t="str">
        <f>_xlfn.XLOOKUP(B116,'2020'!B$3:B$1002,'2020'!C$3:C$1002,"NULL")</f>
        <v>Clinical Laboratory Company</v>
      </c>
      <c r="D116" s="37" t="str">
        <f>_xlfn.XLOOKUP(B116,'2020'!B$3:B$1002,'2020'!D$3:D$1002,"NULL")</f>
        <v>Laboratory Corp. of America_Clinical Laboratory Company</v>
      </c>
      <c r="E116" s="38">
        <v>60000</v>
      </c>
      <c r="F116" s="89">
        <v>290</v>
      </c>
      <c r="G116" s="40">
        <v>10441</v>
      </c>
      <c r="H116" s="41">
        <v>8.3000000000000004E-2</v>
      </c>
      <c r="I116" s="42">
        <v>1268.2</v>
      </c>
      <c r="J116" s="43">
        <v>0.73199999999999998</v>
      </c>
      <c r="K116" s="44">
        <v>16568</v>
      </c>
      <c r="L116" s="45">
        <v>16482</v>
      </c>
    </row>
    <row r="117" spans="1:12" x14ac:dyDescent="0.25">
      <c r="A117" s="36">
        <v>367</v>
      </c>
      <c r="B117" s="37" t="s">
        <v>410</v>
      </c>
      <c r="C117" s="37" t="str">
        <f>_xlfn.XLOOKUP(B117,'2020'!B$3:B$1002,'2020'!C$3:C$1002,"NULL")</f>
        <v>Clinical Laboratory Company</v>
      </c>
      <c r="D117" s="37" t="str">
        <f>_xlfn.XLOOKUP(B117,'2020'!B$3:B$1002,'2020'!D$3:D$1002,"NULL")</f>
        <v>Quest Diagnostics_Clinical Laboratory Company</v>
      </c>
      <c r="E117" s="38">
        <v>45000</v>
      </c>
      <c r="F117" s="89">
        <v>366</v>
      </c>
      <c r="G117" s="40">
        <v>7709</v>
      </c>
      <c r="H117" s="41">
        <v>2.5999999999999999E-2</v>
      </c>
      <c r="I117" s="42">
        <v>772</v>
      </c>
      <c r="J117" s="43">
        <v>0.19700000000000001</v>
      </c>
      <c r="K117" s="44">
        <v>10503</v>
      </c>
      <c r="L117" s="45">
        <v>13619</v>
      </c>
    </row>
    <row r="118" spans="1:12" x14ac:dyDescent="0.25">
      <c r="A118" s="36">
        <v>132</v>
      </c>
      <c r="B118" s="37" t="s">
        <v>120</v>
      </c>
      <c r="C118" s="37" t="str">
        <f>_xlfn.XLOOKUP(B118,'2020'!B$3:B$1002,'2020'!C$3:C$1002,"NULL")</f>
        <v>Coffeehouse Company</v>
      </c>
      <c r="D118" s="37" t="str">
        <f>_xlfn.XLOOKUP(B118,'2020'!B$3:B$1002,'2020'!D$3:D$1002,"NULL")</f>
        <v>Starbucks_Coffeehouse Company</v>
      </c>
      <c r="E118" s="38">
        <v>277000</v>
      </c>
      <c r="F118" s="89">
        <v>131</v>
      </c>
      <c r="G118" s="40">
        <v>22386.799999999999</v>
      </c>
      <c r="H118" s="41">
        <v>0.05</v>
      </c>
      <c r="I118" s="42">
        <v>2884.7</v>
      </c>
      <c r="J118" s="43">
        <v>2.4E-2</v>
      </c>
      <c r="K118" s="44">
        <v>14365.6</v>
      </c>
      <c r="L118" s="45">
        <v>81370</v>
      </c>
    </row>
    <row r="119" spans="1:12" x14ac:dyDescent="0.25">
      <c r="A119" s="36">
        <v>443</v>
      </c>
      <c r="B119" s="37" t="s">
        <v>403</v>
      </c>
      <c r="C119" s="37" t="str">
        <f>_xlfn.XLOOKUP(B119,'2020'!B$3:B$1002,'2020'!C$3:C$1002,"NULL")</f>
        <v>Communications Equipment</v>
      </c>
      <c r="D119" s="37" t="str">
        <f>_xlfn.XLOOKUP(B119,'2020'!B$3:B$1002,'2020'!D$3:D$1002,"NULL")</f>
        <v>Motorola Solutions_Communications Equipment</v>
      </c>
      <c r="E119" s="38">
        <v>15000</v>
      </c>
      <c r="F119" s="89">
        <v>433</v>
      </c>
      <c r="G119" s="40">
        <v>6380</v>
      </c>
      <c r="H119" s="41">
        <v>5.7000000000000002E-2</v>
      </c>
      <c r="I119" s="42">
        <v>-155</v>
      </c>
      <c r="J119" s="43">
        <v>-1.2769999999999999</v>
      </c>
      <c r="K119" s="44">
        <v>8208</v>
      </c>
      <c r="L119" s="45">
        <v>17027</v>
      </c>
    </row>
    <row r="120" spans="1:12" x14ac:dyDescent="0.25">
      <c r="A120" s="36">
        <v>521</v>
      </c>
      <c r="B120" s="37" t="s">
        <v>535</v>
      </c>
      <c r="C120" s="37" t="str">
        <f>_xlfn.XLOOKUP(B120,'2020'!B$3:B$1002,'2020'!C$3:C$1002,"NULL")</f>
        <v>Communications Services</v>
      </c>
      <c r="D120" s="37" t="str">
        <f>_xlfn.XLOOKUP(B120,'2020'!B$3:B$1002,'2020'!D$3:D$1002,"NULL")</f>
        <v>Telephone &amp; Data Systems_Communications Services</v>
      </c>
      <c r="E120" s="38">
        <v>9900</v>
      </c>
      <c r="F120" s="89">
        <v>504</v>
      </c>
      <c r="G120" s="40">
        <v>5044</v>
      </c>
      <c r="H120" s="41">
        <v>-1.2E-2</v>
      </c>
      <c r="I120" s="42">
        <v>153</v>
      </c>
      <c r="J120" s="43">
        <v>2.5579999999999998</v>
      </c>
      <c r="K120" s="44">
        <v>9295</v>
      </c>
      <c r="L120" s="45">
        <v>3115</v>
      </c>
    </row>
    <row r="121" spans="1:12" x14ac:dyDescent="0.25">
      <c r="A121" s="36">
        <v>316</v>
      </c>
      <c r="B121" s="37" t="s">
        <v>263</v>
      </c>
      <c r="C121" s="37" t="str">
        <f>_xlfn.XLOOKUP(B121,'2020'!B$3:B$1002,'2020'!C$3:C$1002,"NULL")</f>
        <v>Construction Company</v>
      </c>
      <c r="D121" s="37" t="str">
        <f>_xlfn.XLOOKUP(B121,'2020'!B$3:B$1002,'2020'!D$3:D$1002,"NULL")</f>
        <v>Quanta Services_Construction Company</v>
      </c>
      <c r="E121" s="38">
        <v>32800</v>
      </c>
      <c r="F121" s="89">
        <v>355</v>
      </c>
      <c r="G121" s="40">
        <v>9467</v>
      </c>
      <c r="H121" s="41">
        <v>0.23699999999999999</v>
      </c>
      <c r="I121" s="42">
        <v>315</v>
      </c>
      <c r="J121" s="43">
        <v>0.58799999999999997</v>
      </c>
      <c r="K121" s="44">
        <v>6480</v>
      </c>
      <c r="L121" s="45">
        <v>5281</v>
      </c>
    </row>
    <row r="122" spans="1:12" x14ac:dyDescent="0.25">
      <c r="A122" s="36">
        <v>368</v>
      </c>
      <c r="B122" s="37" t="s">
        <v>346</v>
      </c>
      <c r="C122" s="37" t="str">
        <f>_xlfn.XLOOKUP(B122,'2020'!B$3:B$1002,'2020'!C$3:C$1002,"NULL")</f>
        <v>Construction Company</v>
      </c>
      <c r="D122" s="37" t="str">
        <f>_xlfn.XLOOKUP(B122,'2020'!B$3:B$1002,'2020'!D$3:D$1002,"NULL")</f>
        <v>EMCOR Group_Construction Company</v>
      </c>
      <c r="E122" s="38">
        <v>32000</v>
      </c>
      <c r="F122" s="89">
        <v>360</v>
      </c>
      <c r="G122" s="40">
        <v>7688</v>
      </c>
      <c r="H122" s="41">
        <v>1.7999999999999999E-2</v>
      </c>
      <c r="I122" s="42">
        <v>227.2</v>
      </c>
      <c r="J122" s="43">
        <v>0.249</v>
      </c>
      <c r="K122" s="44">
        <v>3966</v>
      </c>
      <c r="L122" s="45">
        <v>4549</v>
      </c>
    </row>
    <row r="123" spans="1:12" x14ac:dyDescent="0.25">
      <c r="A123" s="36">
        <v>542</v>
      </c>
      <c r="B123" s="37" t="s">
        <v>599</v>
      </c>
      <c r="C123" s="37" t="str">
        <f>_xlfn.XLOOKUP(B123,'2020'!B$3:B$1002,'2020'!C$3:C$1002,"NULL")</f>
        <v>Construction Company</v>
      </c>
      <c r="D123" s="37" t="str">
        <f>_xlfn.XLOOKUP(B123,'2020'!B$3:B$1002,'2020'!D$3:D$1002,"NULL")</f>
        <v>Tutor Perini_Construction Company</v>
      </c>
      <c r="E123" s="38">
        <v>10061</v>
      </c>
      <c r="F123" s="89">
        <v>513</v>
      </c>
      <c r="G123" s="40">
        <v>4757.2</v>
      </c>
      <c r="H123" s="41">
        <v>-4.2999999999999997E-2</v>
      </c>
      <c r="I123" s="42">
        <v>148.4</v>
      </c>
      <c r="J123" s="43">
        <v>0.54900000000000004</v>
      </c>
      <c r="K123" s="44">
        <v>4264.1000000000004</v>
      </c>
      <c r="L123" s="45">
        <v>1098</v>
      </c>
    </row>
    <row r="124" spans="1:12" x14ac:dyDescent="0.25">
      <c r="A124" s="36">
        <v>560</v>
      </c>
      <c r="B124" s="37" t="s">
        <v>523</v>
      </c>
      <c r="C124" s="37" t="str">
        <f>_xlfn.XLOOKUP(B124,'2020'!B$3:B$1002,'2020'!C$3:C$1002,"NULL")</f>
        <v>Construction Company</v>
      </c>
      <c r="D124" s="37" t="str">
        <f>_xlfn.XLOOKUP(B124,'2020'!B$3:B$1002,'2020'!D$3:D$1002,"NULL")</f>
        <v>MDU Resources Group_Construction Company</v>
      </c>
      <c r="E124" s="38">
        <v>10140</v>
      </c>
      <c r="F124" s="89">
        <v>569</v>
      </c>
      <c r="G124" s="40">
        <v>4443.8</v>
      </c>
      <c r="H124" s="41">
        <v>4.4999999999999998E-2</v>
      </c>
      <c r="I124" s="42">
        <v>281.2</v>
      </c>
      <c r="J124" s="43">
        <v>3.3639999999999999</v>
      </c>
      <c r="K124" s="44">
        <v>6334.7</v>
      </c>
      <c r="L124" s="45">
        <v>5500</v>
      </c>
    </row>
    <row r="125" spans="1:12" x14ac:dyDescent="0.25">
      <c r="A125" s="36">
        <v>562</v>
      </c>
      <c r="B125" s="37" t="s">
        <v>578</v>
      </c>
      <c r="C125" s="37" t="str">
        <f>_xlfn.XLOOKUP(B125,'2020'!B$3:B$1002,'2020'!C$3:C$1002,"NULL")</f>
        <v>Construction Company</v>
      </c>
      <c r="D125" s="37" t="str">
        <f>_xlfn.XLOOKUP(B125,'2020'!B$3:B$1002,'2020'!D$3:D$1002,"NULL")</f>
        <v>Boise Cascade_Construction Company</v>
      </c>
      <c r="E125" s="38">
        <v>6370</v>
      </c>
      <c r="F125" s="89">
        <v>597</v>
      </c>
      <c r="G125" s="40">
        <v>4432</v>
      </c>
      <c r="H125" s="41">
        <v>0.13300000000000001</v>
      </c>
      <c r="I125" s="42">
        <v>83</v>
      </c>
      <c r="J125" s="43">
        <v>1.169</v>
      </c>
      <c r="K125" s="44">
        <v>1607.2</v>
      </c>
      <c r="L125" s="45">
        <v>1500</v>
      </c>
    </row>
    <row r="126" spans="1:12" x14ac:dyDescent="0.25">
      <c r="A126" s="36">
        <v>575</v>
      </c>
      <c r="B126" s="37" t="s">
        <v>565</v>
      </c>
      <c r="C126" s="37" t="str">
        <f>_xlfn.XLOOKUP(B126,'2020'!B$3:B$1002,'2020'!C$3:C$1002,"NULL")</f>
        <v>Construction Company</v>
      </c>
      <c r="D126" s="37" t="str">
        <f>_xlfn.XLOOKUP(B126,'2020'!B$3:B$1002,'2020'!D$3:D$1002,"NULL")</f>
        <v>Watsco_Construction Company</v>
      </c>
      <c r="E126" s="38">
        <v>5200</v>
      </c>
      <c r="F126" s="89">
        <v>574</v>
      </c>
      <c r="G126" s="40">
        <v>4342</v>
      </c>
      <c r="H126" s="41">
        <v>2.9000000000000001E-2</v>
      </c>
      <c r="I126" s="42">
        <v>208.2</v>
      </c>
      <c r="J126" s="43">
        <v>0.13900000000000001</v>
      </c>
      <c r="K126" s="44">
        <v>2046.9</v>
      </c>
      <c r="L126" s="45">
        <v>6752</v>
      </c>
    </row>
    <row r="127" spans="1:12" x14ac:dyDescent="0.25">
      <c r="A127" s="36">
        <v>595</v>
      </c>
      <c r="B127" s="37" t="s">
        <v>562</v>
      </c>
      <c r="C127" s="37" t="str">
        <f>_xlfn.XLOOKUP(B127,'2020'!B$3:B$1002,'2020'!C$3:C$1002,"NULL")</f>
        <v>Construction Company</v>
      </c>
      <c r="D127" s="37" t="str">
        <f>_xlfn.XLOOKUP(B127,'2020'!B$3:B$1002,'2020'!D$3:D$1002,"NULL")</f>
        <v>Carlisle_Construction Company</v>
      </c>
      <c r="E127" s="38">
        <v>14800</v>
      </c>
      <c r="F127" s="89">
        <v>623</v>
      </c>
      <c r="G127" s="40">
        <v>4089.9</v>
      </c>
      <c r="H127" s="41">
        <v>0.113</v>
      </c>
      <c r="I127" s="42">
        <v>365.5</v>
      </c>
      <c r="J127" s="43">
        <v>0.46100000000000002</v>
      </c>
      <c r="K127" s="44">
        <v>5299.8</v>
      </c>
      <c r="L127" s="45">
        <v>6408</v>
      </c>
    </row>
    <row r="128" spans="1:12" x14ac:dyDescent="0.25">
      <c r="A128" s="36">
        <v>607</v>
      </c>
      <c r="B128" s="37" t="s">
        <v>571</v>
      </c>
      <c r="C128" s="37" t="str">
        <f>_xlfn.XLOOKUP(B128,'2020'!B$3:B$1002,'2020'!C$3:C$1002,"NULL")</f>
        <v>Construction Company</v>
      </c>
      <c r="D128" s="37" t="str">
        <f>_xlfn.XLOOKUP(B128,'2020'!B$3:B$1002,'2020'!D$3:D$1002,"NULL")</f>
        <v>Martin Marietta Materials_Construction Company</v>
      </c>
      <c r="E128" s="38">
        <v>8406</v>
      </c>
      <c r="F128" s="89">
        <v>607</v>
      </c>
      <c r="G128" s="40">
        <v>3965.6</v>
      </c>
      <c r="H128" s="41">
        <v>3.7999999999999999E-2</v>
      </c>
      <c r="I128" s="42">
        <v>713.3</v>
      </c>
      <c r="J128" s="43">
        <v>0.67700000000000005</v>
      </c>
      <c r="K128" s="44">
        <v>8992.5</v>
      </c>
      <c r="L128" s="45">
        <v>13019</v>
      </c>
    </row>
    <row r="129" spans="1:12" x14ac:dyDescent="0.25">
      <c r="A129" s="36">
        <v>615</v>
      </c>
      <c r="B129" s="37" t="s">
        <v>550</v>
      </c>
      <c r="C129" s="37" t="str">
        <f>_xlfn.XLOOKUP(B129,'2020'!B$3:B$1002,'2020'!C$3:C$1002,"NULL")</f>
        <v>Construction Company</v>
      </c>
      <c r="D129" s="37" t="str">
        <f>_xlfn.XLOOKUP(B129,'2020'!B$3:B$1002,'2020'!D$3:D$1002,"NULL")</f>
        <v>Vulcan Materials_Construction Company</v>
      </c>
      <c r="E129" s="38">
        <v>8287</v>
      </c>
      <c r="F129" s="89">
        <v>635</v>
      </c>
      <c r="G129" s="40">
        <v>3890.3</v>
      </c>
      <c r="H129" s="41">
        <v>8.3000000000000004E-2</v>
      </c>
      <c r="I129" s="42">
        <v>601.20000000000005</v>
      </c>
      <c r="J129" s="43">
        <v>0.433</v>
      </c>
      <c r="K129" s="44">
        <v>9504.9</v>
      </c>
      <c r="L129" s="45">
        <v>15110</v>
      </c>
    </row>
    <row r="130" spans="1:12" x14ac:dyDescent="0.25">
      <c r="A130" s="36">
        <v>633</v>
      </c>
      <c r="B130" s="37" t="s">
        <v>779</v>
      </c>
      <c r="C130" s="37" t="str">
        <f>_xlfn.XLOOKUP(B130,'2020'!B$3:B$1002,'2020'!C$3:C$1002,"NULL")</f>
        <v>Construction Company</v>
      </c>
      <c r="D130" s="37" t="str">
        <f>_xlfn.XLOOKUP(B130,'2020'!B$3:B$1002,'2020'!D$3:D$1002,"NULL")</f>
        <v>Trinity Industries_Construction Company</v>
      </c>
      <c r="E130" s="38">
        <v>15605</v>
      </c>
      <c r="F130" s="89">
        <v>539</v>
      </c>
      <c r="G130" s="40">
        <v>3662.8</v>
      </c>
      <c r="H130" s="41">
        <v>-0.20200000000000001</v>
      </c>
      <c r="I130" s="42">
        <v>702.5</v>
      </c>
      <c r="J130" s="43">
        <v>1.0449999999999999</v>
      </c>
      <c r="K130" s="44">
        <v>9543.2000000000007</v>
      </c>
      <c r="L130" s="45">
        <v>4921</v>
      </c>
    </row>
    <row r="131" spans="1:12" x14ac:dyDescent="0.25">
      <c r="A131" s="36">
        <v>685</v>
      </c>
      <c r="B131" s="37" t="s">
        <v>676</v>
      </c>
      <c r="C131" s="37" t="str">
        <f>_xlfn.XLOOKUP(B131,'2020'!B$3:B$1002,'2020'!C$3:C$1002,"NULL")</f>
        <v>Construction Company</v>
      </c>
      <c r="D131" s="37" t="str">
        <f>_xlfn.XLOOKUP(B131,'2020'!B$3:B$1002,'2020'!D$3:D$1002,"NULL")</f>
        <v>BMC Stock Holdings_Construction Company</v>
      </c>
      <c r="E131" s="38">
        <v>9100</v>
      </c>
      <c r="F131" s="89">
        <v>712</v>
      </c>
      <c r="G131" s="40">
        <v>3366</v>
      </c>
      <c r="H131" s="41">
        <v>8.7999999999999995E-2</v>
      </c>
      <c r="I131" s="42">
        <v>57.4</v>
      </c>
      <c r="J131" s="43">
        <v>0.86</v>
      </c>
      <c r="K131" s="44">
        <v>1473.4</v>
      </c>
      <c r="L131" s="45">
        <v>1314</v>
      </c>
    </row>
    <row r="132" spans="1:12" x14ac:dyDescent="0.25">
      <c r="A132" s="36">
        <v>708</v>
      </c>
      <c r="B132" s="37" t="s">
        <v>1384</v>
      </c>
      <c r="C132" s="37" t="s">
        <v>1083</v>
      </c>
      <c r="D132" s="37" t="s">
        <v>1605</v>
      </c>
      <c r="E132" s="38">
        <v>6800</v>
      </c>
      <c r="F132" s="89">
        <v>566</v>
      </c>
      <c r="G132" s="40">
        <v>3204</v>
      </c>
      <c r="H132" s="41">
        <v>-0.249</v>
      </c>
      <c r="I132" s="42">
        <v>88</v>
      </c>
      <c r="J132" s="43">
        <v>-0.82699999999999996</v>
      </c>
      <c r="K132" s="44">
        <v>3851</v>
      </c>
      <c r="L132" s="45">
        <v>5664</v>
      </c>
    </row>
    <row r="133" spans="1:12" x14ac:dyDescent="0.25">
      <c r="A133" s="36">
        <v>737</v>
      </c>
      <c r="B133" s="37" t="s">
        <v>711</v>
      </c>
      <c r="C133" s="37" t="str">
        <f>_xlfn.XLOOKUP(B133,'2020'!B$3:B$1002,'2020'!C$3:C$1002,"NULL")</f>
        <v>Construction Company</v>
      </c>
      <c r="D133" s="37" t="str">
        <f>_xlfn.XLOOKUP(B133,'2020'!B$3:B$1002,'2020'!D$3:D$1002,"NULL")</f>
        <v>Granite Construction_Construction Company</v>
      </c>
      <c r="E133" s="38">
        <v>3600</v>
      </c>
      <c r="F133" s="89">
        <v>808</v>
      </c>
      <c r="G133" s="40">
        <v>2989.7</v>
      </c>
      <c r="H133" s="41">
        <v>0.189</v>
      </c>
      <c r="I133" s="42">
        <v>69.099999999999994</v>
      </c>
      <c r="J133" s="43">
        <v>0.21</v>
      </c>
      <c r="K133" s="44">
        <v>1872</v>
      </c>
      <c r="L133" s="45">
        <v>2228</v>
      </c>
    </row>
    <row r="134" spans="1:12" x14ac:dyDescent="0.25">
      <c r="A134" s="36">
        <v>853</v>
      </c>
      <c r="B134" s="37" t="s">
        <v>761</v>
      </c>
      <c r="C134" s="37" t="str">
        <f>_xlfn.XLOOKUP(B134,'2020'!B$3:B$1002,'2020'!C$3:C$1002,"NULL")</f>
        <v>Construction Company</v>
      </c>
      <c r="D134" s="37" t="str">
        <f>_xlfn.XLOOKUP(B134,'2020'!B$3:B$1002,'2020'!D$3:D$1002,"NULL")</f>
        <v>Primoris Services_Construction Company</v>
      </c>
      <c r="E134" s="38">
        <v>7102</v>
      </c>
      <c r="F134" s="89">
        <v>938</v>
      </c>
      <c r="G134" s="40">
        <v>2380</v>
      </c>
      <c r="H134" s="41">
        <v>0.192</v>
      </c>
      <c r="I134" s="42">
        <v>72.400000000000006</v>
      </c>
      <c r="J134" s="43">
        <v>1.708</v>
      </c>
      <c r="K134" s="44">
        <v>1255.7</v>
      </c>
      <c r="L134" s="45">
        <v>1287</v>
      </c>
    </row>
    <row r="135" spans="1:12" x14ac:dyDescent="0.25">
      <c r="A135" s="36">
        <v>943</v>
      </c>
      <c r="B135" s="37" t="s">
        <v>951</v>
      </c>
      <c r="C135" s="37" t="str">
        <f>_xlfn.XLOOKUP(B135,'2020'!B$3:B$1002,'2020'!C$3:C$1002,"NULL")</f>
        <v>Construction Company</v>
      </c>
      <c r="D135" s="37" t="str">
        <f>_xlfn.XLOOKUP(B135,'2020'!B$3:B$1002,'2020'!D$3:D$1002,"NULL")</f>
        <v>Foundation Building Materials_Construction Company</v>
      </c>
      <c r="E135" s="38">
        <v>3782</v>
      </c>
      <c r="F135" s="89" t="s">
        <v>13</v>
      </c>
      <c r="G135" s="40">
        <v>2060.9</v>
      </c>
      <c r="H135" s="41">
        <v>0.48</v>
      </c>
      <c r="I135" s="42">
        <v>82.5</v>
      </c>
      <c r="J135" s="43" t="s">
        <v>13</v>
      </c>
      <c r="K135" s="44">
        <v>1354.2</v>
      </c>
      <c r="L135" s="45">
        <v>639</v>
      </c>
    </row>
    <row r="136" spans="1:12" x14ac:dyDescent="0.25">
      <c r="A136" s="36">
        <v>987</v>
      </c>
      <c r="B136" s="37" t="s">
        <v>851</v>
      </c>
      <c r="C136" s="37" t="str">
        <f>_xlfn.XLOOKUP(B136,'2020'!B$3:B$1002,'2020'!C$3:C$1002,"NULL")</f>
        <v>Construction Company</v>
      </c>
      <c r="D136" s="37" t="str">
        <f>_xlfn.XLOOKUP(B136,'2020'!B$3:B$1002,'2020'!D$3:D$1002,"NULL")</f>
        <v>TopBuild_Construction Company</v>
      </c>
      <c r="E136" s="38">
        <v>8400</v>
      </c>
      <c r="F136" s="89" t="s">
        <v>13</v>
      </c>
      <c r="G136" s="40">
        <v>1906.3</v>
      </c>
      <c r="H136" s="41">
        <v>9.4E-2</v>
      </c>
      <c r="I136" s="42">
        <v>158.1</v>
      </c>
      <c r="J136" s="43">
        <v>1.1779999999999999</v>
      </c>
      <c r="K136" s="44">
        <v>1749.5</v>
      </c>
      <c r="L136" s="45">
        <v>2725</v>
      </c>
    </row>
    <row r="137" spans="1:12" x14ac:dyDescent="0.25">
      <c r="A137" s="36">
        <v>339</v>
      </c>
      <c r="B137" s="37" t="s">
        <v>309</v>
      </c>
      <c r="C137" s="37" t="str">
        <f>_xlfn.XLOOKUP(B137,'2020'!B$3:B$1002,'2020'!C$3:C$1002,"NULL")</f>
        <v>Construction Engineering Company</v>
      </c>
      <c r="D137" s="37" t="str">
        <f>_xlfn.XLOOKUP(B137,'2020'!B$3:B$1002,'2020'!D$3:D$1002,"NULL")</f>
        <v>Peter Kiewit Sons'_Construction Engineering Company</v>
      </c>
      <c r="E137" s="38">
        <v>22000</v>
      </c>
      <c r="F137" s="89">
        <v>324</v>
      </c>
      <c r="G137" s="40">
        <v>8678</v>
      </c>
      <c r="H137" s="41">
        <v>1.2E-2</v>
      </c>
      <c r="I137" s="42">
        <v>371</v>
      </c>
      <c r="J137" s="43">
        <v>-6.3E-2</v>
      </c>
      <c r="K137" s="44">
        <v>5710</v>
      </c>
      <c r="L137" s="45" t="s">
        <v>13</v>
      </c>
    </row>
    <row r="138" spans="1:12" x14ac:dyDescent="0.25">
      <c r="A138" s="36">
        <v>65</v>
      </c>
      <c r="B138" s="37" t="s">
        <v>70</v>
      </c>
      <c r="C138" s="37" t="str">
        <f>_xlfn.XLOOKUP(B138,'2020'!B$3:B$1002,'2020'!C$3:C$1002,"NULL")</f>
        <v>Construction Equipment Company</v>
      </c>
      <c r="D138" s="37" t="str">
        <f>_xlfn.XLOOKUP(B138,'2020'!B$3:B$1002,'2020'!D$3:D$1002,"NULL")</f>
        <v>Caterpillar_Construction Equipment Company</v>
      </c>
      <c r="E138" s="38">
        <v>98400</v>
      </c>
      <c r="F138" s="89">
        <v>74</v>
      </c>
      <c r="G138" s="40">
        <v>45462</v>
      </c>
      <c r="H138" s="41">
        <v>0.18</v>
      </c>
      <c r="I138" s="42">
        <v>754</v>
      </c>
      <c r="J138" s="43" t="s">
        <v>13</v>
      </c>
      <c r="K138" s="44">
        <v>76962</v>
      </c>
      <c r="L138" s="45">
        <v>88078</v>
      </c>
    </row>
    <row r="139" spans="1:12" x14ac:dyDescent="0.25">
      <c r="A139" s="36">
        <v>424</v>
      </c>
      <c r="B139" s="37" t="s">
        <v>342</v>
      </c>
      <c r="C139" s="37" t="str">
        <f>_xlfn.XLOOKUP(B139,'2020'!B$3:B$1002,'2020'!C$3:C$1002,"NULL")</f>
        <v>Construction Equipment Rental Company</v>
      </c>
      <c r="D139" s="37" t="str">
        <f>_xlfn.XLOOKUP(B139,'2020'!B$3:B$1002,'2020'!D$3:D$1002,"NULL")</f>
        <v>United Rentals_Construction Equipment Rental Company</v>
      </c>
      <c r="E139" s="38">
        <v>14800</v>
      </c>
      <c r="F139" s="89">
        <v>452</v>
      </c>
      <c r="G139" s="40">
        <v>6641</v>
      </c>
      <c r="H139" s="41">
        <v>0.153</v>
      </c>
      <c r="I139" s="42">
        <v>1346</v>
      </c>
      <c r="J139" s="43">
        <v>1.3779999999999999</v>
      </c>
      <c r="K139" s="44">
        <v>15030</v>
      </c>
      <c r="L139" s="45">
        <v>14537</v>
      </c>
    </row>
    <row r="140" spans="1:12" x14ac:dyDescent="0.25">
      <c r="A140" s="36">
        <v>706</v>
      </c>
      <c r="B140" s="37" t="s">
        <v>672</v>
      </c>
      <c r="C140" s="37" t="str">
        <f>_xlfn.XLOOKUP(B140,'2020'!B$3:B$1002,'2020'!C$3:C$1002,"NULL")</f>
        <v>Consumer Discretionary</v>
      </c>
      <c r="D140" s="37" t="str">
        <f>_xlfn.XLOOKUP(B140,'2020'!B$3:B$1002,'2020'!D$3:D$1002,"NULL")</f>
        <v>Meritage Homes_Consumer Discretionary</v>
      </c>
      <c r="E140" s="38">
        <v>1605</v>
      </c>
      <c r="F140" s="89">
        <v>725</v>
      </c>
      <c r="G140" s="40">
        <v>3241</v>
      </c>
      <c r="H140" s="41">
        <v>6.6000000000000003E-2</v>
      </c>
      <c r="I140" s="42">
        <v>143.30000000000001</v>
      </c>
      <c r="J140" s="43">
        <v>-4.2000000000000003E-2</v>
      </c>
      <c r="K140" s="44">
        <v>3251.3</v>
      </c>
      <c r="L140" s="45">
        <v>1839</v>
      </c>
    </row>
    <row r="141" spans="1:12" x14ac:dyDescent="0.25">
      <c r="A141" s="36">
        <v>509</v>
      </c>
      <c r="B141" s="37" t="s">
        <v>493</v>
      </c>
      <c r="C141" s="37" t="str">
        <f>_xlfn.XLOOKUP(B141,'2020'!B$3:B$1002,'2020'!C$3:C$1002,"NULL")</f>
        <v>Consumer Discretionary Products</v>
      </c>
      <c r="D141" s="37" t="str">
        <f>_xlfn.XLOOKUP(B141,'2020'!B$3:B$1002,'2020'!D$3:D$1002,"NULL")</f>
        <v>Fortune Brands Home &amp; Security_Consumer Discretionary Products</v>
      </c>
      <c r="E141" s="38">
        <v>23870</v>
      </c>
      <c r="F141" s="89">
        <v>511</v>
      </c>
      <c r="G141" s="40">
        <v>5283.3</v>
      </c>
      <c r="H141" s="41">
        <v>0.06</v>
      </c>
      <c r="I141" s="42">
        <v>472.6</v>
      </c>
      <c r="J141" s="43">
        <v>0.14399999999999999</v>
      </c>
      <c r="K141" s="44">
        <v>5511.4</v>
      </c>
      <c r="L141" s="45">
        <v>8717</v>
      </c>
    </row>
    <row r="142" spans="1:12" x14ac:dyDescent="0.25">
      <c r="A142" s="36">
        <v>775</v>
      </c>
      <c r="B142" s="37" t="s">
        <v>938</v>
      </c>
      <c r="C142" s="37" t="str">
        <f>_xlfn.XLOOKUP(B142,'2020'!B$3:B$1002,'2020'!C$3:C$1002,"NULL")</f>
        <v>Consumer Discretionary Products</v>
      </c>
      <c r="D142" s="37" t="str">
        <f>_xlfn.XLOOKUP(B142,'2020'!B$3:B$1002,'2020'!D$3:D$1002,"NULL")</f>
        <v>Fossil Group_Consumer Discretionary Products</v>
      </c>
      <c r="E142" s="38">
        <v>12300</v>
      </c>
      <c r="F142" s="89">
        <v>723</v>
      </c>
      <c r="G142" s="40">
        <v>2788.2</v>
      </c>
      <c r="H142" s="41">
        <v>-8.4000000000000005E-2</v>
      </c>
      <c r="I142" s="42">
        <v>-478.2</v>
      </c>
      <c r="J142" s="43">
        <v>-7.0629999999999997</v>
      </c>
      <c r="K142" s="44">
        <v>1658.4</v>
      </c>
      <c r="L142" s="45">
        <v>618</v>
      </c>
    </row>
    <row r="143" spans="1:12" x14ac:dyDescent="0.25">
      <c r="A143" s="36">
        <v>862</v>
      </c>
      <c r="B143" s="37" t="s">
        <v>924</v>
      </c>
      <c r="C143" s="37" t="str">
        <f>_xlfn.XLOOKUP(B143,'2020'!B$3:B$1002,'2020'!C$3:C$1002,"NULL")</f>
        <v>Consumer Discretionary Products</v>
      </c>
      <c r="D143" s="37" t="str">
        <f>_xlfn.XLOOKUP(B143,'2020'!B$3:B$1002,'2020'!D$3:D$1002,"NULL")</f>
        <v>Wolverine World Wide_Consumer Discretionary Products</v>
      </c>
      <c r="E143" s="38">
        <v>3700</v>
      </c>
      <c r="F143" s="89">
        <v>812</v>
      </c>
      <c r="G143" s="40">
        <v>2350</v>
      </c>
      <c r="H143" s="41">
        <v>-5.8000000000000003E-2</v>
      </c>
      <c r="I143" s="42">
        <v>0.3</v>
      </c>
      <c r="J143" s="43">
        <v>-0.997</v>
      </c>
      <c r="K143" s="44">
        <v>2399</v>
      </c>
      <c r="L143" s="45">
        <v>2753</v>
      </c>
    </row>
    <row r="144" spans="1:12" x14ac:dyDescent="0.25">
      <c r="A144" s="36">
        <v>985</v>
      </c>
      <c r="B144" s="37" t="s">
        <v>925</v>
      </c>
      <c r="C144" s="37" t="str">
        <f>_xlfn.XLOOKUP(B144,'2020'!B$3:B$1002,'2020'!C$3:C$1002,"NULL")</f>
        <v>Consumer Discretionary Services</v>
      </c>
      <c r="D144" s="37" t="str">
        <f>_xlfn.XLOOKUP(B144,'2020'!B$3:B$1002,'2020'!D$3:D$1002,"NULL")</f>
        <v>Vail Resorts_Consumer Discretionary Services</v>
      </c>
      <c r="E144" s="38">
        <v>20150</v>
      </c>
      <c r="F144" s="89" t="s">
        <v>13</v>
      </c>
      <c r="G144" s="40">
        <v>1907.2</v>
      </c>
      <c r="H144" s="41">
        <v>0.191</v>
      </c>
      <c r="I144" s="42">
        <v>210.6</v>
      </c>
      <c r="J144" s="43">
        <v>0.40600000000000003</v>
      </c>
      <c r="K144" s="44">
        <v>4110.7</v>
      </c>
      <c r="L144" s="45">
        <v>8962</v>
      </c>
    </row>
    <row r="145" spans="1:12" x14ac:dyDescent="0.25">
      <c r="A145" s="36">
        <v>72</v>
      </c>
      <c r="B145" s="37" t="s">
        <v>83</v>
      </c>
      <c r="C145" s="37" t="str">
        <f>_xlfn.XLOOKUP(B145,'2020'!B$3:B$1002,'2020'!C$3:C$1002,"NULL")</f>
        <v>Consumer Electronics Company</v>
      </c>
      <c r="D145" s="37" t="str">
        <f>_xlfn.XLOOKUP(B145,'2020'!B$3:B$1002,'2020'!D$3:D$1002,"NULL")</f>
        <v>Best Buy_Consumer Electronics Company</v>
      </c>
      <c r="E145" s="38">
        <v>125000</v>
      </c>
      <c r="F145" s="89">
        <v>72</v>
      </c>
      <c r="G145" s="40">
        <v>42151</v>
      </c>
      <c r="H145" s="41">
        <v>7.0000000000000007E-2</v>
      </c>
      <c r="I145" s="42">
        <v>1000</v>
      </c>
      <c r="J145" s="43">
        <v>-0.186</v>
      </c>
      <c r="K145" s="44">
        <v>13049</v>
      </c>
      <c r="L145" s="45">
        <v>20460</v>
      </c>
    </row>
    <row r="146" spans="1:12" x14ac:dyDescent="0.25">
      <c r="A146" s="36">
        <v>42</v>
      </c>
      <c r="B146" s="37" t="s">
        <v>58</v>
      </c>
      <c r="C146" s="37" t="str">
        <f>_xlfn.XLOOKUP(B146,'2020'!B$3:B$1002,'2020'!C$3:C$1002,"NULL")</f>
        <v>Consumer Products</v>
      </c>
      <c r="D146" s="37" t="str">
        <f>_xlfn.XLOOKUP(B146,'2020'!B$3:B$1002,'2020'!D$3:D$1002,"NULL")</f>
        <v>Procter &amp; Gamble_Consumer Products</v>
      </c>
      <c r="E146" s="38">
        <v>95000</v>
      </c>
      <c r="F146" s="89">
        <v>36</v>
      </c>
      <c r="G146" s="40">
        <v>66217</v>
      </c>
      <c r="H146" s="41">
        <v>-7.6999999999999999E-2</v>
      </c>
      <c r="I146" s="42">
        <v>15326</v>
      </c>
      <c r="J146" s="43">
        <v>0.45900000000000002</v>
      </c>
      <c r="K146" s="44">
        <v>120406</v>
      </c>
      <c r="L146" s="45">
        <v>199865</v>
      </c>
    </row>
    <row r="147" spans="1:12" x14ac:dyDescent="0.25">
      <c r="A147" s="36">
        <v>468</v>
      </c>
      <c r="B147" s="37" t="s">
        <v>473</v>
      </c>
      <c r="C147" s="37" t="str">
        <f>_xlfn.XLOOKUP(B147,'2020'!B$3:B$1002,'2020'!C$3:C$1002,"NULL")</f>
        <v>Consumer Products</v>
      </c>
      <c r="D147" s="37" t="str">
        <f>_xlfn.XLOOKUP(B147,'2020'!B$3:B$1002,'2020'!D$3:D$1002,"NULL")</f>
        <v>Clorox_Consumer Products</v>
      </c>
      <c r="E147" s="38">
        <v>8100</v>
      </c>
      <c r="F147" s="89">
        <v>453</v>
      </c>
      <c r="G147" s="40">
        <v>5973</v>
      </c>
      <c r="H147" s="41">
        <v>3.6999999999999998E-2</v>
      </c>
      <c r="I147" s="42">
        <v>701</v>
      </c>
      <c r="J147" s="43">
        <v>8.2000000000000003E-2</v>
      </c>
      <c r="K147" s="44">
        <v>4573</v>
      </c>
      <c r="L147" s="45">
        <v>17225</v>
      </c>
    </row>
    <row r="148" spans="1:12" x14ac:dyDescent="0.25">
      <c r="A148" s="36">
        <v>680</v>
      </c>
      <c r="B148" s="37" t="s">
        <v>539</v>
      </c>
      <c r="C148" s="37" t="str">
        <f>_xlfn.XLOOKUP(B148,'2020'!B$3:B$1002,'2020'!C$3:C$1002,"NULL")</f>
        <v>Consumer Products</v>
      </c>
      <c r="D148" s="37" t="str">
        <f>_xlfn.XLOOKUP(B148,'2020'!B$3:B$1002,'2020'!D$3:D$1002,"NULL")</f>
        <v>International Flavors &amp; Fragrances_Consumer Products</v>
      </c>
      <c r="E148" s="38">
        <v>7300</v>
      </c>
      <c r="F148" s="89">
        <v>711</v>
      </c>
      <c r="G148" s="40">
        <v>3398.7</v>
      </c>
      <c r="H148" s="41">
        <v>9.0999999999999998E-2</v>
      </c>
      <c r="I148" s="42">
        <v>295.7</v>
      </c>
      <c r="J148" s="43">
        <v>-0.27</v>
      </c>
      <c r="K148" s="44">
        <v>4598.8999999999996</v>
      </c>
      <c r="L148" s="45">
        <v>10804</v>
      </c>
    </row>
    <row r="149" spans="1:12" x14ac:dyDescent="0.25">
      <c r="A149" s="36">
        <v>184</v>
      </c>
      <c r="B149" s="37" t="s">
        <v>206</v>
      </c>
      <c r="C149" s="37" t="str">
        <f>_xlfn.XLOOKUP(B149,'2020'!B$3:B$1002,'2020'!C$3:C$1002,"NULL")</f>
        <v xml:space="preserve">Consumer Products </v>
      </c>
      <c r="D149" s="37" t="str">
        <f>_xlfn.XLOOKUP(B149,'2020'!B$3:B$1002,'2020'!D$3:D$1002,"NULL")</f>
        <v xml:space="preserve">Colgate-Palmolive_Consumer Products </v>
      </c>
      <c r="E149" s="38">
        <v>35900</v>
      </c>
      <c r="F149" s="89">
        <v>182</v>
      </c>
      <c r="G149" s="40">
        <v>15454</v>
      </c>
      <c r="H149" s="41">
        <v>1.7000000000000001E-2</v>
      </c>
      <c r="I149" s="42">
        <v>2024</v>
      </c>
      <c r="J149" s="43">
        <v>-0.17100000000000001</v>
      </c>
      <c r="K149" s="44">
        <v>12676</v>
      </c>
      <c r="L149" s="45">
        <v>62607</v>
      </c>
    </row>
    <row r="150" spans="1:12" x14ac:dyDescent="0.25">
      <c r="A150" s="36">
        <v>876</v>
      </c>
      <c r="B150" s="37" t="s">
        <v>954</v>
      </c>
      <c r="C150" s="37" t="str">
        <f>_xlfn.XLOOKUP(B150,'2020'!B$3:B$1002,'2020'!C$3:C$1002,"NULL")</f>
        <v>Consumer Staple Products</v>
      </c>
      <c r="D150" s="37" t="str">
        <f>_xlfn.XLOOKUP(B150,'2020'!B$3:B$1002,'2020'!D$3:D$1002,"NULL")</f>
        <v>Edgewell Personal Care_Consumer Staple Products</v>
      </c>
      <c r="E150" s="38">
        <v>6000</v>
      </c>
      <c r="F150" s="89">
        <v>845</v>
      </c>
      <c r="G150" s="40">
        <v>2298.4</v>
      </c>
      <c r="H150" s="41">
        <v>-2.7E-2</v>
      </c>
      <c r="I150" s="42">
        <v>5.7</v>
      </c>
      <c r="J150" s="43">
        <v>-0.96799999999999997</v>
      </c>
      <c r="K150" s="44">
        <v>4188.8</v>
      </c>
      <c r="L150" s="45">
        <v>2636</v>
      </c>
    </row>
    <row r="151" spans="1:12" x14ac:dyDescent="0.25">
      <c r="A151" s="36">
        <v>882</v>
      </c>
      <c r="B151" s="37" t="s">
        <v>880</v>
      </c>
      <c r="C151" s="37" t="str">
        <f>_xlfn.XLOOKUP(B151,'2020'!B$3:B$1002,'2020'!C$3:C$1002,"NULL")</f>
        <v>Consumer Staple Products</v>
      </c>
      <c r="D151" s="37" t="str">
        <f>_xlfn.XLOOKUP(B151,'2020'!B$3:B$1002,'2020'!D$3:D$1002,"NULL")</f>
        <v>Nu Skin Enterprises_Consumer Staple Products</v>
      </c>
      <c r="E151" s="38">
        <v>48700</v>
      </c>
      <c r="F151" s="89">
        <v>888</v>
      </c>
      <c r="G151" s="40">
        <v>2279.1</v>
      </c>
      <c r="H151" s="41">
        <v>3.2000000000000001E-2</v>
      </c>
      <c r="I151" s="42">
        <v>129.4</v>
      </c>
      <c r="J151" s="43">
        <v>-9.5000000000000001E-2</v>
      </c>
      <c r="K151" s="44">
        <v>1589.9</v>
      </c>
      <c r="L151" s="45">
        <v>3888</v>
      </c>
    </row>
    <row r="152" spans="1:12" x14ac:dyDescent="0.25">
      <c r="A152" s="36">
        <v>947</v>
      </c>
      <c r="B152" s="37" t="s">
        <v>892</v>
      </c>
      <c r="C152" s="37" t="str">
        <f>_xlfn.XLOOKUP(B152,'2020'!B$3:B$1002,'2020'!C$3:C$1002,"NULL")</f>
        <v>Consumer Staple Products</v>
      </c>
      <c r="D152" s="37" t="str">
        <f>_xlfn.XLOOKUP(B152,'2020'!B$3:B$1002,'2020'!D$3:D$1002,"NULL")</f>
        <v>Central Garden &amp; Pet_Consumer Staple Products</v>
      </c>
      <c r="E152" s="38">
        <v>4050</v>
      </c>
      <c r="F152" s="89">
        <v>989</v>
      </c>
      <c r="G152" s="40">
        <v>2055</v>
      </c>
      <c r="H152" s="41">
        <v>0.123</v>
      </c>
      <c r="I152" s="42">
        <v>78.8</v>
      </c>
      <c r="J152" s="43">
        <v>0.77100000000000002</v>
      </c>
      <c r="K152" s="44">
        <v>1307</v>
      </c>
      <c r="L152" s="45">
        <v>2099</v>
      </c>
    </row>
    <row r="153" spans="1:12" x14ac:dyDescent="0.25">
      <c r="A153" s="36">
        <v>733</v>
      </c>
      <c r="B153" s="37" t="s">
        <v>743</v>
      </c>
      <c r="C153" s="37" t="str">
        <f>_xlfn.XLOOKUP(B153,'2020'!B$3:B$1002,'2020'!C$3:C$1002,"NULL")</f>
        <v>Consumer Staples</v>
      </c>
      <c r="D153" s="37" t="str">
        <f>_xlfn.XLOOKUP(B153,'2020'!B$3:B$1002,'2020'!D$3:D$1002,"NULL")</f>
        <v>PriceSmart_Consumer Staples</v>
      </c>
      <c r="E153" s="38">
        <v>7903</v>
      </c>
      <c r="F153" s="89">
        <v>748</v>
      </c>
      <c r="G153" s="40">
        <v>2996.6</v>
      </c>
      <c r="H153" s="41">
        <v>3.1E-2</v>
      </c>
      <c r="I153" s="42">
        <v>90.7</v>
      </c>
      <c r="J153" s="43">
        <v>2.3E-2</v>
      </c>
      <c r="K153" s="44">
        <v>1177.5</v>
      </c>
      <c r="L153" s="45">
        <v>2540</v>
      </c>
    </row>
    <row r="154" spans="1:12" x14ac:dyDescent="0.25">
      <c r="A154" s="36">
        <v>962</v>
      </c>
      <c r="B154" s="37" t="s">
        <v>991</v>
      </c>
      <c r="C154" s="37" t="str">
        <f>_xlfn.XLOOKUP(B154,'2020'!B$3:B$1002,'2020'!C$3:C$1002,"NULL")</f>
        <v>Content Creators</v>
      </c>
      <c r="D154" s="37" t="str">
        <f>_xlfn.XLOOKUP(B154,'2020'!B$3:B$1002,'2020'!D$3:D$1002,"NULL")</f>
        <v>Deluxe_Content Creators</v>
      </c>
      <c r="E154" s="38">
        <v>5886</v>
      </c>
      <c r="F154" s="89">
        <v>978</v>
      </c>
      <c r="G154" s="40">
        <v>1965.6</v>
      </c>
      <c r="H154" s="41">
        <v>6.3E-2</v>
      </c>
      <c r="I154" s="42">
        <v>230.2</v>
      </c>
      <c r="J154" s="43">
        <v>3.0000000000000001E-3</v>
      </c>
      <c r="K154" s="44">
        <v>2208.8000000000002</v>
      </c>
      <c r="L154" s="45">
        <v>3539</v>
      </c>
    </row>
    <row r="155" spans="1:12" x14ac:dyDescent="0.25">
      <c r="A155" s="36">
        <v>258</v>
      </c>
      <c r="B155" s="37" t="s">
        <v>218</v>
      </c>
      <c r="C155" s="37" t="s">
        <v>1215</v>
      </c>
      <c r="D155" s="37" t="str">
        <f>_xlfn.XLOOKUP(B155,'2020'!B$3:B$1002,'2020'!D$3:D$1002,"NULL")</f>
        <v>Estee Lauder_Beauty</v>
      </c>
      <c r="E155" s="38">
        <v>46000</v>
      </c>
      <c r="F155" s="89">
        <v>253</v>
      </c>
      <c r="G155" s="40">
        <v>11824</v>
      </c>
      <c r="H155" s="41">
        <v>0.05</v>
      </c>
      <c r="I155" s="42">
        <v>1249</v>
      </c>
      <c r="J155" s="43">
        <v>0.121</v>
      </c>
      <c r="K155" s="44">
        <v>11568</v>
      </c>
      <c r="L155" s="45">
        <v>55064</v>
      </c>
    </row>
    <row r="156" spans="1:12" x14ac:dyDescent="0.25">
      <c r="A156" s="36">
        <v>485</v>
      </c>
      <c r="B156" s="37" t="s">
        <v>1368</v>
      </c>
      <c r="C156" s="63" t="s">
        <v>1215</v>
      </c>
      <c r="D156" s="63" t="str">
        <f>B156&amp;"_"&amp; C156</f>
        <v>Avon Products_Cosmetics Company</v>
      </c>
      <c r="E156" s="38">
        <v>25000</v>
      </c>
      <c r="F156" s="89">
        <v>444</v>
      </c>
      <c r="G156" s="40">
        <v>5716</v>
      </c>
      <c r="H156" s="41">
        <v>-2.3E-2</v>
      </c>
      <c r="I156" s="42">
        <v>22</v>
      </c>
      <c r="J156" s="43" t="s">
        <v>13</v>
      </c>
      <c r="K156" s="44">
        <v>3698</v>
      </c>
      <c r="L156" s="45">
        <v>1251</v>
      </c>
    </row>
    <row r="157" spans="1:12" x14ac:dyDescent="0.25">
      <c r="A157" s="36">
        <v>795</v>
      </c>
      <c r="B157" s="37" t="s">
        <v>881</v>
      </c>
      <c r="C157" s="37" t="str">
        <f>_xlfn.XLOOKUP(B157,'2020'!B$3:B$1002,'2020'!C$3:C$1002,"NULL")</f>
        <v>Cosmetics Company</v>
      </c>
      <c r="D157" s="37" t="str">
        <f>_xlfn.XLOOKUP(B157,'2020'!B$3:B$1002,'2020'!D$3:D$1002,"NULL")</f>
        <v>Revlon_Cosmetics Company</v>
      </c>
      <c r="E157" s="38">
        <v>7800</v>
      </c>
      <c r="F157" s="89">
        <v>855</v>
      </c>
      <c r="G157" s="40">
        <v>2693.7</v>
      </c>
      <c r="H157" s="41">
        <v>0.154</v>
      </c>
      <c r="I157" s="42">
        <v>-183.2</v>
      </c>
      <c r="J157" s="43" t="s">
        <v>13</v>
      </c>
      <c r="K157" s="44">
        <v>3056.9</v>
      </c>
      <c r="L157" s="45">
        <v>1085</v>
      </c>
    </row>
    <row r="158" spans="1:12" x14ac:dyDescent="0.25">
      <c r="A158" s="36">
        <v>254</v>
      </c>
      <c r="B158" s="37" t="s">
        <v>1365</v>
      </c>
      <c r="C158" s="63" t="s">
        <v>1123</v>
      </c>
      <c r="D158" s="63" t="s">
        <v>1644</v>
      </c>
      <c r="E158" s="38">
        <v>22000</v>
      </c>
      <c r="F158" s="89">
        <v>242</v>
      </c>
      <c r="G158" s="40">
        <v>12052</v>
      </c>
      <c r="H158" s="41">
        <v>0.04</v>
      </c>
      <c r="I158" s="42">
        <v>1465</v>
      </c>
      <c r="J158" s="43">
        <v>2.488</v>
      </c>
      <c r="K158" s="44">
        <v>48269</v>
      </c>
      <c r="L158" s="45">
        <v>14865</v>
      </c>
    </row>
    <row r="159" spans="1:12" x14ac:dyDescent="0.25">
      <c r="A159" s="36">
        <v>895</v>
      </c>
      <c r="B159" s="37" t="s">
        <v>829</v>
      </c>
      <c r="C159" s="37" t="str">
        <f>_xlfn.XLOOKUP(B159,'2020'!B$3:B$1002,'2020'!C$3:C$1002,"NULL")</f>
        <v>Credit Card Service Company</v>
      </c>
      <c r="D159" s="37" t="str">
        <f>_xlfn.XLOOKUP(B159,'2020'!B$3:B$1002,'2020'!D$3:D$1002,"NULL")</f>
        <v>Euronet Worldwide_Credit Card Service Company</v>
      </c>
      <c r="E159" s="38">
        <v>6600</v>
      </c>
      <c r="F159" s="89">
        <v>950</v>
      </c>
      <c r="G159" s="40">
        <v>2252.4</v>
      </c>
      <c r="H159" s="41">
        <v>0.15</v>
      </c>
      <c r="I159" s="42">
        <v>156.80000000000001</v>
      </c>
      <c r="J159" s="43">
        <v>-0.10100000000000001</v>
      </c>
      <c r="K159" s="44">
        <v>3140</v>
      </c>
      <c r="L159" s="45">
        <v>4058</v>
      </c>
    </row>
    <row r="160" spans="1:12" x14ac:dyDescent="0.25">
      <c r="A160" s="36">
        <v>687</v>
      </c>
      <c r="B160" s="37" t="s">
        <v>691</v>
      </c>
      <c r="C160" s="37" t="str">
        <f>_xlfn.XLOOKUP(B160,'2020'!B$3:B$1002,'2020'!C$3:C$1002,"NULL")</f>
        <v>Credit Reporting Agency Company</v>
      </c>
      <c r="D160" s="37" t="str">
        <f>_xlfn.XLOOKUP(B160,'2020'!B$3:B$1002,'2020'!D$3:D$1002,"NULL")</f>
        <v>Equifax_Credit Reporting Agency Company</v>
      </c>
      <c r="E160" s="38">
        <v>10300</v>
      </c>
      <c r="F160" s="89">
        <v>703</v>
      </c>
      <c r="G160" s="40">
        <v>3362.2</v>
      </c>
      <c r="H160" s="41">
        <v>6.9000000000000006E-2</v>
      </c>
      <c r="I160" s="42">
        <v>587.29999999999995</v>
      </c>
      <c r="J160" s="43">
        <v>0.20200000000000001</v>
      </c>
      <c r="K160" s="44">
        <v>7233.4</v>
      </c>
      <c r="L160" s="45">
        <v>14152</v>
      </c>
    </row>
    <row r="161" spans="1:12" x14ac:dyDescent="0.25">
      <c r="A161" s="36">
        <v>721</v>
      </c>
      <c r="B161" s="37" t="s">
        <v>741</v>
      </c>
      <c r="C161" s="37" t="str">
        <f>_xlfn.XLOOKUP(B161,'2020'!B$3:B$1002,'2020'!C$3:C$1002,"NULL")</f>
        <v>Death Care</v>
      </c>
      <c r="D161" s="37" t="str">
        <f>_xlfn.XLOOKUP(B161,'2020'!B$3:B$1002,'2020'!D$3:D$1002,"NULL")</f>
        <v>Service Corp. International_Death Care</v>
      </c>
      <c r="E161" s="38">
        <v>19468</v>
      </c>
      <c r="F161" s="89">
        <v>729</v>
      </c>
      <c r="G161" s="40">
        <v>3095</v>
      </c>
      <c r="H161" s="41">
        <v>2.1000000000000001E-2</v>
      </c>
      <c r="I161" s="42">
        <v>546.70000000000005</v>
      </c>
      <c r="J161" s="43">
        <v>2.0880000000000001</v>
      </c>
      <c r="K161" s="44">
        <v>12864.5</v>
      </c>
      <c r="L161" s="45">
        <v>6959</v>
      </c>
    </row>
    <row r="162" spans="1:12" x14ac:dyDescent="0.25">
      <c r="A162" s="36">
        <v>490</v>
      </c>
      <c r="B162" s="37" t="s">
        <v>506</v>
      </c>
      <c r="C162" s="37" t="str">
        <f>_xlfn.XLOOKUP(B162,'2020'!B$3:B$1002,'2020'!C$3:C$1002,"NULL")</f>
        <v>Dental Equipment</v>
      </c>
      <c r="D162" s="37" t="str">
        <f>_xlfn.XLOOKUP(B162,'2020'!B$3:B$1002,'2020'!D$3:D$1002,"NULL")</f>
        <v>Patterson_Dental Equipment</v>
      </c>
      <c r="E162" s="38">
        <v>7500</v>
      </c>
      <c r="F162" s="89">
        <v>466</v>
      </c>
      <c r="G162" s="40">
        <v>5593</v>
      </c>
      <c r="H162" s="41">
        <v>7.0000000000000001E-3</v>
      </c>
      <c r="I162" s="42">
        <v>170.9</v>
      </c>
      <c r="J162" s="43">
        <v>-8.6999999999999994E-2</v>
      </c>
      <c r="K162" s="44">
        <v>3508</v>
      </c>
      <c r="L162" s="45">
        <v>2104</v>
      </c>
    </row>
    <row r="163" spans="1:12" x14ac:dyDescent="0.25">
      <c r="A163" s="36">
        <v>603</v>
      </c>
      <c r="B163" s="37" t="s">
        <v>641</v>
      </c>
      <c r="C163" s="37" t="str">
        <f>_xlfn.XLOOKUP(B163,'2020'!B$3:B$1002,'2020'!C$3:C$1002,"NULL")</f>
        <v>Dental Equipment And Supplies Manufacturing Company</v>
      </c>
      <c r="D163" s="37" t="str">
        <f>_xlfn.XLOOKUP(B163,'2020'!B$3:B$1002,'2020'!D$3:D$1002,"NULL")</f>
        <v>Dentsply Sirona_Dental Equipment And Supplies Manufacturing Company</v>
      </c>
      <c r="E163" s="38">
        <v>16100</v>
      </c>
      <c r="F163" s="89">
        <v>614</v>
      </c>
      <c r="G163" s="40">
        <v>3993.4</v>
      </c>
      <c r="H163" s="41">
        <v>6.6000000000000003E-2</v>
      </c>
      <c r="I163" s="42">
        <v>-1550</v>
      </c>
      <c r="J163" s="43">
        <v>-4.6050000000000004</v>
      </c>
      <c r="K163" s="44">
        <v>10374.5</v>
      </c>
      <c r="L163" s="45">
        <v>11439</v>
      </c>
    </row>
    <row r="164" spans="1:12" x14ac:dyDescent="0.25">
      <c r="A164" s="36">
        <v>522</v>
      </c>
      <c r="B164" s="37" t="s">
        <v>1433</v>
      </c>
      <c r="C164" s="37" t="s">
        <v>1693</v>
      </c>
      <c r="D164" s="63" t="str">
        <f>B164&amp;"_"&amp; C164</f>
        <v>Essendant_Distribution Company</v>
      </c>
      <c r="E164" s="38">
        <v>6400</v>
      </c>
      <c r="F164" s="89">
        <v>487</v>
      </c>
      <c r="G164" s="40">
        <v>5037.3</v>
      </c>
      <c r="H164" s="41">
        <v>-6.2E-2</v>
      </c>
      <c r="I164" s="42">
        <v>-267</v>
      </c>
      <c r="J164" s="43">
        <v>-5.181</v>
      </c>
      <c r="K164" s="44">
        <v>1774.3</v>
      </c>
      <c r="L164" s="45">
        <v>294</v>
      </c>
    </row>
    <row r="165" spans="1:12" x14ac:dyDescent="0.25">
      <c r="A165" s="36">
        <v>990</v>
      </c>
      <c r="B165" s="37" t="s">
        <v>982</v>
      </c>
      <c r="C165" s="37" t="str">
        <f>_xlfn.XLOOKUP(B165,'2020'!B$3:B$1002,'2020'!C$3:C$1002,"NULL")</f>
        <v>Education</v>
      </c>
      <c r="D165" s="37" t="str">
        <f>_xlfn.XLOOKUP(B165,'2020'!B$3:B$1002,'2020'!D$3:D$1002,"NULL")</f>
        <v>Barnes &amp; Noble Education_Education</v>
      </c>
      <c r="E165" s="38">
        <v>13375</v>
      </c>
      <c r="F165" s="89" t="s">
        <v>13</v>
      </c>
      <c r="G165" s="40">
        <v>1874.4</v>
      </c>
      <c r="H165" s="41" t="s">
        <v>13</v>
      </c>
      <c r="I165" s="42">
        <v>5.4</v>
      </c>
      <c r="J165" s="43" t="s">
        <v>13</v>
      </c>
      <c r="K165" s="44">
        <v>1299.8</v>
      </c>
      <c r="L165" s="45">
        <v>323</v>
      </c>
    </row>
    <row r="166" spans="1:12" x14ac:dyDescent="0.25">
      <c r="A166" s="36">
        <v>411</v>
      </c>
      <c r="B166" s="37" t="s">
        <v>386</v>
      </c>
      <c r="C166" s="37" t="str">
        <f>_xlfn.XLOOKUP(B166,'2020'!B$3:B$1002,'2020'!C$3:C$1002,"NULL")</f>
        <v>Electrical &amp; Electronic Manufacturing</v>
      </c>
      <c r="D166" s="37" t="str">
        <f>_xlfn.XLOOKUP(B166,'2020'!B$3:B$1002,'2020'!D$3:D$1002,"NULL")</f>
        <v>Sanmina_Electrical &amp; Electronic Manufacturing</v>
      </c>
      <c r="E166" s="38">
        <v>41250</v>
      </c>
      <c r="F166" s="89">
        <v>414</v>
      </c>
      <c r="G166" s="40">
        <v>6869</v>
      </c>
      <c r="H166" s="41">
        <v>0.06</v>
      </c>
      <c r="I166" s="42">
        <v>138.80000000000001</v>
      </c>
      <c r="J166" s="43">
        <v>-0.26100000000000001</v>
      </c>
      <c r="K166" s="44">
        <v>3847</v>
      </c>
      <c r="L166" s="45">
        <v>1863</v>
      </c>
    </row>
    <row r="167" spans="1:12" x14ac:dyDescent="0.25">
      <c r="A167" s="36">
        <v>798</v>
      </c>
      <c r="B167" s="37" t="s">
        <v>838</v>
      </c>
      <c r="C167" s="37" t="str">
        <f>_xlfn.XLOOKUP(B167,'2020'!B$3:B$1002,'2020'!C$3:C$1002,"NULL")</f>
        <v>Electrical &amp; Electronic Manufacturing</v>
      </c>
      <c r="D167" s="37" t="str">
        <f>_xlfn.XLOOKUP(B167,'2020'!B$3:B$1002,'2020'!D$3:D$1002,"NULL")</f>
        <v>TTM Technologies_Electrical &amp; Electronic Manufacturing</v>
      </c>
      <c r="E167" s="38">
        <v>29000</v>
      </c>
      <c r="F167" s="89">
        <v>800</v>
      </c>
      <c r="G167" s="40">
        <v>2658.6</v>
      </c>
      <c r="H167" s="41">
        <v>4.9000000000000002E-2</v>
      </c>
      <c r="I167" s="42">
        <v>124.2</v>
      </c>
      <c r="J167" s="43">
        <v>2.5630000000000002</v>
      </c>
      <c r="K167" s="44">
        <v>2781.9</v>
      </c>
      <c r="L167" s="45">
        <v>1582</v>
      </c>
    </row>
    <row r="168" spans="1:12" x14ac:dyDescent="0.25">
      <c r="A168" s="36">
        <v>819</v>
      </c>
      <c r="B168" s="37" t="s">
        <v>808</v>
      </c>
      <c r="C168" s="37" t="str">
        <f>_xlfn.XLOOKUP(B168,'2020'!B$3:B$1002,'2020'!C$3:C$1002,"NULL")</f>
        <v>Electrical &amp; Electronic Manufacturing</v>
      </c>
      <c r="D168" s="37" t="str">
        <f>_xlfn.XLOOKUP(B168,'2020'!B$3:B$1002,'2020'!D$3:D$1002,"NULL")</f>
        <v>Hawaiian Electric Industries_Electrical &amp; Electronic Manufacturing</v>
      </c>
      <c r="E168" s="38">
        <v>3880</v>
      </c>
      <c r="F168" s="89">
        <v>839</v>
      </c>
      <c r="G168" s="40">
        <v>2555.6</v>
      </c>
      <c r="H168" s="41">
        <v>7.2999999999999995E-2</v>
      </c>
      <c r="I168" s="42">
        <v>165.3</v>
      </c>
      <c r="J168" s="43">
        <v>-0.33400000000000002</v>
      </c>
      <c r="K168" s="44">
        <v>13099.8</v>
      </c>
      <c r="L168" s="45">
        <v>3742</v>
      </c>
    </row>
    <row r="169" spans="1:12" x14ac:dyDescent="0.25">
      <c r="A169" s="36">
        <v>851</v>
      </c>
      <c r="B169" s="37" t="s">
        <v>870</v>
      </c>
      <c r="C169" s="37" t="str">
        <f>_xlfn.XLOOKUP(B169,'2020'!B$3:B$1002,'2020'!C$3:C$1002,"NULL")</f>
        <v>Electrical &amp; Electronic Manufacturing</v>
      </c>
      <c r="D169" s="37" t="str">
        <f>_xlfn.XLOOKUP(B169,'2020'!B$3:B$1002,'2020'!D$3:D$1002,"NULL")</f>
        <v>Belden_Electrical &amp; Electronic Manufacturing</v>
      </c>
      <c r="E169" s="38">
        <v>8800</v>
      </c>
      <c r="F169" s="89">
        <v>846</v>
      </c>
      <c r="G169" s="40">
        <v>2388.6</v>
      </c>
      <c r="H169" s="41">
        <v>1.4E-2</v>
      </c>
      <c r="I169" s="42">
        <v>93.2</v>
      </c>
      <c r="J169" s="43">
        <v>-0.27200000000000002</v>
      </c>
      <c r="K169" s="44">
        <v>3840.6</v>
      </c>
      <c r="L169" s="45">
        <v>2891</v>
      </c>
    </row>
    <row r="170" spans="1:12" x14ac:dyDescent="0.25">
      <c r="A170" s="36">
        <v>632</v>
      </c>
      <c r="B170" s="37" t="s">
        <v>585</v>
      </c>
      <c r="C170" s="37" t="str">
        <f>_xlfn.XLOOKUP(B170,'2020'!B$3:B$1002,'2020'!C$3:C$1002,"NULL")</f>
        <v>Electrical And Electronic Products</v>
      </c>
      <c r="D170" s="37" t="str">
        <f>_xlfn.XLOOKUP(B170,'2020'!B$3:B$1002,'2020'!D$3:D$1002,"NULL")</f>
        <v>Hubbell_Electrical And Electronic Products</v>
      </c>
      <c r="E170" s="38">
        <v>17700</v>
      </c>
      <c r="F170" s="89">
        <v>650</v>
      </c>
      <c r="G170" s="40">
        <v>3668.8</v>
      </c>
      <c r="H170" s="41">
        <v>4.7E-2</v>
      </c>
      <c r="I170" s="42">
        <v>243.1</v>
      </c>
      <c r="J170" s="43">
        <v>-0.17</v>
      </c>
      <c r="K170" s="44">
        <v>3720.6</v>
      </c>
      <c r="L170" s="45">
        <v>6678</v>
      </c>
    </row>
    <row r="171" spans="1:12" x14ac:dyDescent="0.25">
      <c r="A171" s="36">
        <v>128</v>
      </c>
      <c r="B171" s="37" t="s">
        <v>173</v>
      </c>
      <c r="C171" s="37" t="str">
        <f>_xlfn.XLOOKUP(B171,'2020'!B$3:B$1002,'2020'!C$3:C$1002,"NULL")</f>
        <v>Electronic Components</v>
      </c>
      <c r="D171" s="37" t="str">
        <f>_xlfn.XLOOKUP(B171,'2020'!B$3:B$1002,'2020'!D$3:D$1002,"NULL")</f>
        <v>Avnet_Electronic Components</v>
      </c>
      <c r="E171" s="38">
        <v>15700</v>
      </c>
      <c r="F171" s="89">
        <v>108</v>
      </c>
      <c r="G171" s="40">
        <v>22872.1</v>
      </c>
      <c r="H171" s="41">
        <v>-0.128</v>
      </c>
      <c r="I171" s="42">
        <v>525.29999999999995</v>
      </c>
      <c r="J171" s="43">
        <v>3.6999999999999998E-2</v>
      </c>
      <c r="K171" s="44">
        <v>9699.6</v>
      </c>
      <c r="L171" s="45">
        <v>5009</v>
      </c>
    </row>
    <row r="172" spans="1:12" x14ac:dyDescent="0.25">
      <c r="A172" s="36">
        <v>357</v>
      </c>
      <c r="B172" s="37" t="s">
        <v>360</v>
      </c>
      <c r="C172" s="37" t="str">
        <f>_xlfn.XLOOKUP(B172,'2020'!B$3:B$1002,'2020'!C$3:C$1002,"NULL")</f>
        <v>Electronic Solutions</v>
      </c>
      <c r="D172" s="37" t="str">
        <f>_xlfn.XLOOKUP(B172,'2020'!B$3:B$1002,'2020'!D$3:D$1002,"NULL")</f>
        <v>Anixter International_Electronic Solutions</v>
      </c>
      <c r="E172" s="38">
        <v>8900</v>
      </c>
      <c r="F172" s="89">
        <v>359</v>
      </c>
      <c r="G172" s="40">
        <v>7927</v>
      </c>
      <c r="H172" s="41">
        <v>0.04</v>
      </c>
      <c r="I172" s="42">
        <v>109</v>
      </c>
      <c r="J172" s="43">
        <v>-9.5000000000000001E-2</v>
      </c>
      <c r="K172" s="44">
        <v>4252</v>
      </c>
      <c r="L172" s="45">
        <v>2522</v>
      </c>
    </row>
    <row r="173" spans="1:12" x14ac:dyDescent="0.25">
      <c r="A173" s="36">
        <v>710</v>
      </c>
      <c r="B173" s="37" t="s">
        <v>616</v>
      </c>
      <c r="C173" s="37" t="str">
        <f>_xlfn.XLOOKUP(B173,'2020'!B$3:B$1002,'2020'!C$3:C$1002,"NULL")</f>
        <v>Electronics Company</v>
      </c>
      <c r="D173" s="37" t="str">
        <f>_xlfn.XLOOKUP(B173,'2020'!B$3:B$1002,'2020'!D$3:D$1002,"NULL")</f>
        <v>Keysight Technologies_Electronics Company</v>
      </c>
      <c r="E173" s="38">
        <v>12600</v>
      </c>
      <c r="F173" s="89">
        <v>745</v>
      </c>
      <c r="G173" s="40">
        <v>3189</v>
      </c>
      <c r="H173" s="41">
        <v>9.2999999999999999E-2</v>
      </c>
      <c r="I173" s="42">
        <v>102</v>
      </c>
      <c r="J173" s="43">
        <v>-0.69599999999999995</v>
      </c>
      <c r="K173" s="44">
        <v>5933</v>
      </c>
      <c r="L173" s="45">
        <v>9825</v>
      </c>
    </row>
    <row r="174" spans="1:12" x14ac:dyDescent="0.25">
      <c r="A174" s="36">
        <v>159</v>
      </c>
      <c r="B174" s="37" t="s">
        <v>127</v>
      </c>
      <c r="C174" s="37" t="str">
        <f>_xlfn.XLOOKUP(B174,'2020'!B$3:B$1002,'2020'!C$3:C$1002,"NULL")</f>
        <v>Electronics Manufacturing Services</v>
      </c>
      <c r="D174" s="37" t="str">
        <f>_xlfn.XLOOKUP(B174,'2020'!B$3:B$1002,'2020'!D$3:D$1002,"NULL")</f>
        <v>Jabil_Electronics Manufacturing Services</v>
      </c>
      <c r="E174" s="38">
        <v>170000</v>
      </c>
      <c r="F174" s="89">
        <v>152</v>
      </c>
      <c r="G174" s="40">
        <v>19063</v>
      </c>
      <c r="H174" s="41">
        <v>3.9E-2</v>
      </c>
      <c r="I174" s="42">
        <v>129.1</v>
      </c>
      <c r="J174" s="43">
        <v>-0.49199999999999999</v>
      </c>
      <c r="K174" s="44">
        <v>11096</v>
      </c>
      <c r="L174" s="45">
        <v>5035</v>
      </c>
    </row>
    <row r="175" spans="1:12" x14ac:dyDescent="0.25">
      <c r="A175" s="36">
        <v>887</v>
      </c>
      <c r="B175" s="37" t="s">
        <v>888</v>
      </c>
      <c r="C175" s="37" t="str">
        <f>_xlfn.XLOOKUP(B175,'2020'!B$3:B$1002,'2020'!C$3:C$1002,"NULL")</f>
        <v xml:space="preserve">Emergency And Recreational </v>
      </c>
      <c r="D175" s="37" t="str">
        <f>_xlfn.XLOOKUP(B175,'2020'!B$3:B$1002,'2020'!D$3:D$1002,"NULL")</f>
        <v xml:space="preserve">REV Group_Emergency And Recreational </v>
      </c>
      <c r="E175" s="38">
        <v>7800</v>
      </c>
      <c r="F175" s="89">
        <v>957</v>
      </c>
      <c r="G175" s="40">
        <v>2267.8000000000002</v>
      </c>
      <c r="H175" s="41">
        <v>0.17699999999999999</v>
      </c>
      <c r="I175" s="42">
        <v>31.4</v>
      </c>
      <c r="J175" s="43">
        <v>3.9E-2</v>
      </c>
      <c r="K175" s="44">
        <v>1254.4000000000001</v>
      </c>
      <c r="L175" s="45">
        <v>1341</v>
      </c>
    </row>
    <row r="176" spans="1:12" x14ac:dyDescent="0.25">
      <c r="A176" s="36">
        <v>91</v>
      </c>
      <c r="B176" s="37" t="s">
        <v>99</v>
      </c>
      <c r="C176" s="37" t="str">
        <f>_xlfn.XLOOKUP(B176,'2020'!B$3:B$1002,'2020'!C$3:C$1002,"NULL")</f>
        <v>Energy Company</v>
      </c>
      <c r="D176" s="37" t="str">
        <f>_xlfn.XLOOKUP(B176,'2020'!B$3:B$1002,'2020'!D$3:D$1002,"NULL")</f>
        <v>World Fuel Services_Energy Company</v>
      </c>
      <c r="E176" s="38">
        <v>5000</v>
      </c>
      <c r="F176" s="89">
        <v>103</v>
      </c>
      <c r="G176" s="40">
        <v>33695.5</v>
      </c>
      <c r="H176" s="41">
        <v>0.247</v>
      </c>
      <c r="I176" s="42">
        <v>-170.2</v>
      </c>
      <c r="J176" s="43">
        <v>-2.3450000000000002</v>
      </c>
      <c r="K176" s="44">
        <v>5587.8</v>
      </c>
      <c r="L176" s="45">
        <v>1661</v>
      </c>
    </row>
    <row r="177" spans="1:12" x14ac:dyDescent="0.25">
      <c r="A177" s="36">
        <v>223</v>
      </c>
      <c r="B177" s="37" t="s">
        <v>133</v>
      </c>
      <c r="C177" s="37" t="str">
        <f>_xlfn.XLOOKUP(B177,'2020'!B$3:B$1002,'2020'!C$3:C$1002,"NULL")</f>
        <v>Energy Company</v>
      </c>
      <c r="D177" s="37" t="str">
        <f>_xlfn.XLOOKUP(B177,'2020'!B$3:B$1002,'2020'!D$3:D$1002,"NULL")</f>
        <v>NGL Energy Partners_Energy Company</v>
      </c>
      <c r="E177" s="38">
        <v>2700</v>
      </c>
      <c r="F177" s="89">
        <v>237</v>
      </c>
      <c r="G177" s="40">
        <v>13022</v>
      </c>
      <c r="H177" s="41">
        <v>0.109</v>
      </c>
      <c r="I177" s="42">
        <v>137</v>
      </c>
      <c r="J177" s="43" t="s">
        <v>13</v>
      </c>
      <c r="K177" s="44">
        <v>6320</v>
      </c>
      <c r="L177" s="45">
        <v>1332</v>
      </c>
    </row>
    <row r="178" spans="1:12" x14ac:dyDescent="0.25">
      <c r="A178" s="36">
        <v>270</v>
      </c>
      <c r="B178" s="37" t="s">
        <v>190</v>
      </c>
      <c r="C178" s="37" t="str">
        <f>_xlfn.XLOOKUP(B178,'2020'!B$3:B$1002,'2020'!C$3:C$1002,"NULL")</f>
        <v>Energy Company</v>
      </c>
      <c r="D178" s="37" t="str">
        <f>_xlfn.XLOOKUP(B178,'2020'!B$3:B$1002,'2020'!D$3:D$1002,"NULL")</f>
        <v>EOG Resources_Energy Company</v>
      </c>
      <c r="E178" s="38">
        <v>2664</v>
      </c>
      <c r="F178" s="89">
        <v>356</v>
      </c>
      <c r="G178" s="40">
        <v>11208</v>
      </c>
      <c r="H178" s="41">
        <v>0.46500000000000002</v>
      </c>
      <c r="I178" s="42">
        <v>2582.6</v>
      </c>
      <c r="J178" s="43" t="s">
        <v>13</v>
      </c>
      <c r="K178" s="44">
        <v>29833</v>
      </c>
      <c r="L178" s="45">
        <v>60913</v>
      </c>
    </row>
    <row r="179" spans="1:12" x14ac:dyDescent="0.25">
      <c r="A179" s="36">
        <v>489</v>
      </c>
      <c r="B179" s="37" t="s">
        <v>331</v>
      </c>
      <c r="C179" s="37" t="str">
        <f>_xlfn.XLOOKUP(B179,'2020'!B$3:B$1002,'2020'!C$3:C$1002,"NULL")</f>
        <v>Energy Company Gas</v>
      </c>
      <c r="D179" s="37" t="str">
        <f>_xlfn.XLOOKUP(B179,'2020'!B$3:B$1002,'2020'!D$3:D$1002,"NULL")</f>
        <v>Cheniere Energy_Energy Company Gas</v>
      </c>
      <c r="E179" s="38">
        <v>1230</v>
      </c>
      <c r="F179" s="89" t="s">
        <v>13</v>
      </c>
      <c r="G179" s="40">
        <v>5601</v>
      </c>
      <c r="H179" s="41">
        <v>3.3650000000000002</v>
      </c>
      <c r="I179" s="42">
        <v>-393</v>
      </c>
      <c r="J179" s="43" t="s">
        <v>13</v>
      </c>
      <c r="K179" s="44">
        <v>27906</v>
      </c>
      <c r="L179" s="45">
        <v>12703</v>
      </c>
    </row>
    <row r="180" spans="1:12" x14ac:dyDescent="0.25">
      <c r="A180" s="36">
        <v>336</v>
      </c>
      <c r="B180" s="37" t="s">
        <v>321</v>
      </c>
      <c r="C180" s="37" t="str">
        <f>_xlfn.XLOOKUP(B180,'2020'!B$3:B$1002,'2020'!C$3:C$1002,"NULL")</f>
        <v>Energy Company Gas and Geothermal</v>
      </c>
      <c r="D180" s="37" t="str">
        <f>_xlfn.XLOOKUP(B180,'2020'!B$3:B$1002,'2020'!D$3:D$1002,"NULL")</f>
        <v>Calpine_Energy Company Gas and Geothermal</v>
      </c>
      <c r="E180" s="38">
        <v>2290</v>
      </c>
      <c r="F180" s="89">
        <v>400</v>
      </c>
      <c r="G180" s="40">
        <v>8752</v>
      </c>
      <c r="H180" s="41">
        <v>0.30299999999999999</v>
      </c>
      <c r="I180" s="42">
        <v>-339</v>
      </c>
      <c r="J180" s="43">
        <v>-4.6849999999999996</v>
      </c>
      <c r="K180" s="44">
        <v>16453</v>
      </c>
      <c r="L180" s="45" t="s">
        <v>13</v>
      </c>
    </row>
    <row r="181" spans="1:12" x14ac:dyDescent="0.25">
      <c r="A181" s="36">
        <v>821</v>
      </c>
      <c r="B181" s="37" t="s">
        <v>756</v>
      </c>
      <c r="C181" s="37" t="str">
        <f>_xlfn.XLOOKUP(B181,'2020'!B$3:B$1002,'2020'!C$3:C$1002,"NULL")</f>
        <v>Energy Holding Company</v>
      </c>
      <c r="D181" s="37" t="str">
        <f>_xlfn.XLOOKUP(B181,'2020'!B$3:B$1002,'2020'!D$3:D$1002,"NULL")</f>
        <v>Southwest Gas Holdings_Energy Holding Company</v>
      </c>
      <c r="E181" s="38">
        <v>7771</v>
      </c>
      <c r="F181" s="89">
        <v>817</v>
      </c>
      <c r="G181" s="40">
        <v>2548.8000000000002</v>
      </c>
      <c r="H181" s="41">
        <v>3.5999999999999997E-2</v>
      </c>
      <c r="I181" s="42">
        <v>193.8</v>
      </c>
      <c r="J181" s="43">
        <v>0.27500000000000002</v>
      </c>
      <c r="K181" s="44">
        <v>6237.1</v>
      </c>
      <c r="L181" s="45">
        <v>3259</v>
      </c>
    </row>
    <row r="182" spans="1:12" x14ac:dyDescent="0.25">
      <c r="A182" s="36">
        <v>497</v>
      </c>
      <c r="B182" s="37" t="s">
        <v>343</v>
      </c>
      <c r="C182" s="37" t="str">
        <f>_xlfn.XLOOKUP(B182,'2020'!B$3:B$1002,'2020'!C$3:C$1002,"NULL")</f>
        <v xml:space="preserve">Energy Hydrocarbon Exploration </v>
      </c>
      <c r="D182" s="37" t="str">
        <f>_xlfn.XLOOKUP(B182,'2020'!B$3:B$1002,'2020'!D$3:D$1002,"NULL")</f>
        <v xml:space="preserve">Pioneer Natural Resources_Energy Hydrocarbon Exploration </v>
      </c>
      <c r="E182" s="38">
        <v>3836</v>
      </c>
      <c r="F182" s="89">
        <v>606</v>
      </c>
      <c r="G182" s="40">
        <v>5455</v>
      </c>
      <c r="H182" s="41">
        <v>0.42699999999999999</v>
      </c>
      <c r="I182" s="42">
        <v>833</v>
      </c>
      <c r="J182" s="43" t="s">
        <v>13</v>
      </c>
      <c r="K182" s="44">
        <v>17003</v>
      </c>
      <c r="L182" s="45">
        <v>29254</v>
      </c>
    </row>
    <row r="183" spans="1:12" x14ac:dyDescent="0.25">
      <c r="A183" s="36">
        <v>583</v>
      </c>
      <c r="B183" s="37" t="s">
        <v>601</v>
      </c>
      <c r="C183" s="37" t="str">
        <f>_xlfn.XLOOKUP(B183,'2020'!B$3:B$1002,'2020'!C$3:C$1002,"NULL")</f>
        <v xml:space="preserve">Energy Hydrocarbon Exploration </v>
      </c>
      <c r="D183" s="37" t="str">
        <f>_xlfn.XLOOKUP(B183,'2020'!B$3:B$1002,'2020'!D$3:D$1002,"NULL")</f>
        <v xml:space="preserve">Noble Energy_Energy Hydrocarbon Exploration </v>
      </c>
      <c r="E183" s="38">
        <v>2277</v>
      </c>
      <c r="F183" s="89">
        <v>653</v>
      </c>
      <c r="G183" s="40">
        <v>4256</v>
      </c>
      <c r="H183" s="41">
        <v>0.219</v>
      </c>
      <c r="I183" s="42">
        <v>-1118</v>
      </c>
      <c r="J183" s="43" t="s">
        <v>13</v>
      </c>
      <c r="K183" s="44">
        <v>21476</v>
      </c>
      <c r="L183" s="45">
        <v>14913</v>
      </c>
    </row>
    <row r="184" spans="1:12" x14ac:dyDescent="0.25">
      <c r="A184" s="36">
        <v>902</v>
      </c>
      <c r="B184" s="37" t="s">
        <v>624</v>
      </c>
      <c r="C184" s="37" t="str">
        <f>_xlfn.XLOOKUP(B184,'2020'!B$3:B$1002,'2020'!C$3:C$1002,"NULL")</f>
        <v xml:space="preserve">Energy Hydrocarbon Exploration </v>
      </c>
      <c r="D184" s="37" t="str">
        <f>_xlfn.XLOOKUP(B184,'2020'!B$3:B$1002,'2020'!D$3:D$1002,"NULL")</f>
        <v xml:space="preserve">Murphy Oil_Energy Hydrocarbon Exploration </v>
      </c>
      <c r="E184" s="38">
        <v>1128</v>
      </c>
      <c r="F184" s="89">
        <v>972</v>
      </c>
      <c r="G184" s="40">
        <v>2226</v>
      </c>
      <c r="H184" s="41">
        <v>0.188</v>
      </c>
      <c r="I184" s="42">
        <v>-311.8</v>
      </c>
      <c r="J184" s="43" t="s">
        <v>13</v>
      </c>
      <c r="K184" s="44">
        <v>9860.9</v>
      </c>
      <c r="L184" s="45">
        <v>4471</v>
      </c>
    </row>
    <row r="185" spans="1:12" x14ac:dyDescent="0.25">
      <c r="A185" s="36">
        <v>981</v>
      </c>
      <c r="B185" s="37" t="s">
        <v>898</v>
      </c>
      <c r="C185" s="37" t="str">
        <f>_xlfn.XLOOKUP(B185,'2020'!B$3:B$1002,'2020'!C$3:C$1002,"NULL")</f>
        <v xml:space="preserve">Energy Hydrocarbon Exploration </v>
      </c>
      <c r="D185" s="37" t="str">
        <f>_xlfn.XLOOKUP(B185,'2020'!B$3:B$1002,'2020'!D$3:D$1002,"NULL")</f>
        <v xml:space="preserve">Cimarex Energy_Energy Hydrocarbon Exploration </v>
      </c>
      <c r="E185" s="38">
        <v>910</v>
      </c>
      <c r="F185" s="89" t="s">
        <v>13</v>
      </c>
      <c r="G185" s="40">
        <v>1918.2</v>
      </c>
      <c r="H185" s="41">
        <v>0.52600000000000002</v>
      </c>
      <c r="I185" s="42">
        <v>494.3</v>
      </c>
      <c r="J185" s="43" t="s">
        <v>13</v>
      </c>
      <c r="K185" s="44">
        <v>5042.6000000000004</v>
      </c>
      <c r="L185" s="45">
        <v>8924</v>
      </c>
    </row>
    <row r="186" spans="1:12" x14ac:dyDescent="0.25">
      <c r="A186" s="36">
        <v>274</v>
      </c>
      <c r="B186" s="37" t="s">
        <v>295</v>
      </c>
      <c r="C186" s="37" t="str">
        <f>_xlfn.XLOOKUP(B186,'2020'!B$3:B$1002,'2020'!C$3:C$1002,"NULL")</f>
        <v>Energy Industry</v>
      </c>
      <c r="D186" s="37" t="str">
        <f>_xlfn.XLOOKUP(B186,'2020'!B$3:B$1002,'2020'!D$3:D$1002,"NULL")</f>
        <v>Entergy_Energy Industry</v>
      </c>
      <c r="E186" s="38">
        <v>13504</v>
      </c>
      <c r="F186" s="89">
        <v>263</v>
      </c>
      <c r="G186" s="40">
        <v>11075</v>
      </c>
      <c r="H186" s="41">
        <v>2.1000000000000001E-2</v>
      </c>
      <c r="I186" s="42">
        <v>411.6</v>
      </c>
      <c r="J186" s="43" t="s">
        <v>13</v>
      </c>
      <c r="K186" s="44">
        <v>46707</v>
      </c>
      <c r="L186" s="45">
        <v>14298</v>
      </c>
    </row>
    <row r="187" spans="1:12" x14ac:dyDescent="0.25">
      <c r="A187" s="36">
        <v>918</v>
      </c>
      <c r="B187" s="37" t="s">
        <v>848</v>
      </c>
      <c r="C187" s="37" t="str">
        <f>_xlfn.XLOOKUP(B187,'2020'!B$3:B$1002,'2020'!C$3:C$1002,"NULL")</f>
        <v>Energy Renewables</v>
      </c>
      <c r="D187" s="37" t="str">
        <f>_xlfn.XLOOKUP(B187,'2020'!B$3:B$1002,'2020'!D$3:D$1002,"NULL")</f>
        <v>Renewable Energy Group_Energy Renewables</v>
      </c>
      <c r="E187" s="38">
        <v>853</v>
      </c>
      <c r="F187" s="89">
        <v>924</v>
      </c>
      <c r="G187" s="40">
        <v>2158.1999999999998</v>
      </c>
      <c r="H187" s="41">
        <v>5.7000000000000002E-2</v>
      </c>
      <c r="I187" s="42">
        <v>-79.099999999999994</v>
      </c>
      <c r="J187" s="43">
        <v>-2.7839999999999998</v>
      </c>
      <c r="K187" s="44">
        <v>1005.6</v>
      </c>
      <c r="L187" s="45">
        <v>497</v>
      </c>
    </row>
    <row r="188" spans="1:12" x14ac:dyDescent="0.25">
      <c r="A188" s="36">
        <v>740</v>
      </c>
      <c r="B188" s="37" t="s">
        <v>768</v>
      </c>
      <c r="C188" s="37" t="str">
        <f>_xlfn.XLOOKUP(B188,'2020'!B$3:B$1002,'2020'!C$3:C$1002,"NULL")</f>
        <v>Energy Solar Company</v>
      </c>
      <c r="D188" s="37" t="str">
        <f>_xlfn.XLOOKUP(B188,'2020'!B$3:B$1002,'2020'!D$3:D$1002,"NULL")</f>
        <v>First Solar_Energy Solar Company</v>
      </c>
      <c r="E188" s="38">
        <v>4100</v>
      </c>
      <c r="F188" s="89">
        <v>738</v>
      </c>
      <c r="G188" s="40">
        <v>2941.3</v>
      </c>
      <c r="H188" s="41">
        <v>-3.0000000000000001E-3</v>
      </c>
      <c r="I188" s="42">
        <v>-165.6</v>
      </c>
      <c r="J188" s="43" t="s">
        <v>13</v>
      </c>
      <c r="K188" s="44">
        <v>6864.5</v>
      </c>
      <c r="L188" s="45">
        <v>7416</v>
      </c>
    </row>
    <row r="189" spans="1:12" x14ac:dyDescent="0.25">
      <c r="A189" s="36">
        <v>331</v>
      </c>
      <c r="B189" s="37" t="s">
        <v>248</v>
      </c>
      <c r="C189" s="37" t="str">
        <f>_xlfn.XLOOKUP(B189,'2020'!B$3:B$1002,'2020'!C$3:C$1002,"NULL")</f>
        <v>Energy Supply Company</v>
      </c>
      <c r="D189" s="37" t="str">
        <f>_xlfn.XLOOKUP(B189,'2020'!B$3:B$1002,'2020'!D$3:D$1002,"NULL")</f>
        <v>Global Partners_Energy Supply Company</v>
      </c>
      <c r="E189" s="38">
        <v>2000</v>
      </c>
      <c r="F189" s="89">
        <v>334</v>
      </c>
      <c r="G189" s="40">
        <v>8921</v>
      </c>
      <c r="H189" s="41">
        <v>8.3000000000000004E-2</v>
      </c>
      <c r="I189" s="42">
        <v>58.8</v>
      </c>
      <c r="J189" s="43" t="s">
        <v>13</v>
      </c>
      <c r="K189" s="44">
        <v>2320</v>
      </c>
      <c r="L189" s="45">
        <v>522</v>
      </c>
    </row>
    <row r="190" spans="1:12" x14ac:dyDescent="0.25">
      <c r="A190" s="36">
        <v>860</v>
      </c>
      <c r="B190" s="37" t="s">
        <v>875</v>
      </c>
      <c r="C190" s="37" t="str">
        <f>_xlfn.XLOOKUP(B190,'2020'!B$3:B$1002,'2020'!C$3:C$1002,"NULL")</f>
        <v>Energy Well Drilling</v>
      </c>
      <c r="D190" s="37" t="str">
        <f>_xlfn.XLOOKUP(B190,'2020'!B$3:B$1002,'2020'!D$3:D$1002,"NULL")</f>
        <v>Patterson-UTI Energy_Energy Well Drilling</v>
      </c>
      <c r="E190" s="38">
        <v>8000</v>
      </c>
      <c r="F190" s="89" t="s">
        <v>13</v>
      </c>
      <c r="G190" s="40">
        <v>2356.6999999999998</v>
      </c>
      <c r="H190" s="41">
        <v>1.573</v>
      </c>
      <c r="I190" s="42">
        <v>5.9</v>
      </c>
      <c r="J190" s="43" t="s">
        <v>13</v>
      </c>
      <c r="K190" s="44">
        <v>5758.9</v>
      </c>
      <c r="L190" s="45">
        <v>3892</v>
      </c>
    </row>
    <row r="191" spans="1:12" x14ac:dyDescent="0.25">
      <c r="A191" s="36">
        <v>153</v>
      </c>
      <c r="B191" s="37" t="s">
        <v>185</v>
      </c>
      <c r="C191" s="37" t="str">
        <f>_xlfn.XLOOKUP(B191,'2020'!B$3:B$1002,'2020'!C$3:C$1002,"NULL")</f>
        <v>Engineering Company</v>
      </c>
      <c r="D191" s="37" t="str">
        <f>_xlfn.XLOOKUP(B191,'2020'!B$3:B$1002,'2020'!D$3:D$1002,"NULL")</f>
        <v>Fluor_Engineering Company</v>
      </c>
      <c r="E191" s="38">
        <v>56706</v>
      </c>
      <c r="F191" s="89">
        <v>149</v>
      </c>
      <c r="G191" s="40">
        <v>19521</v>
      </c>
      <c r="H191" s="41">
        <v>2.5000000000000001E-2</v>
      </c>
      <c r="I191" s="42">
        <v>191.4</v>
      </c>
      <c r="J191" s="43">
        <v>-0.32</v>
      </c>
      <c r="K191" s="44">
        <v>9328</v>
      </c>
      <c r="L191" s="45">
        <v>8006</v>
      </c>
    </row>
    <row r="192" spans="1:12" x14ac:dyDescent="0.25">
      <c r="A192" s="36">
        <v>229</v>
      </c>
      <c r="B192" s="37" t="s">
        <v>213</v>
      </c>
      <c r="C192" s="37" t="str">
        <f>_xlfn.XLOOKUP(B192,'2020'!B$3:B$1002,'2020'!C$3:C$1002,"NULL")</f>
        <v>Engineering Company</v>
      </c>
      <c r="D192" s="37" t="str">
        <f>_xlfn.XLOOKUP(B192,'2020'!B$3:B$1002,'2020'!D$3:D$1002,"NULL")</f>
        <v>Booking Holdings_Engineering Company</v>
      </c>
      <c r="E192" s="38">
        <v>22900</v>
      </c>
      <c r="F192" s="89">
        <v>268</v>
      </c>
      <c r="G192" s="40">
        <v>12681</v>
      </c>
      <c r="H192" s="41">
        <v>0.18</v>
      </c>
      <c r="I192" s="42">
        <v>2340.8000000000002</v>
      </c>
      <c r="J192" s="43">
        <v>9.6000000000000002E-2</v>
      </c>
      <c r="K192" s="44">
        <v>25451</v>
      </c>
      <c r="L192" s="45">
        <v>100459</v>
      </c>
    </row>
    <row r="193" spans="1:12" x14ac:dyDescent="0.25">
      <c r="A193" s="36">
        <v>292</v>
      </c>
      <c r="B193" s="37" t="s">
        <v>291</v>
      </c>
      <c r="C193" s="37" t="str">
        <f>_xlfn.XLOOKUP(B193,'2020'!B$3:B$1002,'2020'!C$3:C$1002,"NULL")</f>
        <v>Engineering Company</v>
      </c>
      <c r="D193" s="37" t="str">
        <f>_xlfn.XLOOKUP(B193,'2020'!B$3:B$1002,'2020'!D$3:D$1002,"NULL")</f>
        <v>Leidos Holdings_Engineering Company</v>
      </c>
      <c r="E193" s="38">
        <v>31000</v>
      </c>
      <c r="F193" s="89">
        <v>381</v>
      </c>
      <c r="G193" s="40">
        <v>10170</v>
      </c>
      <c r="H193" s="41">
        <v>0.44400000000000001</v>
      </c>
      <c r="I193" s="42">
        <v>366</v>
      </c>
      <c r="J193" s="43">
        <v>0.5</v>
      </c>
      <c r="K193" s="44">
        <v>8990</v>
      </c>
      <c r="L193" s="45">
        <v>9918</v>
      </c>
    </row>
    <row r="194" spans="1:12" x14ac:dyDescent="0.25">
      <c r="A194" s="36">
        <v>428</v>
      </c>
      <c r="B194" s="37" t="s">
        <v>430</v>
      </c>
      <c r="C194" s="37" t="str">
        <f>_xlfn.XLOOKUP(B194,'2020'!B$3:B$1002,'2020'!C$3:C$1002,"NULL")</f>
        <v>Engineering Company</v>
      </c>
      <c r="D194" s="37" t="str">
        <f>_xlfn.XLOOKUP(B194,'2020'!B$3:B$1002,'2020'!D$3:D$1002,"NULL")</f>
        <v>MasTec_Engineering Company</v>
      </c>
      <c r="E194" s="38">
        <v>17300</v>
      </c>
      <c r="F194" s="89">
        <v>502</v>
      </c>
      <c r="G194" s="40">
        <v>6607</v>
      </c>
      <c r="H194" s="41">
        <v>0.28699999999999998</v>
      </c>
      <c r="I194" s="42">
        <v>347.2</v>
      </c>
      <c r="J194" s="43">
        <v>1.645</v>
      </c>
      <c r="K194" s="44">
        <v>4067</v>
      </c>
      <c r="L194" s="45">
        <v>3874</v>
      </c>
    </row>
    <row r="195" spans="1:12" x14ac:dyDescent="0.25">
      <c r="A195" s="36">
        <v>589</v>
      </c>
      <c r="B195" s="37" t="s">
        <v>500</v>
      </c>
      <c r="C195" s="37" t="str">
        <f>_xlfn.XLOOKUP(B195,'2020'!B$3:B$1002,'2020'!C$3:C$1002,"NULL")</f>
        <v>Engineering Company</v>
      </c>
      <c r="D195" s="37" t="str">
        <f>_xlfn.XLOOKUP(B195,'2020'!B$3:B$1002,'2020'!D$3:D$1002,"NULL")</f>
        <v>KBR_Engineering Company</v>
      </c>
      <c r="E195" s="38">
        <v>20000</v>
      </c>
      <c r="F195" s="89">
        <v>567</v>
      </c>
      <c r="G195" s="40">
        <v>4171</v>
      </c>
      <c r="H195" s="41">
        <v>-2.3E-2</v>
      </c>
      <c r="I195" s="42">
        <v>434</v>
      </c>
      <c r="J195" s="43" t="s">
        <v>13</v>
      </c>
      <c r="K195" s="44">
        <v>3674</v>
      </c>
      <c r="L195" s="45">
        <v>2271</v>
      </c>
    </row>
    <row r="196" spans="1:12" x14ac:dyDescent="0.25">
      <c r="A196" s="36">
        <v>667</v>
      </c>
      <c r="B196" s="37" t="s">
        <v>1378</v>
      </c>
      <c r="C196" s="37" t="s">
        <v>1063</v>
      </c>
      <c r="D196" s="63" t="str">
        <f>B196&amp;"_"&amp; C196</f>
        <v>KLA-Tencor_Engineering Company</v>
      </c>
      <c r="E196" s="38">
        <v>5990</v>
      </c>
      <c r="F196" s="89">
        <v>733</v>
      </c>
      <c r="G196" s="40">
        <v>3480</v>
      </c>
      <c r="H196" s="41">
        <v>0.16600000000000001</v>
      </c>
      <c r="I196" s="42">
        <v>926.1</v>
      </c>
      <c r="J196" s="43">
        <v>0.315</v>
      </c>
      <c r="K196" s="44">
        <v>5532.2</v>
      </c>
      <c r="L196" s="45">
        <v>17073</v>
      </c>
    </row>
    <row r="197" spans="1:12" x14ac:dyDescent="0.25">
      <c r="A197" s="36">
        <v>976</v>
      </c>
      <c r="B197" s="37" t="s">
        <v>1463</v>
      </c>
      <c r="C197" s="37" t="s">
        <v>1063</v>
      </c>
      <c r="D197" s="63" t="str">
        <f>B197&amp;"_"&amp; C197</f>
        <v>Engility Holdings_Engineering Company</v>
      </c>
      <c r="E197" s="38">
        <v>8700</v>
      </c>
      <c r="F197" s="89">
        <v>915</v>
      </c>
      <c r="G197" s="40">
        <v>1931.9</v>
      </c>
      <c r="H197" s="41">
        <v>-7.0000000000000007E-2</v>
      </c>
      <c r="I197" s="42">
        <v>-35.200000000000003</v>
      </c>
      <c r="J197" s="43" t="s">
        <v>13</v>
      </c>
      <c r="K197" s="44">
        <v>2026</v>
      </c>
      <c r="L197" s="45">
        <v>899</v>
      </c>
    </row>
    <row r="198" spans="1:12" x14ac:dyDescent="0.25">
      <c r="A198" s="36">
        <v>738</v>
      </c>
      <c r="B198" s="37" t="s">
        <v>724</v>
      </c>
      <c r="C198" s="37" t="str">
        <f>_xlfn.XLOOKUP(B198,'2020'!B$3:B$1002,'2020'!C$3:C$1002,"NULL")</f>
        <v>Engineering Services Company</v>
      </c>
      <c r="D198" s="37" t="str">
        <f>_xlfn.XLOOKUP(B198,'2020'!B$3:B$1002,'2020'!D$3:D$1002,"NULL")</f>
        <v>Dycom Industries_Engineering Services Company</v>
      </c>
      <c r="E198" s="38">
        <v>14365</v>
      </c>
      <c r="F198" s="89">
        <v>780</v>
      </c>
      <c r="G198" s="40">
        <v>2977.9</v>
      </c>
      <c r="H198" s="41">
        <v>8.0000000000000002E-3</v>
      </c>
      <c r="I198" s="42">
        <v>151.30000000000001</v>
      </c>
      <c r="J198" s="43">
        <v>-3.6999999999999998E-2</v>
      </c>
      <c r="K198" s="44">
        <v>1841</v>
      </c>
      <c r="L198" s="45">
        <v>3357</v>
      </c>
    </row>
    <row r="199" spans="1:12" x14ac:dyDescent="0.25">
      <c r="A199" s="36">
        <v>780</v>
      </c>
      <c r="B199" s="37" t="s">
        <v>760</v>
      </c>
      <c r="C199" s="37" t="str">
        <f>_xlfn.XLOOKUP(B199,'2020'!B$3:B$1002,'2020'!C$3:C$1002,"NULL")</f>
        <v>Engineering Services Company</v>
      </c>
      <c r="D199" s="37" t="str">
        <f>_xlfn.XLOOKUP(B199,'2020'!B$3:B$1002,'2020'!D$3:D$1002,"NULL")</f>
        <v>Tetra Tech_Engineering Services Company</v>
      </c>
      <c r="E199" s="38">
        <v>16000</v>
      </c>
      <c r="F199" s="89">
        <v>789</v>
      </c>
      <c r="G199" s="40">
        <v>2753.4</v>
      </c>
      <c r="H199" s="41">
        <v>6.6000000000000003E-2</v>
      </c>
      <c r="I199" s="42">
        <v>117.9</v>
      </c>
      <c r="J199" s="43">
        <v>0.40699999999999997</v>
      </c>
      <c r="K199" s="44">
        <v>1902.7</v>
      </c>
      <c r="L199" s="45">
        <v>2734</v>
      </c>
    </row>
    <row r="200" spans="1:12" x14ac:dyDescent="0.25">
      <c r="A200" s="36">
        <v>980</v>
      </c>
      <c r="B200" s="37" t="s">
        <v>978</v>
      </c>
      <c r="C200" s="37" t="str">
        <f>_xlfn.XLOOKUP(B200,'2020'!B$3:B$1002,'2020'!C$3:C$1002,"NULL")</f>
        <v>Engineering Services Company</v>
      </c>
      <c r="D200" s="37" t="str">
        <f>_xlfn.XLOOKUP(B200,'2020'!B$3:B$1002,'2020'!D$3:D$1002,"NULL")</f>
        <v>Oceaneering International_Engineering Services Company</v>
      </c>
      <c r="E200" s="38">
        <v>8200</v>
      </c>
      <c r="F200" s="89">
        <v>871</v>
      </c>
      <c r="G200" s="40">
        <v>1921.5</v>
      </c>
      <c r="H200" s="41">
        <v>-0.154</v>
      </c>
      <c r="I200" s="42">
        <v>166.4</v>
      </c>
      <c r="J200" s="43">
        <v>5.7679999999999998</v>
      </c>
      <c r="K200" s="44">
        <v>3024</v>
      </c>
      <c r="L200" s="45">
        <v>1827</v>
      </c>
    </row>
    <row r="201" spans="1:12" x14ac:dyDescent="0.25">
      <c r="A201" s="36">
        <v>619</v>
      </c>
      <c r="B201" s="37" t="s">
        <v>618</v>
      </c>
      <c r="C201" s="37" t="str">
        <f>_xlfn.XLOOKUP(B201,'2020'!B$3:B$1002,'2020'!C$3:C$1002,"NULL")</f>
        <v>Enterprise Information Management Company</v>
      </c>
      <c r="D201" s="37" t="str">
        <f>_xlfn.XLOOKUP(B201,'2020'!B$3:B$1002,'2020'!D$3:D$1002,"NULL")</f>
        <v>Iron Mountain_Enterprise Information Management Company</v>
      </c>
      <c r="E201" s="38">
        <v>24000</v>
      </c>
      <c r="F201" s="89">
        <v>649</v>
      </c>
      <c r="G201" s="40">
        <v>3845.6</v>
      </c>
      <c r="H201" s="41">
        <v>9.0999999999999998E-2</v>
      </c>
      <c r="I201" s="42">
        <v>183.8</v>
      </c>
      <c r="J201" s="43">
        <v>0.754</v>
      </c>
      <c r="K201" s="44">
        <v>10972.4</v>
      </c>
      <c r="L201" s="45">
        <v>9375</v>
      </c>
    </row>
    <row r="202" spans="1:12" x14ac:dyDescent="0.25">
      <c r="A202" s="36">
        <v>55</v>
      </c>
      <c r="B202" s="37" t="s">
        <v>1423</v>
      </c>
      <c r="C202" s="37" t="str">
        <f>_xlfn.XLOOKUP(B202,'2020'!B$3:B$1002,'2020'!C$3:C$1002,"NULL")</f>
        <v>Entertainment Company</v>
      </c>
      <c r="D202" s="37" t="str">
        <f>_xlfn.XLOOKUP(B202,'2020'!B$3:B$1002,'2020'!D$3:D$1002,"NULL")</f>
        <v>Disney_Entertainment Company</v>
      </c>
      <c r="E202" s="38">
        <v>199000</v>
      </c>
      <c r="F202" s="89">
        <v>52</v>
      </c>
      <c r="G202" s="40">
        <v>55137</v>
      </c>
      <c r="H202" s="41">
        <v>-8.9999999999999993E-3</v>
      </c>
      <c r="I202" s="42">
        <v>8980</v>
      </c>
      <c r="J202" s="43">
        <v>-4.3999999999999997E-2</v>
      </c>
      <c r="K202" s="44">
        <v>95789</v>
      </c>
      <c r="L202" s="45">
        <v>151029</v>
      </c>
    </row>
    <row r="203" spans="1:12" x14ac:dyDescent="0.25">
      <c r="A203" s="36">
        <v>290</v>
      </c>
      <c r="B203" s="37" t="s">
        <v>277</v>
      </c>
      <c r="C203" s="37" t="str">
        <f>_xlfn.XLOOKUP(B203,'2020'!B$3:B$1002,'2020'!C$3:C$1002,"NULL")</f>
        <v>Entertainment Company</v>
      </c>
      <c r="D203" s="37" t="str">
        <f>_xlfn.XLOOKUP(B203,'2020'!B$3:B$1002,'2020'!D$3:D$1002,"NULL")</f>
        <v>Live Nation Entertainment_Entertainment Company</v>
      </c>
      <c r="E203" s="38">
        <v>15050</v>
      </c>
      <c r="F203" s="89">
        <v>330</v>
      </c>
      <c r="G203" s="40">
        <v>10337</v>
      </c>
      <c r="H203" s="41">
        <v>0.23699999999999999</v>
      </c>
      <c r="I203" s="42">
        <v>-6</v>
      </c>
      <c r="J203" s="43">
        <v>-3.0449999999999999</v>
      </c>
      <c r="K203" s="44">
        <v>7504</v>
      </c>
      <c r="L203" s="45">
        <v>8772</v>
      </c>
    </row>
    <row r="204" spans="1:12" x14ac:dyDescent="0.25">
      <c r="A204" s="36">
        <v>536</v>
      </c>
      <c r="B204" s="37" t="s">
        <v>364</v>
      </c>
      <c r="C204" s="37" t="str">
        <f>_xlfn.XLOOKUP(B204,'2020'!B$3:B$1002,'2020'!C$3:C$1002,"NULL")</f>
        <v>Entertainment Company</v>
      </c>
      <c r="D204" s="37" t="str">
        <f>_xlfn.XLOOKUP(B204,'2020'!B$3:B$1002,'2020'!D$3:D$1002,"NULL")</f>
        <v>Caesars Entertainment_Entertainment Company</v>
      </c>
      <c r="E204" s="38">
        <v>65000</v>
      </c>
      <c r="F204" s="89">
        <v>541</v>
      </c>
      <c r="G204" s="40">
        <v>4852</v>
      </c>
      <c r="H204" s="41">
        <v>6.5000000000000002E-2</v>
      </c>
      <c r="I204" s="42">
        <v>-375</v>
      </c>
      <c r="J204" s="43" t="s">
        <v>13</v>
      </c>
      <c r="K204" s="44">
        <v>25512</v>
      </c>
      <c r="L204" s="45">
        <v>7838</v>
      </c>
    </row>
    <row r="205" spans="1:12" x14ac:dyDescent="0.25">
      <c r="A205" s="36">
        <v>711</v>
      </c>
      <c r="B205" s="37" t="s">
        <v>1593</v>
      </c>
      <c r="C205" s="37" t="s">
        <v>1073</v>
      </c>
      <c r="D205" s="37" t="s">
        <v>1650</v>
      </c>
      <c r="E205" s="38">
        <v>26047</v>
      </c>
      <c r="F205" s="89">
        <v>696</v>
      </c>
      <c r="G205" s="40">
        <v>3163</v>
      </c>
      <c r="H205" s="41">
        <v>-1.0999999999999999E-2</v>
      </c>
      <c r="I205" s="42">
        <v>112.3</v>
      </c>
      <c r="J205" s="43">
        <v>-0.34100000000000003</v>
      </c>
      <c r="K205" s="44">
        <v>2842.9</v>
      </c>
      <c r="L205" s="45" t="s">
        <v>13</v>
      </c>
    </row>
    <row r="206" spans="1:12" x14ac:dyDescent="0.25">
      <c r="A206" s="36">
        <v>736</v>
      </c>
      <c r="B206" s="37" t="s">
        <v>735</v>
      </c>
      <c r="C206" s="37" t="str">
        <f>_xlfn.XLOOKUP(B206,'2020'!B$3:B$1002,'2020'!C$3:C$1002,"NULL")</f>
        <v>Entertainment Company</v>
      </c>
      <c r="D206" s="37" t="str">
        <f>_xlfn.XLOOKUP(B206,'2020'!B$3:B$1002,'2020'!D$3:D$1002,"NULL")</f>
        <v>Cinemark Holdings_Entertainment Company</v>
      </c>
      <c r="E206" s="38">
        <v>19915</v>
      </c>
      <c r="F206" s="89">
        <v>744</v>
      </c>
      <c r="G206" s="40">
        <v>2991.5</v>
      </c>
      <c r="H206" s="41">
        <v>2.5000000000000001E-2</v>
      </c>
      <c r="I206" s="42">
        <v>264.2</v>
      </c>
      <c r="J206" s="43">
        <v>3.5999999999999997E-2</v>
      </c>
      <c r="K206" s="44">
        <v>4470.8999999999996</v>
      </c>
      <c r="L206" s="45">
        <v>4388</v>
      </c>
    </row>
    <row r="207" spans="1:12" x14ac:dyDescent="0.25">
      <c r="A207" s="36">
        <v>818</v>
      </c>
      <c r="B207" s="37" t="s">
        <v>1447</v>
      </c>
      <c r="C207" s="37" t="s">
        <v>1073</v>
      </c>
      <c r="D207" s="63" t="str">
        <f>B207&amp;"_"&amp; C207</f>
        <v>Pinnacle Entertainment_Entertainment Company</v>
      </c>
      <c r="E207" s="38">
        <v>15377</v>
      </c>
      <c r="F207" s="89">
        <v>840</v>
      </c>
      <c r="G207" s="40">
        <v>2561.8000000000002</v>
      </c>
      <c r="H207" s="41">
        <v>7.6999999999999999E-2</v>
      </c>
      <c r="I207" s="42">
        <v>63.1</v>
      </c>
      <c r="J207" s="43" t="s">
        <v>13</v>
      </c>
      <c r="K207" s="44">
        <v>3950.2</v>
      </c>
      <c r="L207" s="45">
        <v>1753</v>
      </c>
    </row>
    <row r="208" spans="1:12" x14ac:dyDescent="0.25">
      <c r="A208" s="36">
        <v>926</v>
      </c>
      <c r="B208" s="37" t="s">
        <v>845</v>
      </c>
      <c r="C208" s="37" t="str">
        <f>_xlfn.XLOOKUP(B208,'2020'!B$3:B$1002,'2020'!C$3:C$1002,"NULL")</f>
        <v>Entertainment Company</v>
      </c>
      <c r="D208" s="37" t="str">
        <f>_xlfn.XLOOKUP(B208,'2020'!B$3:B$1002,'2020'!D$3:D$1002,"NULL")</f>
        <v>Cooper_Entertainment Company</v>
      </c>
      <c r="E208" s="38">
        <v>11800</v>
      </c>
      <c r="F208" s="89">
        <v>948</v>
      </c>
      <c r="G208" s="40">
        <v>2139</v>
      </c>
      <c r="H208" s="41">
        <v>8.7999999999999995E-2</v>
      </c>
      <c r="I208" s="42">
        <v>372.9</v>
      </c>
      <c r="J208" s="43">
        <v>0.36099999999999999</v>
      </c>
      <c r="K208" s="44">
        <v>4858.7</v>
      </c>
      <c r="L208" s="45">
        <v>11217</v>
      </c>
    </row>
    <row r="209" spans="1:12" x14ac:dyDescent="0.25">
      <c r="A209" s="36">
        <v>715</v>
      </c>
      <c r="B209" s="37" t="s">
        <v>526</v>
      </c>
      <c r="C209" s="37" t="str">
        <f>_xlfn.XLOOKUP(B209,'2020'!B$3:B$1002,'2020'!C$3:C$1002,"NULL")</f>
        <v>Entertainment Company Casinos</v>
      </c>
      <c r="D209" s="37" t="str">
        <f>_xlfn.XLOOKUP(B209,'2020'!B$3:B$1002,'2020'!D$3:D$1002,"NULL")</f>
        <v>Penn National Gaming_Entertainment Company Casinos</v>
      </c>
      <c r="E209" s="38">
        <v>18754</v>
      </c>
      <c r="F209" s="89">
        <v>728</v>
      </c>
      <c r="G209" s="40">
        <v>3148</v>
      </c>
      <c r="H209" s="41">
        <v>3.6999999999999998E-2</v>
      </c>
      <c r="I209" s="42">
        <v>473.5</v>
      </c>
      <c r="J209" s="43">
        <v>3.331</v>
      </c>
      <c r="K209" s="44">
        <v>5234.8</v>
      </c>
      <c r="L209" s="45">
        <v>2407</v>
      </c>
    </row>
    <row r="210" spans="1:12" x14ac:dyDescent="0.25">
      <c r="A210" s="36">
        <v>214</v>
      </c>
      <c r="B210" s="37" t="s">
        <v>312</v>
      </c>
      <c r="C210" s="37" t="str">
        <f>_xlfn.XLOOKUP(B210,'2020'!B$3:B$1002,'2020'!C$3:C$1002,"NULL")</f>
        <v>Environmental Services</v>
      </c>
      <c r="D210" s="37" t="str">
        <f>_xlfn.XLOOKUP(B210,'2020'!B$3:B$1002,'2020'!D$3:D$1002,"NULL")</f>
        <v>AES_Environmental Services</v>
      </c>
      <c r="E210" s="38">
        <v>10500</v>
      </c>
      <c r="F210" s="89">
        <v>194</v>
      </c>
      <c r="G210" s="40">
        <v>13850</v>
      </c>
      <c r="H210" s="41">
        <v>-3.1E-2</v>
      </c>
      <c r="I210" s="42">
        <v>-1161</v>
      </c>
      <c r="J210" s="43" t="s">
        <v>13</v>
      </c>
      <c r="K210" s="44">
        <v>33112</v>
      </c>
      <c r="L210" s="45">
        <v>7510</v>
      </c>
    </row>
    <row r="211" spans="1:12" x14ac:dyDescent="0.25">
      <c r="A211" s="36">
        <v>745</v>
      </c>
      <c r="B211" s="37" t="s">
        <v>963</v>
      </c>
      <c r="C211" s="37" t="str">
        <f>_xlfn.XLOOKUP(B211,'2020'!B$3:B$1002,'2020'!C$3:C$1002,"NULL")</f>
        <v>Essential Home And Commercial Service</v>
      </c>
      <c r="D211" s="37" t="str">
        <f>_xlfn.XLOOKUP(B211,'2020'!B$3:B$1002,'2020'!D$3:D$1002,"NULL")</f>
        <v>ServiceMaster Global Holdings_Essential Home And Commercial Service</v>
      </c>
      <c r="E211" s="38">
        <v>13000</v>
      </c>
      <c r="F211" s="89">
        <v>768</v>
      </c>
      <c r="G211" s="40">
        <v>2912</v>
      </c>
      <c r="H211" s="41">
        <v>0.06</v>
      </c>
      <c r="I211" s="42">
        <v>510</v>
      </c>
      <c r="J211" s="43">
        <v>2.29</v>
      </c>
      <c r="K211" s="44">
        <v>5646</v>
      </c>
      <c r="L211" s="45">
        <v>6882</v>
      </c>
    </row>
    <row r="212" spans="1:12" x14ac:dyDescent="0.25">
      <c r="A212" s="36">
        <v>648</v>
      </c>
      <c r="B212" s="37" t="s">
        <v>771</v>
      </c>
      <c r="C212" s="37" t="str">
        <f>_xlfn.XLOOKUP(B212,'2020'!B$3:B$1002,'2020'!C$3:C$1002,"NULL")</f>
        <v>Ethanol; Commodity‎</v>
      </c>
      <c r="D212" s="37" t="str">
        <f>_xlfn.XLOOKUP(B212,'2020'!B$3:B$1002,'2020'!D$3:D$1002,"NULL")</f>
        <v>Green Plains_Ethanol; Commodity‎</v>
      </c>
      <c r="E212" s="38">
        <v>1427</v>
      </c>
      <c r="F212" s="89">
        <v>662</v>
      </c>
      <c r="G212" s="40">
        <v>3596.2</v>
      </c>
      <c r="H212" s="41">
        <v>5.3999999999999999E-2</v>
      </c>
      <c r="I212" s="42">
        <v>61.1</v>
      </c>
      <c r="J212" s="43">
        <v>4.726</v>
      </c>
      <c r="K212" s="44">
        <v>2784.7</v>
      </c>
      <c r="L212" s="45">
        <v>688</v>
      </c>
    </row>
    <row r="213" spans="1:12" x14ac:dyDescent="0.25">
      <c r="A213" s="36">
        <v>498</v>
      </c>
      <c r="B213" s="37" t="s">
        <v>461</v>
      </c>
      <c r="C213" s="37" t="str">
        <f>_xlfn.XLOOKUP(B213,'2020'!B$3:B$1002,'2020'!C$3:C$1002,"NULL")</f>
        <v>Facility Management Company</v>
      </c>
      <c r="D213" s="37" t="str">
        <f>_xlfn.XLOOKUP(B213,'2020'!B$3:B$1002,'2020'!D$3:D$1002,"NULL")</f>
        <v>ABM Industries_Facility Management Company</v>
      </c>
      <c r="E213" s="38">
        <v>140000</v>
      </c>
      <c r="F213" s="89">
        <v>500</v>
      </c>
      <c r="G213" s="40">
        <v>5454</v>
      </c>
      <c r="H213" s="41">
        <v>0.06</v>
      </c>
      <c r="I213" s="42">
        <v>3.8</v>
      </c>
      <c r="J213" s="43">
        <v>-0.93400000000000005</v>
      </c>
      <c r="K213" s="44">
        <v>3813</v>
      </c>
      <c r="L213" s="45">
        <v>2200</v>
      </c>
    </row>
    <row r="214" spans="1:12" x14ac:dyDescent="0.25">
      <c r="A214" s="36">
        <v>421</v>
      </c>
      <c r="B214" s="37" t="s">
        <v>468</v>
      </c>
      <c r="C214" s="37" t="str">
        <f>_xlfn.XLOOKUP(B214,'2020'!B$3:B$1002,'2020'!C$3:C$1002,"NULL")</f>
        <v>Fashion Company</v>
      </c>
      <c r="D214" s="37" t="str">
        <f>_xlfn.XLOOKUP(B214,'2020'!B$3:B$1002,'2020'!D$3:D$1002,"NULL")</f>
        <v>Ralph Lauren_Fashion Company</v>
      </c>
      <c r="E214" s="38">
        <v>18250</v>
      </c>
      <c r="F214" s="89">
        <v>371</v>
      </c>
      <c r="G214" s="40">
        <v>6653</v>
      </c>
      <c r="H214" s="41">
        <v>-0.10199999999999999</v>
      </c>
      <c r="I214" s="42">
        <v>-99.3</v>
      </c>
      <c r="J214" s="43">
        <v>-1.2509999999999999</v>
      </c>
      <c r="K214" s="44">
        <v>5652</v>
      </c>
      <c r="L214" s="45">
        <v>9088</v>
      </c>
    </row>
    <row r="215" spans="1:12" x14ac:dyDescent="0.25">
      <c r="A215" s="36">
        <v>555</v>
      </c>
      <c r="B215" s="37" t="s">
        <v>484</v>
      </c>
      <c r="C215" s="37" t="str">
        <f>_xlfn.XLOOKUP(B215,'2020'!B$3:B$1002,'2020'!C$3:C$1002,"NULL")</f>
        <v>Fashion, Accessories</v>
      </c>
      <c r="D215" s="37" t="str">
        <f>_xlfn.XLOOKUP(B215,'2020'!B$3:B$1002,'2020'!D$3:D$1002,"NULL")</f>
        <v>Tapestry_Fashion, Accessories</v>
      </c>
      <c r="E215" s="38">
        <v>12450</v>
      </c>
      <c r="F215" s="89">
        <v>546</v>
      </c>
      <c r="G215" s="40">
        <v>4488.3</v>
      </c>
      <c r="H215" s="41">
        <v>-1E-3</v>
      </c>
      <c r="I215" s="42">
        <v>591</v>
      </c>
      <c r="J215" s="43">
        <v>0.28299999999999997</v>
      </c>
      <c r="K215" s="44">
        <v>5831.6</v>
      </c>
      <c r="L215" s="45">
        <v>14988</v>
      </c>
    </row>
    <row r="216" spans="1:12" x14ac:dyDescent="0.25">
      <c r="A216" s="36">
        <v>131</v>
      </c>
      <c r="B216" s="37" t="s">
        <v>161</v>
      </c>
      <c r="C216" s="37" t="str">
        <f>_xlfn.XLOOKUP(B216,'2020'!B$3:B$1002,'2020'!C$3:C$1002,"NULL")</f>
        <v>Fast Food Company</v>
      </c>
      <c r="D216" s="37" t="str">
        <f>_xlfn.XLOOKUP(B216,'2020'!B$3:B$1002,'2020'!D$3:D$1002,"NULL")</f>
        <v>McDonald's_Fast Food Company</v>
      </c>
      <c r="E216" s="38">
        <v>235000</v>
      </c>
      <c r="F216" s="89">
        <v>112</v>
      </c>
      <c r="G216" s="40">
        <v>22820.400000000001</v>
      </c>
      <c r="H216" s="41">
        <v>-7.2999999999999995E-2</v>
      </c>
      <c r="I216" s="42">
        <v>5192.3</v>
      </c>
      <c r="J216" s="43">
        <v>0.108</v>
      </c>
      <c r="K216" s="44">
        <v>33803.699999999997</v>
      </c>
      <c r="L216" s="45">
        <v>124244</v>
      </c>
    </row>
    <row r="217" spans="1:12" x14ac:dyDescent="0.25">
      <c r="A217" s="36">
        <v>472</v>
      </c>
      <c r="B217" s="37" t="s">
        <v>504</v>
      </c>
      <c r="C217" s="37" t="str">
        <f>_xlfn.XLOOKUP(B217,'2020'!B$3:B$1002,'2020'!C$3:C$1002,"NULL")</f>
        <v>Fast Food Company</v>
      </c>
      <c r="D217" s="37" t="str">
        <f>_xlfn.XLOOKUP(B217,'2020'!B$3:B$1002,'2020'!D$3:D$1002,"NULL")</f>
        <v>Yum Brands_Fast Food Company</v>
      </c>
      <c r="E217" s="38">
        <v>60000</v>
      </c>
      <c r="F217" s="89">
        <v>422</v>
      </c>
      <c r="G217" s="40">
        <v>5878</v>
      </c>
      <c r="H217" s="41">
        <v>-7.6999999999999999E-2</v>
      </c>
      <c r="I217" s="42">
        <v>1340</v>
      </c>
      <c r="J217" s="43">
        <v>-0.17199999999999999</v>
      </c>
      <c r="K217" s="44">
        <v>5311</v>
      </c>
      <c r="L217" s="45">
        <v>28307</v>
      </c>
    </row>
    <row r="218" spans="1:12" x14ac:dyDescent="0.25">
      <c r="A218" s="36">
        <v>334</v>
      </c>
      <c r="B218" s="37" t="s">
        <v>366</v>
      </c>
      <c r="C218" s="37" t="str">
        <f>_xlfn.XLOOKUP(B218,'2020'!B$3:B$1002,'2020'!C$3:C$1002,"NULL")</f>
        <v>Fast Food Restaurant Company</v>
      </c>
      <c r="D218" s="37" t="str">
        <f>_xlfn.XLOOKUP(B218,'2020'!B$3:B$1002,'2020'!D$3:D$1002,"NULL")</f>
        <v>Targa Resources_Fast Food Restaurant Company</v>
      </c>
      <c r="E218" s="38">
        <v>2130</v>
      </c>
      <c r="F218" s="89">
        <v>402</v>
      </c>
      <c r="G218" s="40">
        <v>8815</v>
      </c>
      <c r="H218" s="41">
        <v>0.317</v>
      </c>
      <c r="I218" s="42">
        <v>54</v>
      </c>
      <c r="J218" s="43" t="s">
        <v>13</v>
      </c>
      <c r="K218" s="44">
        <v>14389</v>
      </c>
      <c r="L218" s="45">
        <v>9629</v>
      </c>
    </row>
    <row r="219" spans="1:12" x14ac:dyDescent="0.25">
      <c r="A219" s="36">
        <v>397</v>
      </c>
      <c r="B219" s="37" t="s">
        <v>362</v>
      </c>
      <c r="C219" s="37" t="str">
        <f>_xlfn.XLOOKUP(B219,'2020'!B$3:B$1002,'2020'!C$3:C$1002,"NULL")</f>
        <v>Fast Food Restaurant Company</v>
      </c>
      <c r="D219" s="37" t="str">
        <f>_xlfn.XLOOKUP(B219,'2020'!B$3:B$1002,'2020'!D$3:D$1002,"NULL")</f>
        <v>Yum China Holdings_Fast Food Restaurant Company</v>
      </c>
      <c r="E219" s="38">
        <v>450000</v>
      </c>
      <c r="F219" s="89">
        <v>399</v>
      </c>
      <c r="G219" s="40">
        <v>7144</v>
      </c>
      <c r="H219" s="41">
        <v>5.8000000000000003E-2</v>
      </c>
      <c r="I219" s="42">
        <v>403</v>
      </c>
      <c r="J219" s="43">
        <v>-0.19700000000000001</v>
      </c>
      <c r="K219" s="44">
        <v>4263</v>
      </c>
      <c r="L219" s="45">
        <v>16009</v>
      </c>
    </row>
    <row r="220" spans="1:12" x14ac:dyDescent="0.25">
      <c r="A220" s="36">
        <v>403</v>
      </c>
      <c r="B220" s="37" t="s">
        <v>387</v>
      </c>
      <c r="C220" s="37" t="str">
        <f>_xlfn.XLOOKUP(B220,'2020'!B$3:B$1002,'2020'!C$3:C$1002,"NULL")</f>
        <v>Fiber Optic Cable Manufacturing Company</v>
      </c>
      <c r="D220" s="37" t="str">
        <f>_xlfn.XLOOKUP(B220,'2020'!B$3:B$1002,'2020'!D$3:D$1002,"NULL")</f>
        <v>Amphenol_Fiber Optic Cable Manufacturing Company</v>
      </c>
      <c r="E220" s="38">
        <v>70000</v>
      </c>
      <c r="F220" s="89">
        <v>424</v>
      </c>
      <c r="G220" s="40">
        <v>7011</v>
      </c>
      <c r="H220" s="41">
        <v>0.115</v>
      </c>
      <c r="I220" s="42">
        <v>650.5</v>
      </c>
      <c r="J220" s="43">
        <v>-0.21</v>
      </c>
      <c r="K220" s="44">
        <v>10004</v>
      </c>
      <c r="L220" s="45">
        <v>26311</v>
      </c>
    </row>
    <row r="221" spans="1:12" x14ac:dyDescent="0.25">
      <c r="A221" s="36">
        <v>855</v>
      </c>
      <c r="B221" s="37" t="s">
        <v>814</v>
      </c>
      <c r="C221" s="37" t="str">
        <f>_xlfn.XLOOKUP(B221,'2020'!B$3:B$1002,'2020'!C$3:C$1002,"NULL")</f>
        <v>Filtration Company</v>
      </c>
      <c r="D221" s="37" t="str">
        <f>_xlfn.XLOOKUP(B221,'2020'!B$3:B$1002,'2020'!D$3:D$1002,"NULL")</f>
        <v>Donaldson_Filtration Company</v>
      </c>
      <c r="E221" s="38">
        <v>13200</v>
      </c>
      <c r="F221" s="89">
        <v>882</v>
      </c>
      <c r="G221" s="40">
        <v>2371.9</v>
      </c>
      <c r="H221" s="41">
        <v>6.8000000000000005E-2</v>
      </c>
      <c r="I221" s="42">
        <v>232.8</v>
      </c>
      <c r="J221" s="43">
        <v>0.22</v>
      </c>
      <c r="K221" s="44">
        <v>1979.7</v>
      </c>
      <c r="L221" s="45">
        <v>5851</v>
      </c>
    </row>
    <row r="222" spans="1:12" x14ac:dyDescent="0.25">
      <c r="A222" s="36">
        <v>60</v>
      </c>
      <c r="B222" s="37" t="s">
        <v>74</v>
      </c>
      <c r="C222" s="37" t="str">
        <f>_xlfn.XLOOKUP(B222,'2020'!B$3:B$1002,'2020'!C$3:C$1002,"NULL")</f>
        <v>Finance And Insurance Company</v>
      </c>
      <c r="D222" s="37" t="str">
        <f>_xlfn.XLOOKUP(B222,'2020'!B$3:B$1002,'2020'!D$3:D$1002,"NULL")</f>
        <v>AIG_Finance And Insurance Company</v>
      </c>
      <c r="E222" s="38">
        <v>49800</v>
      </c>
      <c r="F222" s="89">
        <v>55</v>
      </c>
      <c r="G222" s="40">
        <v>49520</v>
      </c>
      <c r="H222" s="41">
        <v>-5.3999999999999999E-2</v>
      </c>
      <c r="I222" s="42">
        <v>-6084</v>
      </c>
      <c r="J222" s="43" t="s">
        <v>13</v>
      </c>
      <c r="K222" s="44">
        <v>498301</v>
      </c>
      <c r="L222" s="45">
        <v>49145</v>
      </c>
    </row>
    <row r="223" spans="1:12" x14ac:dyDescent="0.25">
      <c r="A223" s="36">
        <v>585</v>
      </c>
      <c r="B223" s="37" t="s">
        <v>560</v>
      </c>
      <c r="C223" s="37" t="str">
        <f>_xlfn.XLOOKUP(B223,'2020'!B$3:B$1002,'2020'!C$3:C$1002,"NULL")</f>
        <v>Finance Bond Credit Rating Company</v>
      </c>
      <c r="D223" s="37" t="str">
        <f>_xlfn.XLOOKUP(B223,'2020'!B$3:B$1002,'2020'!D$3:D$1002,"NULL")</f>
        <v>Moody's_Finance Bond Credit Rating Company</v>
      </c>
      <c r="E223" s="38">
        <v>11896</v>
      </c>
      <c r="F223" s="89">
        <v>631</v>
      </c>
      <c r="G223" s="40">
        <v>4204.1000000000004</v>
      </c>
      <c r="H223" s="41">
        <v>0.16600000000000001</v>
      </c>
      <c r="I223" s="42">
        <v>1000.6</v>
      </c>
      <c r="J223" s="43">
        <v>2.7530000000000001</v>
      </c>
      <c r="K223" s="44">
        <v>8594.2000000000007</v>
      </c>
      <c r="L223" s="45">
        <v>30826</v>
      </c>
    </row>
    <row r="224" spans="1:12" x14ac:dyDescent="0.25">
      <c r="A224" s="36">
        <v>582</v>
      </c>
      <c r="B224" s="37" t="s">
        <v>502</v>
      </c>
      <c r="C224" s="37" t="str">
        <f>_xlfn.XLOOKUP(B224,'2020'!B$3:B$1002,'2020'!C$3:C$1002,"NULL")</f>
        <v>Finance Broker-Dealer Company</v>
      </c>
      <c r="D224" s="37" t="str">
        <f>_xlfn.XLOOKUP(B224,'2020'!B$3:B$1002,'2020'!D$3:D$1002,"NULL")</f>
        <v>LPL Financial Holdings_Finance Broker-Dealer Company</v>
      </c>
      <c r="E224" s="38">
        <v>3736</v>
      </c>
      <c r="F224" s="89">
        <v>584</v>
      </c>
      <c r="G224" s="40">
        <v>4281.5</v>
      </c>
      <c r="H224" s="41">
        <v>5.7000000000000002E-2</v>
      </c>
      <c r="I224" s="42">
        <v>238.9</v>
      </c>
      <c r="J224" s="43">
        <v>0.245</v>
      </c>
      <c r="K224" s="44">
        <v>5358.8</v>
      </c>
      <c r="L224" s="45">
        <v>5510</v>
      </c>
    </row>
    <row r="225" spans="1:12" x14ac:dyDescent="0.25">
      <c r="A225" s="36">
        <v>487</v>
      </c>
      <c r="B225" s="37" t="s">
        <v>313</v>
      </c>
      <c r="C225" s="37" t="str">
        <f>_xlfn.XLOOKUP(B225,'2020'!B$3:B$1002,'2020'!C$3:C$1002,"NULL")</f>
        <v>Financial Company</v>
      </c>
      <c r="D225" s="37" t="str">
        <f>_xlfn.XLOOKUP(B225,'2020'!B$3:B$1002,'2020'!D$3:D$1002,"NULL")</f>
        <v>Fiserv_Financial Company</v>
      </c>
      <c r="E225" s="38">
        <v>24000</v>
      </c>
      <c r="F225" s="89">
        <v>471</v>
      </c>
      <c r="G225" s="40">
        <v>5696</v>
      </c>
      <c r="H225" s="41">
        <v>3.5000000000000003E-2</v>
      </c>
      <c r="I225" s="42">
        <v>1246</v>
      </c>
      <c r="J225" s="43">
        <v>0.34</v>
      </c>
      <c r="K225" s="44">
        <v>10289</v>
      </c>
      <c r="L225" s="45">
        <v>29466</v>
      </c>
    </row>
    <row r="226" spans="1:12" x14ac:dyDescent="0.25">
      <c r="A226" s="36">
        <v>785</v>
      </c>
      <c r="B226" s="37" t="s">
        <v>739</v>
      </c>
      <c r="C226" s="37" t="str">
        <f>_xlfn.XLOOKUP(B226,'2020'!B$3:B$1002,'2020'!C$3:C$1002,"NULL")</f>
        <v>Financial Holding Company</v>
      </c>
      <c r="D226" s="37" t="str">
        <f>_xlfn.XLOOKUP(B226,'2020'!B$3:B$1002,'2020'!D$3:D$1002,"NULL")</f>
        <v>Zions Bancorp._Financial Holding Company</v>
      </c>
      <c r="E226" s="38">
        <v>10083</v>
      </c>
      <c r="F226" s="89">
        <v>816</v>
      </c>
      <c r="G226" s="40">
        <v>2736</v>
      </c>
      <c r="H226" s="41">
        <v>0.108</v>
      </c>
      <c r="I226" s="42">
        <v>592</v>
      </c>
      <c r="J226" s="43">
        <v>0.26200000000000001</v>
      </c>
      <c r="K226" s="44">
        <v>66288</v>
      </c>
      <c r="L226" s="45">
        <v>10362</v>
      </c>
    </row>
    <row r="227" spans="1:12" x14ac:dyDescent="0.25">
      <c r="A227" s="36">
        <v>24</v>
      </c>
      <c r="B227" s="37" t="s">
        <v>36</v>
      </c>
      <c r="C227" s="37" t="str">
        <f>_xlfn.XLOOKUP(B227,'2020'!B$3:B$1002,'2020'!C$3:C$1002,"NULL")</f>
        <v>Financial Services Company</v>
      </c>
      <c r="D227" s="37" t="str">
        <f>_xlfn.XLOOKUP(B227,'2020'!B$3:B$1002,'2020'!D$3:D$1002,"NULL")</f>
        <v>Bank of America_Financial Services Company</v>
      </c>
      <c r="E227" s="38">
        <v>209376</v>
      </c>
      <c r="F227" s="89">
        <v>26</v>
      </c>
      <c r="G227" s="40">
        <v>100264</v>
      </c>
      <c r="H227" s="41">
        <v>7.0000000000000007E-2</v>
      </c>
      <c r="I227" s="42">
        <v>18232</v>
      </c>
      <c r="J227" s="43">
        <v>1.7999999999999999E-2</v>
      </c>
      <c r="K227" s="44">
        <v>2281234</v>
      </c>
      <c r="L227" s="45">
        <v>306618</v>
      </c>
    </row>
    <row r="228" spans="1:12" x14ac:dyDescent="0.25">
      <c r="A228" s="36">
        <v>26</v>
      </c>
      <c r="B228" s="37" t="s">
        <v>40</v>
      </c>
      <c r="C228" s="37" t="str">
        <f>_xlfn.XLOOKUP(B228,'2020'!B$3:B$1002,'2020'!C$3:C$1002,"NULL")</f>
        <v>Financial Services Company</v>
      </c>
      <c r="D228" s="37" t="str">
        <f>_xlfn.XLOOKUP(B228,'2020'!B$3:B$1002,'2020'!D$3:D$1002,"NULL")</f>
        <v>Wells Fargo_Financial Services Company</v>
      </c>
      <c r="E228" s="38">
        <v>262700</v>
      </c>
      <c r="F228" s="89">
        <v>25</v>
      </c>
      <c r="G228" s="40">
        <v>97741</v>
      </c>
      <c r="H228" s="41">
        <v>3.7999999999999999E-2</v>
      </c>
      <c r="I228" s="42">
        <v>22183</v>
      </c>
      <c r="J228" s="43">
        <v>1.0999999999999999E-2</v>
      </c>
      <c r="K228" s="44">
        <v>1951757</v>
      </c>
      <c r="L228" s="45">
        <v>255556</v>
      </c>
    </row>
    <row r="229" spans="1:12" x14ac:dyDescent="0.25">
      <c r="A229" s="36">
        <v>84</v>
      </c>
      <c r="B229" s="37" t="s">
        <v>89</v>
      </c>
      <c r="C229" s="37" t="str">
        <f>_xlfn.XLOOKUP(B229,'2020'!B$3:B$1002,'2020'!C$3:C$1002,"NULL")</f>
        <v>Financial Services Company</v>
      </c>
      <c r="D229" s="37" t="str">
        <f>_xlfn.XLOOKUP(B229,'2020'!B$3:B$1002,'2020'!D$3:D$1002,"NULL")</f>
        <v>TIAA_Financial Services Company</v>
      </c>
      <c r="E229" s="38">
        <v>16829</v>
      </c>
      <c r="F229" s="89">
        <v>80</v>
      </c>
      <c r="G229" s="40">
        <v>36025.300000000003</v>
      </c>
      <c r="H229" s="41">
        <v>-2.9000000000000001E-2</v>
      </c>
      <c r="I229" s="42">
        <v>1049.7</v>
      </c>
      <c r="J229" s="43">
        <v>-0.29699999999999999</v>
      </c>
      <c r="K229" s="44">
        <v>583631.69999999995</v>
      </c>
      <c r="L229" s="45" t="s">
        <v>13</v>
      </c>
    </row>
    <row r="230" spans="1:12" x14ac:dyDescent="0.25">
      <c r="A230" s="36">
        <v>86</v>
      </c>
      <c r="B230" s="37" t="s">
        <v>75</v>
      </c>
      <c r="C230" s="37" t="str">
        <f>_xlfn.XLOOKUP(B230,'2020'!B$3:B$1002,'2020'!C$3:C$1002,"NULL")</f>
        <v>Financial Services Company</v>
      </c>
      <c r="D230" s="37" t="str">
        <f>_xlfn.XLOOKUP(B230,'2020'!B$3:B$1002,'2020'!D$3:D$1002,"NULL")</f>
        <v>American Express_Financial Services Company</v>
      </c>
      <c r="E230" s="38">
        <v>55000</v>
      </c>
      <c r="F230" s="89">
        <v>86</v>
      </c>
      <c r="G230" s="40">
        <v>35583</v>
      </c>
      <c r="H230" s="41">
        <v>5.1999999999999998E-2</v>
      </c>
      <c r="I230" s="42">
        <v>2736</v>
      </c>
      <c r="J230" s="43">
        <v>-0.49399999999999999</v>
      </c>
      <c r="K230" s="44">
        <v>181159</v>
      </c>
      <c r="L230" s="45">
        <v>80234</v>
      </c>
    </row>
    <row r="231" spans="1:12" x14ac:dyDescent="0.25">
      <c r="A231" s="36">
        <v>100</v>
      </c>
      <c r="B231" s="37" t="s">
        <v>101</v>
      </c>
      <c r="C231" s="37" t="str">
        <f>_xlfn.XLOOKUP(B231,'2020'!B$3:B$1002,'2020'!C$3:C$1002,"NULL")</f>
        <v>Financial Services Company</v>
      </c>
      <c r="D231" s="37" t="str">
        <f>_xlfn.XLOOKUP(B231,'2020'!B$3:B$1002,'2020'!D$3:D$1002,"NULL")</f>
        <v>USAA_Financial Services Company</v>
      </c>
      <c r="E231" s="38">
        <v>32705</v>
      </c>
      <c r="F231" s="89">
        <v>102</v>
      </c>
      <c r="G231" s="40">
        <v>30015.8</v>
      </c>
      <c r="H231" s="41">
        <v>0.106</v>
      </c>
      <c r="I231" s="42">
        <v>2421.9</v>
      </c>
      <c r="J231" s="43">
        <v>0.36099999999999999</v>
      </c>
      <c r="K231" s="44">
        <v>155390.5</v>
      </c>
      <c r="L231" s="45" t="s">
        <v>13</v>
      </c>
    </row>
    <row r="232" spans="1:12" x14ac:dyDescent="0.25">
      <c r="A232" s="36">
        <v>103</v>
      </c>
      <c r="B232" s="9" t="s">
        <v>107</v>
      </c>
      <c r="C232" s="37" t="str">
        <f>_xlfn.XLOOKUP(B232,'2020'!B$3:B$1002,'2020'!C$3:C$1002,"NULL")</f>
        <v>Financial Services Company</v>
      </c>
      <c r="D232" s="37" t="str">
        <f>_xlfn.XLOOKUP(B232,'2020'!B$3:B$1002,'2020'!D$3:D$1002,"NULL")</f>
        <v>StoneX Group_Financial Services Company</v>
      </c>
      <c r="E232" s="38">
        <v>1607</v>
      </c>
      <c r="F232" s="89">
        <v>189</v>
      </c>
      <c r="G232" s="40">
        <v>29423.599999999999</v>
      </c>
      <c r="H232" s="41">
        <v>0.99399999999999999</v>
      </c>
      <c r="I232" s="42">
        <v>6.4</v>
      </c>
      <c r="J232" s="43">
        <v>-0.88300000000000001</v>
      </c>
      <c r="K232" s="44">
        <v>6243.4</v>
      </c>
      <c r="L232" s="45">
        <v>804</v>
      </c>
    </row>
    <row r="233" spans="1:12" x14ac:dyDescent="0.25">
      <c r="A233" s="36">
        <v>156</v>
      </c>
      <c r="B233" s="37" t="s">
        <v>1356</v>
      </c>
      <c r="C233" s="37" t="str">
        <f>_xlfn.XLOOKUP(B233,'2020'!B$3:B$1002,'2020'!C$3:C$1002,"NULL")</f>
        <v>Financial Services Company</v>
      </c>
      <c r="D233" s="37" t="str">
        <f>_xlfn.XLOOKUP(B233,'2020'!B$3:B$1002,'2020'!D$3:D$1002,"NULL")</f>
        <v>Hartford Financial Services_Financial Services Company</v>
      </c>
      <c r="E233" s="38">
        <v>16400</v>
      </c>
      <c r="F233" s="89">
        <v>153</v>
      </c>
      <c r="G233" s="40">
        <v>19228</v>
      </c>
      <c r="H233" s="41">
        <v>5.0999999999999997E-2</v>
      </c>
      <c r="I233" s="42">
        <v>-3131</v>
      </c>
      <c r="J233" s="43">
        <v>-4.4939999999999998</v>
      </c>
      <c r="K233" s="44">
        <v>225260</v>
      </c>
      <c r="L233" s="45">
        <v>18392</v>
      </c>
    </row>
    <row r="234" spans="1:12" x14ac:dyDescent="0.25">
      <c r="A234" s="36">
        <v>161</v>
      </c>
      <c r="B234" s="37" t="s">
        <v>143</v>
      </c>
      <c r="C234" s="37" t="str">
        <f>_xlfn.XLOOKUP(B234,'2020'!B$3:B$1002,'2020'!C$3:C$1002,"NULL")</f>
        <v>Financial Services Company</v>
      </c>
      <c r="D234" s="37" t="str">
        <f>_xlfn.XLOOKUP(B234,'2020'!B$3:B$1002,'2020'!D$3:D$1002,"NULL")</f>
        <v>Visa_Financial Services Company</v>
      </c>
      <c r="E234" s="38">
        <v>15000</v>
      </c>
      <c r="F234" s="89">
        <v>187</v>
      </c>
      <c r="G234" s="40">
        <v>18358</v>
      </c>
      <c r="H234" s="41">
        <v>0.217</v>
      </c>
      <c r="I234" s="42">
        <v>6699</v>
      </c>
      <c r="J234" s="43">
        <v>0.11799999999999999</v>
      </c>
      <c r="K234" s="44">
        <v>67977</v>
      </c>
      <c r="L234" s="45">
        <v>270222</v>
      </c>
    </row>
    <row r="235" spans="1:12" x14ac:dyDescent="0.25">
      <c r="A235" s="36">
        <v>173</v>
      </c>
      <c r="B235" s="37" t="s">
        <v>174</v>
      </c>
      <c r="C235" s="37" t="str">
        <f>_xlfn.XLOOKUP(B235,'2020'!B$3:B$1002,'2020'!C$3:C$1002,"NULL")</f>
        <v>Financial Services Company</v>
      </c>
      <c r="D235" s="37" t="str">
        <f>_xlfn.XLOOKUP(B235,'2020'!B$3:B$1002,'2020'!D$3:D$1002,"NULL")</f>
        <v>Synchrony Financial_Financial Services Company</v>
      </c>
      <c r="E235" s="38">
        <v>16000</v>
      </c>
      <c r="F235" s="89">
        <v>185</v>
      </c>
      <c r="G235" s="40">
        <v>16695</v>
      </c>
      <c r="H235" s="41">
        <v>0.104</v>
      </c>
      <c r="I235" s="42">
        <v>1935</v>
      </c>
      <c r="J235" s="43">
        <v>-0.14000000000000001</v>
      </c>
      <c r="K235" s="44">
        <v>95808</v>
      </c>
      <c r="L235" s="45">
        <v>25490</v>
      </c>
    </row>
    <row r="236" spans="1:12" x14ac:dyDescent="0.25">
      <c r="A236" s="36">
        <v>236</v>
      </c>
      <c r="B236" s="37" t="s">
        <v>194</v>
      </c>
      <c r="C236" s="37" t="str">
        <f>_xlfn.XLOOKUP(B236,'2020'!B$3:B$1002,'2020'!C$3:C$1002,"NULL")</f>
        <v>Financial Services Company</v>
      </c>
      <c r="D236" s="37" t="str">
        <f>_xlfn.XLOOKUP(B236,'2020'!B$3:B$1002,'2020'!D$3:D$1002,"NULL")</f>
        <v>Mastercard_Financial Services Company</v>
      </c>
      <c r="E236" s="38">
        <v>13400</v>
      </c>
      <c r="F236" s="89">
        <v>267</v>
      </c>
      <c r="G236" s="40">
        <v>12497</v>
      </c>
      <c r="H236" s="41">
        <v>0.16</v>
      </c>
      <c r="I236" s="42">
        <v>3915</v>
      </c>
      <c r="J236" s="43">
        <v>-3.5000000000000003E-2</v>
      </c>
      <c r="K236" s="44">
        <v>21329</v>
      </c>
      <c r="L236" s="45">
        <v>184161</v>
      </c>
    </row>
    <row r="237" spans="1:12" x14ac:dyDescent="0.25">
      <c r="A237" s="36">
        <v>252</v>
      </c>
      <c r="B237" s="37" t="s">
        <v>247</v>
      </c>
      <c r="C237" s="37" t="str">
        <f>_xlfn.XLOOKUP(B237,'2020'!B$3:B$1002,'2020'!C$3:C$1002,"NULL")</f>
        <v>Financial Services Company</v>
      </c>
      <c r="D237" s="37" t="str">
        <f>_xlfn.XLOOKUP(B237,'2020'!B$3:B$1002,'2020'!D$3:D$1002,"NULL")</f>
        <v>Ameriprise Financial_Financial Services Company</v>
      </c>
      <c r="E237" s="38">
        <v>13312</v>
      </c>
      <c r="F237" s="89">
        <v>239</v>
      </c>
      <c r="G237" s="40">
        <v>12075</v>
      </c>
      <c r="H237" s="41">
        <v>2.9000000000000001E-2</v>
      </c>
      <c r="I237" s="42">
        <v>1480</v>
      </c>
      <c r="J237" s="43">
        <v>0.126</v>
      </c>
      <c r="K237" s="44">
        <v>147470</v>
      </c>
      <c r="L237" s="45">
        <v>21613</v>
      </c>
    </row>
    <row r="238" spans="1:12" x14ac:dyDescent="0.25">
      <c r="A238" s="36">
        <v>259</v>
      </c>
      <c r="B238" s="37" t="s">
        <v>246</v>
      </c>
      <c r="C238" s="37" t="str">
        <f>_xlfn.XLOOKUP(B238,'2020'!B$3:B$1002,'2020'!C$3:C$1002,"NULL")</f>
        <v>Financial Services Company</v>
      </c>
      <c r="D238" s="37" t="str">
        <f>_xlfn.XLOOKUP(B238,'2020'!B$3:B$1002,'2020'!D$3:D$1002,"NULL")</f>
        <v>State Street_Financial Services Company</v>
      </c>
      <c r="E238" s="38">
        <v>36643</v>
      </c>
      <c r="F238" s="89">
        <v>271</v>
      </c>
      <c r="G238" s="40">
        <v>11774</v>
      </c>
      <c r="H238" s="41">
        <v>0.107</v>
      </c>
      <c r="I238" s="42">
        <v>2177</v>
      </c>
      <c r="J238" s="43">
        <v>1.6E-2</v>
      </c>
      <c r="K238" s="44">
        <v>238425</v>
      </c>
      <c r="L238" s="45">
        <v>36688</v>
      </c>
    </row>
    <row r="239" spans="1:12" x14ac:dyDescent="0.25">
      <c r="A239" s="36">
        <v>299</v>
      </c>
      <c r="B239" s="37" t="s">
        <v>275</v>
      </c>
      <c r="C239" s="37" t="str">
        <f>_xlfn.XLOOKUP(B239,'2020'!B$3:B$1002,'2020'!C$3:C$1002,"NULL")</f>
        <v>Financial Services Company</v>
      </c>
      <c r="D239" s="37" t="str">
        <f>_xlfn.XLOOKUP(B239,'2020'!B$3:B$1002,'2020'!D$3:D$1002,"NULL")</f>
        <v>Ally Financial_Financial Services Company</v>
      </c>
      <c r="E239" s="38">
        <v>7900</v>
      </c>
      <c r="F239" s="89">
        <v>286</v>
      </c>
      <c r="G239" s="40">
        <v>9866</v>
      </c>
      <c r="H239" s="41">
        <v>3.0000000000000001E-3</v>
      </c>
      <c r="I239" s="42">
        <v>929</v>
      </c>
      <c r="J239" s="43">
        <v>-0.129</v>
      </c>
      <c r="K239" s="44">
        <v>167148</v>
      </c>
      <c r="L239" s="45">
        <v>11767</v>
      </c>
    </row>
    <row r="240" spans="1:12" x14ac:dyDescent="0.25">
      <c r="A240" s="36">
        <v>307</v>
      </c>
      <c r="B240" s="37" t="s">
        <v>354</v>
      </c>
      <c r="C240" s="37" t="str">
        <f>_xlfn.XLOOKUP(B240,'2020'!B$3:B$1002,'2020'!C$3:C$1002,"NULL")</f>
        <v>Financial Services Company</v>
      </c>
      <c r="D240" s="37" t="str">
        <f>_xlfn.XLOOKUP(B240,'2020'!B$3:B$1002,'2020'!D$3:D$1002,"NULL")</f>
        <v>Voya Financial_Financial Services Company</v>
      </c>
      <c r="E240" s="38">
        <v>6300</v>
      </c>
      <c r="F240" s="89">
        <v>266</v>
      </c>
      <c r="G240" s="40">
        <v>9660</v>
      </c>
      <c r="H240" s="41">
        <v>-0.104</v>
      </c>
      <c r="I240" s="42">
        <v>-2992</v>
      </c>
      <c r="J240" s="43" t="s">
        <v>13</v>
      </c>
      <c r="K240" s="44">
        <v>222532</v>
      </c>
      <c r="L240" s="45">
        <v>8686</v>
      </c>
    </row>
    <row r="241" spans="1:12" x14ac:dyDescent="0.25">
      <c r="A241" s="36">
        <v>326</v>
      </c>
      <c r="B241" s="37" t="s">
        <v>305</v>
      </c>
      <c r="C241" s="37" t="str">
        <f>_xlfn.XLOOKUP(B241,'2020'!B$3:B$1002,'2020'!C$3:C$1002,"NULL")</f>
        <v>Financial Services Company</v>
      </c>
      <c r="D241" s="37" t="str">
        <f>_xlfn.XLOOKUP(B241,'2020'!B$3:B$1002,'2020'!D$3:D$1002,"NULL")</f>
        <v>Fidelity National Information Services_Financial Services Company</v>
      </c>
      <c r="E241" s="38">
        <v>53000</v>
      </c>
      <c r="F241" s="89">
        <v>301</v>
      </c>
      <c r="G241" s="40">
        <v>9123</v>
      </c>
      <c r="H241" s="41">
        <v>-1.2999999999999999E-2</v>
      </c>
      <c r="I241" s="42">
        <v>1319</v>
      </c>
      <c r="J241" s="43">
        <v>1.3220000000000001</v>
      </c>
      <c r="K241" s="44">
        <v>24517</v>
      </c>
      <c r="L241" s="45">
        <v>31893</v>
      </c>
    </row>
    <row r="242" spans="1:12" x14ac:dyDescent="0.25">
      <c r="A242" s="36">
        <v>330</v>
      </c>
      <c r="B242" s="37" t="s">
        <v>273</v>
      </c>
      <c r="C242" s="37" t="str">
        <f>_xlfn.XLOOKUP(B242,'2020'!B$3:B$1002,'2020'!C$3:C$1002,"NULL")</f>
        <v>Financial Services Company</v>
      </c>
      <c r="D242" s="37" t="str">
        <f>_xlfn.XLOOKUP(B242,'2020'!B$3:B$1002,'2020'!D$3:D$1002,"NULL")</f>
        <v>Charles Schwab_Financial Services Company</v>
      </c>
      <c r="E242" s="38">
        <v>17600</v>
      </c>
      <c r="F242" s="89">
        <v>357</v>
      </c>
      <c r="G242" s="40">
        <v>8960</v>
      </c>
      <c r="H242" s="41">
        <v>0.17199999999999999</v>
      </c>
      <c r="I242" s="42">
        <v>2354</v>
      </c>
      <c r="J242" s="43">
        <v>0.246</v>
      </c>
      <c r="K242" s="44">
        <v>243274</v>
      </c>
      <c r="L242" s="45">
        <v>70313</v>
      </c>
    </row>
    <row r="243" spans="1:12" x14ac:dyDescent="0.25">
      <c r="A243" s="36">
        <v>365</v>
      </c>
      <c r="B243" s="37" t="s">
        <v>455</v>
      </c>
      <c r="C243" s="37" t="str">
        <f>_xlfn.XLOOKUP(B243,'2020'!B$3:B$1002,'2020'!C$3:C$1002,"NULL")</f>
        <v>Financial Services Company</v>
      </c>
      <c r="D243" s="37" t="str">
        <f>_xlfn.XLOOKUP(B243,'2020'!B$3:B$1002,'2020'!D$3:D$1002,"NULL")</f>
        <v>Alliance Data Systems_Financial Services Company</v>
      </c>
      <c r="E243" s="38">
        <v>20000</v>
      </c>
      <c r="F243" s="89">
        <v>378</v>
      </c>
      <c r="G243" s="40">
        <v>7719</v>
      </c>
      <c r="H243" s="41">
        <v>8.1000000000000003E-2</v>
      </c>
      <c r="I243" s="42">
        <v>788.7</v>
      </c>
      <c r="J243" s="43">
        <v>0.52900000000000003</v>
      </c>
      <c r="K243" s="44">
        <v>30685</v>
      </c>
      <c r="L243" s="45">
        <v>11806</v>
      </c>
    </row>
    <row r="244" spans="1:12" x14ac:dyDescent="0.25">
      <c r="A244" s="36">
        <v>376</v>
      </c>
      <c r="B244" s="37" t="s">
        <v>338</v>
      </c>
      <c r="C244" s="37" t="str">
        <f>_xlfn.XLOOKUP(B244,'2020'!B$3:B$1002,'2020'!C$3:C$1002,"NULL")</f>
        <v>Financial Services Company</v>
      </c>
      <c r="D244" s="37" t="str">
        <f>_xlfn.XLOOKUP(B244,'2020'!B$3:B$1002,'2020'!D$3:D$1002,"NULL")</f>
        <v>Jones Financial (Edward Jones)_Financial Services Company</v>
      </c>
      <c r="E244" s="38">
        <v>45000</v>
      </c>
      <c r="F244" s="89">
        <v>403</v>
      </c>
      <c r="G244" s="40">
        <v>7597</v>
      </c>
      <c r="H244" s="41">
        <v>0.14599999999999999</v>
      </c>
      <c r="I244" s="42">
        <v>872</v>
      </c>
      <c r="J244" s="43">
        <v>0.16900000000000001</v>
      </c>
      <c r="K244" s="44">
        <v>17176</v>
      </c>
      <c r="L244" s="45" t="s">
        <v>13</v>
      </c>
    </row>
    <row r="245" spans="1:12" x14ac:dyDescent="0.25">
      <c r="A245" s="36">
        <v>412</v>
      </c>
      <c r="B245" s="37" t="s">
        <v>411</v>
      </c>
      <c r="C245" s="37" t="str">
        <f>_xlfn.XLOOKUP(B245,'2020'!B$3:B$1002,'2020'!C$3:C$1002,"NULL")</f>
        <v>Financial Services Company</v>
      </c>
      <c r="D245" s="37" t="str">
        <f>_xlfn.XLOOKUP(B245,'2020'!B$3:B$1002,'2020'!D$3:D$1002,"NULL")</f>
        <v>KeyCorp_Financial Services Company</v>
      </c>
      <c r="E245" s="38">
        <v>18415</v>
      </c>
      <c r="F245" s="89">
        <v>479</v>
      </c>
      <c r="G245" s="40">
        <v>6868</v>
      </c>
      <c r="H245" s="41">
        <v>0.26700000000000002</v>
      </c>
      <c r="I245" s="42">
        <v>1296</v>
      </c>
      <c r="J245" s="43">
        <v>0.63800000000000001</v>
      </c>
      <c r="K245" s="44">
        <v>137698</v>
      </c>
      <c r="L245" s="45">
        <v>20570</v>
      </c>
    </row>
    <row r="246" spans="1:12" x14ac:dyDescent="0.25">
      <c r="A246" s="36">
        <v>413</v>
      </c>
      <c r="B246" s="37" t="s">
        <v>384</v>
      </c>
      <c r="C246" s="37" t="str">
        <f>_xlfn.XLOOKUP(B246,'2020'!B$3:B$1002,'2020'!C$3:C$1002,"NULL")</f>
        <v>Financial Services Company</v>
      </c>
      <c r="D246" s="37" t="str">
        <f>_xlfn.XLOOKUP(B246,'2020'!B$3:B$1002,'2020'!D$3:D$1002,"NULL")</f>
        <v>American Financial Group_Financial Services Company</v>
      </c>
      <c r="E246" s="38">
        <v>7600</v>
      </c>
      <c r="F246" s="89">
        <v>411</v>
      </c>
      <c r="G246" s="40">
        <v>6865</v>
      </c>
      <c r="H246" s="41">
        <v>5.6000000000000001E-2</v>
      </c>
      <c r="I246" s="42">
        <v>475</v>
      </c>
      <c r="J246" s="43">
        <v>-0.26800000000000002</v>
      </c>
      <c r="K246" s="44">
        <v>60658</v>
      </c>
      <c r="L246" s="45">
        <v>9923</v>
      </c>
    </row>
    <row r="247" spans="1:12" x14ac:dyDescent="0.25">
      <c r="A247" s="36">
        <v>435</v>
      </c>
      <c r="B247" s="37" t="s">
        <v>396</v>
      </c>
      <c r="C247" s="37" t="str">
        <f>_xlfn.XLOOKUP(B247,'2020'!B$3:B$1002,'2020'!C$3:C$1002,"NULL")</f>
        <v>Financial Services Company</v>
      </c>
      <c r="D247" s="37" t="str">
        <f>_xlfn.XLOOKUP(B247,'2020'!B$3:B$1002,'2020'!D$3:D$1002,"NULL")</f>
        <v>Citizens Financial Group_Financial Services Company</v>
      </c>
      <c r="E247" s="38">
        <v>17594</v>
      </c>
      <c r="F247" s="89">
        <v>451</v>
      </c>
      <c r="G247" s="40">
        <v>6454</v>
      </c>
      <c r="H247" s="41">
        <v>0.12</v>
      </c>
      <c r="I247" s="42">
        <v>1652</v>
      </c>
      <c r="J247" s="43">
        <v>0.58099999999999996</v>
      </c>
      <c r="K247" s="44">
        <v>152336</v>
      </c>
      <c r="L247" s="45">
        <v>20474</v>
      </c>
    </row>
    <row r="248" spans="1:12" x14ac:dyDescent="0.25">
      <c r="A248" s="36">
        <v>462</v>
      </c>
      <c r="B248" s="37" t="s">
        <v>454</v>
      </c>
      <c r="C248" s="37" t="str">
        <f>_xlfn.XLOOKUP(B248,'2020'!B$3:B$1002,'2020'!C$3:C$1002,"NULL")</f>
        <v>Financial Services Company</v>
      </c>
      <c r="D248" s="37" t="str">
        <f>_xlfn.XLOOKUP(B248,'2020'!B$3:B$1002,'2020'!D$3:D$1002,"NULL")</f>
        <v>Securian Financial Group_Financial Services Company</v>
      </c>
      <c r="E248" s="38">
        <v>5000</v>
      </c>
      <c r="F248" s="89">
        <v>532</v>
      </c>
      <c r="G248" s="40">
        <v>6067</v>
      </c>
      <c r="H248" s="41">
        <v>0.27</v>
      </c>
      <c r="I248" s="42">
        <v>418.9</v>
      </c>
      <c r="J248" s="43">
        <v>0.68700000000000006</v>
      </c>
      <c r="K248" s="44">
        <v>51232</v>
      </c>
      <c r="L248" s="45" t="s">
        <v>13</v>
      </c>
    </row>
    <row r="249" spans="1:12" x14ac:dyDescent="0.25">
      <c r="A249" s="36">
        <v>463</v>
      </c>
      <c r="B249" s="37" t="s">
        <v>450</v>
      </c>
      <c r="C249" s="37" t="str">
        <f>_xlfn.XLOOKUP(B249,'2020'!B$3:B$1002,'2020'!C$3:C$1002,"NULL")</f>
        <v>Financial Services Company</v>
      </c>
      <c r="D249" s="37" t="str">
        <f>_xlfn.XLOOKUP(B249,'2020'!B$3:B$1002,'2020'!D$3:D$1002,"NULL")</f>
        <v>S&amp;P Global_Financial Services Company</v>
      </c>
      <c r="E249" s="38">
        <v>20400</v>
      </c>
      <c r="F249" s="89">
        <v>459</v>
      </c>
      <c r="G249" s="40">
        <v>6063</v>
      </c>
      <c r="H249" s="41">
        <v>7.0999999999999994E-2</v>
      </c>
      <c r="I249" s="42">
        <v>1496</v>
      </c>
      <c r="J249" s="43">
        <v>-0.28999999999999998</v>
      </c>
      <c r="K249" s="44">
        <v>9425</v>
      </c>
      <c r="L249" s="45">
        <v>47643</v>
      </c>
    </row>
    <row r="250" spans="1:12" x14ac:dyDescent="0.25">
      <c r="A250" s="36">
        <v>469</v>
      </c>
      <c r="B250" s="37" t="s">
        <v>1431</v>
      </c>
      <c r="C250" s="37" t="s">
        <v>1022</v>
      </c>
      <c r="D250" s="63" t="str">
        <f>B250&amp;"_"&amp; C250</f>
        <v>AmTrust Financial Services_Financial Services Company</v>
      </c>
      <c r="E250" s="38">
        <v>9300</v>
      </c>
      <c r="F250" s="89">
        <v>475</v>
      </c>
      <c r="G250" s="40">
        <v>5959</v>
      </c>
      <c r="H250" s="41">
        <v>9.2999999999999999E-2</v>
      </c>
      <c r="I250" s="42">
        <v>-348.9</v>
      </c>
      <c r="J250" s="43">
        <v>-1.849</v>
      </c>
      <c r="K250" s="44">
        <v>25219</v>
      </c>
      <c r="L250" s="45">
        <v>2416</v>
      </c>
    </row>
    <row r="251" spans="1:12" x14ac:dyDescent="0.25">
      <c r="A251" s="36">
        <v>483</v>
      </c>
      <c r="B251" s="37" t="s">
        <v>475</v>
      </c>
      <c r="C251" s="37" t="str">
        <f>_xlfn.XLOOKUP(B251,'2020'!B$3:B$1002,'2020'!C$3:C$1002,"NULL")</f>
        <v>Financial Services Company</v>
      </c>
      <c r="D251" s="37" t="str">
        <f>_xlfn.XLOOKUP(B251,'2020'!B$3:B$1002,'2020'!D$3:D$1002,"NULL")</f>
        <v>First American Financial_Financial Services Company</v>
      </c>
      <c r="E251" s="38">
        <v>18705</v>
      </c>
      <c r="F251" s="89">
        <v>464</v>
      </c>
      <c r="G251" s="40">
        <v>5772</v>
      </c>
      <c r="H251" s="41">
        <v>3.5000000000000003E-2</v>
      </c>
      <c r="I251" s="42">
        <v>423</v>
      </c>
      <c r="J251" s="43">
        <v>0.23300000000000001</v>
      </c>
      <c r="K251" s="44">
        <v>9573</v>
      </c>
      <c r="L251" s="45">
        <v>6511</v>
      </c>
    </row>
    <row r="252" spans="1:12" x14ac:dyDescent="0.25">
      <c r="A252" s="36">
        <v>486</v>
      </c>
      <c r="B252" s="37" t="s">
        <v>440</v>
      </c>
      <c r="C252" s="37" t="str">
        <f>_xlfn.XLOOKUP(B252,'2020'!B$3:B$1002,'2020'!C$3:C$1002,"NULL")</f>
        <v>Financial Services Company</v>
      </c>
      <c r="D252" s="37" t="str">
        <f>_xlfn.XLOOKUP(B252,'2020'!B$3:B$1002,'2020'!D$3:D$1002,"NULL")</f>
        <v>Northern Trust_Financial Services Company</v>
      </c>
      <c r="E252" s="38">
        <v>18100</v>
      </c>
      <c r="F252" s="89">
        <v>501</v>
      </c>
      <c r="G252" s="40">
        <v>5716</v>
      </c>
      <c r="H252" s="41">
        <v>0.111</v>
      </c>
      <c r="I252" s="42">
        <v>1199</v>
      </c>
      <c r="J252" s="43">
        <v>0.161</v>
      </c>
      <c r="K252" s="44">
        <v>138591</v>
      </c>
      <c r="L252" s="45">
        <v>23264</v>
      </c>
    </row>
    <row r="253" spans="1:12" x14ac:dyDescent="0.25">
      <c r="A253" s="36">
        <v>494</v>
      </c>
      <c r="B253" s="37" t="s">
        <v>527</v>
      </c>
      <c r="C253" s="37" t="str">
        <f>_xlfn.XLOOKUP(B253,'2020'!B$3:B$1002,'2020'!C$3:C$1002,"NULL")</f>
        <v>Financial Services Company</v>
      </c>
      <c r="D253" s="37" t="str">
        <f>_xlfn.XLOOKUP(B253,'2020'!B$3:B$1002,'2020'!D$3:D$1002,"NULL")</f>
        <v>Western Union_Financial Services Company</v>
      </c>
      <c r="E253" s="38">
        <v>11500</v>
      </c>
      <c r="F253" s="89">
        <v>478</v>
      </c>
      <c r="G253" s="40">
        <v>5524</v>
      </c>
      <c r="H253" s="41">
        <v>1.9E-2</v>
      </c>
      <c r="I253" s="42">
        <v>-557.1</v>
      </c>
      <c r="J253" s="43">
        <v>-3.2</v>
      </c>
      <c r="K253" s="44">
        <v>9231</v>
      </c>
      <c r="L253" s="45">
        <v>8857</v>
      </c>
    </row>
    <row r="254" spans="1:12" x14ac:dyDescent="0.25">
      <c r="A254" s="36">
        <v>515</v>
      </c>
      <c r="B254" s="37" t="s">
        <v>509</v>
      </c>
      <c r="C254" s="37" t="str">
        <f>_xlfn.XLOOKUP(B254,'2020'!B$3:B$1002,'2020'!C$3:C$1002,"NULL")</f>
        <v>Financial Services Company</v>
      </c>
      <c r="D254" s="37" t="str">
        <f>_xlfn.XLOOKUP(B254,'2020'!B$3:B$1002,'2020'!D$3:D$1002,"NULL")</f>
        <v>Navient_Financial Services Company</v>
      </c>
      <c r="E254" s="38">
        <v>6700</v>
      </c>
      <c r="F254" s="89">
        <v>514</v>
      </c>
      <c r="G254" s="40">
        <v>5179</v>
      </c>
      <c r="H254" s="41">
        <v>4.2999999999999997E-2</v>
      </c>
      <c r="I254" s="42">
        <v>292</v>
      </c>
      <c r="J254" s="43">
        <v>-0.57099999999999995</v>
      </c>
      <c r="K254" s="44">
        <v>114991</v>
      </c>
      <c r="L254" s="45">
        <v>3456</v>
      </c>
    </row>
    <row r="255" spans="1:12" x14ac:dyDescent="0.25">
      <c r="A255" s="36">
        <v>529</v>
      </c>
      <c r="B255" s="37" t="s">
        <v>1380</v>
      </c>
      <c r="C255" s="63" t="s">
        <v>1022</v>
      </c>
      <c r="D255" s="63" t="str">
        <f>B255&amp;"_"&amp; C255</f>
        <v>Total System Services_Financial Services Company</v>
      </c>
      <c r="E255" s="38">
        <v>11800</v>
      </c>
      <c r="F255" s="89">
        <v>579</v>
      </c>
      <c r="G255" s="40">
        <v>4928</v>
      </c>
      <c r="H255" s="41">
        <v>0.182</v>
      </c>
      <c r="I255" s="42">
        <v>586.20000000000005</v>
      </c>
      <c r="J255" s="43">
        <v>0.83399999999999996</v>
      </c>
      <c r="K255" s="44">
        <v>6331.7</v>
      </c>
      <c r="L255" s="45">
        <v>15676</v>
      </c>
    </row>
    <row r="256" spans="1:12" x14ac:dyDescent="0.25">
      <c r="A256" s="36">
        <v>580</v>
      </c>
      <c r="B256" s="37" t="s">
        <v>642</v>
      </c>
      <c r="C256" s="37" t="str">
        <f>_xlfn.XLOOKUP(B256,'2020'!B$3:B$1002,'2020'!C$3:C$1002,"NULL")</f>
        <v>Financial Services Company</v>
      </c>
      <c r="D256" s="37" t="str">
        <f>_xlfn.XLOOKUP(B256,'2020'!B$3:B$1002,'2020'!D$3:D$1002,"NULL")</f>
        <v>CNO Financial Group_Financial Services Company</v>
      </c>
      <c r="E256" s="38">
        <v>3300</v>
      </c>
      <c r="F256" s="89">
        <v>590</v>
      </c>
      <c r="G256" s="40">
        <v>4297.2</v>
      </c>
      <c r="H256" s="41">
        <v>7.8E-2</v>
      </c>
      <c r="I256" s="42">
        <v>175.6</v>
      </c>
      <c r="J256" s="43">
        <v>-0.51</v>
      </c>
      <c r="K256" s="44">
        <v>33110.300000000003</v>
      </c>
      <c r="L256" s="45">
        <v>3630</v>
      </c>
    </row>
    <row r="257" spans="1:12" x14ac:dyDescent="0.25">
      <c r="A257" s="36">
        <v>592</v>
      </c>
      <c r="B257" s="37" t="s">
        <v>609</v>
      </c>
      <c r="C257" s="37" t="str">
        <f>_xlfn.XLOOKUP(B257,'2020'!B$3:B$1002,'2020'!C$3:C$1002,"NULL")</f>
        <v>Financial Services Company</v>
      </c>
      <c r="D257" s="37" t="str">
        <f>_xlfn.XLOOKUP(B257,'2020'!B$3:B$1002,'2020'!D$3:D$1002,"NULL")</f>
        <v>Broadridge Financial Solutions_Financial Services Company</v>
      </c>
      <c r="E257" s="38">
        <v>10000</v>
      </c>
      <c r="F257" s="89">
        <v>749</v>
      </c>
      <c r="G257" s="40">
        <v>4142.6000000000004</v>
      </c>
      <c r="H257" s="41">
        <v>0.43</v>
      </c>
      <c r="I257" s="42">
        <v>326.8</v>
      </c>
      <c r="J257" s="43">
        <v>6.3E-2</v>
      </c>
      <c r="K257" s="44">
        <v>3149.8</v>
      </c>
      <c r="L257" s="45">
        <v>12796</v>
      </c>
    </row>
    <row r="258" spans="1:12" x14ac:dyDescent="0.25">
      <c r="A258" s="36">
        <v>600</v>
      </c>
      <c r="B258" s="56" t="s">
        <v>1382</v>
      </c>
      <c r="C258" s="37" t="s">
        <v>1022</v>
      </c>
      <c r="D258" s="37" t="s">
        <v>1613</v>
      </c>
      <c r="E258" s="57">
        <v>3560</v>
      </c>
      <c r="F258" s="89">
        <v>637</v>
      </c>
      <c r="G258" s="40">
        <v>4026.5</v>
      </c>
      <c r="H258" s="58">
        <v>0.125</v>
      </c>
      <c r="I258" s="59">
        <v>130.1</v>
      </c>
      <c r="J258" s="60">
        <v>-0.39</v>
      </c>
      <c r="K258" s="61">
        <v>8667</v>
      </c>
      <c r="L258" s="45">
        <v>25915</v>
      </c>
    </row>
    <row r="259" spans="1:12" x14ac:dyDescent="0.25">
      <c r="A259" s="36">
        <v>605</v>
      </c>
      <c r="B259" s="37" t="s">
        <v>552</v>
      </c>
      <c r="C259" s="37" t="str">
        <f>_xlfn.XLOOKUP(B259,'2020'!B$3:B$1002,'2020'!C$3:C$1002,"NULL")</f>
        <v>Financial Services Company</v>
      </c>
      <c r="D259" s="37" t="str">
        <f>_xlfn.XLOOKUP(B259,'2020'!B$3:B$1002,'2020'!D$3:D$1002,"NULL")</f>
        <v>Global Payments_Financial Services Company</v>
      </c>
      <c r="E259" s="38">
        <v>10000</v>
      </c>
      <c r="F259" s="89">
        <v>669</v>
      </c>
      <c r="G259" s="40">
        <v>3975.2</v>
      </c>
      <c r="H259" s="41">
        <v>0.17899999999999999</v>
      </c>
      <c r="I259" s="42">
        <v>468.4</v>
      </c>
      <c r="J259" s="43">
        <v>1.3220000000000001</v>
      </c>
      <c r="K259" s="44">
        <v>12998.1</v>
      </c>
      <c r="L259" s="45">
        <v>17789</v>
      </c>
    </row>
    <row r="260" spans="1:12" x14ac:dyDescent="0.25">
      <c r="A260" s="36">
        <v>608</v>
      </c>
      <c r="B260" s="37" t="s">
        <v>619</v>
      </c>
      <c r="C260" s="37" t="str">
        <f>_xlfn.XLOOKUP(B260,'2020'!B$3:B$1002,'2020'!C$3:C$1002,"NULL")</f>
        <v>Financial Services Company</v>
      </c>
      <c r="D260" s="37" t="str">
        <f>_xlfn.XLOOKUP(B260,'2020'!B$3:B$1002,'2020'!D$3:D$1002,"NULL")</f>
        <v>Nasdaq_Financial Services Company</v>
      </c>
      <c r="E260" s="38">
        <v>4734</v>
      </c>
      <c r="F260" s="89">
        <v>620</v>
      </c>
      <c r="G260" s="40">
        <v>3965</v>
      </c>
      <c r="H260" s="41">
        <v>7.0000000000000007E-2</v>
      </c>
      <c r="I260" s="42">
        <v>734</v>
      </c>
      <c r="J260" s="43">
        <v>5.7960000000000003</v>
      </c>
      <c r="K260" s="44">
        <v>15786</v>
      </c>
      <c r="L260" s="45">
        <v>14361</v>
      </c>
    </row>
    <row r="261" spans="1:12" x14ac:dyDescent="0.25">
      <c r="A261" s="36">
        <v>626</v>
      </c>
      <c r="B261" s="37" t="s">
        <v>569</v>
      </c>
      <c r="C261" s="37" t="str">
        <f>_xlfn.XLOOKUP(B261,'2020'!B$3:B$1002,'2020'!C$3:C$1002,"NULL")</f>
        <v>Financial Services Company</v>
      </c>
      <c r="D261" s="37" t="str">
        <f>_xlfn.XLOOKUP(B261,'2020'!B$3:B$1002,'2020'!D$3:D$1002,"NULL")</f>
        <v>OneMain Holdings_Financial Services Company</v>
      </c>
      <c r="E261" s="38">
        <v>10100</v>
      </c>
      <c r="F261" s="89">
        <v>602</v>
      </c>
      <c r="G261" s="40">
        <v>3756</v>
      </c>
      <c r="H261" s="41">
        <v>-3.3000000000000002E-2</v>
      </c>
      <c r="I261" s="42">
        <v>183</v>
      </c>
      <c r="J261" s="43">
        <v>-0.14899999999999999</v>
      </c>
      <c r="K261" s="44">
        <v>19433</v>
      </c>
      <c r="L261" s="45">
        <v>4062</v>
      </c>
    </row>
    <row r="262" spans="1:12" x14ac:dyDescent="0.25">
      <c r="A262" s="36">
        <v>630</v>
      </c>
      <c r="B262" s="37" t="s">
        <v>485</v>
      </c>
      <c r="C262" s="37" t="str">
        <f>_xlfn.XLOOKUP(B262,'2020'!B$3:B$1002,'2020'!C$3:C$1002,"NULL")</f>
        <v>Financial Services Company</v>
      </c>
      <c r="D262" s="37" t="str">
        <f>_xlfn.XLOOKUP(B262,'2020'!B$3:B$1002,'2020'!D$3:D$1002,"NULL")</f>
        <v>TD Ameritrade Holding_Financial Services Company</v>
      </c>
      <c r="E262" s="38">
        <v>10412</v>
      </c>
      <c r="F262" s="89">
        <v>674</v>
      </c>
      <c r="G262" s="40">
        <v>3685</v>
      </c>
      <c r="H262" s="41">
        <v>0.105</v>
      </c>
      <c r="I262" s="42">
        <v>872</v>
      </c>
      <c r="J262" s="43">
        <v>3.5999999999999997E-2</v>
      </c>
      <c r="K262" s="44">
        <v>38627</v>
      </c>
      <c r="L262" s="45">
        <v>33605</v>
      </c>
    </row>
    <row r="263" spans="1:12" x14ac:dyDescent="0.25">
      <c r="A263" s="36">
        <v>641</v>
      </c>
      <c r="B263" s="37" t="s">
        <v>557</v>
      </c>
      <c r="C263" s="37" t="str">
        <f>_xlfn.XLOOKUP(B263,'2020'!B$3:B$1002,'2020'!C$3:C$1002,"NULL")</f>
        <v>Financial Services Company</v>
      </c>
      <c r="D263" s="37" t="str">
        <f>_xlfn.XLOOKUP(B263,'2020'!B$3:B$1002,'2020'!D$3:D$1002,"NULL")</f>
        <v>CME Group_Financial Services Company</v>
      </c>
      <c r="E263" s="38">
        <v>2830</v>
      </c>
      <c r="F263" s="89">
        <v>633</v>
      </c>
      <c r="G263" s="40">
        <v>3644.7</v>
      </c>
      <c r="H263" s="41">
        <v>1.4E-2</v>
      </c>
      <c r="I263" s="42">
        <v>4063.4</v>
      </c>
      <c r="J263" s="43">
        <v>1.649</v>
      </c>
      <c r="K263" s="44">
        <v>75791.199999999997</v>
      </c>
      <c r="L263" s="45">
        <v>55058</v>
      </c>
    </row>
    <row r="264" spans="1:12" x14ac:dyDescent="0.25">
      <c r="A264" s="36">
        <v>691</v>
      </c>
      <c r="B264" s="37" t="s">
        <v>959</v>
      </c>
      <c r="C264" s="37" t="str">
        <f>_xlfn.XLOOKUP(B264,'2020'!B$3:B$1002,'2020'!C$3:C$1002,"NULL")</f>
        <v>Financial Services Company</v>
      </c>
      <c r="D264" s="37" t="str">
        <f>_xlfn.XLOOKUP(B264,'2020'!B$3:B$1002,'2020'!D$3:D$1002,"NULL")</f>
        <v>BGC Partners_Financial Services Company</v>
      </c>
      <c r="E264" s="38">
        <v>9238</v>
      </c>
      <c r="F264" s="89">
        <v>771</v>
      </c>
      <c r="G264" s="40">
        <v>3353.4</v>
      </c>
      <c r="H264" s="41">
        <v>0.23200000000000001</v>
      </c>
      <c r="I264" s="42">
        <v>51.5</v>
      </c>
      <c r="J264" s="43">
        <v>-0.498</v>
      </c>
      <c r="K264" s="44">
        <v>5457.1</v>
      </c>
      <c r="L264" s="45">
        <v>4119</v>
      </c>
    </row>
    <row r="265" spans="1:12" x14ac:dyDescent="0.25">
      <c r="A265" s="36">
        <v>702</v>
      </c>
      <c r="B265" s="37" t="s">
        <v>658</v>
      </c>
      <c r="C265" s="37" t="str">
        <f>_xlfn.XLOOKUP(B265,'2020'!B$3:B$1002,'2020'!C$3:C$1002,"NULL")</f>
        <v>Financial Services Company</v>
      </c>
      <c r="D265" s="37" t="str">
        <f>_xlfn.XLOOKUP(B265,'2020'!B$3:B$1002,'2020'!D$3:D$1002,"NULL")</f>
        <v>Comerica_Financial Services Company</v>
      </c>
      <c r="E265" s="38">
        <v>7999</v>
      </c>
      <c r="F265" s="89">
        <v>736</v>
      </c>
      <c r="G265" s="40">
        <v>3289</v>
      </c>
      <c r="H265" s="41">
        <v>0.111</v>
      </c>
      <c r="I265" s="42">
        <v>743</v>
      </c>
      <c r="J265" s="43">
        <v>0.55800000000000005</v>
      </c>
      <c r="K265" s="44">
        <v>71567</v>
      </c>
      <c r="L265" s="45">
        <v>16562</v>
      </c>
    </row>
    <row r="266" spans="1:12" x14ac:dyDescent="0.25">
      <c r="A266" s="36">
        <v>712</v>
      </c>
      <c r="B266" s="37" t="s">
        <v>780</v>
      </c>
      <c r="C266" s="37" t="str">
        <f>_xlfn.XLOOKUP(B266,'2020'!B$3:B$1002,'2020'!C$3:C$1002,"NULL")</f>
        <v>Financial Services Company</v>
      </c>
      <c r="D266" s="37" t="str">
        <f>_xlfn.XLOOKUP(B266,'2020'!B$3:B$1002,'2020'!D$3:D$1002,"NULL")</f>
        <v>Mutual of America Life Insurance_Financial Services Company</v>
      </c>
      <c r="E266" s="38">
        <v>1079</v>
      </c>
      <c r="F266" s="89">
        <v>770</v>
      </c>
      <c r="G266" s="40">
        <v>3163</v>
      </c>
      <c r="H266" s="41">
        <v>0.161</v>
      </c>
      <c r="I266" s="42">
        <v>26.2</v>
      </c>
      <c r="J266" s="43">
        <v>0.56699999999999995</v>
      </c>
      <c r="K266" s="44">
        <v>21193.9</v>
      </c>
      <c r="L266" s="45" t="s">
        <v>13</v>
      </c>
    </row>
    <row r="267" spans="1:12" x14ac:dyDescent="0.25">
      <c r="A267" s="36">
        <v>816</v>
      </c>
      <c r="B267" s="37" t="s">
        <v>732</v>
      </c>
      <c r="C267" s="37" t="str">
        <f>_xlfn.XLOOKUP(B267,'2020'!B$3:B$1002,'2020'!C$3:C$1002,"NULL")</f>
        <v>Financial Services Company</v>
      </c>
      <c r="D267" s="37" t="str">
        <f>_xlfn.XLOOKUP(B267,'2020'!B$3:B$1002,'2020'!D$3:D$1002,"NULL")</f>
        <v>MDC Holdings_Financial Services Company</v>
      </c>
      <c r="E267" s="38">
        <v>1491</v>
      </c>
      <c r="F267" s="89">
        <v>857</v>
      </c>
      <c r="G267" s="40">
        <v>2577.6</v>
      </c>
      <c r="H267" s="41">
        <v>0.108</v>
      </c>
      <c r="I267" s="42">
        <v>141.80000000000001</v>
      </c>
      <c r="J267" s="43">
        <v>0.374</v>
      </c>
      <c r="K267" s="44">
        <v>2780.3</v>
      </c>
      <c r="L267" s="45">
        <v>1567</v>
      </c>
    </row>
    <row r="268" spans="1:12" x14ac:dyDescent="0.25">
      <c r="A268" s="36">
        <v>841</v>
      </c>
      <c r="B268" s="37" t="s">
        <v>754</v>
      </c>
      <c r="C268" s="37" t="str">
        <f>_xlfn.XLOOKUP(B268,'2020'!B$3:B$1002,'2020'!C$3:C$1002,"NULL")</f>
        <v>Financial Services Company</v>
      </c>
      <c r="D268" s="37" t="str">
        <f>_xlfn.XLOOKUP(B268,'2020'!B$3:B$1002,'2020'!D$3:D$1002,"NULL")</f>
        <v>E*Trade Financial_Financial Services Company</v>
      </c>
      <c r="E268" s="38">
        <v>3607</v>
      </c>
      <c r="F268" s="89">
        <v>930</v>
      </c>
      <c r="G268" s="40">
        <v>2452</v>
      </c>
      <c r="H268" s="41">
        <v>0.21</v>
      </c>
      <c r="I268" s="42">
        <v>614</v>
      </c>
      <c r="J268" s="43">
        <v>0.112</v>
      </c>
      <c r="K268" s="44">
        <v>63365</v>
      </c>
      <c r="L268" s="45">
        <v>14692</v>
      </c>
    </row>
    <row r="269" spans="1:12" x14ac:dyDescent="0.25">
      <c r="A269" s="36">
        <v>874</v>
      </c>
      <c r="B269" s="37" t="s">
        <v>929</v>
      </c>
      <c r="C269" s="37" t="str">
        <f>_xlfn.XLOOKUP(B269,'2020'!B$3:B$1002,'2020'!C$3:C$1002,"NULL")</f>
        <v>Financial Services Company</v>
      </c>
      <c r="D269" s="37" t="str">
        <f>_xlfn.XLOOKUP(B269,'2020'!B$3:B$1002,'2020'!D$3:D$1002,"NULL")</f>
        <v>Affiliated Managers Group_Financial Services Company</v>
      </c>
      <c r="E269" s="38">
        <v>4400</v>
      </c>
      <c r="F269" s="89">
        <v>892</v>
      </c>
      <c r="G269" s="40">
        <v>2305</v>
      </c>
      <c r="H269" s="41">
        <v>0.05</v>
      </c>
      <c r="I269" s="42">
        <v>689.5</v>
      </c>
      <c r="J269" s="43">
        <v>0.45800000000000002</v>
      </c>
      <c r="K269" s="44">
        <v>8702.1</v>
      </c>
      <c r="L269" s="45">
        <v>10331</v>
      </c>
    </row>
    <row r="270" spans="1:12" x14ac:dyDescent="0.25">
      <c r="A270" s="36">
        <v>878</v>
      </c>
      <c r="B270" s="37" t="s">
        <v>891</v>
      </c>
      <c r="C270" s="37" t="str">
        <f>_xlfn.XLOOKUP(B270,'2020'!B$3:B$1002,'2020'!C$3:C$1002,"NULL")</f>
        <v>Financial Services Company</v>
      </c>
      <c r="D270" s="37" t="str">
        <f>_xlfn.XLOOKUP(B270,'2020'!B$3:B$1002,'2020'!D$3:D$1002,"NULL")</f>
        <v>Knights of Columbus_Financial Services Company</v>
      </c>
      <c r="E270" s="38">
        <v>926</v>
      </c>
      <c r="F270" s="89">
        <v>880</v>
      </c>
      <c r="G270" s="40">
        <v>2290.4</v>
      </c>
      <c r="H270" s="41">
        <v>2.8000000000000001E-2</v>
      </c>
      <c r="I270" s="42">
        <v>108.1</v>
      </c>
      <c r="J270" s="43">
        <v>0.219</v>
      </c>
      <c r="K270" s="44">
        <v>24953.7</v>
      </c>
      <c r="L270" s="45" t="s">
        <v>13</v>
      </c>
    </row>
    <row r="271" spans="1:12" x14ac:dyDescent="0.25">
      <c r="A271" s="36">
        <v>998</v>
      </c>
      <c r="B271" s="37" t="s">
        <v>1326</v>
      </c>
      <c r="C271" s="37" t="s">
        <v>1022</v>
      </c>
      <c r="D271" s="37" t="s">
        <v>1615</v>
      </c>
      <c r="E271" s="38">
        <v>5900</v>
      </c>
      <c r="F271" s="89">
        <v>952</v>
      </c>
      <c r="G271" s="40">
        <v>1851.1</v>
      </c>
      <c r="H271" s="41">
        <v>-5.1999999999999998E-2</v>
      </c>
      <c r="I271" s="42">
        <v>152.19999999999999</v>
      </c>
      <c r="J271" s="43">
        <v>0.42799999999999999</v>
      </c>
      <c r="K271" s="44">
        <v>4077.4</v>
      </c>
      <c r="L271" s="45">
        <v>3694</v>
      </c>
    </row>
    <row r="272" spans="1:12" x14ac:dyDescent="0.25">
      <c r="A272" s="36">
        <v>96</v>
      </c>
      <c r="B272" s="37" t="s">
        <v>112</v>
      </c>
      <c r="C272" s="37" t="str">
        <f>_xlfn.XLOOKUP(B272,'2020'!B$3:B$1002,'2020'!C$3:C$1002,"NULL")</f>
        <v>Food Company</v>
      </c>
      <c r="D272" s="37" t="str">
        <f>_xlfn.XLOOKUP(B272,'2020'!B$3:B$1002,'2020'!D$3:D$1002,"NULL")</f>
        <v>CHS_Food Company</v>
      </c>
      <c r="E272" s="38">
        <v>11626</v>
      </c>
      <c r="F272" s="89">
        <v>93</v>
      </c>
      <c r="G272" s="40">
        <v>31934.799999999999</v>
      </c>
      <c r="H272" s="41">
        <v>5.1999999999999998E-2</v>
      </c>
      <c r="I272" s="42">
        <v>127.9</v>
      </c>
      <c r="J272" s="43">
        <v>-0.69899999999999995</v>
      </c>
      <c r="K272" s="44">
        <v>15973.8</v>
      </c>
      <c r="L272" s="45" t="s">
        <v>13</v>
      </c>
    </row>
    <row r="273" spans="1:12" x14ac:dyDescent="0.25">
      <c r="A273" s="36">
        <v>114</v>
      </c>
      <c r="B273" s="37" t="s">
        <v>128</v>
      </c>
      <c r="C273" s="37" t="str">
        <f>_xlfn.XLOOKUP(B273,'2020'!B$3:B$1002,'2020'!C$3:C$1002,"NULL")</f>
        <v>Food Company</v>
      </c>
      <c r="D273" s="37" t="str">
        <f>_xlfn.XLOOKUP(B273,'2020'!B$3:B$1002,'2020'!D$3:D$1002,"NULL")</f>
        <v>Kraft Heinz_Food Company</v>
      </c>
      <c r="E273" s="38">
        <v>39000</v>
      </c>
      <c r="F273" s="89">
        <v>106</v>
      </c>
      <c r="G273" s="40">
        <v>26232</v>
      </c>
      <c r="H273" s="41">
        <v>-0.01</v>
      </c>
      <c r="I273" s="42">
        <v>10999</v>
      </c>
      <c r="J273" s="43">
        <v>2.028</v>
      </c>
      <c r="K273" s="44">
        <v>120232</v>
      </c>
      <c r="L273" s="45">
        <v>75920</v>
      </c>
    </row>
    <row r="274" spans="1:12" x14ac:dyDescent="0.25">
      <c r="A274" s="36">
        <v>226</v>
      </c>
      <c r="B274" s="37" t="s">
        <v>239</v>
      </c>
      <c r="C274" s="37" t="str">
        <f>_xlfn.XLOOKUP(B274,'2020'!B$3:B$1002,'2020'!C$3:C$1002,"NULL")</f>
        <v>Food Company</v>
      </c>
      <c r="D274" s="37" t="str">
        <f>_xlfn.XLOOKUP(B274,'2020'!B$3:B$1002,'2020'!D$3:D$1002,"NULL")</f>
        <v>Kellogg_Food Company</v>
      </c>
      <c r="E274" s="38">
        <v>32944</v>
      </c>
      <c r="F274" s="89">
        <v>216</v>
      </c>
      <c r="G274" s="40">
        <v>12923</v>
      </c>
      <c r="H274" s="41">
        <v>-7.0000000000000001E-3</v>
      </c>
      <c r="I274" s="42">
        <v>1269</v>
      </c>
      <c r="J274" s="43">
        <v>0.82899999999999996</v>
      </c>
      <c r="K274" s="44">
        <v>16350</v>
      </c>
      <c r="L274" s="45">
        <v>22532</v>
      </c>
    </row>
    <row r="275" spans="1:12" x14ac:dyDescent="0.25">
      <c r="A275" s="36">
        <v>321</v>
      </c>
      <c r="B275" s="37" t="s">
        <v>336</v>
      </c>
      <c r="C275" s="37" t="str">
        <f>_xlfn.XLOOKUP(B275,'2020'!B$3:B$1002,'2020'!C$3:C$1002,"NULL")</f>
        <v>Food Company</v>
      </c>
      <c r="D275" s="37" t="str">
        <f>_xlfn.XLOOKUP(B275,'2020'!B$3:B$1002,'2020'!D$3:D$1002,"NULL")</f>
        <v>Conagra Brands_Food Company</v>
      </c>
      <c r="E275" s="38">
        <v>12600</v>
      </c>
      <c r="F275" s="89">
        <v>197</v>
      </c>
      <c r="G275" s="40">
        <v>9235</v>
      </c>
      <c r="H275" s="41">
        <v>-0.34699999999999998</v>
      </c>
      <c r="I275" s="42">
        <v>639.29999999999995</v>
      </c>
      <c r="J275" s="43" t="s">
        <v>13</v>
      </c>
      <c r="K275" s="44">
        <v>10096</v>
      </c>
      <c r="L275" s="45">
        <v>14776</v>
      </c>
    </row>
    <row r="276" spans="1:12" x14ac:dyDescent="0.25">
      <c r="A276" s="36">
        <v>323</v>
      </c>
      <c r="B276" s="37" t="s">
        <v>339</v>
      </c>
      <c r="C276" s="37" t="str">
        <f>_xlfn.XLOOKUP(B276,'2020'!B$3:B$1002,'2020'!C$3:C$1002,"NULL")</f>
        <v>Food Company</v>
      </c>
      <c r="D276" s="37" t="str">
        <f>_xlfn.XLOOKUP(B276,'2020'!B$3:B$1002,'2020'!D$3:D$1002,"NULL")</f>
        <v>Hormel Foods_Food Company</v>
      </c>
      <c r="E276" s="38">
        <v>20200</v>
      </c>
      <c r="F276" s="89">
        <v>295</v>
      </c>
      <c r="G276" s="40">
        <v>9168</v>
      </c>
      <c r="H276" s="41">
        <v>-3.6999999999999998E-2</v>
      </c>
      <c r="I276" s="42">
        <v>846.7</v>
      </c>
      <c r="J276" s="43">
        <v>-4.9000000000000002E-2</v>
      </c>
      <c r="K276" s="44">
        <v>6976</v>
      </c>
      <c r="L276" s="45">
        <v>18174</v>
      </c>
    </row>
    <row r="277" spans="1:12" x14ac:dyDescent="0.25">
      <c r="A277" s="36">
        <v>362</v>
      </c>
      <c r="B277" s="37" t="s">
        <v>421</v>
      </c>
      <c r="C277" s="37" t="str">
        <f>_xlfn.XLOOKUP(B277,'2020'!B$3:B$1002,'2020'!C$3:C$1002,"NULL")</f>
        <v>Food Company</v>
      </c>
      <c r="D277" s="37" t="str">
        <f>_xlfn.XLOOKUP(B277,'2020'!B$3:B$1002,'2020'!D$3:D$1002,"NULL")</f>
        <v>Dean Foods_Food Company</v>
      </c>
      <c r="E277" s="38">
        <v>16000</v>
      </c>
      <c r="F277" s="89">
        <v>351</v>
      </c>
      <c r="G277" s="40">
        <v>7795</v>
      </c>
      <c r="H277" s="41">
        <v>1.0999999999999999E-2</v>
      </c>
      <c r="I277" s="42">
        <v>61.6</v>
      </c>
      <c r="J277" s="43">
        <v>-0.48599999999999999</v>
      </c>
      <c r="K277" s="44">
        <v>2504</v>
      </c>
      <c r="L277" s="45">
        <v>787</v>
      </c>
    </row>
    <row r="278" spans="1:12" x14ac:dyDescent="0.25">
      <c r="A278" s="36">
        <v>478</v>
      </c>
      <c r="B278" s="37" t="s">
        <v>474</v>
      </c>
      <c r="C278" s="37" t="str">
        <f>_xlfn.XLOOKUP(B278,'2020'!B$3:B$1002,'2020'!C$3:C$1002,"NULL")</f>
        <v>Food Company</v>
      </c>
      <c r="D278" s="37" t="str">
        <f>_xlfn.XLOOKUP(B278,'2020'!B$3:B$1002,'2020'!D$3:D$1002,"NULL")</f>
        <v>Ingredion_Food Company</v>
      </c>
      <c r="E278" s="38">
        <v>11000</v>
      </c>
      <c r="F278" s="89">
        <v>456</v>
      </c>
      <c r="G278" s="40">
        <v>5832</v>
      </c>
      <c r="H278" s="41">
        <v>2.3E-2</v>
      </c>
      <c r="I278" s="42">
        <v>519</v>
      </c>
      <c r="J278" s="43">
        <v>7.0000000000000007E-2</v>
      </c>
      <c r="K278" s="44">
        <v>6080</v>
      </c>
      <c r="L278" s="45">
        <v>9313</v>
      </c>
    </row>
    <row r="279" spans="1:12" x14ac:dyDescent="0.25">
      <c r="A279" s="36">
        <v>539</v>
      </c>
      <c r="B279" s="37" t="s">
        <v>522</v>
      </c>
      <c r="C279" s="37" t="str">
        <f>_xlfn.XLOOKUP(B279,'2020'!B$3:B$1002,'2020'!C$3:C$1002,"NULL")</f>
        <v>Food Company</v>
      </c>
      <c r="D279" s="37" t="str">
        <f>_xlfn.XLOOKUP(B279,'2020'!B$3:B$1002,'2020'!D$3:D$1002,"NULL")</f>
        <v>McCormick_Food Company</v>
      </c>
      <c r="E279" s="38">
        <v>11700</v>
      </c>
      <c r="F279" s="89">
        <v>553</v>
      </c>
      <c r="G279" s="40">
        <v>4834.1000000000004</v>
      </c>
      <c r="H279" s="41">
        <v>9.6000000000000002E-2</v>
      </c>
      <c r="I279" s="42">
        <v>477.4</v>
      </c>
      <c r="J279" s="43">
        <v>1.0999999999999999E-2</v>
      </c>
      <c r="K279" s="44">
        <v>10385.799999999999</v>
      </c>
      <c r="L279" s="45">
        <v>13964</v>
      </c>
    </row>
    <row r="280" spans="1:12" x14ac:dyDescent="0.25">
      <c r="A280" s="36">
        <v>718</v>
      </c>
      <c r="B280" s="37" t="s">
        <v>1442</v>
      </c>
      <c r="C280" s="37" t="s">
        <v>1084</v>
      </c>
      <c r="D280" s="37" t="s">
        <v>1621</v>
      </c>
      <c r="E280" s="38">
        <v>4900</v>
      </c>
      <c r="F280" s="89">
        <v>708</v>
      </c>
      <c r="G280" s="40">
        <v>3144</v>
      </c>
      <c r="H280" s="41">
        <v>5.0000000000000001E-3</v>
      </c>
      <c r="I280" s="42">
        <v>532</v>
      </c>
      <c r="J280" s="43">
        <v>1.52</v>
      </c>
      <c r="K280" s="44">
        <v>6578.3</v>
      </c>
      <c r="L280" s="45">
        <v>6440</v>
      </c>
    </row>
    <row r="281" spans="1:12" x14ac:dyDescent="0.25">
      <c r="A281" s="36">
        <v>901</v>
      </c>
      <c r="B281" s="37" t="s">
        <v>1456</v>
      </c>
      <c r="C281" s="37" t="s">
        <v>1084</v>
      </c>
      <c r="D281" s="63" t="str">
        <f>B281&amp;"_"&amp; C281</f>
        <v>Snyder’s-Lance_Food Company</v>
      </c>
      <c r="E281" s="38">
        <v>5900</v>
      </c>
      <c r="F281" s="89">
        <v>862</v>
      </c>
      <c r="G281" s="40">
        <v>2226.8000000000002</v>
      </c>
      <c r="H281" s="41">
        <v>-3.7999999999999999E-2</v>
      </c>
      <c r="I281" s="42">
        <v>148.5</v>
      </c>
      <c r="J281" s="43">
        <v>8.9760000000000009</v>
      </c>
      <c r="K281" s="44">
        <v>3618.3</v>
      </c>
      <c r="L281" s="45" t="s">
        <v>13</v>
      </c>
    </row>
    <row r="282" spans="1:12" x14ac:dyDescent="0.25">
      <c r="A282" s="36">
        <v>379</v>
      </c>
      <c r="B282" s="37" t="s">
        <v>399</v>
      </c>
      <c r="C282" s="37" t="str">
        <f>_xlfn.XLOOKUP(B282,'2020'!B$3:B$1002,'2020'!C$3:C$1002,"NULL")</f>
        <v>Food Company Chocolates</v>
      </c>
      <c r="D282" s="37" t="str">
        <f>_xlfn.XLOOKUP(B282,'2020'!B$3:B$1002,'2020'!D$3:D$1002,"NULL")</f>
        <v>Hershey_Food Company Chocolates</v>
      </c>
      <c r="E282" s="38">
        <v>16135</v>
      </c>
      <c r="F282" s="89">
        <v>369</v>
      </c>
      <c r="G282" s="40">
        <v>7515</v>
      </c>
      <c r="H282" s="41">
        <v>0.01</v>
      </c>
      <c r="I282" s="42">
        <v>783</v>
      </c>
      <c r="J282" s="43">
        <v>8.6999999999999994E-2</v>
      </c>
      <c r="K282" s="44">
        <v>5554</v>
      </c>
      <c r="L282" s="45">
        <v>20774</v>
      </c>
    </row>
    <row r="283" spans="1:12" x14ac:dyDescent="0.25">
      <c r="A283" s="36">
        <v>182</v>
      </c>
      <c r="B283" s="37" t="s">
        <v>195</v>
      </c>
      <c r="C283" s="37" t="str">
        <f>_xlfn.XLOOKUP(B283,'2020'!B$3:B$1002,'2020'!C$3:C$1002,"NULL")</f>
        <v>Food Multinational Corporation</v>
      </c>
      <c r="D283" s="37" t="str">
        <f>_xlfn.XLOOKUP(B283,'2020'!B$3:B$1002,'2020'!D$3:D$1002,"NULL")</f>
        <v>General Mills_Food Multinational Corporation</v>
      </c>
      <c r="E283" s="38">
        <v>38000</v>
      </c>
      <c r="F283" s="89">
        <v>165</v>
      </c>
      <c r="G283" s="40">
        <v>15620</v>
      </c>
      <c r="H283" s="41">
        <v>-5.7000000000000002E-2</v>
      </c>
      <c r="I283" s="42">
        <v>1657.5</v>
      </c>
      <c r="J283" s="43">
        <v>-2.4E-2</v>
      </c>
      <c r="K283" s="44">
        <v>21813</v>
      </c>
      <c r="L283" s="45">
        <v>26716</v>
      </c>
    </row>
    <row r="284" spans="1:12" x14ac:dyDescent="0.25">
      <c r="A284" s="36">
        <v>383</v>
      </c>
      <c r="B284" s="37" t="s">
        <v>407</v>
      </c>
      <c r="C284" s="37" t="str">
        <f>_xlfn.XLOOKUP(B284,'2020'!B$3:B$1002,'2020'!C$3:C$1002,"NULL")</f>
        <v>Food Processing And Manufacturing</v>
      </c>
      <c r="D284" s="37" t="str">
        <f>_xlfn.XLOOKUP(B284,'2020'!B$3:B$1002,'2020'!D$3:D$1002,"NULL")</f>
        <v>J.M. Smucker_Food Processing And Manufacturing</v>
      </c>
      <c r="E284" s="38">
        <v>7140</v>
      </c>
      <c r="F284" s="89">
        <v>346</v>
      </c>
      <c r="G284" s="40">
        <v>7392</v>
      </c>
      <c r="H284" s="41">
        <v>-5.3999999999999999E-2</v>
      </c>
      <c r="I284" s="42">
        <v>592.29999999999995</v>
      </c>
      <c r="J284" s="43">
        <v>-0.14000000000000001</v>
      </c>
      <c r="K284" s="44">
        <v>15640</v>
      </c>
      <c r="L284" s="45">
        <v>14087</v>
      </c>
    </row>
    <row r="285" spans="1:12" x14ac:dyDescent="0.25">
      <c r="A285" s="36">
        <v>48</v>
      </c>
      <c r="B285" s="37" t="s">
        <v>62</v>
      </c>
      <c r="C285" s="37" t="str">
        <f>_xlfn.XLOOKUP(B285,'2020'!B$3:B$1002,'2020'!C$3:C$1002,"NULL")</f>
        <v>Food Processing Company</v>
      </c>
      <c r="D285" s="37" t="str">
        <f>_xlfn.XLOOKUP(B285,'2020'!B$3:B$1002,'2020'!D$3:D$1002,"NULL")</f>
        <v>Archer Daniels Midland_Food Processing Company</v>
      </c>
      <c r="E285" s="38">
        <v>31300</v>
      </c>
      <c r="F285" s="89">
        <v>45</v>
      </c>
      <c r="G285" s="40">
        <v>60828</v>
      </c>
      <c r="H285" s="41">
        <v>-2.4E-2</v>
      </c>
      <c r="I285" s="42">
        <v>1595</v>
      </c>
      <c r="J285" s="43">
        <v>0.247</v>
      </c>
      <c r="K285" s="44">
        <v>39963</v>
      </c>
      <c r="L285" s="45">
        <v>24238</v>
      </c>
    </row>
    <row r="286" spans="1:12" x14ac:dyDescent="0.25">
      <c r="A286" s="36">
        <v>117</v>
      </c>
      <c r="B286" s="37" t="s">
        <v>123</v>
      </c>
      <c r="C286" s="37" t="str">
        <f>_xlfn.XLOOKUP(B286,'2020'!B$3:B$1002,'2020'!C$3:C$1002,"NULL")</f>
        <v>Food Processing Company</v>
      </c>
      <c r="D286" s="37" t="str">
        <f>_xlfn.XLOOKUP(B286,'2020'!B$3:B$1002,'2020'!D$3:D$1002,"NULL")</f>
        <v>Mondelez International_Food Processing Company</v>
      </c>
      <c r="E286" s="38">
        <v>83000</v>
      </c>
      <c r="F286" s="89">
        <v>109</v>
      </c>
      <c r="G286" s="40">
        <v>25896</v>
      </c>
      <c r="H286" s="41">
        <v>-1E-3</v>
      </c>
      <c r="I286" s="42">
        <v>2922</v>
      </c>
      <c r="J286" s="43">
        <v>0.76100000000000001</v>
      </c>
      <c r="K286" s="44">
        <v>63109</v>
      </c>
      <c r="L286" s="45">
        <v>62066</v>
      </c>
    </row>
    <row r="287" spans="1:12" x14ac:dyDescent="0.25">
      <c r="A287" s="36">
        <v>358</v>
      </c>
      <c r="B287" s="37" t="s">
        <v>325</v>
      </c>
      <c r="C287" s="37" t="str">
        <f>_xlfn.XLOOKUP(B287,'2020'!B$3:B$1002,'2020'!C$3:C$1002,"NULL")</f>
        <v>Food Processing Company</v>
      </c>
      <c r="D287" s="37" t="str">
        <f>_xlfn.XLOOKUP(B287,'2020'!B$3:B$1002,'2020'!D$3:D$1002,"NULL")</f>
        <v>Campbell Soup_Food Processing Company</v>
      </c>
      <c r="E287" s="38">
        <v>18000</v>
      </c>
      <c r="F287" s="89">
        <v>339</v>
      </c>
      <c r="G287" s="40">
        <v>7890</v>
      </c>
      <c r="H287" s="41">
        <v>-8.9999999999999993E-3</v>
      </c>
      <c r="I287" s="42">
        <v>887</v>
      </c>
      <c r="J287" s="43">
        <v>0.57499999999999996</v>
      </c>
      <c r="K287" s="44">
        <v>7726</v>
      </c>
      <c r="L287" s="45">
        <v>13021</v>
      </c>
    </row>
    <row r="288" spans="1:12" x14ac:dyDescent="0.25">
      <c r="A288" s="36">
        <v>446</v>
      </c>
      <c r="B288" s="37" t="s">
        <v>551</v>
      </c>
      <c r="C288" s="37" t="str">
        <f>_xlfn.XLOOKUP(B288,'2020'!B$3:B$1002,'2020'!C$3:C$1002,"NULL")</f>
        <v>Food Processing Company</v>
      </c>
      <c r="D288" s="37" t="str">
        <f>_xlfn.XLOOKUP(B288,'2020'!B$3:B$1002,'2020'!D$3:D$1002,"NULL")</f>
        <v>TreeHouse Foods_Food Processing Company</v>
      </c>
      <c r="E288" s="38">
        <v>13489</v>
      </c>
      <c r="F288" s="89">
        <v>427</v>
      </c>
      <c r="G288" s="40">
        <v>6307</v>
      </c>
      <c r="H288" s="41">
        <v>2.1000000000000001E-2</v>
      </c>
      <c r="I288" s="42">
        <v>-286.2</v>
      </c>
      <c r="J288" s="43" t="s">
        <v>13</v>
      </c>
      <c r="K288" s="44">
        <v>5779</v>
      </c>
      <c r="L288" s="45">
        <v>2159</v>
      </c>
    </row>
    <row r="289" spans="1:12" x14ac:dyDescent="0.25">
      <c r="A289" s="36">
        <v>80</v>
      </c>
      <c r="B289" s="37" t="s">
        <v>87</v>
      </c>
      <c r="C289" s="37" t="str">
        <f>_xlfn.XLOOKUP(B289,'2020'!B$3:B$1002,'2020'!C$3:C$1002,"NULL")</f>
        <v>Food Production</v>
      </c>
      <c r="D289" s="37" t="str">
        <f>_xlfn.XLOOKUP(B289,'2020'!B$3:B$1002,'2020'!D$3:D$1002,"NULL")</f>
        <v>Tyson Foods_Food Production</v>
      </c>
      <c r="E289" s="38">
        <v>122000</v>
      </c>
      <c r="F289" s="89">
        <v>82</v>
      </c>
      <c r="G289" s="40">
        <v>38260</v>
      </c>
      <c r="H289" s="41">
        <v>3.6999999999999998E-2</v>
      </c>
      <c r="I289" s="42">
        <v>1774</v>
      </c>
      <c r="J289" s="43">
        <v>3.0000000000000001E-3</v>
      </c>
      <c r="K289" s="44">
        <v>28066</v>
      </c>
      <c r="L289" s="45">
        <v>29233</v>
      </c>
    </row>
    <row r="290" spans="1:12" x14ac:dyDescent="0.25">
      <c r="A290" s="36">
        <v>629</v>
      </c>
      <c r="B290" s="37" t="s">
        <v>391</v>
      </c>
      <c r="C290" s="37" t="str">
        <f>_xlfn.XLOOKUP(B290,'2020'!B$3:B$1002,'2020'!C$3:C$1002,"NULL")</f>
        <v>Food Production</v>
      </c>
      <c r="D290" s="37" t="str">
        <f>_xlfn.XLOOKUP(B290,'2020'!B$3:B$1002,'2020'!D$3:D$1002,"NULL")</f>
        <v>Andersons_Food Production</v>
      </c>
      <c r="E290" s="38">
        <v>1819</v>
      </c>
      <c r="F290" s="89">
        <v>595</v>
      </c>
      <c r="G290" s="40">
        <v>3686.3</v>
      </c>
      <c r="H290" s="41">
        <v>-6.0999999999999999E-2</v>
      </c>
      <c r="I290" s="42">
        <v>42.5</v>
      </c>
      <c r="J290" s="43">
        <v>2.6669999999999998</v>
      </c>
      <c r="K290" s="44">
        <v>2162.4</v>
      </c>
      <c r="L290" s="45">
        <v>943</v>
      </c>
    </row>
    <row r="291" spans="1:12" x14ac:dyDescent="0.25">
      <c r="A291" s="36">
        <v>171</v>
      </c>
      <c r="B291" s="37" t="s">
        <v>172</v>
      </c>
      <c r="C291" s="37" t="str">
        <f>_xlfn.XLOOKUP(B291,'2020'!B$3:B$1002,'2020'!C$3:C$1002,"NULL")</f>
        <v>Food Products</v>
      </c>
      <c r="D291" s="37" t="str">
        <f>_xlfn.XLOOKUP(B291,'2020'!B$3:B$1002,'2020'!D$3:D$1002,"NULL")</f>
        <v>Performance Food Group_Food Products</v>
      </c>
      <c r="E291" s="38">
        <v>14000</v>
      </c>
      <c r="F291" s="89">
        <v>171</v>
      </c>
      <c r="G291" s="40">
        <v>16762</v>
      </c>
      <c r="H291" s="41">
        <v>4.1000000000000002E-2</v>
      </c>
      <c r="I291" s="42">
        <v>96.3</v>
      </c>
      <c r="J291" s="43">
        <v>0.41</v>
      </c>
      <c r="K291" s="44">
        <v>3804</v>
      </c>
      <c r="L291" s="45">
        <v>3104</v>
      </c>
    </row>
    <row r="292" spans="1:12" x14ac:dyDescent="0.25">
      <c r="A292" s="36">
        <v>668</v>
      </c>
      <c r="B292" s="37" t="s">
        <v>685</v>
      </c>
      <c r="C292" s="37" t="str">
        <f>_xlfn.XLOOKUP(B292,'2020'!B$3:B$1002,'2020'!C$3:C$1002,"NULL")</f>
        <v xml:space="preserve">Food Retailer </v>
      </c>
      <c r="D292" s="37" t="str">
        <f>_xlfn.XLOOKUP(B292,'2020'!B$3:B$1002,'2020'!D$3:D$1002,"NULL")</f>
        <v xml:space="preserve">Weis Markets_Food Retailer </v>
      </c>
      <c r="E292" s="38">
        <v>23000</v>
      </c>
      <c r="F292" s="89">
        <v>706</v>
      </c>
      <c r="G292" s="40">
        <v>3466.8</v>
      </c>
      <c r="H292" s="41">
        <v>0.105</v>
      </c>
      <c r="I292" s="42">
        <v>98.4</v>
      </c>
      <c r="J292" s="43">
        <v>0.129</v>
      </c>
      <c r="K292" s="44">
        <v>1441.7</v>
      </c>
      <c r="L292" s="45">
        <v>1102</v>
      </c>
    </row>
    <row r="293" spans="1:12" x14ac:dyDescent="0.25">
      <c r="A293" s="36">
        <v>215</v>
      </c>
      <c r="B293" s="37" t="s">
        <v>216</v>
      </c>
      <c r="C293" s="37" t="str">
        <f>_xlfn.XLOOKUP(B293,'2020'!B$3:B$1002,'2020'!C$3:C$1002,"NULL")</f>
        <v>Food Safety Company</v>
      </c>
      <c r="D293" s="37" t="str">
        <f>_xlfn.XLOOKUP(B293,'2020'!B$3:B$1002,'2020'!D$3:D$1002,"NULL")</f>
        <v>Ecolab_Food Safety Company</v>
      </c>
      <c r="E293" s="38">
        <v>48400</v>
      </c>
      <c r="F293" s="89">
        <v>211</v>
      </c>
      <c r="G293" s="40">
        <v>13838</v>
      </c>
      <c r="H293" s="41">
        <v>5.1999999999999998E-2</v>
      </c>
      <c r="I293" s="42">
        <v>1508.4</v>
      </c>
      <c r="J293" s="43">
        <v>0.22700000000000001</v>
      </c>
      <c r="K293" s="44">
        <v>19962</v>
      </c>
      <c r="L293" s="45">
        <v>39524</v>
      </c>
    </row>
    <row r="294" spans="1:12" x14ac:dyDescent="0.25">
      <c r="A294" s="36">
        <v>200</v>
      </c>
      <c r="B294" s="37" t="s">
        <v>203</v>
      </c>
      <c r="C294" s="37" t="str">
        <f>_xlfn.XLOOKUP(B294,'2020'!B$3:B$1002,'2020'!C$3:C$1002,"NULL")</f>
        <v>Food Service</v>
      </c>
      <c r="D294" s="37" t="str">
        <f>_xlfn.XLOOKUP(B294,'2020'!B$3:B$1002,'2020'!D$3:D$1002,"NULL")</f>
        <v>Aramark_Food Service</v>
      </c>
      <c r="E294" s="38">
        <v>215000</v>
      </c>
      <c r="F294" s="89">
        <v>192</v>
      </c>
      <c r="G294" s="40">
        <v>14604</v>
      </c>
      <c r="H294" s="41">
        <v>1.2999999999999999E-2</v>
      </c>
      <c r="I294" s="42">
        <v>373.9</v>
      </c>
      <c r="J294" s="43">
        <v>0.29899999999999999</v>
      </c>
      <c r="K294" s="44">
        <v>11006</v>
      </c>
      <c r="L294" s="45">
        <v>9725</v>
      </c>
    </row>
    <row r="295" spans="1:12" x14ac:dyDescent="0.25">
      <c r="A295" s="36">
        <v>760</v>
      </c>
      <c r="B295" s="37" t="s">
        <v>833</v>
      </c>
      <c r="C295" s="37" t="str">
        <f>_xlfn.XLOOKUP(B295,'2020'!B$3:B$1002,'2020'!C$3:C$1002,"NULL")</f>
        <v>Foodstuffs</v>
      </c>
      <c r="D295" s="37" t="str">
        <f>_xlfn.XLOOKUP(B295,'2020'!B$3:B$1002,'2020'!D$3:D$1002,"NULL")</f>
        <v>Hain Celestial Group_Foodstuffs</v>
      </c>
      <c r="E295" s="38">
        <v>7825</v>
      </c>
      <c r="F295" s="89" t="s">
        <v>13</v>
      </c>
      <c r="G295" s="40">
        <v>2853.1</v>
      </c>
      <c r="H295" s="41">
        <v>-1.0999999999999999E-2</v>
      </c>
      <c r="I295" s="42">
        <v>67.400000000000006</v>
      </c>
      <c r="J295" s="43">
        <v>0.42199999999999999</v>
      </c>
      <c r="K295" s="44">
        <v>2931.1</v>
      </c>
      <c r="L295" s="45">
        <v>3333</v>
      </c>
    </row>
    <row r="296" spans="1:12" x14ac:dyDescent="0.25">
      <c r="A296" s="36">
        <v>89</v>
      </c>
      <c r="B296" s="37" t="s">
        <v>93</v>
      </c>
      <c r="C296" s="37" t="str">
        <f>_xlfn.XLOOKUP(B296,'2020'!B$3:B$1002,'2020'!C$3:C$1002,"NULL")</f>
        <v>Footwear Company</v>
      </c>
      <c r="D296" s="37" t="str">
        <f>_xlfn.XLOOKUP(B296,'2020'!B$3:B$1002,'2020'!D$3:D$1002,"NULL")</f>
        <v>Nike_Footwear Company</v>
      </c>
      <c r="E296" s="38">
        <v>74400</v>
      </c>
      <c r="F296" s="89">
        <v>88</v>
      </c>
      <c r="G296" s="40">
        <v>34350</v>
      </c>
      <c r="H296" s="41">
        <v>6.0999999999999999E-2</v>
      </c>
      <c r="I296" s="42">
        <v>4240</v>
      </c>
      <c r="J296" s="43">
        <v>0.128</v>
      </c>
      <c r="K296" s="44">
        <v>23259</v>
      </c>
      <c r="L296" s="45">
        <v>108094</v>
      </c>
    </row>
    <row r="297" spans="1:12" x14ac:dyDescent="0.25">
      <c r="A297" s="36">
        <v>363</v>
      </c>
      <c r="B297" s="37" t="s">
        <v>398</v>
      </c>
      <c r="C297" s="37" t="str">
        <f>_xlfn.XLOOKUP(B297,'2020'!B$3:B$1002,'2020'!C$3:C$1002,"NULL")</f>
        <v>Footwear Company</v>
      </c>
      <c r="D297" s="37" t="str">
        <f>_xlfn.XLOOKUP(B297,'2020'!B$3:B$1002,'2020'!D$3:D$1002,"NULL")</f>
        <v>Foot Locker_Footwear Company</v>
      </c>
      <c r="E297" s="38">
        <v>32175</v>
      </c>
      <c r="F297" s="89">
        <v>348</v>
      </c>
      <c r="G297" s="40">
        <v>7782</v>
      </c>
      <c r="H297" s="41">
        <v>2E-3</v>
      </c>
      <c r="I297" s="42">
        <v>284</v>
      </c>
      <c r="J297" s="43">
        <v>-0.57199999999999995</v>
      </c>
      <c r="K297" s="44">
        <v>3961</v>
      </c>
      <c r="L297" s="45">
        <v>5379</v>
      </c>
    </row>
    <row r="298" spans="1:12" x14ac:dyDescent="0.25">
      <c r="A298" s="36">
        <v>588</v>
      </c>
      <c r="B298" s="37" t="s">
        <v>530</v>
      </c>
      <c r="C298" s="37" t="str">
        <f>_xlfn.XLOOKUP(B298,'2020'!B$3:B$1002,'2020'!C$3:C$1002,"NULL")</f>
        <v>Footwear Company</v>
      </c>
      <c r="D298" s="37" t="str">
        <f>_xlfn.XLOOKUP(B298,'2020'!B$3:B$1002,'2020'!D$3:D$1002,"NULL")</f>
        <v>Skechers U.S.A._Footwear Company</v>
      </c>
      <c r="E298" s="38">
        <v>8150</v>
      </c>
      <c r="F298" s="89">
        <v>638</v>
      </c>
      <c r="G298" s="40">
        <v>4180.8</v>
      </c>
      <c r="H298" s="41">
        <v>0.16900000000000001</v>
      </c>
      <c r="I298" s="42">
        <v>179.2</v>
      </c>
      <c r="J298" s="43">
        <v>-0.26400000000000001</v>
      </c>
      <c r="K298" s="44">
        <v>2735.1</v>
      </c>
      <c r="L298" s="45">
        <v>6231</v>
      </c>
    </row>
    <row r="299" spans="1:12" x14ac:dyDescent="0.25">
      <c r="A299" s="36">
        <v>771</v>
      </c>
      <c r="B299" s="37" t="s">
        <v>1443</v>
      </c>
      <c r="C299" s="37" t="s">
        <v>1074</v>
      </c>
      <c r="D299" s="63" t="str">
        <f>B299&amp;"_"&amp; C299</f>
        <v>DSW_Footwear Company</v>
      </c>
      <c r="E299" s="38">
        <v>12000</v>
      </c>
      <c r="F299" s="89">
        <v>772</v>
      </c>
      <c r="G299" s="40">
        <v>2799.8</v>
      </c>
      <c r="H299" s="41">
        <v>3.3000000000000002E-2</v>
      </c>
      <c r="I299" s="42">
        <v>67.3</v>
      </c>
      <c r="J299" s="43">
        <v>-0.46</v>
      </c>
      <c r="K299" s="44">
        <v>1413.6</v>
      </c>
      <c r="L299" s="45">
        <v>1798</v>
      </c>
    </row>
    <row r="300" spans="1:12" x14ac:dyDescent="0.25">
      <c r="A300" s="36">
        <v>778</v>
      </c>
      <c r="B300" s="37" t="s">
        <v>795</v>
      </c>
      <c r="C300" s="37" t="str">
        <f>_xlfn.XLOOKUP(B300,'2020'!B$3:B$1002,'2020'!C$3:C$1002,"NULL")</f>
        <v>Footwear Company</v>
      </c>
      <c r="D300" s="37" t="str">
        <f>_xlfn.XLOOKUP(B300,'2020'!B$3:B$1002,'2020'!D$3:D$1002,"NULL")</f>
        <v>Caleres_Footwear Company</v>
      </c>
      <c r="E300" s="38">
        <v>12000</v>
      </c>
      <c r="F300" s="89">
        <v>790</v>
      </c>
      <c r="G300" s="40">
        <v>2785.6</v>
      </c>
      <c r="H300" s="41">
        <v>0.08</v>
      </c>
      <c r="I300" s="42">
        <v>87.2</v>
      </c>
      <c r="J300" s="43">
        <v>0.32800000000000001</v>
      </c>
      <c r="K300" s="44">
        <v>1489.4</v>
      </c>
      <c r="L300" s="45">
        <v>1444</v>
      </c>
    </row>
    <row r="301" spans="1:12" x14ac:dyDescent="0.25">
      <c r="A301" s="36">
        <v>972</v>
      </c>
      <c r="B301" s="37" t="s">
        <v>1462</v>
      </c>
      <c r="C301" s="37" t="s">
        <v>1074</v>
      </c>
      <c r="D301" s="63" t="str">
        <f>B301&amp;"_"&amp; C301</f>
        <v>Finish Line_Footwear Company</v>
      </c>
      <c r="E301" s="38">
        <v>8200</v>
      </c>
      <c r="F301" s="89">
        <v>968</v>
      </c>
      <c r="G301" s="40">
        <v>1934.1</v>
      </c>
      <c r="H301" s="41">
        <v>2.4E-2</v>
      </c>
      <c r="I301" s="42">
        <v>-18.2</v>
      </c>
      <c r="J301" s="43">
        <v>-1.8320000000000001</v>
      </c>
      <c r="K301" s="44">
        <v>746.5</v>
      </c>
      <c r="L301" s="45">
        <v>559</v>
      </c>
    </row>
    <row r="302" spans="1:12" x14ac:dyDescent="0.25">
      <c r="A302" s="36">
        <v>978</v>
      </c>
      <c r="B302" s="37" t="s">
        <v>858</v>
      </c>
      <c r="C302" s="37" t="str">
        <f>_xlfn.XLOOKUP(B302,'2020'!B$3:B$1002,'2020'!C$3:C$1002,"NULL")</f>
        <v>Foreign Exchange Company</v>
      </c>
      <c r="D302" s="37" t="str">
        <f>_xlfn.XLOOKUP(B302,'2020'!B$3:B$1002,'2020'!D$3:D$1002,"NULL")</f>
        <v>Interactive Brokers Group_Foreign Exchange Company</v>
      </c>
      <c r="E302" s="38">
        <v>1228</v>
      </c>
      <c r="F302" s="89" t="s">
        <v>13</v>
      </c>
      <c r="G302" s="40">
        <v>1927</v>
      </c>
      <c r="H302" s="41">
        <v>0.30599999999999999</v>
      </c>
      <c r="I302" s="42">
        <v>76</v>
      </c>
      <c r="J302" s="43">
        <v>-9.5000000000000001E-2</v>
      </c>
      <c r="K302" s="44">
        <v>61162</v>
      </c>
      <c r="L302" s="45">
        <v>4806</v>
      </c>
    </row>
    <row r="303" spans="1:12" x14ac:dyDescent="0.25">
      <c r="A303" s="36">
        <v>779</v>
      </c>
      <c r="B303" s="37" t="s">
        <v>762</v>
      </c>
      <c r="C303" s="37" t="str">
        <f>_xlfn.XLOOKUP(B303,'2020'!B$3:B$1002,'2020'!C$3:C$1002,"NULL")</f>
        <v>Furnishings</v>
      </c>
      <c r="D303" s="37" t="str">
        <f>_xlfn.XLOOKUP(B303,'2020'!B$3:B$1002,'2020'!D$3:D$1002,"NULL")</f>
        <v>Tempur Sealy International_Furnishings</v>
      </c>
      <c r="E303" s="38">
        <v>7000</v>
      </c>
      <c r="F303" s="89">
        <v>709</v>
      </c>
      <c r="G303" s="40">
        <v>2754.4</v>
      </c>
      <c r="H303" s="41">
        <v>-0.12</v>
      </c>
      <c r="I303" s="42">
        <v>151.4</v>
      </c>
      <c r="J303" s="43">
        <v>-0.20599999999999999</v>
      </c>
      <c r="K303" s="44">
        <v>2694</v>
      </c>
      <c r="L303" s="45">
        <v>2461</v>
      </c>
    </row>
    <row r="304" spans="1:12" x14ac:dyDescent="0.25">
      <c r="A304" s="36">
        <v>681</v>
      </c>
      <c r="B304" s="37" t="s">
        <v>648</v>
      </c>
      <c r="C304" s="37" t="str">
        <f>_xlfn.XLOOKUP(B304,'2020'!B$3:B$1002,'2020'!C$3:C$1002,"NULL")</f>
        <v>Furniture Company</v>
      </c>
      <c r="D304" s="37" t="str">
        <f>_xlfn.XLOOKUP(B304,'2020'!B$3:B$1002,'2020'!D$3:D$1002,"NULL")</f>
        <v>Aaron's_Furniture Company</v>
      </c>
      <c r="E304" s="38">
        <v>11900</v>
      </c>
      <c r="F304" s="89">
        <v>692</v>
      </c>
      <c r="G304" s="40">
        <v>3383.7</v>
      </c>
      <c r="H304" s="41">
        <v>5.5E-2</v>
      </c>
      <c r="I304" s="42">
        <v>292.5</v>
      </c>
      <c r="J304" s="43">
        <v>1.1000000000000001</v>
      </c>
      <c r="K304" s="44">
        <v>2692.3</v>
      </c>
      <c r="L304" s="45">
        <v>3266</v>
      </c>
    </row>
    <row r="305" spans="1:12" x14ac:dyDescent="0.25">
      <c r="A305" s="36">
        <v>728</v>
      </c>
      <c r="B305" s="37" t="s">
        <v>705</v>
      </c>
      <c r="C305" s="37" t="str">
        <f>_xlfn.XLOOKUP(B305,'2020'!B$3:B$1002,'2020'!C$3:C$1002,"NULL")</f>
        <v>Furniture Company</v>
      </c>
      <c r="D305" s="37" t="str">
        <f>_xlfn.XLOOKUP(B305,'2020'!B$3:B$1002,'2020'!D$3:D$1002,"NULL")</f>
        <v>Steelcase_Furniture Company</v>
      </c>
      <c r="E305" s="38">
        <v>12650</v>
      </c>
      <c r="F305" s="89">
        <v>718</v>
      </c>
      <c r="G305" s="40">
        <v>3032.4</v>
      </c>
      <c r="H305" s="41">
        <v>-8.9999999999999993E-3</v>
      </c>
      <c r="I305" s="42">
        <v>124.6</v>
      </c>
      <c r="J305" s="43">
        <v>-0.26800000000000002</v>
      </c>
      <c r="K305" s="44">
        <v>1792</v>
      </c>
      <c r="L305" s="45">
        <v>1580</v>
      </c>
    </row>
    <row r="306" spans="1:12" x14ac:dyDescent="0.25">
      <c r="A306" s="36">
        <v>793</v>
      </c>
      <c r="B306" s="37" t="s">
        <v>841</v>
      </c>
      <c r="C306" s="37" t="str">
        <f>_xlfn.XLOOKUP(B306,'2020'!B$3:B$1002,'2020'!C$3:C$1002,"NULL")</f>
        <v>Furniture Company</v>
      </c>
      <c r="D306" s="37" t="str">
        <f>_xlfn.XLOOKUP(B306,'2020'!B$3:B$1002,'2020'!D$3:D$1002,"NULL")</f>
        <v>Rent-A-Center_Furniture Company</v>
      </c>
      <c r="E306" s="38">
        <v>18300</v>
      </c>
      <c r="F306" s="89">
        <v>735</v>
      </c>
      <c r="G306" s="40">
        <v>2702.5</v>
      </c>
      <c r="H306" s="41">
        <v>-8.7999999999999995E-2</v>
      </c>
      <c r="I306" s="42">
        <v>6.7</v>
      </c>
      <c r="J306" s="43" t="s">
        <v>13</v>
      </c>
      <c r="K306" s="44">
        <v>1420.8</v>
      </c>
      <c r="L306" s="45">
        <v>461</v>
      </c>
    </row>
    <row r="307" spans="1:12" x14ac:dyDescent="0.25">
      <c r="A307" s="36">
        <v>883</v>
      </c>
      <c r="B307" s="37" t="s">
        <v>860</v>
      </c>
      <c r="C307" s="37" t="str">
        <f>_xlfn.XLOOKUP(B307,'2020'!B$3:B$1002,'2020'!C$3:C$1002,"NULL")</f>
        <v>Furniture Company</v>
      </c>
      <c r="D307" s="37" t="str">
        <f>_xlfn.XLOOKUP(B307,'2020'!B$3:B$1002,'2020'!D$3:D$1002,"NULL")</f>
        <v>Herman Miller_Furniture Company</v>
      </c>
      <c r="E307" s="38">
        <v>7478</v>
      </c>
      <c r="F307" s="89">
        <v>874</v>
      </c>
      <c r="G307" s="40">
        <v>2278.1999999999998</v>
      </c>
      <c r="H307" s="41">
        <v>6.0000000000000001E-3</v>
      </c>
      <c r="I307" s="42">
        <v>123.9</v>
      </c>
      <c r="J307" s="43">
        <v>-9.4E-2</v>
      </c>
      <c r="K307" s="44">
        <v>1306.3</v>
      </c>
      <c r="L307" s="45">
        <v>1907</v>
      </c>
    </row>
    <row r="308" spans="1:12" x14ac:dyDescent="0.25">
      <c r="A308" s="36">
        <v>722</v>
      </c>
      <c r="B308" s="37" t="s">
        <v>710</v>
      </c>
      <c r="C308" s="37" t="str">
        <f>_xlfn.XLOOKUP(B308,'2020'!B$3:B$1002,'2020'!C$3:C$1002,"NULL")</f>
        <v>Gambling Company</v>
      </c>
      <c r="D308" s="37" t="str">
        <f>_xlfn.XLOOKUP(B308,'2020'!B$3:B$1002,'2020'!D$3:D$1002,"NULL")</f>
        <v>Scientific Games_Gambling Company</v>
      </c>
      <c r="E308" s="38">
        <v>8600</v>
      </c>
      <c r="F308" s="89">
        <v>750</v>
      </c>
      <c r="G308" s="40">
        <v>3083.6</v>
      </c>
      <c r="H308" s="41">
        <v>6.9000000000000006E-2</v>
      </c>
      <c r="I308" s="42">
        <v>-242.3</v>
      </c>
      <c r="J308" s="43" t="s">
        <v>13</v>
      </c>
      <c r="K308" s="44">
        <v>7725.3</v>
      </c>
      <c r="L308" s="45">
        <v>3743</v>
      </c>
    </row>
    <row r="309" spans="1:12" x14ac:dyDescent="0.25">
      <c r="A309" s="36">
        <v>828</v>
      </c>
      <c r="B309" s="37" t="s">
        <v>755</v>
      </c>
      <c r="C309" s="37" t="str">
        <f>_xlfn.XLOOKUP(B309,'2020'!B$3:B$1002,'2020'!C$3:C$1002,"NULL")</f>
        <v>Garden Company</v>
      </c>
      <c r="D309" s="37" t="str">
        <f>_xlfn.XLOOKUP(B309,'2020'!B$3:B$1002,'2020'!D$3:D$1002,"NULL")</f>
        <v>Toro_Garden Company</v>
      </c>
      <c r="E309" s="38">
        <v>6779</v>
      </c>
      <c r="F309" s="89">
        <v>836</v>
      </c>
      <c r="G309" s="40">
        <v>2505.1999999999998</v>
      </c>
      <c r="H309" s="41">
        <v>4.7E-2</v>
      </c>
      <c r="I309" s="42">
        <v>267.7</v>
      </c>
      <c r="J309" s="43">
        <v>0.159</v>
      </c>
      <c r="K309" s="44">
        <v>1493.8</v>
      </c>
      <c r="L309" s="45">
        <v>6621</v>
      </c>
    </row>
    <row r="310" spans="1:12" x14ac:dyDescent="0.25">
      <c r="A310" s="36">
        <v>233</v>
      </c>
      <c r="B310" s="37" t="s">
        <v>200</v>
      </c>
      <c r="C310" s="37" t="str">
        <f>_xlfn.XLOOKUP(B310,'2020'!B$3:B$1002,'2020'!C$3:C$1002,"NULL")</f>
        <v>Gas Company</v>
      </c>
      <c r="D310" s="37" t="str">
        <f>_xlfn.XLOOKUP(B310,'2020'!B$3:B$1002,'2020'!D$3:D$1002,"NULL")</f>
        <v>Dominion Energy_Gas Company</v>
      </c>
      <c r="E310" s="38">
        <v>16200</v>
      </c>
      <c r="F310" s="89">
        <v>238</v>
      </c>
      <c r="G310" s="40">
        <v>12586</v>
      </c>
      <c r="H310" s="41">
        <v>7.1999999999999995E-2</v>
      </c>
      <c r="I310" s="42">
        <v>2999</v>
      </c>
      <c r="J310" s="43">
        <v>0.41299999999999998</v>
      </c>
      <c r="K310" s="44">
        <v>76585</v>
      </c>
      <c r="L310" s="45">
        <v>45344</v>
      </c>
    </row>
    <row r="311" spans="1:12" x14ac:dyDescent="0.25">
      <c r="A311" s="36">
        <v>314</v>
      </c>
      <c r="B311" s="37" t="s">
        <v>374</v>
      </c>
      <c r="C311" s="37" t="str">
        <f>_xlfn.XLOOKUP(B311,'2020'!B$3:B$1002,'2020'!C$3:C$1002,"NULL")</f>
        <v>Gas Company</v>
      </c>
      <c r="D311" s="37" t="str">
        <f>_xlfn.XLOOKUP(B311,'2020'!B$3:B$1002,'2020'!D$3:D$1002,"NULL")</f>
        <v>Chesapeake Energy_Gas Company</v>
      </c>
      <c r="E311" s="38">
        <v>3200</v>
      </c>
      <c r="F311" s="89">
        <v>343</v>
      </c>
      <c r="G311" s="40">
        <v>9496</v>
      </c>
      <c r="H311" s="41">
        <v>0.20599999999999999</v>
      </c>
      <c r="I311" s="42">
        <v>949</v>
      </c>
      <c r="J311" s="43" t="s">
        <v>13</v>
      </c>
      <c r="K311" s="44">
        <v>12425</v>
      </c>
      <c r="L311" s="45">
        <v>2746</v>
      </c>
    </row>
    <row r="312" spans="1:12" x14ac:dyDescent="0.25">
      <c r="A312" s="36">
        <v>636</v>
      </c>
      <c r="B312" s="37" t="s">
        <v>607</v>
      </c>
      <c r="C312" s="37" t="str">
        <f>_xlfn.XLOOKUP(B312,'2020'!B$3:B$1002,'2020'!C$3:C$1002,"NULL")</f>
        <v>Gas Company</v>
      </c>
      <c r="D312" s="37" t="str">
        <f>_xlfn.XLOOKUP(B312,'2020'!B$3:B$1002,'2020'!D$3:D$1002,"NULL")</f>
        <v>Antero Resources_Gas Company</v>
      </c>
      <c r="E312" s="38">
        <v>593</v>
      </c>
      <c r="F312" s="89" t="s">
        <v>13</v>
      </c>
      <c r="G312" s="40">
        <v>3655.6</v>
      </c>
      <c r="H312" s="41">
        <v>1.095</v>
      </c>
      <c r="I312" s="42">
        <v>615.1</v>
      </c>
      <c r="J312" s="43" t="s">
        <v>13</v>
      </c>
      <c r="K312" s="44">
        <v>15261.5</v>
      </c>
      <c r="L312" s="45">
        <v>6283</v>
      </c>
    </row>
    <row r="313" spans="1:12" x14ac:dyDescent="0.25">
      <c r="A313" s="36">
        <v>977</v>
      </c>
      <c r="B313" s="37" t="s">
        <v>1406</v>
      </c>
      <c r="C313" s="37" t="s">
        <v>1556</v>
      </c>
      <c r="D313" s="63" t="str">
        <f>B313&amp;"_"&amp; C313</f>
        <v>Ferrellgas Partners_Gas Company</v>
      </c>
      <c r="E313" s="38">
        <v>3891</v>
      </c>
      <c r="F313" s="89">
        <v>926</v>
      </c>
      <c r="G313" s="40">
        <v>1930.3</v>
      </c>
      <c r="H313" s="41">
        <v>-5.2999999999999999E-2</v>
      </c>
      <c r="I313" s="42">
        <v>-54.2</v>
      </c>
      <c r="J313" s="43" t="s">
        <v>13</v>
      </c>
      <c r="K313" s="44">
        <v>1610</v>
      </c>
      <c r="L313" s="45">
        <v>303</v>
      </c>
    </row>
    <row r="314" spans="1:12" x14ac:dyDescent="0.25">
      <c r="A314" s="36">
        <v>442</v>
      </c>
      <c r="B314" s="37" t="s">
        <v>431</v>
      </c>
      <c r="C314" s="37" t="str">
        <f>_xlfn.XLOOKUP(B314,'2020'!B$3:B$1002,'2020'!C$3:C$1002,"NULL")</f>
        <v>General Building Materials</v>
      </c>
      <c r="D314" s="63" t="str">
        <f>B314&amp;"_"&amp; C314</f>
        <v>Owens Corning_General Building Materials</v>
      </c>
      <c r="E314" s="38">
        <v>17000</v>
      </c>
      <c r="F314" s="89">
        <v>458</v>
      </c>
      <c r="G314" s="40">
        <v>6384</v>
      </c>
      <c r="H314" s="41">
        <v>0.125</v>
      </c>
      <c r="I314" s="42">
        <v>289</v>
      </c>
      <c r="J314" s="43">
        <v>-0.26500000000000001</v>
      </c>
      <c r="K314" s="44">
        <v>8632</v>
      </c>
      <c r="L314" s="45">
        <v>8982</v>
      </c>
    </row>
    <row r="315" spans="1:12" x14ac:dyDescent="0.25">
      <c r="A315" s="36">
        <v>620</v>
      </c>
      <c r="B315" s="37" t="s">
        <v>659</v>
      </c>
      <c r="C315" s="37" t="str">
        <f>_xlfn.XLOOKUP(B315,'2020'!B$3:B$1002,'2020'!C$3:C$1002,"NULL")</f>
        <v>General Building Materials</v>
      </c>
      <c r="D315" s="37" t="str">
        <f>_xlfn.XLOOKUP(B315,'2020'!B$3:B$1002,'2020'!D$3:D$1002,"NULL")</f>
        <v>Lennox International_General Building Materials</v>
      </c>
      <c r="E315" s="38">
        <v>11450</v>
      </c>
      <c r="F315" s="89">
        <v>627</v>
      </c>
      <c r="G315" s="40">
        <v>3839.6</v>
      </c>
      <c r="H315" s="41">
        <v>5.3999999999999999E-2</v>
      </c>
      <c r="I315" s="42">
        <v>305.7</v>
      </c>
      <c r="J315" s="43">
        <v>0.1</v>
      </c>
      <c r="K315" s="44">
        <v>1891.5</v>
      </c>
      <c r="L315" s="45">
        <v>8415</v>
      </c>
    </row>
    <row r="316" spans="1:12" x14ac:dyDescent="0.25">
      <c r="A316" s="36">
        <v>410</v>
      </c>
      <c r="B316" s="37" t="s">
        <v>452</v>
      </c>
      <c r="C316" s="37" t="str">
        <f>_xlfn.XLOOKUP(B316,'2020'!B$3:B$1002,'2020'!C$3:C$1002,"NULL")</f>
        <v>Glass Container Manufacturing Company</v>
      </c>
      <c r="D316" s="37" t="str">
        <f>_xlfn.XLOOKUP(B316,'2020'!B$3:B$1002,'2020'!D$3:D$1002,"NULL")</f>
        <v>O-I Glass_Glass Container Manufacturing Company</v>
      </c>
      <c r="E316" s="38">
        <v>26500</v>
      </c>
      <c r="F316" s="89">
        <v>401</v>
      </c>
      <c r="G316" s="40">
        <v>6869</v>
      </c>
      <c r="H316" s="41">
        <v>2.5000000000000001E-2</v>
      </c>
      <c r="I316" s="42">
        <v>180</v>
      </c>
      <c r="J316" s="43">
        <v>-0.13900000000000001</v>
      </c>
      <c r="K316" s="44">
        <v>9756</v>
      </c>
      <c r="L316" s="45">
        <v>3538</v>
      </c>
    </row>
    <row r="317" spans="1:12" x14ac:dyDescent="0.25">
      <c r="A317" s="36">
        <v>385</v>
      </c>
      <c r="B317" s="37" t="s">
        <v>330</v>
      </c>
      <c r="C317" s="37" t="str">
        <f>_xlfn.XLOOKUP(B317,'2020'!B$3:B$1002,'2020'!C$3:C$1002,"NULL")</f>
        <v>Gold Mining Company</v>
      </c>
      <c r="D317" s="37" t="str">
        <f>_xlfn.XLOOKUP(B317,'2020'!B$3:B$1002,'2020'!D$3:D$1002,"NULL")</f>
        <v>Newmont_Gold Mining Company</v>
      </c>
      <c r="E317" s="38">
        <v>12569</v>
      </c>
      <c r="F317" s="89">
        <v>328</v>
      </c>
      <c r="G317" s="40">
        <v>7348</v>
      </c>
      <c r="H317" s="41">
        <v>-0.123</v>
      </c>
      <c r="I317" s="42">
        <v>-98</v>
      </c>
      <c r="J317" s="43" t="s">
        <v>13</v>
      </c>
      <c r="K317" s="44">
        <v>20563</v>
      </c>
      <c r="L317" s="45">
        <v>20853</v>
      </c>
    </row>
    <row r="318" spans="1:12" x14ac:dyDescent="0.25">
      <c r="A318" s="36">
        <v>53</v>
      </c>
      <c r="B318" s="37" t="s">
        <v>63</v>
      </c>
      <c r="C318" s="37" t="str">
        <f>_xlfn.XLOOKUP(B318,'2020'!B$3:B$1002,'2020'!C$3:C$1002,"NULL")</f>
        <v>Grocery Store Company</v>
      </c>
      <c r="D318" s="37" t="str">
        <f>_xlfn.XLOOKUP(B318,'2020'!B$3:B$1002,'2020'!D$3:D$1002,"NULL")</f>
        <v>Albertsons_Grocery Store Company</v>
      </c>
      <c r="E318" s="38">
        <v>275000</v>
      </c>
      <c r="F318" s="89">
        <v>49</v>
      </c>
      <c r="G318" s="40">
        <v>59678.2</v>
      </c>
      <c r="H318" s="41">
        <v>1.6E-2</v>
      </c>
      <c r="I318" s="42">
        <v>-373.3</v>
      </c>
      <c r="J318" s="43" t="s">
        <v>13</v>
      </c>
      <c r="K318" s="44">
        <v>23755</v>
      </c>
      <c r="L318" s="45" t="s">
        <v>13</v>
      </c>
    </row>
    <row r="319" spans="1:12" x14ac:dyDescent="0.25">
      <c r="A319" s="36">
        <v>351</v>
      </c>
      <c r="B319" s="37" t="s">
        <v>371</v>
      </c>
      <c r="C319" s="37" t="str">
        <f>_xlfn.XLOOKUP(B319,'2020'!B$3:B$1002,'2020'!C$3:C$1002,"NULL")</f>
        <v>Grocery Store Company</v>
      </c>
      <c r="D319" s="37" t="str">
        <f>_xlfn.XLOOKUP(B319,'2020'!B$3:B$1002,'2020'!D$3:D$1002,"NULL")</f>
        <v>SpartanNash_Grocery Store Company</v>
      </c>
      <c r="E319" s="38">
        <v>11950</v>
      </c>
      <c r="F319" s="89">
        <v>350</v>
      </c>
      <c r="G319" s="40">
        <v>8128</v>
      </c>
      <c r="H319" s="41">
        <v>5.0999999999999997E-2</v>
      </c>
      <c r="I319" s="42">
        <v>-52.8</v>
      </c>
      <c r="J319" s="43">
        <v>-1.93</v>
      </c>
      <c r="K319" s="44">
        <v>2056</v>
      </c>
      <c r="L319" s="45">
        <v>620</v>
      </c>
    </row>
    <row r="320" spans="1:12" x14ac:dyDescent="0.25">
      <c r="A320" s="36">
        <v>58</v>
      </c>
      <c r="B320" s="37" t="s">
        <v>66</v>
      </c>
      <c r="C320" s="37" t="str">
        <f>_xlfn.XLOOKUP(B320,'2020'!B$3:B$1002,'2020'!C$3:C$1002,"NULL")</f>
        <v>Hardware Company</v>
      </c>
      <c r="D320" s="37" t="str">
        <f>_xlfn.XLOOKUP(B320,'2020'!B$3:B$1002,'2020'!D$3:D$1002,"NULL")</f>
        <v>HP_Hardware Company</v>
      </c>
      <c r="E320" s="38">
        <v>49000</v>
      </c>
      <c r="F320" s="89">
        <v>61</v>
      </c>
      <c r="G320" s="40">
        <v>52056</v>
      </c>
      <c r="H320" s="41">
        <v>7.9000000000000001E-2</v>
      </c>
      <c r="I320" s="42">
        <v>2526</v>
      </c>
      <c r="J320" s="43">
        <v>1.2E-2</v>
      </c>
      <c r="K320" s="44">
        <v>32913</v>
      </c>
      <c r="L320" s="45">
        <v>35893</v>
      </c>
    </row>
    <row r="321" spans="1:12" x14ac:dyDescent="0.25">
      <c r="A321" s="36">
        <v>158</v>
      </c>
      <c r="B321" s="37" t="s">
        <v>201</v>
      </c>
      <c r="C321" s="37" t="str">
        <f>_xlfn.XLOOKUP(B321,'2020'!B$3:B$1002,'2020'!C$3:C$1002,"NULL")</f>
        <v>Hardware Company</v>
      </c>
      <c r="D321" s="37" t="str">
        <f>_xlfn.XLOOKUP(B321,'2020'!B$3:B$1002,'2020'!D$3:D$1002,"NULL")</f>
        <v>Western Digital_Hardware Company</v>
      </c>
      <c r="E321" s="38">
        <v>67629</v>
      </c>
      <c r="F321" s="89">
        <v>217</v>
      </c>
      <c r="G321" s="40">
        <v>19093</v>
      </c>
      <c r="H321" s="41">
        <v>0.46899999999999997</v>
      </c>
      <c r="I321" s="42">
        <v>397</v>
      </c>
      <c r="J321" s="43">
        <v>0.64</v>
      </c>
      <c r="K321" s="44">
        <v>29860</v>
      </c>
      <c r="L321" s="45">
        <v>27456</v>
      </c>
    </row>
    <row r="322" spans="1:12" x14ac:dyDescent="0.25">
      <c r="A322" s="36">
        <v>748</v>
      </c>
      <c r="B322" s="37" t="s">
        <v>694</v>
      </c>
      <c r="C322" s="37" t="str">
        <f>_xlfn.XLOOKUP(B322,'2020'!B$3:B$1002,'2020'!C$3:C$1002,"NULL")</f>
        <v>Health Insurance Company</v>
      </c>
      <c r="D322" s="37" t="str">
        <f>_xlfn.XLOOKUP(B322,'2020'!B$3:B$1002,'2020'!D$3:D$1002,"NULL")</f>
        <v>Medical Mutual of Ohio_Health Insurance Company</v>
      </c>
      <c r="E322" s="38">
        <v>2244</v>
      </c>
      <c r="F322" s="89">
        <v>762</v>
      </c>
      <c r="G322" s="40">
        <v>2894.9</v>
      </c>
      <c r="H322" s="41">
        <v>0.05</v>
      </c>
      <c r="I322" s="42">
        <v>8.1</v>
      </c>
      <c r="J322" s="43">
        <v>-0.8</v>
      </c>
      <c r="K322" s="44">
        <v>2233.6999999999998</v>
      </c>
      <c r="L322" s="45" t="s">
        <v>13</v>
      </c>
    </row>
    <row r="323" spans="1:12" x14ac:dyDescent="0.25">
      <c r="A323" s="36">
        <v>893</v>
      </c>
      <c r="B323" s="37" t="s">
        <v>767</v>
      </c>
      <c r="C323" s="37" t="str">
        <f>_xlfn.XLOOKUP(B323,'2020'!B$3:B$1002,'2020'!C$3:C$1002,"NULL")</f>
        <v>Health Science Research Company</v>
      </c>
      <c r="D323" s="37" t="str">
        <f>_xlfn.XLOOKUP(B323,'2020'!B$3:B$1002,'2020'!D$3:D$1002,"NULL")</f>
        <v>PRA Health Sciences_Health Science Research Company</v>
      </c>
      <c r="E323" s="38">
        <v>15800</v>
      </c>
      <c r="F323" s="89" t="s">
        <v>13</v>
      </c>
      <c r="G323" s="40">
        <v>2259.4</v>
      </c>
      <c r="H323" s="41">
        <v>0.247</v>
      </c>
      <c r="I323" s="42">
        <v>86.9</v>
      </c>
      <c r="J323" s="43">
        <v>0.27500000000000002</v>
      </c>
      <c r="K323" s="44">
        <v>3358</v>
      </c>
      <c r="L323" s="45">
        <v>5292</v>
      </c>
    </row>
    <row r="324" spans="1:12" x14ac:dyDescent="0.25">
      <c r="A324" s="36">
        <v>670</v>
      </c>
      <c r="B324" s="37" t="s">
        <v>690</v>
      </c>
      <c r="C324" s="37" t="str">
        <f>_xlfn.XLOOKUP(B324,'2020'!B$3:B$1002,'2020'!C$3:C$1002,"NULL")</f>
        <v>Health Solutions</v>
      </c>
      <c r="D324" s="37" t="str">
        <f>_xlfn.XLOOKUP(B324,'2020'!B$3:B$1002,'2020'!D$3:D$1002,"NULL")</f>
        <v>Mednax_Health Solutions</v>
      </c>
      <c r="E324" s="38">
        <v>14000</v>
      </c>
      <c r="F324" s="89">
        <v>697</v>
      </c>
      <c r="G324" s="40">
        <v>3458.3</v>
      </c>
      <c r="H324" s="41">
        <v>8.5999999999999993E-2</v>
      </c>
      <c r="I324" s="42">
        <v>320.39999999999998</v>
      </c>
      <c r="J324" s="43">
        <v>-1.4E-2</v>
      </c>
      <c r="K324" s="44">
        <v>5867.3</v>
      </c>
      <c r="L324" s="45">
        <v>5251</v>
      </c>
    </row>
    <row r="325" spans="1:12" x14ac:dyDescent="0.25">
      <c r="A325" s="36">
        <v>846</v>
      </c>
      <c r="B325" s="37" t="s">
        <v>1450</v>
      </c>
      <c r="C325" s="37" t="s">
        <v>1690</v>
      </c>
      <c r="D325" s="63" t="str">
        <f>B325&amp;"_"&amp; C325</f>
        <v>Parexel International_Healthcare Clinical Research Organization</v>
      </c>
      <c r="E325" s="38">
        <v>18900</v>
      </c>
      <c r="F325" s="89">
        <v>824</v>
      </c>
      <c r="G325" s="40">
        <v>2441.5</v>
      </c>
      <c r="H325" s="41">
        <v>6.0000000000000001E-3</v>
      </c>
      <c r="I325" s="42">
        <v>107.3</v>
      </c>
      <c r="J325" s="43">
        <v>-0.307</v>
      </c>
      <c r="K325" s="44">
        <v>2313.4</v>
      </c>
      <c r="L325" s="45" t="s">
        <v>13</v>
      </c>
    </row>
    <row r="326" spans="1:12" x14ac:dyDescent="0.25">
      <c r="A326" s="36">
        <v>6</v>
      </c>
      <c r="B326" s="37" t="s">
        <v>19</v>
      </c>
      <c r="C326" s="37" t="str">
        <f>_xlfn.XLOOKUP(B326,'2020'!B$3:B$1002,'2020'!C$3:C$1002,"NULL")</f>
        <v>Healthcare Company</v>
      </c>
      <c r="D326" s="37" t="str">
        <f>_xlfn.XLOOKUP(B326,'2020'!B$3:B$1002,'2020'!D$3:D$1002,"NULL")</f>
        <v>McKesson_Healthcare Company</v>
      </c>
      <c r="E326" s="38">
        <v>64500</v>
      </c>
      <c r="F326" s="89">
        <v>5</v>
      </c>
      <c r="G326" s="40">
        <v>198533</v>
      </c>
      <c r="H326" s="41">
        <v>3.1E-2</v>
      </c>
      <c r="I326" s="42">
        <v>5070</v>
      </c>
      <c r="J326" s="43">
        <v>1.2450000000000001</v>
      </c>
      <c r="K326" s="44">
        <v>60969</v>
      </c>
      <c r="L326" s="45">
        <v>29067</v>
      </c>
    </row>
    <row r="327" spans="1:12" x14ac:dyDescent="0.25">
      <c r="A327" s="36">
        <v>7</v>
      </c>
      <c r="B327" s="37" t="s">
        <v>16</v>
      </c>
      <c r="C327" s="37" t="str">
        <f>_xlfn.XLOOKUP(B327,'2020'!B$3:B$1002,'2020'!C$3:C$1002,"NULL")</f>
        <v>Healthcare Company</v>
      </c>
      <c r="D327" s="37" t="str">
        <f>_xlfn.XLOOKUP(B327,'2020'!B$3:B$1002,'2020'!D$3:D$1002,"NULL")</f>
        <v>CVS Health_Healthcare Company</v>
      </c>
      <c r="E327" s="38">
        <v>203000</v>
      </c>
      <c r="F327" s="89">
        <v>7</v>
      </c>
      <c r="G327" s="40">
        <v>184765</v>
      </c>
      <c r="H327" s="41">
        <v>4.1000000000000002E-2</v>
      </c>
      <c r="I327" s="42">
        <v>6622</v>
      </c>
      <c r="J327" s="43">
        <v>0.245</v>
      </c>
      <c r="K327" s="44">
        <v>95131</v>
      </c>
      <c r="L327" s="45">
        <v>63114</v>
      </c>
    </row>
    <row r="328" spans="1:12" x14ac:dyDescent="0.25">
      <c r="A328" s="36">
        <v>49</v>
      </c>
      <c r="B328" s="37" t="s">
        <v>1422</v>
      </c>
      <c r="C328" s="37" t="s">
        <v>1103</v>
      </c>
      <c r="D328" s="37" t="s">
        <v>1602</v>
      </c>
      <c r="E328" s="38">
        <v>47950</v>
      </c>
      <c r="F328" s="89">
        <v>43</v>
      </c>
      <c r="G328" s="40">
        <v>60535</v>
      </c>
      <c r="H328" s="41">
        <v>-4.1000000000000002E-2</v>
      </c>
      <c r="I328" s="42">
        <v>1904</v>
      </c>
      <c r="J328" s="43">
        <v>-0.16200000000000001</v>
      </c>
      <c r="K328" s="44">
        <v>55151</v>
      </c>
      <c r="L328" s="45">
        <v>55229</v>
      </c>
    </row>
    <row r="329" spans="1:12" x14ac:dyDescent="0.25">
      <c r="A329" s="36">
        <v>63</v>
      </c>
      <c r="B329" s="37" t="s">
        <v>73</v>
      </c>
      <c r="C329" s="37" t="str">
        <f>_xlfn.XLOOKUP(B329,'2020'!B$3:B$1002,'2020'!C$3:C$1002,"NULL")</f>
        <v>Healthcare Company</v>
      </c>
      <c r="D329" s="37" t="str">
        <f>_xlfn.XLOOKUP(B329,'2020'!B$3:B$1002,'2020'!D$3:D$1002,"NULL")</f>
        <v>HCA Healthcare_Healthcare Company</v>
      </c>
      <c r="E329" s="38">
        <v>221491</v>
      </c>
      <c r="F329" s="89">
        <v>63</v>
      </c>
      <c r="G329" s="40">
        <v>47653</v>
      </c>
      <c r="H329" s="41">
        <v>6.5000000000000002E-2</v>
      </c>
      <c r="I329" s="42">
        <v>2216</v>
      </c>
      <c r="J329" s="43">
        <v>-0.23300000000000001</v>
      </c>
      <c r="K329" s="44">
        <v>36593</v>
      </c>
      <c r="L329" s="45">
        <v>34165</v>
      </c>
    </row>
    <row r="330" spans="1:12" x14ac:dyDescent="0.25">
      <c r="A330" s="36">
        <v>147</v>
      </c>
      <c r="B330" s="37" t="s">
        <v>178</v>
      </c>
      <c r="C330" s="37" t="str">
        <f>_xlfn.XLOOKUP(B330,'2020'!B$3:B$1002,'2020'!C$3:C$1002,"NULL")</f>
        <v>Healthcare Company</v>
      </c>
      <c r="D330" s="37" t="str">
        <f>_xlfn.XLOOKUP(B330,'2020'!B$3:B$1002,'2020'!D$3:D$1002,"NULL")</f>
        <v>Tenet Healthcare_Healthcare Company</v>
      </c>
      <c r="E330" s="38">
        <v>111980</v>
      </c>
      <c r="F330" s="89">
        <v>134</v>
      </c>
      <c r="G330" s="40">
        <v>20613</v>
      </c>
      <c r="H330" s="41">
        <v>-2.1999999999999999E-2</v>
      </c>
      <c r="I330" s="42">
        <v>-704</v>
      </c>
      <c r="J330" s="43" t="s">
        <v>13</v>
      </c>
      <c r="K330" s="44">
        <v>23385</v>
      </c>
      <c r="L330" s="45">
        <v>2452</v>
      </c>
    </row>
    <row r="331" spans="1:12" x14ac:dyDescent="0.25">
      <c r="A331" s="36">
        <v>152</v>
      </c>
      <c r="B331" s="37" t="s">
        <v>196</v>
      </c>
      <c r="C331" s="37" t="str">
        <f>_xlfn.XLOOKUP(B331,'2020'!B$3:B$1002,'2020'!C$3:C$1002,"NULL")</f>
        <v>Healthcare Company</v>
      </c>
      <c r="D331" s="37" t="str">
        <f>_xlfn.XLOOKUP(B331,'2020'!B$3:B$1002,'2020'!D$3:D$1002,"NULL")</f>
        <v>Molina Healthcare_Healthcare Company</v>
      </c>
      <c r="E331" s="38">
        <v>20000</v>
      </c>
      <c r="F331" s="89">
        <v>156</v>
      </c>
      <c r="G331" s="40">
        <v>19883</v>
      </c>
      <c r="H331" s="41">
        <v>0.11799999999999999</v>
      </c>
      <c r="I331" s="42">
        <v>-512</v>
      </c>
      <c r="J331" s="43">
        <v>-10.846</v>
      </c>
      <c r="K331" s="44">
        <v>8471</v>
      </c>
      <c r="L331" s="45">
        <v>4867</v>
      </c>
    </row>
    <row r="332" spans="1:12" x14ac:dyDescent="0.25">
      <c r="A332" s="36">
        <v>170</v>
      </c>
      <c r="B332" s="37" t="s">
        <v>1354</v>
      </c>
      <c r="C332" s="37" t="s">
        <v>1103</v>
      </c>
      <c r="D332" s="37" t="s">
        <v>1638</v>
      </c>
      <c r="E332" s="38">
        <v>8900</v>
      </c>
      <c r="F332" s="89">
        <v>195</v>
      </c>
      <c r="G332" s="40">
        <v>17007</v>
      </c>
      <c r="H332" s="41">
        <v>0.19500000000000001</v>
      </c>
      <c r="I332" s="42">
        <v>373.7</v>
      </c>
      <c r="J332" s="43">
        <v>0.54400000000000004</v>
      </c>
      <c r="K332" s="44">
        <v>8365</v>
      </c>
      <c r="L332" s="45">
        <v>8622</v>
      </c>
    </row>
    <row r="333" spans="1:12" x14ac:dyDescent="0.25">
      <c r="A333" s="36">
        <v>179</v>
      </c>
      <c r="B333" s="37" t="s">
        <v>232</v>
      </c>
      <c r="C333" s="37" t="str">
        <f>_xlfn.XLOOKUP(B333,'2020'!B$3:B$1002,'2020'!C$3:C$1002,"NULL")</f>
        <v>Healthcare Company</v>
      </c>
      <c r="D333" s="37" t="str">
        <f>_xlfn.XLOOKUP(B333,'2020'!B$3:B$1002,'2020'!D$3:D$1002,"NULL")</f>
        <v>DaVita_Healthcare Company</v>
      </c>
      <c r="E333" s="38">
        <v>74500</v>
      </c>
      <c r="F333" s="89">
        <v>181</v>
      </c>
      <c r="G333" s="40">
        <v>16038</v>
      </c>
      <c r="H333" s="41">
        <v>5.5E-2</v>
      </c>
      <c r="I333" s="42">
        <v>663.6</v>
      </c>
      <c r="J333" s="43">
        <v>-0.246</v>
      </c>
      <c r="K333" s="44">
        <v>18948</v>
      </c>
      <c r="L333" s="45">
        <v>12001</v>
      </c>
    </row>
    <row r="334" spans="1:12" x14ac:dyDescent="0.25">
      <c r="A334" s="36">
        <v>198</v>
      </c>
      <c r="B334" s="37" t="s">
        <v>1425</v>
      </c>
      <c r="C334" s="37" t="s">
        <v>1103</v>
      </c>
      <c r="D334" s="63" t="str">
        <f>B334&amp;"_"&amp; C334</f>
        <v>Envision Healthcare_Healthcare Company</v>
      </c>
      <c r="E334" s="38">
        <v>57750</v>
      </c>
      <c r="F334" s="89">
        <v>538</v>
      </c>
      <c r="G334" s="40">
        <v>14701</v>
      </c>
      <c r="H334" s="41">
        <v>2.2040000000000002</v>
      </c>
      <c r="I334" s="42">
        <v>-228</v>
      </c>
      <c r="J334" s="43" t="s">
        <v>13</v>
      </c>
      <c r="K334" s="44">
        <v>16573</v>
      </c>
      <c r="L334" s="45">
        <v>4647</v>
      </c>
    </row>
    <row r="335" spans="1:12" x14ac:dyDescent="0.25">
      <c r="A335" s="36">
        <v>283</v>
      </c>
      <c r="B335" s="37" t="s">
        <v>284</v>
      </c>
      <c r="C335" s="37" t="str">
        <f>_xlfn.XLOOKUP(B335,'2020'!B$3:B$1002,'2020'!C$3:C$1002,"NULL")</f>
        <v>Healthcare Company</v>
      </c>
      <c r="D335" s="37" t="str">
        <f>_xlfn.XLOOKUP(B335,'2020'!B$3:B$1002,'2020'!D$3:D$1002,"NULL")</f>
        <v>Baxter International_Healthcare Company</v>
      </c>
      <c r="E335" s="38">
        <v>47000</v>
      </c>
      <c r="F335" s="89">
        <v>281</v>
      </c>
      <c r="G335" s="40">
        <v>10561</v>
      </c>
      <c r="H335" s="41">
        <v>3.9E-2</v>
      </c>
      <c r="I335" s="42">
        <v>717</v>
      </c>
      <c r="J335" s="43">
        <v>-0.85599999999999998</v>
      </c>
      <c r="K335" s="44">
        <v>17111</v>
      </c>
      <c r="L335" s="45">
        <v>34979</v>
      </c>
    </row>
    <row r="336" spans="1:12" x14ac:dyDescent="0.25">
      <c r="A336" s="36">
        <v>318</v>
      </c>
      <c r="B336" s="37" t="s">
        <v>334</v>
      </c>
      <c r="C336" s="37" t="str">
        <f>_xlfn.XLOOKUP(B336,'2020'!B$3:B$1002,'2020'!C$3:C$1002,"NULL")</f>
        <v>Healthcare Company</v>
      </c>
      <c r="D336" s="37" t="str">
        <f>_xlfn.XLOOKUP(B336,'2020'!B$3:B$1002,'2020'!D$3:D$1002,"NULL")</f>
        <v>Owens &amp; Minor_Healthcare Company</v>
      </c>
      <c r="E336" s="38">
        <v>8600</v>
      </c>
      <c r="F336" s="89">
        <v>288</v>
      </c>
      <c r="G336" s="40">
        <v>9318</v>
      </c>
      <c r="H336" s="41">
        <v>-4.2000000000000003E-2</v>
      </c>
      <c r="I336" s="42">
        <v>72.8</v>
      </c>
      <c r="J336" s="43">
        <v>-0.33100000000000002</v>
      </c>
      <c r="K336" s="44">
        <v>3376</v>
      </c>
      <c r="L336" s="45">
        <v>961</v>
      </c>
    </row>
    <row r="337" spans="1:12" x14ac:dyDescent="0.25">
      <c r="A337" s="36">
        <v>416</v>
      </c>
      <c r="B337" s="37" t="s">
        <v>1430</v>
      </c>
      <c r="C337" s="37" t="s">
        <v>1103</v>
      </c>
      <c r="D337" s="37" t="s">
        <v>1649</v>
      </c>
      <c r="E337" s="38">
        <v>64200</v>
      </c>
      <c r="F337" s="89">
        <v>376</v>
      </c>
      <c r="G337" s="40">
        <v>6768</v>
      </c>
      <c r="H337" s="41">
        <v>-6.4000000000000001E-2</v>
      </c>
      <c r="I337" s="42">
        <v>-698.4</v>
      </c>
      <c r="J337" s="43" t="s">
        <v>13</v>
      </c>
      <c r="K337" s="44">
        <v>5233</v>
      </c>
      <c r="L337" s="45">
        <v>836</v>
      </c>
    </row>
    <row r="338" spans="1:12" x14ac:dyDescent="0.25">
      <c r="A338" s="36">
        <v>504</v>
      </c>
      <c r="B338" s="37" t="s">
        <v>588</v>
      </c>
      <c r="C338" s="37" t="str">
        <f>_xlfn.XLOOKUP(B338,'2020'!B$3:B$1002,'2020'!C$3:C$1002,"NULL")</f>
        <v>Healthcare Company</v>
      </c>
      <c r="D338" s="37" t="str">
        <f>_xlfn.XLOOKUP(B338,'2020'!B$3:B$1002,'2020'!D$3:D$1002,"NULL")</f>
        <v>Genesis Healthcare_Healthcare Company</v>
      </c>
      <c r="E338" s="38">
        <v>68700</v>
      </c>
      <c r="F338" s="89">
        <v>454</v>
      </c>
      <c r="G338" s="40">
        <v>5373.7</v>
      </c>
      <c r="H338" s="41">
        <v>-6.3E-2</v>
      </c>
      <c r="I338" s="42">
        <v>-579</v>
      </c>
      <c r="J338" s="43" t="s">
        <v>13</v>
      </c>
      <c r="K338" s="44">
        <v>4787.8999999999996</v>
      </c>
      <c r="L338" s="45">
        <v>241</v>
      </c>
    </row>
    <row r="339" spans="1:12" x14ac:dyDescent="0.25">
      <c r="A339" s="36">
        <v>606</v>
      </c>
      <c r="B339" s="37" t="s">
        <v>582</v>
      </c>
      <c r="C339" s="37" t="str">
        <f>_xlfn.XLOOKUP(B339,'2020'!B$3:B$1002,'2020'!C$3:C$1002,"NULL")</f>
        <v>Healthcare Company</v>
      </c>
      <c r="D339" s="37" t="str">
        <f>_xlfn.XLOOKUP(B339,'2020'!B$3:B$1002,'2020'!D$3:D$1002,"NULL")</f>
        <v>Encompass Health_Healthcare Company</v>
      </c>
      <c r="E339" s="38">
        <v>30935</v>
      </c>
      <c r="F339" s="89">
        <v>619</v>
      </c>
      <c r="G339" s="40">
        <v>3971.4</v>
      </c>
      <c r="H339" s="41">
        <v>7.0999999999999994E-2</v>
      </c>
      <c r="I339" s="42">
        <v>256.3</v>
      </c>
      <c r="J339" s="43">
        <v>3.5000000000000003E-2</v>
      </c>
      <c r="K339" s="44">
        <v>4893.7</v>
      </c>
      <c r="L339" s="45">
        <v>5611</v>
      </c>
    </row>
    <row r="340" spans="1:12" x14ac:dyDescent="0.25">
      <c r="A340" s="36">
        <v>754</v>
      </c>
      <c r="B340" s="37" t="s">
        <v>759</v>
      </c>
      <c r="C340" s="37" t="str">
        <f>_xlfn.XLOOKUP(B340,'2020'!B$3:B$1002,'2020'!C$3:C$1002,"NULL")</f>
        <v>Healthcare Company</v>
      </c>
      <c r="D340" s="37" t="str">
        <f>_xlfn.XLOOKUP(B340,'2020'!B$3:B$1002,'2020'!D$3:D$1002,"NULL")</f>
        <v>Acadia Healthcare_Healthcare Company</v>
      </c>
      <c r="E340" s="38">
        <v>34050</v>
      </c>
      <c r="F340" s="89">
        <v>754</v>
      </c>
      <c r="G340" s="40">
        <v>2877.2</v>
      </c>
      <c r="H340" s="41">
        <v>8.9999999999999993E-3</v>
      </c>
      <c r="I340" s="42">
        <v>199.8</v>
      </c>
      <c r="J340" s="43">
        <v>31.530999999999999</v>
      </c>
      <c r="K340" s="44">
        <v>6424.5</v>
      </c>
      <c r="L340" s="45">
        <v>3459</v>
      </c>
    </row>
    <row r="341" spans="1:12" x14ac:dyDescent="0.25">
      <c r="A341" s="36">
        <v>843</v>
      </c>
      <c r="B341" s="37" t="s">
        <v>806</v>
      </c>
      <c r="C341" s="37" t="str">
        <f>_xlfn.XLOOKUP(B341,'2020'!B$3:B$1002,'2020'!C$3:C$1002,"NULL")</f>
        <v>Healthcare Company</v>
      </c>
      <c r="D341" s="37" t="str">
        <f>_xlfn.XLOOKUP(B341,'2020'!B$3:B$1002,'2020'!D$3:D$1002,"NULL")</f>
        <v>Maximus_Healthcare Company</v>
      </c>
      <c r="E341" s="38">
        <v>20400</v>
      </c>
      <c r="F341" s="89">
        <v>832</v>
      </c>
      <c r="G341" s="40">
        <v>2451</v>
      </c>
      <c r="H341" s="41">
        <v>0.02</v>
      </c>
      <c r="I341" s="42">
        <v>209.4</v>
      </c>
      <c r="J341" s="43">
        <v>0.17399999999999999</v>
      </c>
      <c r="K341" s="44">
        <v>1350.7</v>
      </c>
      <c r="L341" s="45">
        <v>4353</v>
      </c>
    </row>
    <row r="342" spans="1:12" x14ac:dyDescent="0.25">
      <c r="A342" s="36">
        <v>875</v>
      </c>
      <c r="B342" s="37" t="s">
        <v>807</v>
      </c>
      <c r="C342" s="37" t="str">
        <f>_xlfn.XLOOKUP(B342,'2020'!B$3:B$1002,'2020'!C$3:C$1002,"NULL")</f>
        <v>Healthcare Company</v>
      </c>
      <c r="D342" s="37" t="str">
        <f>_xlfn.XLOOKUP(B342,'2020'!B$3:B$1002,'2020'!D$3:D$1002,"NULL")</f>
        <v>PerkinElmer_Healthcare Company</v>
      </c>
      <c r="E342" s="38">
        <v>11000</v>
      </c>
      <c r="F342" s="89">
        <v>875</v>
      </c>
      <c r="G342" s="40">
        <v>2301.3000000000002</v>
      </c>
      <c r="H342" s="41">
        <v>1.7999999999999999E-2</v>
      </c>
      <c r="I342" s="42">
        <v>292.60000000000002</v>
      </c>
      <c r="J342" s="43">
        <v>0.249</v>
      </c>
      <c r="K342" s="44">
        <v>6091.5</v>
      </c>
      <c r="L342" s="45">
        <v>8367</v>
      </c>
    </row>
    <row r="343" spans="1:12" x14ac:dyDescent="0.25">
      <c r="A343" s="36">
        <v>937</v>
      </c>
      <c r="B343" s="37" t="s">
        <v>1459</v>
      </c>
      <c r="C343" s="37" t="s">
        <v>1103</v>
      </c>
      <c r="D343" s="37" t="s">
        <v>1610</v>
      </c>
      <c r="E343" s="38">
        <v>11250</v>
      </c>
      <c r="F343" s="89" t="s">
        <v>13</v>
      </c>
      <c r="G343" s="40">
        <v>2072.1999999999998</v>
      </c>
      <c r="H343" s="41" t="s">
        <v>13</v>
      </c>
      <c r="I343" s="42">
        <v>-114.2</v>
      </c>
      <c r="J343" s="43" t="s">
        <v>13</v>
      </c>
      <c r="K343" s="44">
        <v>1828.8</v>
      </c>
      <c r="L343" s="45">
        <v>247</v>
      </c>
    </row>
    <row r="344" spans="1:12" x14ac:dyDescent="0.25">
      <c r="A344" s="36">
        <v>304</v>
      </c>
      <c r="B344" s="37" t="s">
        <v>292</v>
      </c>
      <c r="C344" s="37" t="str">
        <f>_xlfn.XLOOKUP(B344,'2020'!B$3:B$1002,'2020'!C$3:C$1002,"NULL")</f>
        <v>Healthcare Contract Research Organization</v>
      </c>
      <c r="D344" s="37" t="str">
        <f>_xlfn.XLOOKUP(B344,'2020'!B$3:B$1002,'2020'!D$3:D$1002,"NULL")</f>
        <v>IQVIA Holdings_Healthcare Contract Research Organization</v>
      </c>
      <c r="E344" s="38">
        <v>55000</v>
      </c>
      <c r="F344" s="89">
        <v>390</v>
      </c>
      <c r="G344" s="40">
        <v>9739</v>
      </c>
      <c r="H344" s="41">
        <v>0.41599999999999998</v>
      </c>
      <c r="I344" s="42">
        <v>1309</v>
      </c>
      <c r="J344" s="43">
        <v>10.382999999999999</v>
      </c>
      <c r="K344" s="44">
        <v>22742</v>
      </c>
      <c r="L344" s="45">
        <v>20433</v>
      </c>
    </row>
    <row r="345" spans="1:12" x14ac:dyDescent="0.25">
      <c r="A345" s="36">
        <v>796</v>
      </c>
      <c r="B345" s="37" t="s">
        <v>576</v>
      </c>
      <c r="C345" s="37" t="str">
        <f>_xlfn.XLOOKUP(B345,'2020'!B$3:B$1002,'2020'!C$3:C$1002,"NULL")</f>
        <v>Healthcare Contract Research Organization</v>
      </c>
      <c r="D345" s="37" t="str">
        <f>_xlfn.XLOOKUP(B345,'2020'!B$3:B$1002,'2020'!D$3:D$1002,"NULL")</f>
        <v>Syneos Health_Healthcare Contract Research Organization</v>
      </c>
      <c r="E345" s="38">
        <v>21000</v>
      </c>
      <c r="F345" s="89" t="s">
        <v>13</v>
      </c>
      <c r="G345" s="40">
        <v>2672.1</v>
      </c>
      <c r="H345" s="41">
        <v>0.65900000000000003</v>
      </c>
      <c r="I345" s="42">
        <v>-138.5</v>
      </c>
      <c r="J345" s="43">
        <v>-2.2290000000000001</v>
      </c>
      <c r="K345" s="44">
        <v>7285.9</v>
      </c>
      <c r="L345" s="45">
        <v>3713</v>
      </c>
    </row>
    <row r="346" spans="1:12" x14ac:dyDescent="0.25">
      <c r="A346" s="36">
        <v>961</v>
      </c>
      <c r="B346" s="37" t="s">
        <v>883</v>
      </c>
      <c r="C346" s="37" t="str">
        <f>_xlfn.XLOOKUP(B346,'2020'!B$3:B$1002,'2020'!C$3:C$1002,"NULL")</f>
        <v>Healthcare Diagnostic Substances</v>
      </c>
      <c r="D346" s="37" t="str">
        <f>_xlfn.XLOOKUP(B346,'2020'!B$3:B$1002,'2020'!D$3:D$1002,"NULL")</f>
        <v>IDEXX Laboratories_Healthcare Diagnostic Substances</v>
      </c>
      <c r="E346" s="38">
        <v>7600</v>
      </c>
      <c r="F346" s="89" t="s">
        <v>13</v>
      </c>
      <c r="G346" s="40">
        <v>1969.1</v>
      </c>
      <c r="H346" s="41">
        <v>0.109</v>
      </c>
      <c r="I346" s="42">
        <v>263.10000000000002</v>
      </c>
      <c r="J346" s="43">
        <v>0.185</v>
      </c>
      <c r="K346" s="44">
        <v>1713.4</v>
      </c>
      <c r="L346" s="45">
        <v>16663</v>
      </c>
    </row>
    <row r="347" spans="1:12" x14ac:dyDescent="0.25">
      <c r="A347" s="36">
        <v>5</v>
      </c>
      <c r="B347" s="37" t="s">
        <v>18</v>
      </c>
      <c r="C347" s="37" t="str">
        <f>_xlfn.XLOOKUP(B347,'2020'!B$3:B$1002,'2020'!C$3:C$1002,"NULL")</f>
        <v>Healthcare Managed Care Company</v>
      </c>
      <c r="D347" s="37" t="str">
        <f>_xlfn.XLOOKUP(B347,'2020'!B$3:B$1002,'2020'!D$3:D$1002,"NULL")</f>
        <v>UnitedHealth Group_Healthcare Managed Care Company</v>
      </c>
      <c r="E347" s="38">
        <v>260000</v>
      </c>
      <c r="F347" s="89">
        <v>6</v>
      </c>
      <c r="G347" s="40">
        <v>201159</v>
      </c>
      <c r="H347" s="41">
        <v>8.7999999999999995E-2</v>
      </c>
      <c r="I347" s="42">
        <v>10558</v>
      </c>
      <c r="J347" s="43">
        <v>0.505</v>
      </c>
      <c r="K347" s="44">
        <v>139058</v>
      </c>
      <c r="L347" s="45">
        <v>207080</v>
      </c>
    </row>
    <row r="348" spans="1:12" x14ac:dyDescent="0.25">
      <c r="A348" s="36">
        <v>56</v>
      </c>
      <c r="B348" s="37" t="s">
        <v>60</v>
      </c>
      <c r="C348" s="37" t="str">
        <f>_xlfn.XLOOKUP(B348,'2020'!B$3:B$1002,'2020'!C$3:C$1002,"NULL")</f>
        <v>Healthcare Managed Care Company</v>
      </c>
      <c r="D348" s="37" t="str">
        <f>_xlfn.XLOOKUP(B348,'2020'!B$3:B$1002,'2020'!D$3:D$1002,"NULL")</f>
        <v>Humana_Healthcare Managed Care Company</v>
      </c>
      <c r="E348" s="38">
        <v>45900</v>
      </c>
      <c r="F348" s="89">
        <v>53</v>
      </c>
      <c r="G348" s="40">
        <v>53767</v>
      </c>
      <c r="H348" s="41">
        <v>-1.0999999999999999E-2</v>
      </c>
      <c r="I348" s="42">
        <v>2448</v>
      </c>
      <c r="J348" s="43">
        <v>2.9870000000000001</v>
      </c>
      <c r="K348" s="44">
        <v>27178</v>
      </c>
      <c r="L348" s="45">
        <v>37122</v>
      </c>
    </row>
    <row r="349" spans="1:12" x14ac:dyDescent="0.25">
      <c r="A349" s="36">
        <v>475</v>
      </c>
      <c r="B349" s="37" t="s">
        <v>432</v>
      </c>
      <c r="C349" s="37" t="str">
        <f>_xlfn.XLOOKUP(B349,'2020'!B$3:B$1002,'2020'!C$3:C$1002,"NULL")</f>
        <v>Healthcare Managed Care Company</v>
      </c>
      <c r="D349" s="37" t="str">
        <f>_xlfn.XLOOKUP(B349,'2020'!B$3:B$1002,'2020'!D$3:D$1002,"NULL")</f>
        <v>Magellan Health_Healthcare Managed Care Company</v>
      </c>
      <c r="E349" s="38">
        <v>10700</v>
      </c>
      <c r="F349" s="89">
        <v>526</v>
      </c>
      <c r="G349" s="40">
        <v>5838</v>
      </c>
      <c r="H349" s="41">
        <v>0.20699999999999999</v>
      </c>
      <c r="I349" s="42">
        <v>110.2</v>
      </c>
      <c r="J349" s="43">
        <v>0.41499999999999998</v>
      </c>
      <c r="K349" s="44">
        <v>2957</v>
      </c>
      <c r="L349" s="45">
        <v>2605</v>
      </c>
    </row>
    <row r="350" spans="1:12" x14ac:dyDescent="0.25">
      <c r="A350" s="36">
        <v>995</v>
      </c>
      <c r="B350" s="37" t="s">
        <v>1413</v>
      </c>
      <c r="C350" s="37" t="s">
        <v>1176</v>
      </c>
      <c r="D350" s="63" t="str">
        <f>B350&amp;"_"&amp; C350</f>
        <v>Healthcare Services Group_Healthcare Services</v>
      </c>
      <c r="E350" s="38">
        <v>55000</v>
      </c>
      <c r="F350" s="89" t="s">
        <v>13</v>
      </c>
      <c r="G350" s="40">
        <v>1866.1</v>
      </c>
      <c r="H350" s="41">
        <v>0.19400000000000001</v>
      </c>
      <c r="I350" s="42">
        <v>88.2</v>
      </c>
      <c r="J350" s="43">
        <v>0.14000000000000001</v>
      </c>
      <c r="K350" s="44">
        <v>676</v>
      </c>
      <c r="L350" s="45">
        <v>3204</v>
      </c>
    </row>
    <row r="351" spans="1:12" x14ac:dyDescent="0.25">
      <c r="A351" s="36">
        <v>12</v>
      </c>
      <c r="B351" s="37" t="s">
        <v>21</v>
      </c>
      <c r="C351" s="37" t="str">
        <f>_xlfn.XLOOKUP(B351,'2020'!B$3:B$1002,'2020'!C$3:C$1002,"NULL")</f>
        <v>Healthcare Wholesale Company</v>
      </c>
      <c r="D351" s="37" t="str">
        <f>_xlfn.XLOOKUP(B351,'2020'!B$3:B$1002,'2020'!D$3:D$1002,"NULL")</f>
        <v>AmerisourceBergen_Healthcare Wholesale Company</v>
      </c>
      <c r="E351" s="38">
        <v>19500</v>
      </c>
      <c r="F351" s="89">
        <v>11</v>
      </c>
      <c r="G351" s="40">
        <v>153143.79999999999</v>
      </c>
      <c r="H351" s="41">
        <v>4.2999999999999997E-2</v>
      </c>
      <c r="I351" s="42">
        <v>364.5</v>
      </c>
      <c r="J351" s="43">
        <v>-0.745</v>
      </c>
      <c r="K351" s="44">
        <v>35316.5</v>
      </c>
      <c r="L351" s="45">
        <v>18938</v>
      </c>
    </row>
    <row r="352" spans="1:12" x14ac:dyDescent="0.25">
      <c r="A352" s="36">
        <v>14</v>
      </c>
      <c r="B352" s="37" t="s">
        <v>27</v>
      </c>
      <c r="C352" s="37" t="str">
        <f>_xlfn.XLOOKUP(B352,'2020'!B$3:B$1002,'2020'!C$3:C$1002,"NULL")</f>
        <v>Healthcare Wholesale Company</v>
      </c>
      <c r="D352" s="37" t="str">
        <f>_xlfn.XLOOKUP(B352,'2020'!B$3:B$1002,'2020'!D$3:D$1002,"NULL")</f>
        <v>Cardinal Health_Healthcare Wholesale Company</v>
      </c>
      <c r="E352" s="38">
        <v>40400</v>
      </c>
      <c r="F352" s="89">
        <v>15</v>
      </c>
      <c r="G352" s="40">
        <v>129976</v>
      </c>
      <c r="H352" s="41">
        <v>6.9000000000000006E-2</v>
      </c>
      <c r="I352" s="42">
        <v>1288</v>
      </c>
      <c r="J352" s="43">
        <v>-9.7000000000000003E-2</v>
      </c>
      <c r="K352" s="44">
        <v>40112</v>
      </c>
      <c r="L352" s="45">
        <v>19726</v>
      </c>
    </row>
    <row r="353" spans="1:12" x14ac:dyDescent="0.25">
      <c r="A353" s="36">
        <v>149</v>
      </c>
      <c r="B353" s="37" t="s">
        <v>138</v>
      </c>
      <c r="C353" s="37" t="str">
        <f>_xlfn.XLOOKUP(B353,'2020'!B$3:B$1002,'2020'!C$3:C$1002,"NULL")</f>
        <v>Heavy Equipment</v>
      </c>
      <c r="D353" s="37" t="str">
        <f>_xlfn.XLOOKUP(B353,'2020'!B$3:B$1002,'2020'!D$3:D$1002,"NULL")</f>
        <v>Cummins_Heavy Equipment</v>
      </c>
      <c r="E353" s="38">
        <v>58600</v>
      </c>
      <c r="F353" s="89">
        <v>159</v>
      </c>
      <c r="G353" s="40">
        <v>20428</v>
      </c>
      <c r="H353" s="41">
        <v>0.16700000000000001</v>
      </c>
      <c r="I353" s="42">
        <v>999</v>
      </c>
      <c r="J353" s="43">
        <v>-0.28299999999999997</v>
      </c>
      <c r="K353" s="44">
        <v>18075</v>
      </c>
      <c r="L353" s="45">
        <v>26757</v>
      </c>
    </row>
    <row r="354" spans="1:12" x14ac:dyDescent="0.25">
      <c r="A354" s="36">
        <v>568</v>
      </c>
      <c r="B354" s="37" t="s">
        <v>665</v>
      </c>
      <c r="C354" s="37" t="str">
        <f>_xlfn.XLOOKUP(B354,'2020'!B$3:B$1002,'2020'!C$3:C$1002,"NULL")</f>
        <v>Higher Education</v>
      </c>
      <c r="D354" s="37" t="str">
        <f>_xlfn.XLOOKUP(B354,'2020'!B$3:B$1002,'2020'!D$3:D$1002,"NULL")</f>
        <v>Laureate Education_Higher Education</v>
      </c>
      <c r="E354" s="38">
        <v>54500</v>
      </c>
      <c r="F354" s="89">
        <v>571</v>
      </c>
      <c r="G354" s="40">
        <v>4378</v>
      </c>
      <c r="H354" s="41">
        <v>3.2000000000000001E-2</v>
      </c>
      <c r="I354" s="42">
        <v>91.5</v>
      </c>
      <c r="J354" s="43">
        <v>-0.754</v>
      </c>
      <c r="K354" s="44">
        <v>7392</v>
      </c>
      <c r="L354" s="45">
        <v>2578</v>
      </c>
    </row>
    <row r="355" spans="1:12" x14ac:dyDescent="0.25">
      <c r="A355" s="36">
        <v>126</v>
      </c>
      <c r="B355" s="37" t="s">
        <v>158</v>
      </c>
      <c r="C355" s="37" t="str">
        <f>_xlfn.XLOOKUP(B355,'2020'!B$3:B$1002,'2020'!C$3:C$1002,"NULL")</f>
        <v>Holding Company</v>
      </c>
      <c r="D355" s="37" t="str">
        <f>_xlfn.XLOOKUP(B355,'2020'!B$3:B$1002,'2020'!D$3:D$1002,"NULL")</f>
        <v>Southern_Holding Company</v>
      </c>
      <c r="E355" s="38">
        <v>31344</v>
      </c>
      <c r="F355" s="89">
        <v>145</v>
      </c>
      <c r="G355" s="40">
        <v>23031</v>
      </c>
      <c r="H355" s="41">
        <v>0.158</v>
      </c>
      <c r="I355" s="42">
        <v>842</v>
      </c>
      <c r="J355" s="43">
        <v>-0.65600000000000003</v>
      </c>
      <c r="K355" s="44">
        <v>111005</v>
      </c>
      <c r="L355" s="45">
        <v>45024</v>
      </c>
    </row>
    <row r="356" spans="1:12" x14ac:dyDescent="0.25">
      <c r="A356" s="36">
        <v>342</v>
      </c>
      <c r="B356" s="37" t="s">
        <v>286</v>
      </c>
      <c r="C356" s="37" t="str">
        <f>_xlfn.XLOOKUP(B356,'2020'!B$3:B$1002,'2020'!C$3:C$1002,"NULL")</f>
        <v>Holding Company</v>
      </c>
      <c r="D356" s="37" t="str">
        <f>_xlfn.XLOOKUP(B356,'2020'!B$3:B$1002,'2020'!D$3:D$1002,"NULL")</f>
        <v>Navistar International_Holding Company</v>
      </c>
      <c r="E356" s="38">
        <v>11400</v>
      </c>
      <c r="F356" s="89">
        <v>337</v>
      </c>
      <c r="G356" s="40">
        <v>8570</v>
      </c>
      <c r="H356" s="41">
        <v>5.7000000000000002E-2</v>
      </c>
      <c r="I356" s="42">
        <v>30</v>
      </c>
      <c r="J356" s="43" t="s">
        <v>13</v>
      </c>
      <c r="K356" s="44">
        <v>6135</v>
      </c>
      <c r="L356" s="45">
        <v>3451</v>
      </c>
    </row>
    <row r="357" spans="1:12" x14ac:dyDescent="0.25">
      <c r="A357" s="36">
        <v>437</v>
      </c>
      <c r="B357" s="37" t="s">
        <v>352</v>
      </c>
      <c r="C357" s="37" t="str">
        <f>_xlfn.XLOOKUP(B357,'2020'!B$3:B$1002,'2020'!C$3:C$1002,"NULL")</f>
        <v>Holding Company</v>
      </c>
      <c r="D357" s="37" t="str">
        <f>_xlfn.XLOOKUP(B357,'2020'!B$3:B$1002,'2020'!D$3:D$1002,"NULL")</f>
        <v>Alleghany_Holding Company</v>
      </c>
      <c r="E357" s="38">
        <v>4402</v>
      </c>
      <c r="F357" s="89">
        <v>428</v>
      </c>
      <c r="G357" s="40">
        <v>6425</v>
      </c>
      <c r="H357" s="41">
        <v>4.8000000000000001E-2</v>
      </c>
      <c r="I357" s="42">
        <v>90.1</v>
      </c>
      <c r="J357" s="43">
        <v>-0.80300000000000005</v>
      </c>
      <c r="K357" s="44">
        <v>25384</v>
      </c>
      <c r="L357" s="45">
        <v>9460</v>
      </c>
    </row>
    <row r="358" spans="1:12" x14ac:dyDescent="0.25">
      <c r="A358" s="36">
        <v>441</v>
      </c>
      <c r="B358" s="37" t="s">
        <v>492</v>
      </c>
      <c r="C358" s="37" t="str">
        <f>_xlfn.XLOOKUP(B358,'2020'!B$3:B$1002,'2020'!C$3:C$1002,"NULL")</f>
        <v>Holding Company</v>
      </c>
      <c r="D358" s="37" t="str">
        <f>_xlfn.XLOOKUP(B358,'2020'!B$3:B$1002,'2020'!D$3:D$1002,"NULL")</f>
        <v>Franklin Resources_Holding Company</v>
      </c>
      <c r="E358" s="38">
        <v>9386</v>
      </c>
      <c r="F358" s="89">
        <v>405</v>
      </c>
      <c r="G358" s="40">
        <v>6392</v>
      </c>
      <c r="H358" s="41">
        <v>-3.4000000000000002E-2</v>
      </c>
      <c r="I358" s="42">
        <v>1696.7</v>
      </c>
      <c r="J358" s="43">
        <v>-1.7000000000000001E-2</v>
      </c>
      <c r="K358" s="44">
        <v>17534</v>
      </c>
      <c r="L358" s="45">
        <v>19133</v>
      </c>
    </row>
    <row r="359" spans="1:12" x14ac:dyDescent="0.25">
      <c r="A359" s="36">
        <v>512</v>
      </c>
      <c r="B359" s="37" t="s">
        <v>498</v>
      </c>
      <c r="C359" s="37" t="str">
        <f>_xlfn.XLOOKUP(B359,'2020'!B$3:B$1002,'2020'!C$3:C$1002,"NULL")</f>
        <v>Holding Company</v>
      </c>
      <c r="D359" s="37" t="str">
        <f>_xlfn.XLOOKUP(B359,'2020'!B$3:B$1002,'2020'!D$3:D$1002,"NULL")</f>
        <v>Post Holdings_Holding Company</v>
      </c>
      <c r="E359" s="38">
        <v>11410</v>
      </c>
      <c r="F359" s="89">
        <v>508</v>
      </c>
      <c r="G359" s="40">
        <v>5225.8</v>
      </c>
      <c r="H359" s="41">
        <v>0.04</v>
      </c>
      <c r="I359" s="42">
        <v>48.3</v>
      </c>
      <c r="J359" s="43" t="s">
        <v>13</v>
      </c>
      <c r="K359" s="44">
        <v>11876.8</v>
      </c>
      <c r="L359" s="45">
        <v>4968</v>
      </c>
    </row>
    <row r="360" spans="1:12" x14ac:dyDescent="0.25">
      <c r="A360" s="36">
        <v>532</v>
      </c>
      <c r="B360" s="37" t="s">
        <v>556</v>
      </c>
      <c r="C360" s="37" t="str">
        <f>_xlfn.XLOOKUP(B360,'2020'!B$3:B$1002,'2020'!C$3:C$1002,"NULL")</f>
        <v>Holding Company</v>
      </c>
      <c r="D360" s="37" t="str">
        <f>_xlfn.XLOOKUP(B360,'2020'!B$3:B$1002,'2020'!D$3:D$1002,"NULL")</f>
        <v>YRC Worldwide_Holding Company</v>
      </c>
      <c r="E360" s="38">
        <v>32000</v>
      </c>
      <c r="F360" s="89">
        <v>534</v>
      </c>
      <c r="G360" s="40">
        <v>4891</v>
      </c>
      <c r="H360" s="41">
        <v>4.1000000000000002E-2</v>
      </c>
      <c r="I360" s="42">
        <v>-10.8</v>
      </c>
      <c r="J360" s="43">
        <v>-1.502</v>
      </c>
      <c r="K360" s="44">
        <v>1585.5</v>
      </c>
      <c r="L360" s="45">
        <v>299</v>
      </c>
    </row>
    <row r="361" spans="1:12" x14ac:dyDescent="0.25">
      <c r="A361" s="36">
        <v>561</v>
      </c>
      <c r="B361" s="37" t="s">
        <v>514</v>
      </c>
      <c r="C361" s="37" t="str">
        <f>_xlfn.XLOOKUP(B361,'2020'!B$3:B$1002,'2020'!C$3:C$1002,"NULL")</f>
        <v>Holding Company</v>
      </c>
      <c r="D361" s="37" t="str">
        <f>_xlfn.XLOOKUP(B361,'2020'!B$3:B$1002,'2020'!D$3:D$1002,"NULL")</f>
        <v>Select Medical Holdings_Holding Company</v>
      </c>
      <c r="E361" s="38">
        <v>36050</v>
      </c>
      <c r="F361" s="89">
        <v>563</v>
      </c>
      <c r="G361" s="40">
        <v>4443.6000000000004</v>
      </c>
      <c r="H361" s="41">
        <v>3.6999999999999998E-2</v>
      </c>
      <c r="I361" s="42">
        <v>177.2</v>
      </c>
      <c r="J361" s="43">
        <v>0.53500000000000003</v>
      </c>
      <c r="K361" s="44">
        <v>5127.2</v>
      </c>
      <c r="L361" s="45">
        <v>2313</v>
      </c>
    </row>
    <row r="362" spans="1:12" x14ac:dyDescent="0.25">
      <c r="A362" s="36">
        <v>704</v>
      </c>
      <c r="B362" s="37" t="s">
        <v>805</v>
      </c>
      <c r="C362" s="37" t="str">
        <f>_xlfn.XLOOKUP(B362,'2020'!B$3:B$1002,'2020'!C$3:C$1002,"NULL")</f>
        <v>Holding Company</v>
      </c>
      <c r="D362" s="37" t="str">
        <f>_xlfn.XLOOKUP(B362,'2020'!B$3:B$1002,'2020'!D$3:D$1002,"NULL")</f>
        <v>Avaya Holdings_Holding Company</v>
      </c>
      <c r="E362" s="38">
        <v>8700</v>
      </c>
      <c r="F362" s="89">
        <v>621</v>
      </c>
      <c r="G362" s="40">
        <v>3272</v>
      </c>
      <c r="H362" s="41">
        <v>-0.11600000000000001</v>
      </c>
      <c r="I362" s="42" t="s">
        <v>13</v>
      </c>
      <c r="J362" s="43" t="s">
        <v>13</v>
      </c>
      <c r="K362" s="44">
        <v>5898</v>
      </c>
      <c r="L362" s="45">
        <v>2459</v>
      </c>
    </row>
    <row r="363" spans="1:12" x14ac:dyDescent="0.25">
      <c r="A363" s="36">
        <v>886</v>
      </c>
      <c r="B363" s="37" t="s">
        <v>856</v>
      </c>
      <c r="C363" s="37" t="str">
        <f>_xlfn.XLOOKUP(B363,'2020'!B$3:B$1002,'2020'!C$3:C$1002,"NULL")</f>
        <v>Holding Company</v>
      </c>
      <c r="D363" s="37" t="str">
        <f>_xlfn.XLOOKUP(B363,'2020'!B$3:B$1002,'2020'!D$3:D$1002,"NULL")</f>
        <v>New Jersey Resources_Holding Company</v>
      </c>
      <c r="E363" s="38">
        <v>1052</v>
      </c>
      <c r="F363" s="89">
        <v>970</v>
      </c>
      <c r="G363" s="40">
        <v>2268.6</v>
      </c>
      <c r="H363" s="41">
        <v>0.20599999999999999</v>
      </c>
      <c r="I363" s="42">
        <v>132.1</v>
      </c>
      <c r="J363" s="43">
        <v>3.0000000000000001E-3</v>
      </c>
      <c r="K363" s="44">
        <v>3928.5</v>
      </c>
      <c r="L363" s="45">
        <v>3513</v>
      </c>
    </row>
    <row r="364" spans="1:12" x14ac:dyDescent="0.25">
      <c r="A364" s="36">
        <v>959</v>
      </c>
      <c r="B364" s="37" t="s">
        <v>1341</v>
      </c>
      <c r="C364" s="37" t="s">
        <v>1021</v>
      </c>
      <c r="D364" s="37" t="s">
        <v>1654</v>
      </c>
      <c r="E364" s="38">
        <v>2790</v>
      </c>
      <c r="F364" s="89" t="s">
        <v>13</v>
      </c>
      <c r="G364" s="40">
        <v>1980</v>
      </c>
      <c r="H364" s="41">
        <v>0.23300000000000001</v>
      </c>
      <c r="I364" s="42">
        <v>207.5</v>
      </c>
      <c r="J364" s="43" t="s">
        <v>13</v>
      </c>
      <c r="K364" s="44">
        <v>2907.5</v>
      </c>
      <c r="L364" s="45">
        <v>2055</v>
      </c>
    </row>
    <row r="365" spans="1:12" x14ac:dyDescent="0.25">
      <c r="A365" s="36">
        <v>136</v>
      </c>
      <c r="B365" s="37" t="s">
        <v>353</v>
      </c>
      <c r="C365" s="37" t="str">
        <f>_xlfn.XLOOKUP(B365,'2020'!B$3:B$1002,'2020'!C$3:C$1002,"NULL")</f>
        <v>Holding Company Diversified</v>
      </c>
      <c r="D365" s="37" t="str">
        <f>_xlfn.XLOOKUP(B365,'2020'!B$3:B$1002,'2020'!D$3:D$1002,"NULL")</f>
        <v>Icahn Enterprises_Holding Company Diversified</v>
      </c>
      <c r="E365" s="38">
        <v>89034</v>
      </c>
      <c r="F365" s="89">
        <v>168</v>
      </c>
      <c r="G365" s="40">
        <v>21744</v>
      </c>
      <c r="H365" s="41">
        <v>0.33</v>
      </c>
      <c r="I365" s="42">
        <v>2430</v>
      </c>
      <c r="J365" s="43" t="s">
        <v>13</v>
      </c>
      <c r="K365" s="44">
        <v>31801</v>
      </c>
      <c r="L365" s="45">
        <v>9901</v>
      </c>
    </row>
    <row r="366" spans="1:12" x14ac:dyDescent="0.25">
      <c r="A366" s="36">
        <v>811</v>
      </c>
      <c r="B366" s="37" t="s">
        <v>793</v>
      </c>
      <c r="C366" s="37" t="str">
        <f>_xlfn.XLOOKUP(B366,'2020'!B$3:B$1002,'2020'!C$3:C$1002,"NULL")</f>
        <v>Holding Company Diversified</v>
      </c>
      <c r="D366" s="37" t="str">
        <f>_xlfn.XLOOKUP(B366,'2020'!B$3:B$1002,'2020'!D$3:D$1002,"NULL")</f>
        <v>Graham Holdings_Holding Company Diversified</v>
      </c>
      <c r="E366" s="38">
        <v>16153</v>
      </c>
      <c r="F366" s="89">
        <v>813</v>
      </c>
      <c r="G366" s="40">
        <v>2591.8000000000002</v>
      </c>
      <c r="H366" s="41">
        <v>4.3999999999999997E-2</v>
      </c>
      <c r="I366" s="42">
        <v>302</v>
      </c>
      <c r="J366" s="43">
        <v>0.79200000000000004</v>
      </c>
      <c r="K366" s="44">
        <v>4937.8</v>
      </c>
      <c r="L366" s="45">
        <v>3312</v>
      </c>
    </row>
    <row r="367" spans="1:12" x14ac:dyDescent="0.25">
      <c r="A367" s="36">
        <v>125</v>
      </c>
      <c r="B367" s="37" t="s">
        <v>129</v>
      </c>
      <c r="C367" s="37" t="str">
        <f>_xlfn.XLOOKUP(B367,'2020'!B$3:B$1002,'2020'!C$3:C$1002,"NULL")</f>
        <v>Holding Company Electricity and  Gas</v>
      </c>
      <c r="D367" s="37" t="str">
        <f>_xlfn.XLOOKUP(B367,'2020'!B$3:B$1002,'2020'!D$3:D$1002,"NULL")</f>
        <v>Duke Energy_Holding Company Electricity and  Gas</v>
      </c>
      <c r="E367" s="38">
        <v>29060</v>
      </c>
      <c r="F367" s="89">
        <v>121</v>
      </c>
      <c r="G367" s="40">
        <v>23189</v>
      </c>
      <c r="H367" s="41">
        <v>-8.0000000000000002E-3</v>
      </c>
      <c r="I367" s="42">
        <v>3059</v>
      </c>
      <c r="J367" s="43">
        <v>0.42099999999999999</v>
      </c>
      <c r="K367" s="44">
        <v>137914</v>
      </c>
      <c r="L367" s="45">
        <v>54276</v>
      </c>
    </row>
    <row r="368" spans="1:12" x14ac:dyDescent="0.25">
      <c r="A368" s="36">
        <v>866</v>
      </c>
      <c r="B368" s="37" t="s">
        <v>1385</v>
      </c>
      <c r="C368" s="37" t="s">
        <v>1616</v>
      </c>
      <c r="D368" s="63" t="str">
        <f>B368&amp;"_"&amp; C368</f>
        <v>MPM Holdings_Holdings Company</v>
      </c>
      <c r="E368" s="38">
        <v>5200</v>
      </c>
      <c r="F368" s="89">
        <v>879</v>
      </c>
      <c r="G368" s="40">
        <v>2331</v>
      </c>
      <c r="H368" s="41">
        <v>4.3999999999999997E-2</v>
      </c>
      <c r="I368" s="42">
        <v>0</v>
      </c>
      <c r="J368" s="43" t="s">
        <v>13</v>
      </c>
      <c r="K368" s="44">
        <v>2717</v>
      </c>
      <c r="L368" s="45">
        <v>1282</v>
      </c>
    </row>
    <row r="369" spans="1:12" x14ac:dyDescent="0.25">
      <c r="A369" s="36">
        <v>140</v>
      </c>
      <c r="B369" s="37" t="s">
        <v>166</v>
      </c>
      <c r="C369" s="37" t="str">
        <f>_xlfn.XLOOKUP(B369,'2020'!B$3:B$1002,'2020'!C$3:C$1002,"NULL")</f>
        <v>Home Appliance Company</v>
      </c>
      <c r="D369" s="37" t="str">
        <f>_xlfn.XLOOKUP(B369,'2020'!B$3:B$1002,'2020'!D$3:D$1002,"NULL")</f>
        <v>Whirlpool_Home Appliance Company</v>
      </c>
      <c r="E369" s="38">
        <v>90000</v>
      </c>
      <c r="F369" s="89">
        <v>137</v>
      </c>
      <c r="G369" s="40">
        <v>21253</v>
      </c>
      <c r="H369" s="41">
        <v>2.5999999999999999E-2</v>
      </c>
      <c r="I369" s="42">
        <v>350</v>
      </c>
      <c r="J369" s="43">
        <v>-0.60599999999999998</v>
      </c>
      <c r="K369" s="44">
        <v>20038</v>
      </c>
      <c r="L369" s="45">
        <v>10824</v>
      </c>
    </row>
    <row r="370" spans="1:12" x14ac:dyDescent="0.25">
      <c r="A370" s="36">
        <v>946</v>
      </c>
      <c r="B370" s="37" t="s">
        <v>1460</v>
      </c>
      <c r="C370" s="37" t="s">
        <v>1688</v>
      </c>
      <c r="D370" s="63" t="str">
        <f>B370&amp;"_"&amp; C370</f>
        <v>Ply Gem Holdings_Home Building Products Manufacturer</v>
      </c>
      <c r="E370" s="38">
        <v>9471</v>
      </c>
      <c r="F370" s="89">
        <v>961</v>
      </c>
      <c r="G370" s="40">
        <v>2056</v>
      </c>
      <c r="H370" s="41">
        <v>7.5999999999999998E-2</v>
      </c>
      <c r="I370" s="42">
        <v>68.3</v>
      </c>
      <c r="J370" s="43">
        <v>-9.5000000000000001E-2</v>
      </c>
      <c r="K370" s="44">
        <v>1320</v>
      </c>
      <c r="L370" s="45">
        <v>1481</v>
      </c>
    </row>
    <row r="371" spans="1:12" x14ac:dyDescent="0.25">
      <c r="A371" s="36">
        <v>211</v>
      </c>
      <c r="B371" s="37" t="s">
        <v>187</v>
      </c>
      <c r="C371" s="37" t="str">
        <f>_xlfn.XLOOKUP(B371,'2020'!B$3:B$1002,'2020'!C$3:C$1002,"NULL")</f>
        <v>Home Construction Company</v>
      </c>
      <c r="D371" s="37" t="str">
        <f>_xlfn.XLOOKUP(B371,'2020'!B$3:B$1002,'2020'!D$3:D$1002,"NULL")</f>
        <v>D.R. Horton_Home Construction Company</v>
      </c>
      <c r="E371" s="38">
        <v>7735</v>
      </c>
      <c r="F371" s="89">
        <v>232</v>
      </c>
      <c r="G371" s="40">
        <v>14091</v>
      </c>
      <c r="H371" s="41">
        <v>0.159</v>
      </c>
      <c r="I371" s="42">
        <v>1038.4000000000001</v>
      </c>
      <c r="J371" s="43">
        <v>0.17199999999999999</v>
      </c>
      <c r="K371" s="44">
        <v>12185</v>
      </c>
      <c r="L371" s="45">
        <v>16480</v>
      </c>
    </row>
    <row r="372" spans="1:12" x14ac:dyDescent="0.25">
      <c r="A372" s="36">
        <v>230</v>
      </c>
      <c r="B372" s="37" t="s">
        <v>153</v>
      </c>
      <c r="C372" s="37" t="str">
        <f>_xlfn.XLOOKUP(B372,'2020'!B$3:B$1002,'2020'!C$3:C$1002,"NULL")</f>
        <v>Home Construction Company</v>
      </c>
      <c r="D372" s="37" t="str">
        <f>_xlfn.XLOOKUP(B372,'2020'!B$3:B$1002,'2020'!D$3:D$1002,"NULL")</f>
        <v>Lennar_Home Construction Company</v>
      </c>
      <c r="E372" s="38">
        <v>9111</v>
      </c>
      <c r="F372" s="89">
        <v>260</v>
      </c>
      <c r="G372" s="40">
        <v>12646</v>
      </c>
      <c r="H372" s="41">
        <v>0.155</v>
      </c>
      <c r="I372" s="42">
        <v>810.5</v>
      </c>
      <c r="J372" s="43">
        <v>-0.111</v>
      </c>
      <c r="K372" s="44">
        <v>18745</v>
      </c>
      <c r="L372" s="45">
        <v>18738</v>
      </c>
    </row>
    <row r="373" spans="1:12" x14ac:dyDescent="0.25">
      <c r="A373" s="36">
        <v>341</v>
      </c>
      <c r="B373" s="37" t="s">
        <v>311</v>
      </c>
      <c r="C373" s="37" t="str">
        <f>_xlfn.XLOOKUP(B373,'2020'!B$3:B$1002,'2020'!C$3:C$1002,"NULL")</f>
        <v>Home Construction Company</v>
      </c>
      <c r="D373" s="37" t="str">
        <f>_xlfn.XLOOKUP(B373,'2020'!B$3:B$1002,'2020'!D$3:D$1002,"NULL")</f>
        <v>PulteGroup_Home Construction Company</v>
      </c>
      <c r="E373" s="38">
        <v>4810</v>
      </c>
      <c r="F373" s="89">
        <v>353</v>
      </c>
      <c r="G373" s="40">
        <v>8573</v>
      </c>
      <c r="H373" s="41">
        <v>0.11799999999999999</v>
      </c>
      <c r="I373" s="42">
        <v>447.2</v>
      </c>
      <c r="J373" s="43">
        <v>-0.25800000000000001</v>
      </c>
      <c r="K373" s="44">
        <v>9687</v>
      </c>
      <c r="L373" s="45">
        <v>8439</v>
      </c>
    </row>
    <row r="374" spans="1:12" x14ac:dyDescent="0.25">
      <c r="A374" s="36">
        <v>444</v>
      </c>
      <c r="B374" s="37" t="s">
        <v>417</v>
      </c>
      <c r="C374" s="37" t="str">
        <f>_xlfn.XLOOKUP(B374,'2020'!B$3:B$1002,'2020'!C$3:C$1002,"NULL")</f>
        <v>Home Construction Company</v>
      </c>
      <c r="D374" s="37" t="str">
        <f>_xlfn.XLOOKUP(B374,'2020'!B$3:B$1002,'2020'!D$3:D$1002,"NULL")</f>
        <v>NVR_Home Construction Company</v>
      </c>
      <c r="E374" s="38">
        <v>5200</v>
      </c>
      <c r="F374" s="89">
        <v>446</v>
      </c>
      <c r="G374" s="40">
        <v>6322</v>
      </c>
      <c r="H374" s="41">
        <v>8.4000000000000005E-2</v>
      </c>
      <c r="I374" s="42">
        <v>537.5</v>
      </c>
      <c r="J374" s="43">
        <v>0.26400000000000001</v>
      </c>
      <c r="K374" s="44">
        <v>2989</v>
      </c>
      <c r="L374" s="45">
        <v>10262</v>
      </c>
    </row>
    <row r="375" spans="1:12" x14ac:dyDescent="0.25">
      <c r="A375" s="36">
        <v>480</v>
      </c>
      <c r="B375" s="37" t="s">
        <v>426</v>
      </c>
      <c r="C375" s="37" t="str">
        <f>_xlfn.XLOOKUP(B375,'2020'!B$3:B$1002,'2020'!C$3:C$1002,"NULL")</f>
        <v>Home Construction Company</v>
      </c>
      <c r="D375" s="37" t="str">
        <f>_xlfn.XLOOKUP(B375,'2020'!B$3:B$1002,'2020'!D$3:D$1002,"NULL")</f>
        <v>Toll Brothers_Home Construction Company</v>
      </c>
      <c r="E375" s="38">
        <v>4500</v>
      </c>
      <c r="F375" s="89">
        <v>497</v>
      </c>
      <c r="G375" s="40">
        <v>5815</v>
      </c>
      <c r="H375" s="41">
        <v>0.125</v>
      </c>
      <c r="I375" s="42">
        <v>535.5</v>
      </c>
      <c r="J375" s="43">
        <v>0.40100000000000002</v>
      </c>
      <c r="K375" s="44">
        <v>9445</v>
      </c>
      <c r="L375" s="45">
        <v>6566</v>
      </c>
    </row>
    <row r="376" spans="1:12" x14ac:dyDescent="0.25">
      <c r="A376" s="36">
        <v>570</v>
      </c>
      <c r="B376" s="37" t="s">
        <v>590</v>
      </c>
      <c r="C376" s="37" t="str">
        <f>_xlfn.XLOOKUP(B376,'2020'!B$3:B$1002,'2020'!C$3:C$1002,"NULL")</f>
        <v>Home Construction Company</v>
      </c>
      <c r="D376" s="37" t="str">
        <f>_xlfn.XLOOKUP(B376,'2020'!B$3:B$1002,'2020'!D$3:D$1002,"NULL")</f>
        <v>KB Home_Home Construction Company</v>
      </c>
      <c r="E376" s="38">
        <v>1915</v>
      </c>
      <c r="F376" s="89">
        <v>634</v>
      </c>
      <c r="G376" s="40">
        <v>4369</v>
      </c>
      <c r="H376" s="41">
        <v>0.215</v>
      </c>
      <c r="I376" s="42">
        <v>180.6</v>
      </c>
      <c r="J376" s="43">
        <v>0.71</v>
      </c>
      <c r="K376" s="44">
        <v>5042</v>
      </c>
      <c r="L376" s="45">
        <v>2468</v>
      </c>
    </row>
    <row r="377" spans="1:12" x14ac:dyDescent="0.25">
      <c r="A377" s="36">
        <v>842</v>
      </c>
      <c r="B377" s="37" t="s">
        <v>987</v>
      </c>
      <c r="C377" s="37" t="str">
        <f>_xlfn.XLOOKUP(B377,'2020'!B$3:B$1002,'2020'!C$3:C$1002,"NULL")</f>
        <v>Home Construction Company</v>
      </c>
      <c r="D377" s="37" t="str">
        <f>_xlfn.XLOOKUP(B377,'2020'!B$3:B$1002,'2020'!D$3:D$1002,"NULL")</f>
        <v>Hovnanian Enterprises_Home Construction Company</v>
      </c>
      <c r="E377" s="38">
        <v>1905</v>
      </c>
      <c r="F377" s="89">
        <v>765</v>
      </c>
      <c r="G377" s="40">
        <v>2451.6999999999998</v>
      </c>
      <c r="H377" s="41">
        <v>-0.109</v>
      </c>
      <c r="I377" s="42">
        <v>-332.2</v>
      </c>
      <c r="J377" s="43" t="s">
        <v>13</v>
      </c>
      <c r="K377" s="44">
        <v>1900.9</v>
      </c>
      <c r="L377" s="45">
        <v>271</v>
      </c>
    </row>
    <row r="378" spans="1:12" x14ac:dyDescent="0.25">
      <c r="A378" s="36">
        <v>963</v>
      </c>
      <c r="B378" s="37" t="s">
        <v>867</v>
      </c>
      <c r="C378" s="37" t="str">
        <f>_xlfn.XLOOKUP(B378,'2020'!B$3:B$1002,'2020'!C$3:C$1002,"NULL")</f>
        <v>Home Construction Company</v>
      </c>
      <c r="D378" s="37" t="str">
        <f>_xlfn.XLOOKUP(B378,'2020'!B$3:B$1002,'2020'!D$3:D$1002,"NULL")</f>
        <v>M/I Homes_Home Construction Company</v>
      </c>
      <c r="E378" s="38">
        <v>1238</v>
      </c>
      <c r="F378" s="89" t="s">
        <v>13</v>
      </c>
      <c r="G378" s="40">
        <v>1962</v>
      </c>
      <c r="H378" s="41">
        <v>0.16</v>
      </c>
      <c r="I378" s="42">
        <v>72.099999999999994</v>
      </c>
      <c r="J378" s="43">
        <v>0.27300000000000002</v>
      </c>
      <c r="K378" s="44">
        <v>1864.8</v>
      </c>
      <c r="L378" s="45">
        <v>888</v>
      </c>
    </row>
    <row r="379" spans="1:12" x14ac:dyDescent="0.25">
      <c r="A379" s="36">
        <v>983</v>
      </c>
      <c r="B379" s="37" t="s">
        <v>961</v>
      </c>
      <c r="C379" s="37" t="str">
        <f>_xlfn.XLOOKUP(B379,'2020'!B$3:B$1002,'2020'!C$3:C$1002,"NULL")</f>
        <v>Home Construction Company</v>
      </c>
      <c r="D379" s="37" t="str">
        <f>_xlfn.XLOOKUP(B379,'2020'!B$3:B$1002,'2020'!D$3:D$1002,"NULL")</f>
        <v>Beazer Homes USA_Home Construction Company</v>
      </c>
      <c r="E379" s="38">
        <v>1100</v>
      </c>
      <c r="F379" s="89">
        <v>990</v>
      </c>
      <c r="G379" s="40">
        <v>1916.3</v>
      </c>
      <c r="H379" s="41">
        <v>5.1999999999999998E-2</v>
      </c>
      <c r="I379" s="42">
        <v>31.8</v>
      </c>
      <c r="J379" s="43">
        <v>5.7789999999999999</v>
      </c>
      <c r="K379" s="44">
        <v>2221</v>
      </c>
      <c r="L379" s="45">
        <v>536</v>
      </c>
    </row>
    <row r="380" spans="1:12" x14ac:dyDescent="0.25">
      <c r="A380" s="36">
        <v>999</v>
      </c>
      <c r="B380" s="37" t="s">
        <v>922</v>
      </c>
      <c r="C380" s="37" t="str">
        <f>_xlfn.XLOOKUP(B380,'2020'!B$3:B$1002,'2020'!C$3:C$1002,"NULL")</f>
        <v>Home Health Care Services Company</v>
      </c>
      <c r="D380" s="37" t="str">
        <f>_xlfn.XLOOKUP(B380,'2020'!B$3:B$1002,'2020'!D$3:D$1002,"NULL")</f>
        <v>Ensign Group_Home Health Care Services Company</v>
      </c>
      <c r="E380" s="38">
        <v>21301</v>
      </c>
      <c r="F380" s="89" t="s">
        <v>13</v>
      </c>
      <c r="G380" s="40">
        <v>1849.3</v>
      </c>
      <c r="H380" s="41">
        <v>0.11799999999999999</v>
      </c>
      <c r="I380" s="42">
        <v>40.5</v>
      </c>
      <c r="J380" s="43">
        <v>-0.19</v>
      </c>
      <c r="K380" s="44">
        <v>1102.4000000000001</v>
      </c>
      <c r="L380" s="45">
        <v>1354</v>
      </c>
    </row>
    <row r="381" spans="1:12" x14ac:dyDescent="0.25">
      <c r="A381" s="36">
        <v>23</v>
      </c>
      <c r="B381" s="37" t="s">
        <v>37</v>
      </c>
      <c r="C381" s="37" t="str">
        <f>_xlfn.XLOOKUP(B381,'2020'!B$3:B$1002,'2020'!C$3:C$1002,"NULL")</f>
        <v>Home Improvement Company</v>
      </c>
      <c r="D381" s="37" t="str">
        <f>_xlfn.XLOOKUP(B381,'2020'!B$3:B$1002,'2020'!D$3:D$1002,"NULL")</f>
        <v>Home Depot_Home Improvement Company</v>
      </c>
      <c r="E381" s="38">
        <v>413000</v>
      </c>
      <c r="F381" s="89">
        <v>23</v>
      </c>
      <c r="G381" s="40">
        <v>100904</v>
      </c>
      <c r="H381" s="41">
        <v>6.7000000000000004E-2</v>
      </c>
      <c r="I381" s="42">
        <v>8630</v>
      </c>
      <c r="J381" s="43">
        <v>8.5000000000000006E-2</v>
      </c>
      <c r="K381" s="44">
        <v>44529</v>
      </c>
      <c r="L381" s="45">
        <v>206272</v>
      </c>
    </row>
    <row r="382" spans="1:12" x14ac:dyDescent="0.25">
      <c r="A382" s="36">
        <v>127</v>
      </c>
      <c r="B382" s="37" t="s">
        <v>162</v>
      </c>
      <c r="C382" s="37" t="str">
        <f>_xlfn.XLOOKUP(B382,'2020'!B$3:B$1002,'2020'!C$3:C$1002,"NULL")</f>
        <v>Hospitality Company</v>
      </c>
      <c r="D382" s="37" t="str">
        <f>_xlfn.XLOOKUP(B382,'2020'!B$3:B$1002,'2020'!D$3:D$1002,"NULL")</f>
        <v>Marriott International_Hospitality Company</v>
      </c>
      <c r="E382" s="38">
        <v>177000</v>
      </c>
      <c r="F382" s="89">
        <v>163</v>
      </c>
      <c r="G382" s="40">
        <v>22894</v>
      </c>
      <c r="H382" s="41">
        <v>0.34100000000000003</v>
      </c>
      <c r="I382" s="42">
        <v>1372</v>
      </c>
      <c r="J382" s="43">
        <v>0.75900000000000001</v>
      </c>
      <c r="K382" s="44">
        <v>23948</v>
      </c>
      <c r="L382" s="45">
        <v>48531</v>
      </c>
    </row>
    <row r="383" spans="1:12" x14ac:dyDescent="0.25">
      <c r="A383" s="36">
        <v>217</v>
      </c>
      <c r="B383" s="37" t="s">
        <v>215</v>
      </c>
      <c r="C383" s="37" t="str">
        <f>_xlfn.XLOOKUP(B383,'2020'!B$3:B$1002,'2020'!C$3:C$1002,"NULL")</f>
        <v>Hospitality Company</v>
      </c>
      <c r="D383" s="37" t="str">
        <f>_xlfn.XLOOKUP(B383,'2020'!B$3:B$1002,'2020'!D$3:D$1002,"NULL")</f>
        <v>Loews_Hospitality Company</v>
      </c>
      <c r="E383" s="38">
        <v>18100</v>
      </c>
      <c r="F383" s="89">
        <v>213</v>
      </c>
      <c r="G383" s="40">
        <v>13735</v>
      </c>
      <c r="H383" s="41">
        <v>4.8000000000000001E-2</v>
      </c>
      <c r="I383" s="42">
        <v>1164</v>
      </c>
      <c r="J383" s="43">
        <v>0.78</v>
      </c>
      <c r="K383" s="44">
        <v>79586</v>
      </c>
      <c r="L383" s="45">
        <v>16134</v>
      </c>
    </row>
    <row r="384" spans="1:12" x14ac:dyDescent="0.25">
      <c r="A384" s="36">
        <v>227</v>
      </c>
      <c r="B384" s="37" t="s">
        <v>237</v>
      </c>
      <c r="C384" s="37" t="str">
        <f>_xlfn.XLOOKUP(B384,'2020'!B$3:B$1002,'2020'!C$3:C$1002,"NULL")</f>
        <v>Hospitality Company</v>
      </c>
      <c r="D384" s="37" t="str">
        <f>_xlfn.XLOOKUP(B384,'2020'!B$3:B$1002,'2020'!D$3:D$1002,"NULL")</f>
        <v>Las Vegas Sands_Hospitality Company</v>
      </c>
      <c r="E384" s="38">
        <v>50500</v>
      </c>
      <c r="F384" s="89">
        <v>249</v>
      </c>
      <c r="G384" s="40">
        <v>12882</v>
      </c>
      <c r="H384" s="41">
        <v>0.129</v>
      </c>
      <c r="I384" s="42">
        <v>2806</v>
      </c>
      <c r="J384" s="43">
        <v>0.68</v>
      </c>
      <c r="K384" s="44">
        <v>20687</v>
      </c>
      <c r="L384" s="45">
        <v>56721</v>
      </c>
    </row>
    <row r="385" spans="1:12" x14ac:dyDescent="0.25">
      <c r="A385" s="36">
        <v>280</v>
      </c>
      <c r="B385" s="37" t="s">
        <v>251</v>
      </c>
      <c r="C385" s="37" t="str">
        <f>_xlfn.XLOOKUP(B385,'2020'!B$3:B$1002,'2020'!C$3:C$1002,"NULL")</f>
        <v>Hospitality Company</v>
      </c>
      <c r="D385" s="37" t="str">
        <f>_xlfn.XLOOKUP(B385,'2020'!B$3:B$1002,'2020'!D$3:D$1002,"NULL")</f>
        <v>MGM Resorts International_Hospitality Company</v>
      </c>
      <c r="E385" s="38">
        <v>68500</v>
      </c>
      <c r="F385" s="89">
        <v>297</v>
      </c>
      <c r="G385" s="40">
        <v>10774</v>
      </c>
      <c r="H385" s="41">
        <v>0.13900000000000001</v>
      </c>
      <c r="I385" s="42">
        <v>1960.3</v>
      </c>
      <c r="J385" s="43">
        <v>0.78</v>
      </c>
      <c r="K385" s="44">
        <v>29159</v>
      </c>
      <c r="L385" s="45">
        <v>19844</v>
      </c>
    </row>
    <row r="386" spans="1:12" x14ac:dyDescent="0.25">
      <c r="A386" s="36">
        <v>324</v>
      </c>
      <c r="B386" s="37" t="s">
        <v>340</v>
      </c>
      <c r="C386" s="37" t="str">
        <f>_xlfn.XLOOKUP(B386,'2020'!B$3:B$1002,'2020'!C$3:C$1002,"NULL")</f>
        <v>Hospitality Company</v>
      </c>
      <c r="D386" s="37" t="str">
        <f>_xlfn.XLOOKUP(B386,'2020'!B$3:B$1002,'2020'!D$3:D$1002,"NULL")</f>
        <v>Hilton Worldwide Holdings_Hospitality Company</v>
      </c>
      <c r="E386" s="38">
        <v>163000</v>
      </c>
      <c r="F386" s="89">
        <v>241</v>
      </c>
      <c r="G386" s="40">
        <v>9140</v>
      </c>
      <c r="H386" s="41">
        <v>-0.216</v>
      </c>
      <c r="I386" s="42">
        <v>1259</v>
      </c>
      <c r="J386" s="43">
        <v>2.6179999999999999</v>
      </c>
      <c r="K386" s="44">
        <v>14308</v>
      </c>
      <c r="L386" s="45">
        <v>24957</v>
      </c>
    </row>
    <row r="387" spans="1:12" x14ac:dyDescent="0.25">
      <c r="A387" s="36">
        <v>447</v>
      </c>
      <c r="B387" s="37" t="s">
        <v>453</v>
      </c>
      <c r="C387" s="37" t="str">
        <f>_xlfn.XLOOKUP(B387,'2020'!B$3:B$1002,'2020'!C$3:C$1002,"NULL")</f>
        <v>Hospitality Company</v>
      </c>
      <c r="D387" s="37" t="str">
        <f>_xlfn.XLOOKUP(B387,'2020'!B$3:B$1002,'2020'!D$3:D$1002,"NULL")</f>
        <v>Wynn Resorts_Hospitality Company</v>
      </c>
      <c r="E387" s="38">
        <v>25200</v>
      </c>
      <c r="F387" s="89">
        <v>548</v>
      </c>
      <c r="G387" s="40">
        <v>6306</v>
      </c>
      <c r="H387" s="41">
        <v>0.41199999999999998</v>
      </c>
      <c r="I387" s="42">
        <v>747.2</v>
      </c>
      <c r="J387" s="43">
        <v>2.0880000000000001</v>
      </c>
      <c r="K387" s="44">
        <v>12682</v>
      </c>
      <c r="L387" s="45">
        <v>19778</v>
      </c>
    </row>
    <row r="388" spans="1:12" x14ac:dyDescent="0.25">
      <c r="A388" s="36">
        <v>479</v>
      </c>
      <c r="B388" s="37" t="s">
        <v>639</v>
      </c>
      <c r="C388" s="37" t="str">
        <f>_xlfn.XLOOKUP(B388,'2020'!B$3:B$1002,'2020'!C$3:C$1002,"NULL")</f>
        <v>Hospitality Company</v>
      </c>
      <c r="D388" s="37" t="str">
        <f>_xlfn.XLOOKUP(B388,'2020'!B$3:B$1002,'2020'!D$3:D$1002,"NULL")</f>
        <v>Wyndham Destinations_Hospitality Company</v>
      </c>
      <c r="E388" s="38">
        <v>39200</v>
      </c>
      <c r="F388" s="89">
        <v>461</v>
      </c>
      <c r="G388" s="40">
        <v>5821</v>
      </c>
      <c r="H388" s="41">
        <v>0.04</v>
      </c>
      <c r="I388" s="42">
        <v>871</v>
      </c>
      <c r="J388" s="43">
        <v>0.42599999999999999</v>
      </c>
      <c r="K388" s="44">
        <v>10403</v>
      </c>
      <c r="L388" s="45">
        <v>11411</v>
      </c>
    </row>
    <row r="389" spans="1:12" x14ac:dyDescent="0.25">
      <c r="A389" s="36">
        <v>549</v>
      </c>
      <c r="B389" s="37" t="s">
        <v>545</v>
      </c>
      <c r="C389" s="37" t="str">
        <f>_xlfn.XLOOKUP(B389,'2020'!B$3:B$1002,'2020'!C$3:C$1002,"NULL")</f>
        <v>Hospitality Company</v>
      </c>
      <c r="D389" s="37" t="str">
        <f>_xlfn.XLOOKUP(B389,'2020'!B$3:B$1002,'2020'!D$3:D$1002,"NULL")</f>
        <v>Hyatt Hotels_Hospitality Company</v>
      </c>
      <c r="E389" s="38">
        <v>45000</v>
      </c>
      <c r="F389" s="89">
        <v>552</v>
      </c>
      <c r="G389" s="40">
        <v>4685</v>
      </c>
      <c r="H389" s="41">
        <v>5.8000000000000003E-2</v>
      </c>
      <c r="I389" s="42">
        <v>249</v>
      </c>
      <c r="J389" s="43">
        <v>0.221</v>
      </c>
      <c r="K389" s="44">
        <v>7672</v>
      </c>
      <c r="L389" s="45">
        <v>9054</v>
      </c>
    </row>
    <row r="390" spans="1:12" x14ac:dyDescent="0.25">
      <c r="A390" s="36">
        <v>852</v>
      </c>
      <c r="B390" s="37" t="s">
        <v>727</v>
      </c>
      <c r="C390" s="37" t="str">
        <f>_xlfn.XLOOKUP(B390,'2020'!B$3:B$1002,'2020'!C$3:C$1002,"NULL")</f>
        <v>Hospitality Company</v>
      </c>
      <c r="D390" s="37" t="str">
        <f>_xlfn.XLOOKUP(B390,'2020'!B$3:B$1002,'2020'!D$3:D$1002,"NULL")</f>
        <v>Boyd Gaming_Hospitality Company</v>
      </c>
      <c r="E390" s="38">
        <v>19707</v>
      </c>
      <c r="F390" s="89">
        <v>894</v>
      </c>
      <c r="G390" s="40">
        <v>2383.6999999999998</v>
      </c>
      <c r="H390" s="41">
        <v>9.0999999999999998E-2</v>
      </c>
      <c r="I390" s="42">
        <v>189.2</v>
      </c>
      <c r="J390" s="43">
        <v>-0.54700000000000004</v>
      </c>
      <c r="K390" s="44">
        <v>4685.8999999999996</v>
      </c>
      <c r="L390" s="45">
        <v>3589</v>
      </c>
    </row>
    <row r="391" spans="1:12" x14ac:dyDescent="0.25">
      <c r="A391" s="36">
        <v>160</v>
      </c>
      <c r="B391" s="37" t="s">
        <v>243</v>
      </c>
      <c r="C391" s="37" t="str">
        <f>_xlfn.XLOOKUP(B391,'2020'!B$3:B$1002,'2020'!C$3:C$1002,"NULL")</f>
        <v xml:space="preserve">Hospitals </v>
      </c>
      <c r="D391" s="37" t="str">
        <f>_xlfn.XLOOKUP(B391,'2020'!B$3:B$1002,'2020'!D$3:D$1002,"NULL")</f>
        <v xml:space="preserve">Community Health Systems_Hospitals </v>
      </c>
      <c r="E391" s="38">
        <v>86000</v>
      </c>
      <c r="F391" s="89">
        <v>130</v>
      </c>
      <c r="G391" s="40">
        <v>18477</v>
      </c>
      <c r="H391" s="41">
        <v>-0.13600000000000001</v>
      </c>
      <c r="I391" s="42">
        <v>-2459</v>
      </c>
      <c r="J391" s="43" t="s">
        <v>13</v>
      </c>
      <c r="K391" s="44">
        <v>17450</v>
      </c>
      <c r="L391" s="45">
        <v>454</v>
      </c>
    </row>
    <row r="392" spans="1:12" x14ac:dyDescent="0.25">
      <c r="A392" s="36">
        <v>268</v>
      </c>
      <c r="B392" s="37" t="s">
        <v>283</v>
      </c>
      <c r="C392" s="37" t="str">
        <f>_xlfn.XLOOKUP(B392,'2020'!B$3:B$1002,'2020'!C$3:C$1002,"NULL")</f>
        <v xml:space="preserve">Hospitals </v>
      </c>
      <c r="D392" s="37" t="str">
        <f>_xlfn.XLOOKUP(B392,'2020'!B$3:B$1002,'2020'!D$3:D$1002,"NULL")</f>
        <v xml:space="preserve">Universal Health Services_Hospitals </v>
      </c>
      <c r="E392" s="38">
        <v>72300</v>
      </c>
      <c r="F392" s="89">
        <v>276</v>
      </c>
      <c r="G392" s="40">
        <v>11279</v>
      </c>
      <c r="H392" s="41">
        <v>7.2999999999999995E-2</v>
      </c>
      <c r="I392" s="42">
        <v>752.3</v>
      </c>
      <c r="J392" s="43">
        <v>7.0999999999999994E-2</v>
      </c>
      <c r="K392" s="44">
        <v>10762</v>
      </c>
      <c r="L392" s="45">
        <v>11163</v>
      </c>
    </row>
    <row r="393" spans="1:12" x14ac:dyDescent="0.25">
      <c r="A393" s="36">
        <v>390</v>
      </c>
      <c r="B393" s="37" t="s">
        <v>1429</v>
      </c>
      <c r="C393" s="37" t="s">
        <v>1675</v>
      </c>
      <c r="D393" s="63" t="str">
        <f>B393&amp;"_"&amp; C393</f>
        <v>LifePoint Health_Hospitals Company</v>
      </c>
      <c r="E393" s="38">
        <v>42000</v>
      </c>
      <c r="F393" s="89">
        <v>374</v>
      </c>
      <c r="G393" s="40">
        <v>7263</v>
      </c>
      <c r="H393" s="41">
        <v>-1E-3</v>
      </c>
      <c r="I393" s="42">
        <v>102.4</v>
      </c>
      <c r="J393" s="43">
        <v>-0.16</v>
      </c>
      <c r="K393" s="44">
        <v>6286</v>
      </c>
      <c r="L393" s="45">
        <v>1832</v>
      </c>
    </row>
    <row r="394" spans="1:12" x14ac:dyDescent="0.25">
      <c r="A394" s="36">
        <v>966</v>
      </c>
      <c r="B394" s="37" t="s">
        <v>611</v>
      </c>
      <c r="C394" s="37" t="str">
        <f>_xlfn.XLOOKUP(B394,'2020'!B$3:B$1002,'2020'!C$3:C$1002,"NULL")</f>
        <v>Hotels</v>
      </c>
      <c r="D394" s="37" t="str">
        <f>_xlfn.XLOOKUP(B394,'2020'!B$3:B$1002,'2020'!D$3:D$1002,"NULL")</f>
        <v>Marriott Vacations Worldwide_Hotels</v>
      </c>
      <c r="E394" s="38">
        <v>11000</v>
      </c>
      <c r="F394" s="89">
        <v>994</v>
      </c>
      <c r="G394" s="40">
        <v>1951.9</v>
      </c>
      <c r="H394" s="41">
        <v>7.8E-2</v>
      </c>
      <c r="I394" s="42">
        <v>226.8</v>
      </c>
      <c r="J394" s="43">
        <v>0.65100000000000002</v>
      </c>
      <c r="K394" s="44">
        <v>2906.2</v>
      </c>
      <c r="L394" s="45">
        <v>3535</v>
      </c>
    </row>
    <row r="395" spans="1:12" x14ac:dyDescent="0.25">
      <c r="A395" s="36">
        <v>701</v>
      </c>
      <c r="B395" s="37" t="s">
        <v>614</v>
      </c>
      <c r="C395" s="37" t="str">
        <f>_xlfn.XLOOKUP(B395,'2020'!B$3:B$1002,'2020'!C$3:C$1002,"NULL")</f>
        <v>HR</v>
      </c>
      <c r="D395" s="37" t="str">
        <f>_xlfn.XLOOKUP(B395,'2020'!B$3:B$1002,'2020'!D$3:D$1002,"NULL")</f>
        <v>Insperity_HR</v>
      </c>
      <c r="E395" s="38">
        <v>2900</v>
      </c>
      <c r="F395" s="89">
        <v>739</v>
      </c>
      <c r="G395" s="40">
        <v>3300.2</v>
      </c>
      <c r="H395" s="41">
        <v>0.122</v>
      </c>
      <c r="I395" s="42">
        <v>84.4</v>
      </c>
      <c r="J395" s="43">
        <v>0.27900000000000003</v>
      </c>
      <c r="K395" s="44">
        <v>1063.7</v>
      </c>
      <c r="L395" s="45">
        <v>2921</v>
      </c>
    </row>
    <row r="396" spans="1:12" x14ac:dyDescent="0.25">
      <c r="A396" s="36">
        <v>263</v>
      </c>
      <c r="B396" s="37" t="s">
        <v>233</v>
      </c>
      <c r="C396" s="37" t="str">
        <f>_xlfn.XLOOKUP(B396,'2020'!B$3:B$1002,'2020'!C$3:C$1002,"NULL")</f>
        <v>Industrial Conglomerate</v>
      </c>
      <c r="D396" s="37" t="str">
        <f>_xlfn.XLOOKUP(B396,'2020'!B$3:B$1002,'2020'!D$3:D$1002,"NULL")</f>
        <v>Discover Financial Services_Industrial Conglomerate</v>
      </c>
      <c r="E396" s="38">
        <v>16500</v>
      </c>
      <c r="F396" s="89">
        <v>277</v>
      </c>
      <c r="G396" s="40">
        <v>11545</v>
      </c>
      <c r="H396" s="41">
        <v>0.1</v>
      </c>
      <c r="I396" s="42">
        <v>2099</v>
      </c>
      <c r="J396" s="43">
        <v>-0.123</v>
      </c>
      <c r="K396" s="44">
        <v>100087</v>
      </c>
      <c r="L396" s="45">
        <v>25431</v>
      </c>
    </row>
    <row r="397" spans="1:12" x14ac:dyDescent="0.25">
      <c r="A397" s="36">
        <v>420</v>
      </c>
      <c r="B397" s="37" t="s">
        <v>422</v>
      </c>
      <c r="C397" s="37" t="str">
        <f>_xlfn.XLOOKUP(B397,'2020'!B$3:B$1002,'2020'!C$3:C$1002,"NULL")</f>
        <v>Industrial Conglomerate</v>
      </c>
      <c r="D397" s="37" t="str">
        <f>_xlfn.XLOOKUP(B397,'2020'!B$3:B$1002,'2020'!D$3:D$1002,"NULL")</f>
        <v>Fortive_Industrial Conglomerate</v>
      </c>
      <c r="E397" s="38">
        <v>26000</v>
      </c>
      <c r="F397" s="89" t="s">
        <v>13</v>
      </c>
      <c r="G397" s="40">
        <v>6656</v>
      </c>
      <c r="H397" s="41" t="s">
        <v>13</v>
      </c>
      <c r="I397" s="42">
        <v>1044.5</v>
      </c>
      <c r="J397" s="43" t="s">
        <v>13</v>
      </c>
      <c r="K397" s="44">
        <v>10501</v>
      </c>
      <c r="L397" s="45">
        <v>26979</v>
      </c>
    </row>
    <row r="398" spans="1:12" x14ac:dyDescent="0.25">
      <c r="A398" s="36">
        <v>807</v>
      </c>
      <c r="B398" s="37" t="s">
        <v>750</v>
      </c>
      <c r="C398" s="37" t="str">
        <f>_xlfn.XLOOKUP(B398,'2020'!B$3:B$1002,'2020'!C$3:C$1002,"NULL")</f>
        <v>Industrial Conglomerate Company</v>
      </c>
      <c r="D398" s="37" t="str">
        <f>_xlfn.XLOOKUP(B398,'2020'!B$3:B$1002,'2020'!D$3:D$1002,"NULL")</f>
        <v>Teledyne Technologies_Industrial Conglomerate Company</v>
      </c>
      <c r="E398" s="38">
        <v>10340</v>
      </c>
      <c r="F398" s="89">
        <v>900</v>
      </c>
      <c r="G398" s="40">
        <v>2603.8000000000002</v>
      </c>
      <c r="H398" s="41">
        <v>0.21099999999999999</v>
      </c>
      <c r="I398" s="42">
        <v>227.2</v>
      </c>
      <c r="J398" s="43">
        <v>0.19</v>
      </c>
      <c r="K398" s="44">
        <v>3846.4</v>
      </c>
      <c r="L398" s="45">
        <v>6682</v>
      </c>
    </row>
    <row r="399" spans="1:12" x14ac:dyDescent="0.25">
      <c r="A399" s="36">
        <v>264</v>
      </c>
      <c r="B399" s="37" t="s">
        <v>1427</v>
      </c>
      <c r="C399" s="37" t="s">
        <v>1687</v>
      </c>
      <c r="D399" s="63" t="str">
        <f>B399&amp;"_"&amp; C399</f>
        <v>Praxair_Industrial Gas Company</v>
      </c>
      <c r="E399" s="38">
        <v>26461</v>
      </c>
      <c r="F399" s="89">
        <v>275</v>
      </c>
      <c r="G399" s="40">
        <v>11437</v>
      </c>
      <c r="H399" s="41">
        <v>8.5999999999999993E-2</v>
      </c>
      <c r="I399" s="42">
        <v>1247</v>
      </c>
      <c r="J399" s="43">
        <v>-0.16900000000000001</v>
      </c>
      <c r="K399" s="44">
        <v>20436</v>
      </c>
      <c r="L399" s="45">
        <v>41434</v>
      </c>
    </row>
    <row r="400" spans="1:12" x14ac:dyDescent="0.25">
      <c r="A400" s="36">
        <v>960</v>
      </c>
      <c r="B400" s="37" t="s">
        <v>901</v>
      </c>
      <c r="C400" s="37" t="str">
        <f>_xlfn.XLOOKUP(B400,'2020'!B$3:B$1002,'2020'!C$3:C$1002,"NULL")</f>
        <v>Industrial Product</v>
      </c>
      <c r="D400" s="37" t="str">
        <f>_xlfn.XLOOKUP(B400,'2020'!B$3:B$1002,'2020'!D$3:D$1002,"NULL")</f>
        <v>Hexcel_Industrial Product</v>
      </c>
      <c r="E400" s="38">
        <v>6259</v>
      </c>
      <c r="F400" s="89">
        <v>936</v>
      </c>
      <c r="G400" s="40">
        <v>1973.3</v>
      </c>
      <c r="H400" s="41">
        <v>-1.4999999999999999E-2</v>
      </c>
      <c r="I400" s="42">
        <v>284</v>
      </c>
      <c r="J400" s="43">
        <v>0.13700000000000001</v>
      </c>
      <c r="K400" s="44">
        <v>2780.9</v>
      </c>
      <c r="L400" s="45">
        <v>5791</v>
      </c>
    </row>
    <row r="401" spans="1:12" x14ac:dyDescent="0.25">
      <c r="A401" s="36">
        <v>665</v>
      </c>
      <c r="B401" s="37" t="s">
        <v>670</v>
      </c>
      <c r="C401" s="37" t="str">
        <f>_xlfn.XLOOKUP(B401,'2020'!B$3:B$1002,'2020'!C$3:C$1002,"NULL")</f>
        <v>Industrial Products</v>
      </c>
      <c r="D401" s="37" t="str">
        <f>_xlfn.XLOOKUP(B401,'2020'!B$3:B$1002,'2020'!D$3:D$1002,"NULL")</f>
        <v>Acuity Brands_Industrial Products</v>
      </c>
      <c r="E401" s="38">
        <v>12500</v>
      </c>
      <c r="F401" s="89">
        <v>679</v>
      </c>
      <c r="G401" s="40">
        <v>3505.1</v>
      </c>
      <c r="H401" s="41">
        <v>6.5000000000000002E-2</v>
      </c>
      <c r="I401" s="42">
        <v>321.7</v>
      </c>
      <c r="J401" s="43">
        <v>0.106</v>
      </c>
      <c r="K401" s="44">
        <v>2899.6</v>
      </c>
      <c r="L401" s="45">
        <v>5868</v>
      </c>
    </row>
    <row r="402" spans="1:12" x14ac:dyDescent="0.25">
      <c r="A402" s="36">
        <v>996</v>
      </c>
      <c r="B402" s="37" t="s">
        <v>900</v>
      </c>
      <c r="C402" s="37" t="str">
        <f>_xlfn.XLOOKUP(B402,'2020'!B$3:B$1002,'2020'!C$3:C$1002,"NULL")</f>
        <v>Industrial Service</v>
      </c>
      <c r="D402" s="37" t="str">
        <f>_xlfn.XLOOKUP(B402,'2020'!B$3:B$1002,'2020'!D$3:D$1002,"NULL")</f>
        <v>SiteOne Landscape Supply_Industrial Service</v>
      </c>
      <c r="E402" s="38">
        <v>3664</v>
      </c>
      <c r="F402" s="89" t="s">
        <v>13</v>
      </c>
      <c r="G402" s="40">
        <v>1861.7</v>
      </c>
      <c r="H402" s="41">
        <v>0.13</v>
      </c>
      <c r="I402" s="42">
        <v>54.6</v>
      </c>
      <c r="J402" s="43">
        <v>0.78400000000000003</v>
      </c>
      <c r="K402" s="44">
        <v>910.7</v>
      </c>
      <c r="L402" s="45">
        <v>3084</v>
      </c>
    </row>
    <row r="403" spans="1:12" x14ac:dyDescent="0.25">
      <c r="A403" s="36">
        <v>430</v>
      </c>
      <c r="B403" s="37" t="s">
        <v>478</v>
      </c>
      <c r="C403" s="37" t="str">
        <f>_xlfn.XLOOKUP(B403,'2020'!B$3:B$1002,'2020'!C$3:C$1002,"NULL")</f>
        <v>Industrial Services</v>
      </c>
      <c r="D403" s="37" t="str">
        <f>_xlfn.XLOOKUP(B403,'2020'!B$3:B$1002,'2020'!D$3:D$1002,"NULL")</f>
        <v>HD Supply Holdings_Industrial Services</v>
      </c>
      <c r="E403" s="38">
        <v>11000</v>
      </c>
      <c r="F403" s="89">
        <v>364</v>
      </c>
      <c r="G403" s="40">
        <v>6534</v>
      </c>
      <c r="H403" s="41">
        <v>-0.13200000000000001</v>
      </c>
      <c r="I403" s="42">
        <v>970</v>
      </c>
      <c r="J403" s="43">
        <v>3.9489999999999998</v>
      </c>
      <c r="K403" s="44">
        <v>4318</v>
      </c>
      <c r="L403" s="45">
        <v>7040</v>
      </c>
    </row>
    <row r="404" spans="1:12" x14ac:dyDescent="0.25">
      <c r="A404" s="36">
        <v>957</v>
      </c>
      <c r="B404" s="37" t="s">
        <v>935</v>
      </c>
      <c r="C404" s="37" t="str">
        <f>_xlfn.XLOOKUP(B404,'2020'!B$3:B$1002,'2020'!C$3:C$1002,"NULL")</f>
        <v>Industrial Services</v>
      </c>
      <c r="D404" s="37" t="str">
        <f>_xlfn.XLOOKUP(B404,'2020'!B$3:B$1002,'2020'!D$3:D$1002,"NULL")</f>
        <v>AMN Healthcare Services_Industrial Services</v>
      </c>
      <c r="E404" s="38">
        <v>2980</v>
      </c>
      <c r="F404" s="89">
        <v>964</v>
      </c>
      <c r="G404" s="40">
        <v>1988.5</v>
      </c>
      <c r="H404" s="41">
        <v>4.4999999999999998E-2</v>
      </c>
      <c r="I404" s="42">
        <v>132.6</v>
      </c>
      <c r="J404" s="43">
        <v>0.252</v>
      </c>
      <c r="K404" s="44">
        <v>1254</v>
      </c>
      <c r="L404" s="45">
        <v>2714</v>
      </c>
    </row>
    <row r="405" spans="1:12" x14ac:dyDescent="0.25">
      <c r="A405" s="36">
        <v>566</v>
      </c>
      <c r="B405" s="37" t="s">
        <v>524</v>
      </c>
      <c r="C405" s="37" t="str">
        <f>_xlfn.XLOOKUP(B405,'2020'!B$3:B$1002,'2020'!C$3:C$1002,"NULL")</f>
        <v>Industrial Supplies Company</v>
      </c>
      <c r="D405" s="37" t="str">
        <f>_xlfn.XLOOKUP(B405,'2020'!B$3:B$1002,'2020'!D$3:D$1002,"NULL")</f>
        <v>Fastenal_Industrial Supplies Company</v>
      </c>
      <c r="E405" s="38">
        <v>20565</v>
      </c>
      <c r="F405" s="89">
        <v>591</v>
      </c>
      <c r="G405" s="40">
        <v>4390.5</v>
      </c>
      <c r="H405" s="41">
        <v>0.108</v>
      </c>
      <c r="I405" s="42">
        <v>578.6</v>
      </c>
      <c r="J405" s="43">
        <v>0.158</v>
      </c>
      <c r="K405" s="44">
        <v>2910.5</v>
      </c>
      <c r="L405" s="45">
        <v>15703</v>
      </c>
    </row>
    <row r="406" spans="1:12" x14ac:dyDescent="0.25">
      <c r="A406" s="36">
        <v>640</v>
      </c>
      <c r="B406" s="37" t="s">
        <v>673</v>
      </c>
      <c r="C406" s="37" t="str">
        <f>_xlfn.XLOOKUP(B406,'2020'!B$3:B$1002,'2020'!C$3:C$1002,"NULL")</f>
        <v>Industrial Supplies Company</v>
      </c>
      <c r="D406" s="37" t="str">
        <f>_xlfn.XLOOKUP(B406,'2020'!B$3:B$1002,'2020'!D$3:D$1002,"NULL")</f>
        <v>MRC Global_Industrial Supplies Company</v>
      </c>
      <c r="E406" s="38">
        <v>3580</v>
      </c>
      <c r="F406" s="89">
        <v>726</v>
      </c>
      <c r="G406" s="40">
        <v>3646</v>
      </c>
      <c r="H406" s="41">
        <v>0.19900000000000001</v>
      </c>
      <c r="I406" s="42">
        <v>50</v>
      </c>
      <c r="J406" s="43" t="s">
        <v>13</v>
      </c>
      <c r="K406" s="44">
        <v>2340</v>
      </c>
      <c r="L406" s="45">
        <v>1517</v>
      </c>
    </row>
    <row r="407" spans="1:12" x14ac:dyDescent="0.25">
      <c r="A407" s="36">
        <v>749</v>
      </c>
      <c r="B407" s="37" t="s">
        <v>720</v>
      </c>
      <c r="C407" s="37" t="str">
        <f>_xlfn.XLOOKUP(B407,'2020'!B$3:B$1002,'2020'!C$3:C$1002,"NULL")</f>
        <v>Industrial Supplies Company</v>
      </c>
      <c r="D407" s="37" t="str">
        <f>_xlfn.XLOOKUP(B407,'2020'!B$3:B$1002,'2020'!D$3:D$1002,"NULL")</f>
        <v>MSC Industrial Direct_Industrial Supplies Company</v>
      </c>
      <c r="E407" s="38">
        <v>6563</v>
      </c>
      <c r="F407" s="89">
        <v>752</v>
      </c>
      <c r="G407" s="40">
        <v>2887.7</v>
      </c>
      <c r="H407" s="41">
        <v>8.0000000000000002E-3</v>
      </c>
      <c r="I407" s="42">
        <v>231.4</v>
      </c>
      <c r="J407" s="43">
        <v>1E-3</v>
      </c>
      <c r="K407" s="44">
        <v>2098.9</v>
      </c>
      <c r="L407" s="45">
        <v>5178</v>
      </c>
    </row>
    <row r="408" spans="1:12" x14ac:dyDescent="0.25">
      <c r="A408" s="36">
        <v>810</v>
      </c>
      <c r="B408" s="37" t="s">
        <v>699</v>
      </c>
      <c r="C408" s="37" t="str">
        <f>_xlfn.XLOOKUP(B408,'2020'!B$3:B$1002,'2020'!C$3:C$1002,"NULL")</f>
        <v>Industrial Supplies Company</v>
      </c>
      <c r="D408" s="37" t="str">
        <f>_xlfn.XLOOKUP(B408,'2020'!B$3:B$1002,'2020'!D$3:D$1002,"NULL")</f>
        <v>Applied Industrial Technologies_Industrial Supplies Company</v>
      </c>
      <c r="E408" s="38">
        <v>5554</v>
      </c>
      <c r="F408" s="89">
        <v>806</v>
      </c>
      <c r="G408" s="40">
        <v>2593.6999999999998</v>
      </c>
      <c r="H408" s="41">
        <v>2.9000000000000001E-2</v>
      </c>
      <c r="I408" s="42">
        <v>133.9</v>
      </c>
      <c r="J408" s="43">
        <v>3.528</v>
      </c>
      <c r="K408" s="44">
        <v>1387.6</v>
      </c>
      <c r="L408" s="45">
        <v>2819</v>
      </c>
    </row>
    <row r="409" spans="1:12" x14ac:dyDescent="0.25">
      <c r="A409" s="36">
        <v>287</v>
      </c>
      <c r="B409" s="37" t="s">
        <v>280</v>
      </c>
      <c r="C409" s="37" t="str">
        <f>_xlfn.XLOOKUP(B409,'2020'!B$3:B$1002,'2020'!C$3:C$1002,"NULL")</f>
        <v>Industrial Supply Distribution</v>
      </c>
      <c r="D409" s="37" t="str">
        <f>_xlfn.XLOOKUP(B409,'2020'!B$3:B$1002,'2020'!D$3:D$1002,"NULL")</f>
        <v>W.W. Grainger_Industrial Supply Distribution</v>
      </c>
      <c r="E409" s="38">
        <v>25050</v>
      </c>
      <c r="F409" s="89">
        <v>282</v>
      </c>
      <c r="G409" s="40">
        <v>10425</v>
      </c>
      <c r="H409" s="41">
        <v>2.8000000000000001E-2</v>
      </c>
      <c r="I409" s="42">
        <v>585.70000000000005</v>
      </c>
      <c r="J409" s="43">
        <v>-3.3000000000000002E-2</v>
      </c>
      <c r="K409" s="44">
        <v>5804</v>
      </c>
      <c r="L409" s="45">
        <v>15823</v>
      </c>
    </row>
    <row r="410" spans="1:12" x14ac:dyDescent="0.25">
      <c r="A410" s="36">
        <v>291</v>
      </c>
      <c r="B410" s="37" t="s">
        <v>1364</v>
      </c>
      <c r="C410" s="37" t="str">
        <f>_xlfn.XLOOKUP(B410,'2020'!B$3:B$1002,'2020'!C$3:C$1002,"NULL")</f>
        <v>Information Technology</v>
      </c>
      <c r="D410" s="37" t="str">
        <f>_xlfn.XLOOKUP(B410,'2020'!B$3:B$1002,'2020'!D$3:D$1002,"NULL")</f>
        <v>Xerox_Information Technology</v>
      </c>
      <c r="E410" s="38">
        <v>36100</v>
      </c>
      <c r="F410" s="89">
        <v>162</v>
      </c>
      <c r="G410" s="40">
        <v>10265</v>
      </c>
      <c r="H410" s="41">
        <v>-0.40100000000000002</v>
      </c>
      <c r="I410" s="42">
        <v>195</v>
      </c>
      <c r="J410" s="43" t="s">
        <v>13</v>
      </c>
      <c r="K410" s="44">
        <v>15946</v>
      </c>
      <c r="L410" s="45">
        <v>7330</v>
      </c>
    </row>
    <row r="411" spans="1:12" x14ac:dyDescent="0.25">
      <c r="A411" s="36">
        <v>445</v>
      </c>
      <c r="B411" s="37" t="s">
        <v>451</v>
      </c>
      <c r="C411" s="37" t="str">
        <f>_xlfn.XLOOKUP(B411,'2020'!B$3:B$1002,'2020'!C$3:C$1002,"NULL")</f>
        <v>Information Technology</v>
      </c>
      <c r="D411" s="37" t="str">
        <f>_xlfn.XLOOKUP(B411,'2020'!B$3:B$1002,'2020'!D$3:D$1002,"NULL")</f>
        <v>Rockwell Automation_Information Technology</v>
      </c>
      <c r="E411" s="38">
        <v>22000</v>
      </c>
      <c r="F411" s="89">
        <v>442</v>
      </c>
      <c r="G411" s="40">
        <v>6311</v>
      </c>
      <c r="H411" s="41">
        <v>7.2999999999999995E-2</v>
      </c>
      <c r="I411" s="42">
        <v>825.7</v>
      </c>
      <c r="J411" s="43">
        <v>0.13200000000000001</v>
      </c>
      <c r="K411" s="44">
        <v>7162</v>
      </c>
      <c r="L411" s="45">
        <v>22260</v>
      </c>
    </row>
    <row r="412" spans="1:12" x14ac:dyDescent="0.25">
      <c r="A412" s="36">
        <v>746</v>
      </c>
      <c r="B412" s="37" t="s">
        <v>820</v>
      </c>
      <c r="C412" s="37" t="str">
        <f>_xlfn.XLOOKUP(B412,'2020'!B$3:B$1002,'2020'!C$3:C$1002,"NULL")</f>
        <v>Information Technology</v>
      </c>
      <c r="D412" s="37" t="str">
        <f>_xlfn.XLOOKUP(B412,'2020'!B$3:B$1002,'2020'!D$3:D$1002,"NULL")</f>
        <v>PC Connection_Information Technology</v>
      </c>
      <c r="E412" s="38">
        <v>2505</v>
      </c>
      <c r="F412" s="89">
        <v>775</v>
      </c>
      <c r="G412" s="40">
        <v>2911.9</v>
      </c>
      <c r="H412" s="41">
        <v>8.1000000000000003E-2</v>
      </c>
      <c r="I412" s="42">
        <v>54.9</v>
      </c>
      <c r="J412" s="43">
        <v>0.14000000000000001</v>
      </c>
      <c r="K412" s="44">
        <v>747.9</v>
      </c>
      <c r="L412" s="45">
        <v>671</v>
      </c>
    </row>
    <row r="413" spans="1:12" x14ac:dyDescent="0.25">
      <c r="A413" s="36">
        <v>764</v>
      </c>
      <c r="B413" s="37" t="s">
        <v>776</v>
      </c>
      <c r="C413" s="37" t="str">
        <f>_xlfn.XLOOKUP(B413,'2020'!B$3:B$1002,'2020'!C$3:C$1002,"NULL")</f>
        <v>Information Technology</v>
      </c>
      <c r="D413" s="37" t="str">
        <f>_xlfn.XLOOKUP(B413,'2020'!B$3:B$1002,'2020'!D$3:D$1002,"NULL")</f>
        <v>Presidio_Information Technology</v>
      </c>
      <c r="E413" s="38">
        <v>2700</v>
      </c>
      <c r="F413" s="89" t="s">
        <v>13</v>
      </c>
      <c r="G413" s="40">
        <v>2817.6</v>
      </c>
      <c r="H413" s="41">
        <v>2.8000000000000001E-2</v>
      </c>
      <c r="I413" s="42">
        <v>4.4000000000000004</v>
      </c>
      <c r="J413" s="43" t="s">
        <v>13</v>
      </c>
      <c r="K413" s="44">
        <v>2650.7</v>
      </c>
      <c r="L413" s="45">
        <v>1438</v>
      </c>
    </row>
    <row r="414" spans="1:12" x14ac:dyDescent="0.25">
      <c r="A414" s="36">
        <v>824</v>
      </c>
      <c r="B414" s="37" t="s">
        <v>696</v>
      </c>
      <c r="C414" s="37" t="str">
        <f>_xlfn.XLOOKUP(B414,'2020'!B$3:B$1002,'2020'!C$3:C$1002,"NULL")</f>
        <v>Information Technology</v>
      </c>
      <c r="D414" s="37" t="str">
        <f>_xlfn.XLOOKUP(B414,'2020'!B$3:B$1002,'2020'!D$3:D$1002,"NULL")</f>
        <v>Super Micro Computer_Information Technology</v>
      </c>
      <c r="E414" s="38">
        <v>2699</v>
      </c>
      <c r="F414" s="89">
        <v>884</v>
      </c>
      <c r="G414" s="40">
        <v>2529.9</v>
      </c>
      <c r="H414" s="41">
        <v>0.14199999999999999</v>
      </c>
      <c r="I414" s="42">
        <v>69.3</v>
      </c>
      <c r="J414" s="43">
        <v>-3.6999999999999998E-2</v>
      </c>
      <c r="K414" s="44">
        <v>1488.6</v>
      </c>
      <c r="L414" s="45">
        <v>828</v>
      </c>
    </row>
    <row r="415" spans="1:12" x14ac:dyDescent="0.25">
      <c r="A415" s="36">
        <v>973</v>
      </c>
      <c r="B415" s="37" t="s">
        <v>844</v>
      </c>
      <c r="C415" s="37" t="str">
        <f>_xlfn.XLOOKUP(B415,'2020'!B$3:B$1002,'2020'!C$3:C$1002,"NULL")</f>
        <v>Information Technology</v>
      </c>
      <c r="D415" s="37" t="str">
        <f>_xlfn.XLOOKUP(B415,'2020'!B$3:B$1002,'2020'!D$3:D$1002,"NULL")</f>
        <v>TransUnion_Information Technology</v>
      </c>
      <c r="E415" s="38">
        <v>5100</v>
      </c>
      <c r="F415" s="89" t="s">
        <v>13</v>
      </c>
      <c r="G415" s="40">
        <v>1933.8</v>
      </c>
      <c r="H415" s="41">
        <v>0.13400000000000001</v>
      </c>
      <c r="I415" s="42">
        <v>441.2</v>
      </c>
      <c r="J415" s="43">
        <v>2.6579999999999999</v>
      </c>
      <c r="K415" s="44">
        <v>5118.5</v>
      </c>
      <c r="L415" s="45">
        <v>10441</v>
      </c>
    </row>
    <row r="416" spans="1:12" x14ac:dyDescent="0.25">
      <c r="A416" s="36">
        <v>113</v>
      </c>
      <c r="B416" s="37" t="s">
        <v>117</v>
      </c>
      <c r="C416" s="37" t="str">
        <f>_xlfn.XLOOKUP(B416,'2020'!B$3:B$1002,'2020'!C$3:C$1002,"NULL")</f>
        <v>Information Technology &amp; Services</v>
      </c>
      <c r="D416" s="37" t="str">
        <f>_xlfn.XLOOKUP(B416,'2020'!B$3:B$1002,'2020'!D$3:D$1002,"NULL")</f>
        <v>Arrow Electronics_Information Technology &amp; Services</v>
      </c>
      <c r="E416" s="38">
        <v>18800</v>
      </c>
      <c r="F416" s="89">
        <v>118</v>
      </c>
      <c r="G416" s="40">
        <v>26812.5</v>
      </c>
      <c r="H416" s="41">
        <v>0.125</v>
      </c>
      <c r="I416" s="42">
        <v>402</v>
      </c>
      <c r="J416" s="43">
        <v>-0.23100000000000001</v>
      </c>
      <c r="K416" s="44">
        <v>16462.8</v>
      </c>
      <c r="L416" s="45">
        <v>6750</v>
      </c>
    </row>
    <row r="417" spans="1:12" x14ac:dyDescent="0.25">
      <c r="A417" s="36">
        <v>374</v>
      </c>
      <c r="B417" s="37" t="s">
        <v>160</v>
      </c>
      <c r="C417" s="37" t="str">
        <f>_xlfn.XLOOKUP(B417,'2020'!B$3:B$1002,'2020'!C$3:C$1002,"NULL")</f>
        <v>Information Technology &amp; Services</v>
      </c>
      <c r="D417" s="37" t="str">
        <f>_xlfn.XLOOKUP(B417,'2020'!B$3:B$1002,'2020'!D$3:D$1002,"NULL")</f>
        <v>DXC Technology_Information Technology &amp; Services</v>
      </c>
      <c r="E417" s="38">
        <v>60000</v>
      </c>
      <c r="F417" s="89" t="s">
        <v>13</v>
      </c>
      <c r="G417" s="40">
        <v>7607</v>
      </c>
      <c r="H417" s="41">
        <v>7.0999999999999994E-2</v>
      </c>
      <c r="I417" s="42">
        <v>-123</v>
      </c>
      <c r="J417" s="43">
        <v>-1.49</v>
      </c>
      <c r="K417" s="44">
        <v>8663</v>
      </c>
      <c r="L417" s="45">
        <v>28720</v>
      </c>
    </row>
    <row r="418" spans="1:12" x14ac:dyDescent="0.25">
      <c r="A418" s="36">
        <v>495</v>
      </c>
      <c r="B418" s="37" t="s">
        <v>477</v>
      </c>
      <c r="C418" s="37" t="str">
        <f>_xlfn.XLOOKUP(B418,'2020'!B$3:B$1002,'2020'!C$3:C$1002,"NULL")</f>
        <v>Information Technology &amp; Services</v>
      </c>
      <c r="D418" s="37" t="str">
        <f>_xlfn.XLOOKUP(B418,'2020'!B$3:B$1002,'2020'!D$3:D$1002,"NULL")</f>
        <v>NetApp_Information Technology &amp; Services</v>
      </c>
      <c r="E418" s="38">
        <v>10100</v>
      </c>
      <c r="F418" s="89">
        <v>468</v>
      </c>
      <c r="G418" s="40">
        <v>5519</v>
      </c>
      <c r="H418" s="41">
        <v>-5.0000000000000001E-3</v>
      </c>
      <c r="I418" s="42">
        <v>509</v>
      </c>
      <c r="J418" s="43">
        <v>1.2230000000000001</v>
      </c>
      <c r="K418" s="44">
        <v>9493</v>
      </c>
      <c r="L418" s="45">
        <v>16528</v>
      </c>
    </row>
    <row r="419" spans="1:12" x14ac:dyDescent="0.25">
      <c r="A419" s="36">
        <v>22</v>
      </c>
      <c r="B419" s="37" t="s">
        <v>22</v>
      </c>
      <c r="C419" s="37" t="str">
        <f>_xlfn.XLOOKUP(B419,'2020'!B$3:B$1002,'2020'!C$3:C$1002,"NULL")</f>
        <v>Information Technology Company</v>
      </c>
      <c r="D419" s="37" t="str">
        <f>_xlfn.XLOOKUP(B419,'2020'!B$3:B$1002,'2020'!D$3:D$1002,"NULL")</f>
        <v>Alphabet_Information Technology Company</v>
      </c>
      <c r="E419" s="38">
        <v>80110</v>
      </c>
      <c r="F419" s="89">
        <v>27</v>
      </c>
      <c r="G419" s="40">
        <v>110855</v>
      </c>
      <c r="H419" s="41">
        <v>0.22800000000000001</v>
      </c>
      <c r="I419" s="42">
        <v>12662</v>
      </c>
      <c r="J419" s="43">
        <v>-0.35</v>
      </c>
      <c r="K419" s="44">
        <v>197295</v>
      </c>
      <c r="L419" s="45">
        <v>719124</v>
      </c>
    </row>
    <row r="420" spans="1:12" x14ac:dyDescent="0.25">
      <c r="A420" s="36">
        <v>169</v>
      </c>
      <c r="B420" s="37" t="s">
        <v>136</v>
      </c>
      <c r="C420" s="37" t="str">
        <f>_xlfn.XLOOKUP(B420,'2020'!B$3:B$1002,'2020'!C$3:C$1002,"NULL")</f>
        <v>Information Technology Company</v>
      </c>
      <c r="D420" s="37" t="str">
        <f>_xlfn.XLOOKUP(B420,'2020'!B$3:B$1002,'2020'!D$3:D$1002,"NULL")</f>
        <v>Synnex_Information Technology Company</v>
      </c>
      <c r="E420" s="38">
        <v>113600</v>
      </c>
      <c r="F420" s="89">
        <v>198</v>
      </c>
      <c r="G420" s="40">
        <v>17046</v>
      </c>
      <c r="H420" s="41">
        <v>0.21199999999999999</v>
      </c>
      <c r="I420" s="42">
        <v>301.2</v>
      </c>
      <c r="J420" s="43">
        <v>0.28199999999999997</v>
      </c>
      <c r="K420" s="44">
        <v>7699</v>
      </c>
      <c r="L420" s="45">
        <v>4702</v>
      </c>
    </row>
    <row r="421" spans="1:12" x14ac:dyDescent="0.25">
      <c r="A421" s="36">
        <v>519</v>
      </c>
      <c r="B421" s="37" t="s">
        <v>497</v>
      </c>
      <c r="C421" s="37" t="str">
        <f>_xlfn.XLOOKUP(B421,'2020'!B$3:B$1002,'2020'!C$3:C$1002,"NULL")</f>
        <v>Information Technology Company</v>
      </c>
      <c r="D421" s="37" t="str">
        <f>_xlfn.XLOOKUP(B421,'2020'!B$3:B$1002,'2020'!D$3:D$1002,"NULL")</f>
        <v>Cerner_Information Technology Company</v>
      </c>
      <c r="E421" s="38">
        <v>26000</v>
      </c>
      <c r="F421" s="89">
        <v>530</v>
      </c>
      <c r="G421" s="40">
        <v>5142.3</v>
      </c>
      <c r="H421" s="41">
        <v>7.1999999999999995E-2</v>
      </c>
      <c r="I421" s="42">
        <v>867</v>
      </c>
      <c r="J421" s="43">
        <v>0.36199999999999999</v>
      </c>
      <c r="K421" s="44">
        <v>6469.3</v>
      </c>
      <c r="L421" s="45">
        <v>19291</v>
      </c>
    </row>
    <row r="422" spans="1:12" x14ac:dyDescent="0.25">
      <c r="A422" s="36">
        <v>559</v>
      </c>
      <c r="B422" s="37" t="s">
        <v>465</v>
      </c>
      <c r="C422" s="37" t="str">
        <f>_xlfn.XLOOKUP(B422,'2020'!B$3:B$1002,'2020'!C$3:C$1002,"NULL")</f>
        <v>Information Technology Company</v>
      </c>
      <c r="D422" s="37" t="str">
        <f>_xlfn.XLOOKUP(B422,'2020'!B$3:B$1002,'2020'!D$3:D$1002,"NULL")</f>
        <v>Science Applications International_Information Technology Company</v>
      </c>
      <c r="E422" s="38">
        <v>15391</v>
      </c>
      <c r="F422" s="89">
        <v>551</v>
      </c>
      <c r="G422" s="40">
        <v>4454</v>
      </c>
      <c r="H422" s="41">
        <v>3.0000000000000001E-3</v>
      </c>
      <c r="I422" s="42">
        <v>179</v>
      </c>
      <c r="J422" s="43">
        <v>0.252</v>
      </c>
      <c r="K422" s="44">
        <v>2073</v>
      </c>
      <c r="L422" s="45">
        <v>3332</v>
      </c>
    </row>
    <row r="423" spans="1:12" x14ac:dyDescent="0.25">
      <c r="A423" s="36">
        <v>574</v>
      </c>
      <c r="B423" s="37" t="s">
        <v>548</v>
      </c>
      <c r="C423" s="37" t="str">
        <f>_xlfn.XLOOKUP(B423,'2020'!B$3:B$1002,'2020'!C$3:C$1002,"NULL")</f>
        <v>Information Technology Company</v>
      </c>
      <c r="D423" s="37" t="str">
        <f>_xlfn.XLOOKUP(B423,'2020'!B$3:B$1002,'2020'!D$3:D$1002,"NULL")</f>
        <v>CACI International_Information Technology Company</v>
      </c>
      <c r="E423" s="38">
        <v>18600</v>
      </c>
      <c r="F423" s="89">
        <v>615</v>
      </c>
      <c r="G423" s="40">
        <v>4354.6000000000004</v>
      </c>
      <c r="H423" s="41">
        <v>0.16300000000000001</v>
      </c>
      <c r="I423" s="42">
        <v>163.69999999999999</v>
      </c>
      <c r="J423" s="43">
        <v>0.14599999999999999</v>
      </c>
      <c r="K423" s="44">
        <v>3911.1</v>
      </c>
      <c r="L423" s="45">
        <v>3727</v>
      </c>
    </row>
    <row r="424" spans="1:12" x14ac:dyDescent="0.25">
      <c r="A424" s="36">
        <v>784</v>
      </c>
      <c r="B424" s="37" t="s">
        <v>791</v>
      </c>
      <c r="C424" s="37" t="str">
        <f>_xlfn.XLOOKUP(B424,'2020'!B$3:B$1002,'2020'!C$3:C$1002,"NULL")</f>
        <v>Information Technology Company</v>
      </c>
      <c r="D424" s="37" t="str">
        <f>_xlfn.XLOOKUP(B424,'2020'!B$3:B$1002,'2020'!D$3:D$1002,"NULL")</f>
        <v>Unisys_Information Technology Company</v>
      </c>
      <c r="E424" s="38">
        <v>20500</v>
      </c>
      <c r="F424" s="89">
        <v>756</v>
      </c>
      <c r="G424" s="40">
        <v>2741.8</v>
      </c>
      <c r="H424" s="41">
        <v>-2.8000000000000001E-2</v>
      </c>
      <c r="I424" s="42">
        <v>-65.3</v>
      </c>
      <c r="J424" s="43" t="s">
        <v>13</v>
      </c>
      <c r="K424" s="44">
        <v>2542.4</v>
      </c>
      <c r="L424" s="45">
        <v>544</v>
      </c>
    </row>
    <row r="425" spans="1:12" x14ac:dyDescent="0.25">
      <c r="A425" s="36">
        <v>482</v>
      </c>
      <c r="B425" s="37" t="s">
        <v>1367</v>
      </c>
      <c r="C425" s="37" t="str">
        <f>_xlfn.XLOOKUP(B425,'2020'!B$3:B$1002,'2020'!C$3:C$1002,"NULL")</f>
        <v>Information Technology Consulting Company</v>
      </c>
      <c r="D425" s="37" t="str">
        <f>_xlfn.XLOOKUP(B425,'2020'!B$3:B$1002,'2020'!D$3:D$1002,"NULL")</f>
        <v>Booz Allen Hamilton_Information Technology Consulting Company</v>
      </c>
      <c r="E425" s="38">
        <v>23300</v>
      </c>
      <c r="F425" s="89">
        <v>481</v>
      </c>
      <c r="G425" s="40">
        <v>5804</v>
      </c>
      <c r="H425" s="41">
        <v>7.3999999999999996E-2</v>
      </c>
      <c r="I425" s="42">
        <v>252.5</v>
      </c>
      <c r="J425" s="43">
        <v>-0.14099999999999999</v>
      </c>
      <c r="K425" s="44">
        <v>3373</v>
      </c>
      <c r="L425" s="45">
        <v>5617</v>
      </c>
    </row>
    <row r="426" spans="1:12" x14ac:dyDescent="0.25">
      <c r="A426" s="36">
        <v>697</v>
      </c>
      <c r="B426" s="37" t="s">
        <v>620</v>
      </c>
      <c r="C426" s="37" t="str">
        <f>_xlfn.XLOOKUP(B426,'2020'!B$3:B$1002,'2020'!C$3:C$1002,"NULL")</f>
        <v>Information Technology Service Management</v>
      </c>
      <c r="D426" s="37" t="str">
        <f>_xlfn.XLOOKUP(B426,'2020'!B$3:B$1002,'2020'!D$3:D$1002,"NULL")</f>
        <v>Gartner_Information Technology Service Management</v>
      </c>
      <c r="E426" s="38">
        <v>15131</v>
      </c>
      <c r="F426" s="89">
        <v>821</v>
      </c>
      <c r="G426" s="40">
        <v>3311.5</v>
      </c>
      <c r="H426" s="41">
        <v>0.35499999999999998</v>
      </c>
      <c r="I426" s="42">
        <v>3.3</v>
      </c>
      <c r="J426" s="43">
        <v>-0.98299999999999998</v>
      </c>
      <c r="K426" s="44">
        <v>7283.2</v>
      </c>
      <c r="L426" s="45">
        <v>10684</v>
      </c>
    </row>
    <row r="427" spans="1:12" x14ac:dyDescent="0.25">
      <c r="A427" s="36">
        <v>107</v>
      </c>
      <c r="B427" s="37" t="s">
        <v>116</v>
      </c>
      <c r="C427" s="37" t="str">
        <f>_xlfn.XLOOKUP(B427,'2020'!B$3:B$1002,'2020'!C$3:C$1002,"NULL")</f>
        <v>Information Technology Solution</v>
      </c>
      <c r="D427" s="37" t="str">
        <f>_xlfn.XLOOKUP(B427,'2020'!B$3:B$1002,'2020'!D$3:D$1002,"NULL")</f>
        <v>Hewlett Packard Enterprise_Information Technology Solution</v>
      </c>
      <c r="E427" s="38">
        <v>66000</v>
      </c>
      <c r="F427" s="89">
        <v>59</v>
      </c>
      <c r="G427" s="40">
        <v>28871</v>
      </c>
      <c r="H427" s="41">
        <v>-0.42399999999999999</v>
      </c>
      <c r="I427" s="42">
        <v>344</v>
      </c>
      <c r="J427" s="43">
        <v>-0.89100000000000001</v>
      </c>
      <c r="K427" s="44">
        <v>61406</v>
      </c>
      <c r="L427" s="45">
        <v>27243</v>
      </c>
    </row>
    <row r="428" spans="1:12" x14ac:dyDescent="0.25">
      <c r="A428" s="36">
        <v>554</v>
      </c>
      <c r="B428" s="37" t="s">
        <v>382</v>
      </c>
      <c r="C428" s="37" t="str">
        <f>_xlfn.XLOOKUP(B428,'2020'!B$3:B$1002,'2020'!C$3:C$1002,"NULL")</f>
        <v>Infrastructure Company</v>
      </c>
      <c r="D428" s="37" t="str">
        <f>_xlfn.XLOOKUP(B428,'2020'!B$3:B$1002,'2020'!D$3:D$1002,"NULL")</f>
        <v>CommScope Holding_Infrastructure Company</v>
      </c>
      <c r="E428" s="38">
        <v>20000</v>
      </c>
      <c r="F428" s="89">
        <v>518</v>
      </c>
      <c r="G428" s="40">
        <v>4560.6000000000004</v>
      </c>
      <c r="H428" s="41">
        <v>-7.3999999999999996E-2</v>
      </c>
      <c r="I428" s="42">
        <v>193.8</v>
      </c>
      <c r="J428" s="43">
        <v>-0.13</v>
      </c>
      <c r="K428" s="44">
        <v>7041.7</v>
      </c>
      <c r="L428" s="45">
        <v>7670</v>
      </c>
    </row>
    <row r="429" spans="1:12" x14ac:dyDescent="0.25">
      <c r="A429" s="36">
        <v>36</v>
      </c>
      <c r="B429" s="37" t="s">
        <v>46</v>
      </c>
      <c r="C429" s="37" t="str">
        <f>_xlfn.XLOOKUP(B429,'2020'!B$3:B$1002,'2020'!C$3:C$1002,"NULL")</f>
        <v>Insurance Company</v>
      </c>
      <c r="D429" s="37" t="str">
        <f>_xlfn.XLOOKUP(B429,'2020'!B$3:B$1002,'2020'!D$3:D$1002,"NULL")</f>
        <v>State Farm Insurance_Insurance Company</v>
      </c>
      <c r="E429" s="38">
        <v>65664</v>
      </c>
      <c r="F429" s="89">
        <v>33</v>
      </c>
      <c r="G429" s="40">
        <v>78330.8</v>
      </c>
      <c r="H429" s="41">
        <v>2.9000000000000001E-2</v>
      </c>
      <c r="I429" s="42">
        <v>2206.5</v>
      </c>
      <c r="J429" s="43">
        <v>5.2990000000000004</v>
      </c>
      <c r="K429" s="44">
        <v>272345.2</v>
      </c>
      <c r="L429" s="45" t="s">
        <v>13</v>
      </c>
    </row>
    <row r="430" spans="1:12" x14ac:dyDescent="0.25">
      <c r="A430" s="36">
        <v>52</v>
      </c>
      <c r="B430" s="37" t="s">
        <v>61</v>
      </c>
      <c r="C430" s="37" t="str">
        <f>_xlfn.XLOOKUP(B430,'2020'!B$3:B$1002,'2020'!C$3:C$1002,"NULL")</f>
        <v>Insurance Company</v>
      </c>
      <c r="D430" s="37" t="str">
        <f>_xlfn.XLOOKUP(B430,'2020'!B$3:B$1002,'2020'!D$3:D$1002,"NULL")</f>
        <v>Prudential Financial_Insurance Company</v>
      </c>
      <c r="E430" s="38">
        <v>49705</v>
      </c>
      <c r="F430" s="89">
        <v>48</v>
      </c>
      <c r="G430" s="40">
        <v>59689</v>
      </c>
      <c r="H430" s="41">
        <v>1.4999999999999999E-2</v>
      </c>
      <c r="I430" s="42">
        <v>7863</v>
      </c>
      <c r="J430" s="43">
        <v>0.8</v>
      </c>
      <c r="K430" s="44">
        <v>831921</v>
      </c>
      <c r="L430" s="45">
        <v>43686</v>
      </c>
    </row>
    <row r="431" spans="1:12" x14ac:dyDescent="0.25">
      <c r="A431" s="36">
        <v>61</v>
      </c>
      <c r="B431" s="37" t="s">
        <v>52</v>
      </c>
      <c r="C431" s="37" t="str">
        <f>_xlfn.XLOOKUP(B431,'2020'!B$3:B$1002,'2020'!C$3:C$1002,"NULL")</f>
        <v>Insurance Company</v>
      </c>
      <c r="D431" s="37" t="str">
        <f>_xlfn.XLOOKUP(B431,'2020'!B$3:B$1002,'2020'!D$3:D$1002,"NULL")</f>
        <v>Centene_Insurance Company</v>
      </c>
      <c r="E431" s="38">
        <v>33700</v>
      </c>
      <c r="F431" s="89">
        <v>66</v>
      </c>
      <c r="G431" s="40">
        <v>48572</v>
      </c>
      <c r="H431" s="41">
        <v>0.193</v>
      </c>
      <c r="I431" s="42">
        <v>828</v>
      </c>
      <c r="J431" s="43">
        <v>0.47299999999999998</v>
      </c>
      <c r="K431" s="44">
        <v>21855</v>
      </c>
      <c r="L431" s="45">
        <v>18704</v>
      </c>
    </row>
    <row r="432" spans="1:12" x14ac:dyDescent="0.25">
      <c r="A432" s="36">
        <v>66</v>
      </c>
      <c r="B432" s="37" t="s">
        <v>82</v>
      </c>
      <c r="C432" s="37" t="str">
        <f>_xlfn.XLOOKUP(B432,'2020'!B$3:B$1002,'2020'!C$3:C$1002,"NULL")</f>
        <v>Insurance Company</v>
      </c>
      <c r="D432" s="37" t="str">
        <f>_xlfn.XLOOKUP(B432,'2020'!B$3:B$1002,'2020'!D$3:D$1002,"NULL")</f>
        <v>Nationwide_Insurance Company</v>
      </c>
      <c r="E432" s="38">
        <v>33135</v>
      </c>
      <c r="F432" s="89">
        <v>68</v>
      </c>
      <c r="G432" s="40">
        <v>43939.9</v>
      </c>
      <c r="H432" s="41">
        <v>9.6000000000000002E-2</v>
      </c>
      <c r="I432" s="42">
        <v>246.5</v>
      </c>
      <c r="J432" s="43">
        <v>-0.26200000000000001</v>
      </c>
      <c r="K432" s="44">
        <v>221256.9</v>
      </c>
      <c r="L432" s="45" t="s">
        <v>13</v>
      </c>
    </row>
    <row r="433" spans="1:12" x14ac:dyDescent="0.25">
      <c r="A433" s="36">
        <v>68</v>
      </c>
      <c r="B433" s="37" t="s">
        <v>85</v>
      </c>
      <c r="C433" s="37" t="str">
        <f>_xlfn.XLOOKUP(B433,'2020'!B$3:B$1002,'2020'!C$3:C$1002,"NULL")</f>
        <v>Insurance Company</v>
      </c>
      <c r="D433" s="37" t="str">
        <f>_xlfn.XLOOKUP(B433,'2020'!B$3:B$1002,'2020'!D$3:D$1002,"NULL")</f>
        <v>Liberty Mutual Insurance Group_Insurance Company</v>
      </c>
      <c r="E433" s="38">
        <v>50000</v>
      </c>
      <c r="F433" s="89">
        <v>75</v>
      </c>
      <c r="G433" s="40">
        <v>42687</v>
      </c>
      <c r="H433" s="41">
        <v>0.114</v>
      </c>
      <c r="I433" s="42">
        <v>17</v>
      </c>
      <c r="J433" s="43">
        <v>-0.98299999999999998</v>
      </c>
      <c r="K433" s="44">
        <v>142502</v>
      </c>
      <c r="L433" s="45" t="s">
        <v>13</v>
      </c>
    </row>
    <row r="434" spans="1:12" x14ac:dyDescent="0.25">
      <c r="A434" s="36">
        <v>69</v>
      </c>
      <c r="B434" s="37" t="s">
        <v>81</v>
      </c>
      <c r="C434" s="37" t="str">
        <f>_xlfn.XLOOKUP(B434,'2020'!B$3:B$1002,'2020'!C$3:C$1002,"NULL")</f>
        <v>Insurance Company</v>
      </c>
      <c r="D434" s="37" t="str">
        <f>_xlfn.XLOOKUP(B434,'2020'!B$3:B$1002,'2020'!D$3:D$1002,"NULL")</f>
        <v>New York Life Insurance_Insurance Company</v>
      </c>
      <c r="E434" s="38">
        <v>11114</v>
      </c>
      <c r="F434" s="89">
        <v>65</v>
      </c>
      <c r="G434" s="40">
        <v>42296</v>
      </c>
      <c r="H434" s="41">
        <v>3.6999999999999998E-2</v>
      </c>
      <c r="I434" s="42">
        <v>1866.9</v>
      </c>
      <c r="J434" s="43">
        <v>0.71599999999999997</v>
      </c>
      <c r="K434" s="44">
        <v>303182.8</v>
      </c>
      <c r="L434" s="45" t="s">
        <v>13</v>
      </c>
    </row>
    <row r="435" spans="1:12" x14ac:dyDescent="0.25">
      <c r="A435" s="36">
        <v>79</v>
      </c>
      <c r="B435" s="37" t="s">
        <v>80</v>
      </c>
      <c r="C435" s="37" t="str">
        <f>_xlfn.XLOOKUP(B435,'2020'!B$3:B$1002,'2020'!C$3:C$1002,"NULL")</f>
        <v>Insurance Company</v>
      </c>
      <c r="D435" s="37" t="str">
        <f>_xlfn.XLOOKUP(B435,'2020'!B$3:B$1002,'2020'!D$3:D$1002,"NULL")</f>
        <v>Allstate_Insurance Company</v>
      </c>
      <c r="E435" s="38">
        <v>42680</v>
      </c>
      <c r="F435" s="89">
        <v>84</v>
      </c>
      <c r="G435" s="40">
        <v>38524</v>
      </c>
      <c r="H435" s="41">
        <v>5.3999999999999999E-2</v>
      </c>
      <c r="I435" s="42">
        <v>3189</v>
      </c>
      <c r="J435" s="43">
        <v>0.69899999999999995</v>
      </c>
      <c r="K435" s="44">
        <v>112422</v>
      </c>
      <c r="L435" s="45">
        <v>33478</v>
      </c>
    </row>
    <row r="436" spans="1:12" x14ac:dyDescent="0.25">
      <c r="A436" s="36">
        <v>93</v>
      </c>
      <c r="B436" s="37" t="s">
        <v>97</v>
      </c>
      <c r="C436" s="37" t="str">
        <f>_xlfn.XLOOKUP(B436,'2020'!B$3:B$1002,'2020'!C$3:C$1002,"NULL")</f>
        <v>Insurance Company</v>
      </c>
      <c r="D436" s="37" t="str">
        <f>_xlfn.XLOOKUP(B436,'2020'!B$3:B$1002,'2020'!D$3:D$1002,"NULL")</f>
        <v>Massachusetts Mutual Life Insurance_Insurance Company</v>
      </c>
      <c r="E436" s="38">
        <v>11811</v>
      </c>
      <c r="F436" s="89">
        <v>77</v>
      </c>
      <c r="G436" s="40">
        <v>33495.4</v>
      </c>
      <c r="H436" s="41">
        <v>-0.114</v>
      </c>
      <c r="I436" s="42">
        <v>513</v>
      </c>
      <c r="J436" s="43">
        <v>-0.59699999999999998</v>
      </c>
      <c r="K436" s="44">
        <v>288854.8</v>
      </c>
      <c r="L436" s="45" t="s">
        <v>13</v>
      </c>
    </row>
    <row r="437" spans="1:12" x14ac:dyDescent="0.25">
      <c r="A437" s="36">
        <v>104</v>
      </c>
      <c r="B437" s="37" t="s">
        <v>109</v>
      </c>
      <c r="C437" s="37" t="str">
        <f>_xlfn.XLOOKUP(B437,'2020'!B$3:B$1002,'2020'!C$3:C$1002,"NULL")</f>
        <v>Insurance Company</v>
      </c>
      <c r="D437" s="37" t="str">
        <f>_xlfn.XLOOKUP(B437,'2020'!B$3:B$1002,'2020'!D$3:D$1002,"NULL")</f>
        <v>Northwestern Mutual_Insurance Company</v>
      </c>
      <c r="E437" s="38">
        <v>5437</v>
      </c>
      <c r="F437" s="89">
        <v>97</v>
      </c>
      <c r="G437" s="40">
        <v>29331</v>
      </c>
      <c r="H437" s="41">
        <v>1.7999999999999999E-2</v>
      </c>
      <c r="I437" s="42">
        <v>1017</v>
      </c>
      <c r="J437" s="43">
        <v>0.24299999999999999</v>
      </c>
      <c r="K437" s="44">
        <v>265049</v>
      </c>
      <c r="L437" s="45" t="s">
        <v>13</v>
      </c>
    </row>
    <row r="438" spans="1:12" x14ac:dyDescent="0.25">
      <c r="A438" s="36">
        <v>106</v>
      </c>
      <c r="B438" s="37" t="s">
        <v>113</v>
      </c>
      <c r="C438" s="37" t="str">
        <f>_xlfn.XLOOKUP(B438,'2020'!B$3:B$1002,'2020'!C$3:C$1002,"NULL")</f>
        <v>Insurance Company</v>
      </c>
      <c r="D438" s="37" t="str">
        <f>_xlfn.XLOOKUP(B438,'2020'!B$3:B$1002,'2020'!D$3:D$1002,"NULL")</f>
        <v>Travelers_Insurance Company</v>
      </c>
      <c r="E438" s="38">
        <v>30800</v>
      </c>
      <c r="F438" s="89">
        <v>99</v>
      </c>
      <c r="G438" s="40">
        <v>28902</v>
      </c>
      <c r="H438" s="41">
        <v>4.5999999999999999E-2</v>
      </c>
      <c r="I438" s="42">
        <v>2056</v>
      </c>
      <c r="J438" s="43">
        <v>-0.318</v>
      </c>
      <c r="K438" s="44">
        <v>103483</v>
      </c>
      <c r="L438" s="45">
        <v>37691</v>
      </c>
    </row>
    <row r="439" spans="1:12" x14ac:dyDescent="0.25">
      <c r="A439" s="36">
        <v>112</v>
      </c>
      <c r="B439" s="37" t="s">
        <v>94</v>
      </c>
      <c r="C439" s="37" t="str">
        <f>_xlfn.XLOOKUP(B439,'2020'!B$3:B$1002,'2020'!C$3:C$1002,"NULL")</f>
        <v>Insurance Company</v>
      </c>
      <c r="D439" s="37" t="str">
        <f>_xlfn.XLOOKUP(B439,'2020'!B$3:B$1002,'2020'!D$3:D$1002,"NULL")</f>
        <v>Progressive_Insurance Company</v>
      </c>
      <c r="E439" s="38">
        <v>33656</v>
      </c>
      <c r="F439" s="89">
        <v>120</v>
      </c>
      <c r="G439" s="40">
        <v>26839</v>
      </c>
      <c r="H439" s="41">
        <v>0.14499999999999999</v>
      </c>
      <c r="I439" s="42">
        <v>1592.2</v>
      </c>
      <c r="J439" s="43">
        <v>0.54400000000000004</v>
      </c>
      <c r="K439" s="44">
        <v>38701.199999999997</v>
      </c>
      <c r="L439" s="45">
        <v>35478</v>
      </c>
    </row>
    <row r="440" spans="1:12" x14ac:dyDescent="0.25">
      <c r="A440" s="36">
        <v>137</v>
      </c>
      <c r="B440" s="37" t="s">
        <v>152</v>
      </c>
      <c r="C440" s="37" t="str">
        <f>_xlfn.XLOOKUP(B440,'2020'!B$3:B$1002,'2020'!C$3:C$1002,"NULL")</f>
        <v>Insurance Company</v>
      </c>
      <c r="D440" s="37" t="str">
        <f>_xlfn.XLOOKUP(B440,'2020'!B$3:B$1002,'2020'!D$3:D$1002,"NULL")</f>
        <v>Aflac_Insurance Company</v>
      </c>
      <c r="E440" s="38">
        <v>11318</v>
      </c>
      <c r="F440" s="89">
        <v>126</v>
      </c>
      <c r="G440" s="40">
        <v>21667</v>
      </c>
      <c r="H440" s="41">
        <v>-0.04</v>
      </c>
      <c r="I440" s="42">
        <v>4604</v>
      </c>
      <c r="J440" s="43">
        <v>0.73099999999999998</v>
      </c>
      <c r="K440" s="44">
        <v>137217</v>
      </c>
      <c r="L440" s="45">
        <v>34038</v>
      </c>
    </row>
    <row r="441" spans="1:12" x14ac:dyDescent="0.25">
      <c r="A441" s="36">
        <v>205</v>
      </c>
      <c r="B441" s="37" t="s">
        <v>192</v>
      </c>
      <c r="C441" s="37" t="str">
        <f>_xlfn.XLOOKUP(B441,'2020'!B$3:B$1002,'2020'!C$3:C$1002,"NULL")</f>
        <v>Insurance Company</v>
      </c>
      <c r="D441" s="37" t="str">
        <f>_xlfn.XLOOKUP(B441,'2020'!B$3:B$1002,'2020'!D$3:D$1002,"NULL")</f>
        <v>Lincoln National_Insurance Company</v>
      </c>
      <c r="E441" s="38">
        <v>9047</v>
      </c>
      <c r="F441" s="89">
        <v>207</v>
      </c>
      <c r="G441" s="40">
        <v>14257</v>
      </c>
      <c r="H441" s="41">
        <v>7.0000000000000007E-2</v>
      </c>
      <c r="I441" s="42">
        <v>2079</v>
      </c>
      <c r="J441" s="43">
        <v>0.74399999999999999</v>
      </c>
      <c r="K441" s="44">
        <v>281763</v>
      </c>
      <c r="L441" s="45">
        <v>15946</v>
      </c>
    </row>
    <row r="442" spans="1:12" x14ac:dyDescent="0.25">
      <c r="A442" s="36">
        <v>210</v>
      </c>
      <c r="B442" s="37" t="s">
        <v>204</v>
      </c>
      <c r="C442" s="37" t="str">
        <f>_xlfn.XLOOKUP(B442,'2020'!B$3:B$1002,'2020'!C$3:C$1002,"NULL")</f>
        <v>Insurance Company</v>
      </c>
      <c r="D442" s="37" t="str">
        <f>_xlfn.XLOOKUP(B442,'2020'!B$3:B$1002,'2020'!D$3:D$1002,"NULL")</f>
        <v>Principal Financial_Insurance Company</v>
      </c>
      <c r="E442" s="38">
        <v>15378</v>
      </c>
      <c r="F442" s="89">
        <v>227</v>
      </c>
      <c r="G442" s="40">
        <v>14093</v>
      </c>
      <c r="H442" s="41">
        <v>0.13700000000000001</v>
      </c>
      <c r="I442" s="42">
        <v>2310.4</v>
      </c>
      <c r="J442" s="43">
        <v>0.755</v>
      </c>
      <c r="K442" s="44">
        <v>253941</v>
      </c>
      <c r="L442" s="45">
        <v>17643</v>
      </c>
    </row>
    <row r="443" spans="1:12" x14ac:dyDescent="0.25">
      <c r="A443" s="36">
        <v>212</v>
      </c>
      <c r="B443" s="37" t="s">
        <v>198</v>
      </c>
      <c r="C443" s="37" t="str">
        <f>_xlfn.XLOOKUP(B443,'2020'!B$3:B$1002,'2020'!C$3:C$1002,"NULL")</f>
        <v>Insurance Company</v>
      </c>
      <c r="D443" s="37" t="str">
        <f>_xlfn.XLOOKUP(B443,'2020'!B$3:B$1002,'2020'!D$3:D$1002,"NULL")</f>
        <v>Marsh &amp; McLennan_Insurance Company</v>
      </c>
      <c r="E443" s="38">
        <v>64000</v>
      </c>
      <c r="F443" s="89">
        <v>210</v>
      </c>
      <c r="G443" s="40">
        <v>14024</v>
      </c>
      <c r="H443" s="41">
        <v>6.2E-2</v>
      </c>
      <c r="I443" s="42">
        <v>1492</v>
      </c>
      <c r="J443" s="43">
        <v>-0.156</v>
      </c>
      <c r="K443" s="44">
        <v>20429</v>
      </c>
      <c r="L443" s="45">
        <v>41924</v>
      </c>
    </row>
    <row r="444" spans="1:12" x14ac:dyDescent="0.25">
      <c r="A444" s="36">
        <v>239</v>
      </c>
      <c r="B444" s="37" t="s">
        <v>240</v>
      </c>
      <c r="C444" s="37" t="str">
        <f>_xlfn.XLOOKUP(B444,'2020'!B$3:B$1002,'2020'!C$3:C$1002,"NULL")</f>
        <v>Insurance Company</v>
      </c>
      <c r="D444" s="37" t="str">
        <f>_xlfn.XLOOKUP(B444,'2020'!B$3:B$1002,'2020'!D$3:D$1002,"NULL")</f>
        <v>Guardian Life Ins. Co. of America_Insurance Company</v>
      </c>
      <c r="E444" s="38">
        <v>9283</v>
      </c>
      <c r="F444" s="89">
        <v>218</v>
      </c>
      <c r="G444" s="40">
        <v>12455</v>
      </c>
      <c r="H444" s="41">
        <v>-3.5999999999999997E-2</v>
      </c>
      <c r="I444" s="42">
        <v>455.3</v>
      </c>
      <c r="J444" s="43">
        <v>0.72499999999999998</v>
      </c>
      <c r="K444" s="44">
        <v>75038</v>
      </c>
      <c r="L444" s="45" t="s">
        <v>13</v>
      </c>
    </row>
    <row r="445" spans="1:12" x14ac:dyDescent="0.25">
      <c r="A445" s="36">
        <v>253</v>
      </c>
      <c r="B445" s="37" t="s">
        <v>257</v>
      </c>
      <c r="C445" s="37" t="str">
        <f>_xlfn.XLOOKUP(B445,'2020'!B$3:B$1002,'2020'!C$3:C$1002,"NULL")</f>
        <v>Insurance Company</v>
      </c>
      <c r="D445" s="37" t="str">
        <f>_xlfn.XLOOKUP(B445,'2020'!B$3:B$1002,'2020'!D$3:D$1002,"NULL")</f>
        <v>Farmers Insurance Exchange_Insurance Company</v>
      </c>
      <c r="E445" s="38">
        <v>13015</v>
      </c>
      <c r="F445" s="89">
        <v>222</v>
      </c>
      <c r="G445" s="40">
        <v>12072</v>
      </c>
      <c r="H445" s="41">
        <v>-3.5000000000000003E-2</v>
      </c>
      <c r="I445" s="42">
        <v>-65.400000000000006</v>
      </c>
      <c r="J445" s="43" t="s">
        <v>13</v>
      </c>
      <c r="K445" s="44">
        <v>16165</v>
      </c>
      <c r="L445" s="45" t="s">
        <v>13</v>
      </c>
    </row>
    <row r="446" spans="1:12" x14ac:dyDescent="0.25">
      <c r="A446" s="36">
        <v>267</v>
      </c>
      <c r="B446" s="37" t="s">
        <v>268</v>
      </c>
      <c r="C446" s="37" t="str">
        <f>_xlfn.XLOOKUP(B446,'2020'!B$3:B$1002,'2020'!C$3:C$1002,"NULL")</f>
        <v>Insurance Company</v>
      </c>
      <c r="D446" s="37" t="str">
        <f>_xlfn.XLOOKUP(B446,'2020'!B$3:B$1002,'2020'!D$3:D$1002,"NULL")</f>
        <v>Unum Group_Insurance Company</v>
      </c>
      <c r="E446" s="38">
        <v>9400</v>
      </c>
      <c r="F446" s="89">
        <v>258</v>
      </c>
      <c r="G446" s="40">
        <v>11287</v>
      </c>
      <c r="H446" s="41">
        <v>2.1999999999999999E-2</v>
      </c>
      <c r="I446" s="42">
        <v>994.2</v>
      </c>
      <c r="J446" s="43">
        <v>6.7000000000000004E-2</v>
      </c>
      <c r="K446" s="44">
        <v>64013</v>
      </c>
      <c r="L446" s="45">
        <v>10530</v>
      </c>
    </row>
    <row r="447" spans="1:12" x14ac:dyDescent="0.25">
      <c r="A447" s="36">
        <v>302</v>
      </c>
      <c r="B447" s="37" t="s">
        <v>376</v>
      </c>
      <c r="C447" s="37" t="str">
        <f>_xlfn.XLOOKUP(B447,'2020'!B$3:B$1002,'2020'!C$3:C$1002,"NULL")</f>
        <v>Insurance Company</v>
      </c>
      <c r="D447" s="37" t="str">
        <f>_xlfn.XLOOKUP(B447,'2020'!B$3:B$1002,'2020'!D$3:D$1002,"NULL")</f>
        <v>Fidelity National Financial_Insurance Company</v>
      </c>
      <c r="E447" s="38">
        <v>24525</v>
      </c>
      <c r="F447" s="89">
        <v>293</v>
      </c>
      <c r="G447" s="40">
        <v>9769</v>
      </c>
      <c r="H447" s="41">
        <v>2.3E-2</v>
      </c>
      <c r="I447" s="42">
        <v>771</v>
      </c>
      <c r="J447" s="43">
        <v>0.186</v>
      </c>
      <c r="K447" s="44">
        <v>9151</v>
      </c>
      <c r="L447" s="45">
        <v>10983</v>
      </c>
    </row>
    <row r="448" spans="1:12" x14ac:dyDescent="0.25">
      <c r="A448" s="36">
        <v>311</v>
      </c>
      <c r="B448" s="37" t="s">
        <v>256</v>
      </c>
      <c r="C448" s="37" t="str">
        <f>_xlfn.XLOOKUP(B448,'2020'!B$3:B$1002,'2020'!C$3:C$1002,"NULL")</f>
        <v>Insurance Company</v>
      </c>
      <c r="D448" s="37" t="str">
        <f>_xlfn.XLOOKUP(B448,'2020'!B$3:B$1002,'2020'!D$3:D$1002,"NULL")</f>
        <v>American Family Insurance Group_Insurance Company</v>
      </c>
      <c r="E448" s="38">
        <v>11307</v>
      </c>
      <c r="F448" s="89">
        <v>315</v>
      </c>
      <c r="G448" s="40">
        <v>9545</v>
      </c>
      <c r="H448" s="41">
        <v>8.1000000000000003E-2</v>
      </c>
      <c r="I448" s="42">
        <v>155.6</v>
      </c>
      <c r="J448" s="43">
        <v>-0.52200000000000002</v>
      </c>
      <c r="K448" s="44">
        <v>24233</v>
      </c>
      <c r="L448" s="45" t="s">
        <v>13</v>
      </c>
    </row>
    <row r="449" spans="1:12" x14ac:dyDescent="0.25">
      <c r="A449" s="36">
        <v>313</v>
      </c>
      <c r="B449" s="37" t="s">
        <v>271</v>
      </c>
      <c r="C449" s="37" t="str">
        <f>_xlfn.XLOOKUP(B449,'2020'!B$3:B$1002,'2020'!C$3:C$1002,"NULL")</f>
        <v>Insurance Company</v>
      </c>
      <c r="D449" s="37" t="str">
        <f>_xlfn.XLOOKUP(B449,'2020'!B$3:B$1002,'2020'!D$3:D$1002,"NULL")</f>
        <v>Pacific Life_Insurance Company</v>
      </c>
      <c r="E449" s="38">
        <v>3578</v>
      </c>
      <c r="F449" s="89">
        <v>302</v>
      </c>
      <c r="G449" s="40">
        <v>9510</v>
      </c>
      <c r="H449" s="41">
        <v>3.6999999999999998E-2</v>
      </c>
      <c r="I449" s="42">
        <v>1365</v>
      </c>
      <c r="J449" s="43">
        <v>0.65700000000000003</v>
      </c>
      <c r="K449" s="44">
        <v>157877</v>
      </c>
      <c r="L449" s="45" t="s">
        <v>13</v>
      </c>
    </row>
    <row r="450" spans="1:12" x14ac:dyDescent="0.25">
      <c r="A450" s="36">
        <v>337</v>
      </c>
      <c r="B450" s="37" t="s">
        <v>302</v>
      </c>
      <c r="C450" s="37" t="str">
        <f>_xlfn.XLOOKUP(B450,'2020'!B$3:B$1002,'2020'!C$3:C$1002,"NULL")</f>
        <v>Insurance Company</v>
      </c>
      <c r="D450" s="37" t="str">
        <f>_xlfn.XLOOKUP(B450,'2020'!B$3:B$1002,'2020'!D$3:D$1002,"NULL")</f>
        <v>Mutual of Omaha Insurance_Insurance Company</v>
      </c>
      <c r="E450" s="38">
        <v>5896</v>
      </c>
      <c r="F450" s="89">
        <v>342</v>
      </c>
      <c r="G450" s="40">
        <v>8732</v>
      </c>
      <c r="H450" s="41">
        <v>0.106</v>
      </c>
      <c r="I450" s="42">
        <v>862.6</v>
      </c>
      <c r="J450" s="43">
        <v>1.419</v>
      </c>
      <c r="K450" s="44">
        <v>42429</v>
      </c>
      <c r="L450" s="45" t="s">
        <v>13</v>
      </c>
    </row>
    <row r="451" spans="1:12" x14ac:dyDescent="0.25">
      <c r="A451" s="36">
        <v>348</v>
      </c>
      <c r="B451" s="37" t="s">
        <v>365</v>
      </c>
      <c r="C451" s="37" t="str">
        <f>_xlfn.XLOOKUP(B451,'2020'!B$3:B$1002,'2020'!C$3:C$1002,"NULL")</f>
        <v>Insurance Company</v>
      </c>
      <c r="D451" s="37" t="str">
        <f>_xlfn.XLOOKUP(B451,'2020'!B$3:B$1002,'2020'!D$3:D$1002,"NULL")</f>
        <v>Genworth Financial_Insurance Company</v>
      </c>
      <c r="E451" s="38">
        <v>3500</v>
      </c>
      <c r="F451" s="89">
        <v>329</v>
      </c>
      <c r="G451" s="40">
        <v>8295</v>
      </c>
      <c r="H451" s="41">
        <v>-8.9999999999999993E-3</v>
      </c>
      <c r="I451" s="42">
        <v>817</v>
      </c>
      <c r="J451" s="43" t="s">
        <v>13</v>
      </c>
      <c r="K451" s="44">
        <v>105297</v>
      </c>
      <c r="L451" s="45">
        <v>1413</v>
      </c>
    </row>
    <row r="452" spans="1:12" x14ac:dyDescent="0.25">
      <c r="A452" s="36">
        <v>369</v>
      </c>
      <c r="B452" s="37" t="s">
        <v>402</v>
      </c>
      <c r="C452" s="37" t="str">
        <f>_xlfn.XLOOKUP(B452,'2020'!B$3:B$1002,'2020'!C$3:C$1002,"NULL")</f>
        <v>Insurance Company</v>
      </c>
      <c r="D452" s="37" t="str">
        <f>_xlfn.XLOOKUP(B452,'2020'!B$3:B$1002,'2020'!D$3:D$1002,"NULL")</f>
        <v>W.R. Berkley_Insurance Company</v>
      </c>
      <c r="E452" s="38">
        <v>7722</v>
      </c>
      <c r="F452" s="89">
        <v>354</v>
      </c>
      <c r="G452" s="40">
        <v>7685</v>
      </c>
      <c r="H452" s="41">
        <v>4.0000000000000001E-3</v>
      </c>
      <c r="I452" s="42">
        <v>549.1</v>
      </c>
      <c r="J452" s="43">
        <v>-8.7999999999999995E-2</v>
      </c>
      <c r="K452" s="44">
        <v>24300</v>
      </c>
      <c r="L452" s="45">
        <v>8836</v>
      </c>
    </row>
    <row r="453" spans="1:12" x14ac:dyDescent="0.25">
      <c r="A453" s="36">
        <v>375</v>
      </c>
      <c r="B453" s="37" t="s">
        <v>322</v>
      </c>
      <c r="C453" s="37" t="str">
        <f>_xlfn.XLOOKUP(B453,'2020'!B$3:B$1002,'2020'!C$3:C$1002,"NULL")</f>
        <v>Insurance Company</v>
      </c>
      <c r="D453" s="37" t="str">
        <f>_xlfn.XLOOKUP(B453,'2020'!B$3:B$1002,'2020'!D$3:D$1002,"NULL")</f>
        <v>Auto-Owners Insurance_Insurance Company</v>
      </c>
      <c r="E453" s="38">
        <v>5227</v>
      </c>
      <c r="F453" s="89">
        <v>398</v>
      </c>
      <c r="G453" s="40">
        <v>7604</v>
      </c>
      <c r="H453" s="41">
        <v>0.122</v>
      </c>
      <c r="I453" s="42">
        <v>645.70000000000005</v>
      </c>
      <c r="J453" s="43">
        <v>-8.5999999999999993E-2</v>
      </c>
      <c r="K453" s="44">
        <v>23694</v>
      </c>
      <c r="L453" s="45" t="s">
        <v>13</v>
      </c>
    </row>
    <row r="454" spans="1:12" x14ac:dyDescent="0.25">
      <c r="A454" s="36">
        <v>378</v>
      </c>
      <c r="B454" s="37" t="s">
        <v>377</v>
      </c>
      <c r="C454" s="37" t="str">
        <f>_xlfn.XLOOKUP(B454,'2020'!B$3:B$1002,'2020'!C$3:C$1002,"NULL")</f>
        <v>Insurance Company</v>
      </c>
      <c r="D454" s="37" t="str">
        <f>_xlfn.XLOOKUP(B454,'2020'!B$3:B$1002,'2020'!D$3:D$1002,"NULL")</f>
        <v>Erie Insurance Group_Insurance Company</v>
      </c>
      <c r="E454" s="38">
        <v>5260</v>
      </c>
      <c r="F454" s="89">
        <v>382</v>
      </c>
      <c r="G454" s="40">
        <v>7535</v>
      </c>
      <c r="H454" s="41">
        <v>7.3999999999999996E-2</v>
      </c>
      <c r="I454" s="42">
        <v>857.5</v>
      </c>
      <c r="J454" s="43">
        <v>0.156</v>
      </c>
      <c r="K454" s="44">
        <v>20670</v>
      </c>
      <c r="L454" s="45" t="s">
        <v>13</v>
      </c>
    </row>
    <row r="455" spans="1:12" x14ac:dyDescent="0.25">
      <c r="A455" s="36">
        <v>440</v>
      </c>
      <c r="B455" s="37" t="s">
        <v>317</v>
      </c>
      <c r="C455" s="37" t="str">
        <f>_xlfn.XLOOKUP(B455,'2020'!B$3:B$1002,'2020'!C$3:C$1002,"NULL")</f>
        <v>Insurance Company</v>
      </c>
      <c r="D455" s="37" t="str">
        <f>_xlfn.XLOOKUP(B455,'2020'!B$3:B$1002,'2020'!D$3:D$1002,"NULL")</f>
        <v>Assurant_Insurance Company</v>
      </c>
      <c r="E455" s="38">
        <v>14175</v>
      </c>
      <c r="F455" s="89">
        <v>361</v>
      </c>
      <c r="G455" s="40">
        <v>6415</v>
      </c>
      <c r="H455" s="41">
        <v>-0.14799999999999999</v>
      </c>
      <c r="I455" s="42">
        <v>519.6</v>
      </c>
      <c r="J455" s="43">
        <v>-8.1000000000000003E-2</v>
      </c>
      <c r="K455" s="44">
        <v>31843</v>
      </c>
      <c r="L455" s="45">
        <v>4803</v>
      </c>
    </row>
    <row r="456" spans="1:12" x14ac:dyDescent="0.25">
      <c r="A456" s="36">
        <v>450</v>
      </c>
      <c r="B456" s="37" t="s">
        <v>427</v>
      </c>
      <c r="C456" s="37" t="str">
        <f>_xlfn.XLOOKUP(B456,'2020'!B$3:B$1002,'2020'!C$3:C$1002,"NULL")</f>
        <v>Insurance Company</v>
      </c>
      <c r="D456" s="37" t="str">
        <f>_xlfn.XLOOKUP(B456,'2020'!B$3:B$1002,'2020'!D$3:D$1002,"NULL")</f>
        <v>Old Republic International_Insurance Company</v>
      </c>
      <c r="E456" s="38">
        <v>8700</v>
      </c>
      <c r="F456" s="89">
        <v>439</v>
      </c>
      <c r="G456" s="40">
        <v>6263</v>
      </c>
      <c r="H456" s="41">
        <v>6.0999999999999999E-2</v>
      </c>
      <c r="I456" s="42">
        <v>560.5</v>
      </c>
      <c r="J456" s="43">
        <v>0.2</v>
      </c>
      <c r="K456" s="44">
        <v>19404</v>
      </c>
      <c r="L456" s="45">
        <v>5778</v>
      </c>
    </row>
    <row r="457" spans="1:12" x14ac:dyDescent="0.25">
      <c r="A457" s="36">
        <v>464</v>
      </c>
      <c r="B457" s="37" t="s">
        <v>337</v>
      </c>
      <c r="C457" s="37" t="str">
        <f>_xlfn.XLOOKUP(B457,'2020'!B$3:B$1002,'2020'!C$3:C$1002,"NULL")</f>
        <v>Insurance Company</v>
      </c>
      <c r="D457" s="37" t="str">
        <f>_xlfn.XLOOKUP(B457,'2020'!B$3:B$1002,'2020'!D$3:D$1002,"NULL")</f>
        <v>Markel_Insurance Company</v>
      </c>
      <c r="E457" s="38">
        <v>15600</v>
      </c>
      <c r="F457" s="89">
        <v>460</v>
      </c>
      <c r="G457" s="40">
        <v>6062</v>
      </c>
      <c r="H457" s="41">
        <v>0.08</v>
      </c>
      <c r="I457" s="42">
        <v>395.3</v>
      </c>
      <c r="J457" s="43">
        <v>-0.13300000000000001</v>
      </c>
      <c r="K457" s="44">
        <v>32805</v>
      </c>
      <c r="L457" s="45">
        <v>16264</v>
      </c>
    </row>
    <row r="458" spans="1:12" x14ac:dyDescent="0.25">
      <c r="A458" s="36">
        <v>476</v>
      </c>
      <c r="B458" s="37" t="s">
        <v>1432</v>
      </c>
      <c r="C458" s="37" t="str">
        <f>_xlfn.XLOOKUP(B458,'2020'!B$3:B$1002,'2020'!C$3:C$1002,"NULL")</f>
        <v>Insurance Company</v>
      </c>
      <c r="D458" s="37" t="str">
        <f>_xlfn.XLOOKUP(B458,'2020'!B$3:B$1002,'2020'!D$3:D$1002,"NULL")</f>
        <v>Western &amp; Southern Financial_Insurance Company</v>
      </c>
      <c r="E458" s="38">
        <v>2226</v>
      </c>
      <c r="F458" s="89">
        <v>483</v>
      </c>
      <c r="G458" s="40">
        <v>5836</v>
      </c>
      <c r="H458" s="41">
        <v>8.1000000000000003E-2</v>
      </c>
      <c r="I458" s="42">
        <v>310.39999999999998</v>
      </c>
      <c r="J458" s="43">
        <v>0.28699999999999998</v>
      </c>
      <c r="K458" s="44">
        <v>46395</v>
      </c>
      <c r="L458" s="45" t="s">
        <v>13</v>
      </c>
    </row>
    <row r="459" spans="1:12" x14ac:dyDescent="0.25">
      <c r="A459" s="36">
        <v>484</v>
      </c>
      <c r="B459" s="37" t="s">
        <v>401</v>
      </c>
      <c r="C459" s="37" t="str">
        <f>_xlfn.XLOOKUP(B459,'2020'!B$3:B$1002,'2020'!C$3:C$1002,"NULL")</f>
        <v>Insurance Company</v>
      </c>
      <c r="D459" s="37" t="str">
        <f>_xlfn.XLOOKUP(B459,'2020'!B$3:B$1002,'2020'!D$3:D$1002,"NULL")</f>
        <v>Cincinnati Financial_Insurance Company</v>
      </c>
      <c r="E459" s="38">
        <v>4925</v>
      </c>
      <c r="F459" s="89">
        <v>476</v>
      </c>
      <c r="G459" s="40">
        <v>5732</v>
      </c>
      <c r="H459" s="41">
        <v>5.1999999999999998E-2</v>
      </c>
      <c r="I459" s="42">
        <v>1045</v>
      </c>
      <c r="J459" s="43">
        <v>0.76900000000000002</v>
      </c>
      <c r="K459" s="44">
        <v>21843</v>
      </c>
      <c r="L459" s="45">
        <v>12185</v>
      </c>
    </row>
    <row r="460" spans="1:12" x14ac:dyDescent="0.25">
      <c r="A460" s="36">
        <v>514</v>
      </c>
      <c r="B460" s="37" t="s">
        <v>553</v>
      </c>
      <c r="C460" s="37" t="str">
        <f>_xlfn.XLOOKUP(B460,'2020'!B$3:B$1002,'2020'!C$3:C$1002,"NULL")</f>
        <v>Insurance Company</v>
      </c>
      <c r="D460" s="37" t="str">
        <f>_xlfn.XLOOKUP(B460,'2020'!B$3:B$1002,'2020'!D$3:D$1002,"NULL")</f>
        <v>Hanover Insurance Group_Insurance Company</v>
      </c>
      <c r="E460" s="38">
        <v>4600</v>
      </c>
      <c r="F460" s="89">
        <v>517</v>
      </c>
      <c r="G460" s="40">
        <v>5184.3999999999996</v>
      </c>
      <c r="H460" s="41">
        <v>4.8000000000000001E-2</v>
      </c>
      <c r="I460" s="42">
        <v>186.2</v>
      </c>
      <c r="J460" s="43">
        <v>0.20100000000000001</v>
      </c>
      <c r="K460" s="44">
        <v>15469.6</v>
      </c>
      <c r="L460" s="45">
        <v>5017</v>
      </c>
    </row>
    <row r="461" spans="1:12" x14ac:dyDescent="0.25">
      <c r="A461" s="36">
        <v>534</v>
      </c>
      <c r="B461" s="37" t="s">
        <v>447</v>
      </c>
      <c r="C461" s="37" t="str">
        <f>_xlfn.XLOOKUP(B461,'2020'!B$3:B$1002,'2020'!C$3:C$1002,"NULL")</f>
        <v>Insurance Company</v>
      </c>
      <c r="D461" s="37" t="str">
        <f>_xlfn.XLOOKUP(B461,'2020'!B$3:B$1002,'2020'!D$3:D$1002,"NULL")</f>
        <v>FM Global_Insurance Company</v>
      </c>
      <c r="E461" s="38">
        <v>5441</v>
      </c>
      <c r="F461" s="89">
        <v>557</v>
      </c>
      <c r="G461" s="40">
        <v>4874.8</v>
      </c>
      <c r="H461" s="41">
        <v>0.115</v>
      </c>
      <c r="I461" s="42">
        <v>254.1</v>
      </c>
      <c r="J461" s="43">
        <v>-0.68100000000000005</v>
      </c>
      <c r="K461" s="44">
        <v>23246.9</v>
      </c>
      <c r="L461" s="45" t="s">
        <v>13</v>
      </c>
    </row>
    <row r="462" spans="1:12" x14ac:dyDescent="0.25">
      <c r="A462" s="36">
        <v>563</v>
      </c>
      <c r="B462" s="37" t="s">
        <v>534</v>
      </c>
      <c r="C462" s="37" t="str">
        <f>_xlfn.XLOOKUP(B462,'2020'!B$3:B$1002,'2020'!C$3:C$1002,"NULL")</f>
        <v>Insurance Company</v>
      </c>
      <c r="D462" s="37" t="str">
        <f>_xlfn.XLOOKUP(B462,'2020'!B$3:B$1002,'2020'!D$3:D$1002,"NULL")</f>
        <v>National General Holdings_Insurance Company</v>
      </c>
      <c r="E462" s="38">
        <v>7570</v>
      </c>
      <c r="F462" s="89">
        <v>643</v>
      </c>
      <c r="G462" s="40">
        <v>4430.8999999999996</v>
      </c>
      <c r="H462" s="41">
        <v>0.247</v>
      </c>
      <c r="I462" s="42">
        <v>105.8</v>
      </c>
      <c r="J462" s="43">
        <v>-0.39800000000000002</v>
      </c>
      <c r="K462" s="44">
        <v>8439.7000000000007</v>
      </c>
      <c r="L462" s="45">
        <v>2598</v>
      </c>
    </row>
    <row r="463" spans="1:12" x14ac:dyDescent="0.25">
      <c r="A463" s="36">
        <v>591</v>
      </c>
      <c r="B463" s="37" t="s">
        <v>1373</v>
      </c>
      <c r="C463" s="37" t="s">
        <v>1011</v>
      </c>
      <c r="D463" s="37" t="s">
        <v>1670</v>
      </c>
      <c r="E463" s="38">
        <v>3102</v>
      </c>
      <c r="F463" s="89">
        <v>580</v>
      </c>
      <c r="G463" s="40">
        <v>4155.6000000000004</v>
      </c>
      <c r="H463" s="41">
        <v>0</v>
      </c>
      <c r="I463" s="42">
        <v>1454.5</v>
      </c>
      <c r="J463" s="43">
        <v>1.6459999999999999</v>
      </c>
      <c r="K463" s="44">
        <v>23475</v>
      </c>
      <c r="L463" s="45">
        <v>9583</v>
      </c>
    </row>
    <row r="464" spans="1:12" x14ac:dyDescent="0.25">
      <c r="A464" s="36">
        <v>659</v>
      </c>
      <c r="B464" s="37" t="s">
        <v>655</v>
      </c>
      <c r="C464" s="37" t="str">
        <f>_xlfn.XLOOKUP(B464,'2020'!B$3:B$1002,'2020'!C$3:C$1002,"NULL")</f>
        <v>Insurance Company</v>
      </c>
      <c r="D464" s="37" t="str">
        <f>_xlfn.XLOOKUP(B464,'2020'!B$3:B$1002,'2020'!D$3:D$1002,"NULL")</f>
        <v>Country Financial_Insurance Company</v>
      </c>
      <c r="E464" s="38">
        <v>3834</v>
      </c>
      <c r="F464" s="89">
        <v>657</v>
      </c>
      <c r="G464" s="40">
        <v>3542.4</v>
      </c>
      <c r="H464" s="41">
        <v>2.4E-2</v>
      </c>
      <c r="I464" s="42">
        <v>187.3</v>
      </c>
      <c r="J464" s="43">
        <v>0.39</v>
      </c>
      <c r="K464" s="44">
        <v>14663.5</v>
      </c>
      <c r="L464" s="45" t="s">
        <v>13</v>
      </c>
    </row>
    <row r="465" spans="1:12" x14ac:dyDescent="0.25">
      <c r="A465" s="36">
        <v>660</v>
      </c>
      <c r="B465" s="37" t="s">
        <v>631</v>
      </c>
      <c r="C465" s="37" t="str">
        <f>_xlfn.XLOOKUP(B465,'2020'!B$3:B$1002,'2020'!C$3:C$1002,"NULL")</f>
        <v>Insurance Company</v>
      </c>
      <c r="D465" s="37" t="str">
        <f>_xlfn.XLOOKUP(B465,'2020'!B$3:B$1002,'2020'!D$3:D$1002,"NULL")</f>
        <v>CUNA Mutual Group_Insurance Company</v>
      </c>
      <c r="E465" s="38">
        <v>3300</v>
      </c>
      <c r="F465" s="89">
        <v>683</v>
      </c>
      <c r="G465" s="40">
        <v>3541</v>
      </c>
      <c r="H465" s="41">
        <v>8.2000000000000003E-2</v>
      </c>
      <c r="I465" s="42">
        <v>303.2</v>
      </c>
      <c r="J465" s="43">
        <v>0.36199999999999999</v>
      </c>
      <c r="K465" s="44">
        <v>20595.3</v>
      </c>
      <c r="L465" s="45" t="s">
        <v>13</v>
      </c>
    </row>
    <row r="466" spans="1:12" x14ac:dyDescent="0.25">
      <c r="A466" s="36">
        <v>676</v>
      </c>
      <c r="B466" s="37" t="s">
        <v>662</v>
      </c>
      <c r="C466" s="37" t="str">
        <f>_xlfn.XLOOKUP(B466,'2020'!B$3:B$1002,'2020'!C$3:C$1002,"NULL")</f>
        <v>Insurance Company</v>
      </c>
      <c r="D466" s="37" t="str">
        <f>_xlfn.XLOOKUP(B466,'2020'!B$3:B$1002,'2020'!D$3:D$1002,"NULL")</f>
        <v>Amerco_Insurance Company</v>
      </c>
      <c r="E466" s="38">
        <v>20376</v>
      </c>
      <c r="F466" s="89">
        <v>682</v>
      </c>
      <c r="G466" s="40">
        <v>3421.8</v>
      </c>
      <c r="H466" s="41">
        <v>4.4999999999999998E-2</v>
      </c>
      <c r="I466" s="42">
        <v>398.4</v>
      </c>
      <c r="J466" s="43">
        <v>-0.185</v>
      </c>
      <c r="K466" s="44">
        <v>9405.7999999999993</v>
      </c>
      <c r="L466" s="45">
        <v>6767</v>
      </c>
    </row>
    <row r="467" spans="1:12" x14ac:dyDescent="0.25">
      <c r="A467" s="36">
        <v>677</v>
      </c>
      <c r="B467" s="37" t="s">
        <v>645</v>
      </c>
      <c r="C467" s="37" t="str">
        <f>_xlfn.XLOOKUP(B467,'2020'!B$3:B$1002,'2020'!C$3:C$1002,"NULL")</f>
        <v>Insurance Company</v>
      </c>
      <c r="D467" s="37" t="str">
        <f>_xlfn.XLOOKUP(B467,'2020'!B$3:B$1002,'2020'!D$3:D$1002,"NULL")</f>
        <v>Mercury General_Insurance Company</v>
      </c>
      <c r="E467" s="38">
        <v>4300</v>
      </c>
      <c r="F467" s="89">
        <v>689</v>
      </c>
      <c r="G467" s="40">
        <v>3416</v>
      </c>
      <c r="H467" s="41">
        <v>5.8000000000000003E-2</v>
      </c>
      <c r="I467" s="42">
        <v>144.9</v>
      </c>
      <c r="J467" s="43">
        <v>0.98299999999999998</v>
      </c>
      <c r="K467" s="44">
        <v>5101.3</v>
      </c>
      <c r="L467" s="45">
        <v>2538</v>
      </c>
    </row>
    <row r="468" spans="1:12" x14ac:dyDescent="0.25">
      <c r="A468" s="36">
        <v>678</v>
      </c>
      <c r="B468" s="37" t="s">
        <v>635</v>
      </c>
      <c r="C468" s="37" t="str">
        <f>_xlfn.XLOOKUP(B468,'2020'!B$3:B$1002,'2020'!C$3:C$1002,"NULL")</f>
        <v>Insurance Company</v>
      </c>
      <c r="D468" s="37" t="str">
        <f>_xlfn.XLOOKUP(B468,'2020'!B$3:B$1002,'2020'!D$3:D$1002,"NULL")</f>
        <v>American National Insurance_Insurance Company</v>
      </c>
      <c r="E468" s="38">
        <v>4621</v>
      </c>
      <c r="F468" s="89">
        <v>688</v>
      </c>
      <c r="G468" s="40">
        <v>3411</v>
      </c>
      <c r="H468" s="41">
        <v>5.7000000000000002E-2</v>
      </c>
      <c r="I468" s="42">
        <v>493.7</v>
      </c>
      <c r="J468" s="43">
        <v>1.7270000000000001</v>
      </c>
      <c r="K468" s="44">
        <v>26386.799999999999</v>
      </c>
      <c r="L468" s="45">
        <v>3150</v>
      </c>
    </row>
    <row r="469" spans="1:12" x14ac:dyDescent="0.25">
      <c r="A469" s="36">
        <v>694</v>
      </c>
      <c r="B469" s="37" t="s">
        <v>669</v>
      </c>
      <c r="C469" s="37" t="str">
        <f>_xlfn.XLOOKUP(B469,'2020'!B$3:B$1002,'2020'!C$3:C$1002,"NULL")</f>
        <v>Insurance Company</v>
      </c>
      <c r="D469" s="37" t="str">
        <f>_xlfn.XLOOKUP(B469,'2020'!B$3:B$1002,'2020'!D$3:D$1002,"NULL")</f>
        <v>Sentry Insurance Group_Insurance Company</v>
      </c>
      <c r="E469" s="38">
        <v>4139</v>
      </c>
      <c r="F469" s="89">
        <v>720</v>
      </c>
      <c r="G469" s="40">
        <v>3346.4</v>
      </c>
      <c r="H469" s="41">
        <v>9.2999999999999999E-2</v>
      </c>
      <c r="I469" s="42">
        <v>288.5</v>
      </c>
      <c r="J469" s="43">
        <v>0.30099999999999999</v>
      </c>
      <c r="K469" s="44">
        <v>17302.400000000001</v>
      </c>
      <c r="L469" s="45" t="s">
        <v>13</v>
      </c>
    </row>
    <row r="470" spans="1:12" x14ac:dyDescent="0.25">
      <c r="A470" s="36">
        <v>743</v>
      </c>
      <c r="B470" s="37" t="s">
        <v>715</v>
      </c>
      <c r="C470" s="37" t="str">
        <f>_xlfn.XLOOKUP(B470,'2020'!B$3:B$1002,'2020'!C$3:C$1002,"NULL")</f>
        <v>Insurance Company</v>
      </c>
      <c r="D470" s="37" t="str">
        <f>_xlfn.XLOOKUP(B470,'2020'!B$3:B$1002,'2020'!D$3:D$1002,"NULL")</f>
        <v>Triple-S Management_Insurance Company</v>
      </c>
      <c r="E470" s="38">
        <v>3517</v>
      </c>
      <c r="F470" s="89">
        <v>732</v>
      </c>
      <c r="G470" s="40">
        <v>2916.1</v>
      </c>
      <c r="H470" s="41">
        <v>-2.3E-2</v>
      </c>
      <c r="I470" s="42">
        <v>54.5</v>
      </c>
      <c r="J470" s="43">
        <v>2.125</v>
      </c>
      <c r="K470" s="44">
        <v>3116.8</v>
      </c>
      <c r="L470" s="45">
        <v>616</v>
      </c>
    </row>
    <row r="471" spans="1:12" x14ac:dyDescent="0.25">
      <c r="A471" s="36">
        <v>790</v>
      </c>
      <c r="B471" s="37" t="s">
        <v>544</v>
      </c>
      <c r="C471" s="37" t="str">
        <f>_xlfn.XLOOKUP(B471,'2020'!B$3:B$1002,'2020'!C$3:C$1002,"NULL")</f>
        <v>Insurance Company</v>
      </c>
      <c r="D471" s="37" t="str">
        <f>_xlfn.XLOOKUP(B471,'2020'!B$3:B$1002,'2020'!D$3:D$1002,"NULL")</f>
        <v>Kemper_Insurance Company</v>
      </c>
      <c r="E471" s="38">
        <v>5550</v>
      </c>
      <c r="F471" s="89">
        <v>803</v>
      </c>
      <c r="G471" s="40">
        <v>2723.4</v>
      </c>
      <c r="H471" s="41">
        <v>0.08</v>
      </c>
      <c r="I471" s="42">
        <v>120.9</v>
      </c>
      <c r="J471" s="43">
        <v>6.1959999999999997</v>
      </c>
      <c r="K471" s="44">
        <v>8376.2000000000007</v>
      </c>
      <c r="L471" s="45">
        <v>2933</v>
      </c>
    </row>
    <row r="472" spans="1:12" x14ac:dyDescent="0.25">
      <c r="A472" s="36">
        <v>812</v>
      </c>
      <c r="B472" s="37" t="s">
        <v>821</v>
      </c>
      <c r="C472" s="37" t="str">
        <f>_xlfn.XLOOKUP(B472,'2020'!B$3:B$1002,'2020'!C$3:C$1002,"NULL")</f>
        <v>Insurance Company</v>
      </c>
      <c r="D472" s="37" t="str">
        <f>_xlfn.XLOOKUP(B472,'2020'!B$3:B$1002,'2020'!D$3:D$1002,"NULL")</f>
        <v>Amica Mutual Insurance_Insurance Company</v>
      </c>
      <c r="E472" s="38">
        <v>3693</v>
      </c>
      <c r="F472" s="89">
        <v>834</v>
      </c>
      <c r="G472" s="40">
        <v>2589.6</v>
      </c>
      <c r="H472" s="41">
        <v>0.08</v>
      </c>
      <c r="I472" s="42">
        <v>96.1</v>
      </c>
      <c r="J472" s="43">
        <v>-0.38900000000000001</v>
      </c>
      <c r="K472" s="44">
        <v>6355.3</v>
      </c>
      <c r="L472" s="45" t="s">
        <v>13</v>
      </c>
    </row>
    <row r="473" spans="1:12" x14ac:dyDescent="0.25">
      <c r="A473" s="36">
        <v>833</v>
      </c>
      <c r="B473" s="37" t="s">
        <v>812</v>
      </c>
      <c r="C473" s="37" t="str">
        <f>_xlfn.XLOOKUP(B473,'2020'!B$3:B$1002,'2020'!C$3:C$1002,"NULL")</f>
        <v>Insurance Company</v>
      </c>
      <c r="D473" s="37" t="str">
        <f>_xlfn.XLOOKUP(B473,'2020'!B$3:B$1002,'2020'!D$3:D$1002,"NULL")</f>
        <v>Selective Insurance Group_Insurance Company</v>
      </c>
      <c r="E473" s="38">
        <v>2260</v>
      </c>
      <c r="F473" s="89">
        <v>865</v>
      </c>
      <c r="G473" s="40">
        <v>2470</v>
      </c>
      <c r="H473" s="41">
        <v>8.1000000000000003E-2</v>
      </c>
      <c r="I473" s="42">
        <v>168.8</v>
      </c>
      <c r="J473" s="43">
        <v>6.5000000000000002E-2</v>
      </c>
      <c r="K473" s="44">
        <v>7686.4</v>
      </c>
      <c r="L473" s="45">
        <v>3566</v>
      </c>
    </row>
    <row r="474" spans="1:12" x14ac:dyDescent="0.25">
      <c r="A474" s="36">
        <v>884</v>
      </c>
      <c r="B474" s="37" t="s">
        <v>824</v>
      </c>
      <c r="C474" s="37" t="str">
        <f>_xlfn.XLOOKUP(B474,'2020'!B$3:B$1002,'2020'!C$3:C$1002,"NULL")</f>
        <v>Insurance Company</v>
      </c>
      <c r="D474" s="37" t="str">
        <f>_xlfn.XLOOKUP(B474,'2020'!B$3:B$1002,'2020'!D$3:D$1002,"NULL")</f>
        <v>NLV Financial_Insurance Company</v>
      </c>
      <c r="E474" s="38">
        <v>1065</v>
      </c>
      <c r="F474" s="89">
        <v>943</v>
      </c>
      <c r="G474" s="40">
        <v>2274.9</v>
      </c>
      <c r="H474" s="41">
        <v>0.14399999999999999</v>
      </c>
      <c r="I474" s="42">
        <v>259.89999999999998</v>
      </c>
      <c r="J474" s="43">
        <v>0.66600000000000004</v>
      </c>
      <c r="K474" s="44">
        <v>30208.5</v>
      </c>
      <c r="L474" s="45" t="s">
        <v>13</v>
      </c>
    </row>
    <row r="475" spans="1:12" x14ac:dyDescent="0.25">
      <c r="A475" s="36">
        <v>986</v>
      </c>
      <c r="B475" s="37" t="s">
        <v>904</v>
      </c>
      <c r="C475" s="37" t="str">
        <f>_xlfn.XLOOKUP(B475,'2020'!B$3:B$1002,'2020'!C$3:C$1002,"NULL")</f>
        <v>Insurance Company</v>
      </c>
      <c r="D475" s="37" t="str">
        <f>_xlfn.XLOOKUP(B475,'2020'!B$3:B$1002,'2020'!D$3:D$1002,"NULL")</f>
        <v>Ohio National Mutual_Insurance Company</v>
      </c>
      <c r="E475" s="38">
        <v>1300</v>
      </c>
      <c r="F475" s="89" t="s">
        <v>13</v>
      </c>
      <c r="G475" s="40">
        <v>1907</v>
      </c>
      <c r="H475" s="41">
        <v>8.2000000000000003E-2</v>
      </c>
      <c r="I475" s="42">
        <v>25.9</v>
      </c>
      <c r="J475" s="43">
        <v>-0.91100000000000003</v>
      </c>
      <c r="K475" s="44">
        <v>41842.5</v>
      </c>
      <c r="L475" s="45" t="s">
        <v>13</v>
      </c>
    </row>
    <row r="476" spans="1:12" x14ac:dyDescent="0.25">
      <c r="A476" s="36">
        <v>988</v>
      </c>
      <c r="B476" s="37" t="s">
        <v>889</v>
      </c>
      <c r="C476" s="37" t="str">
        <f>_xlfn.XLOOKUP(B476,'2020'!B$3:B$1002,'2020'!C$3:C$1002,"NULL")</f>
        <v>Insurance Company</v>
      </c>
      <c r="D476" s="37" t="str">
        <f>_xlfn.XLOOKUP(B476,'2020'!B$3:B$1002,'2020'!D$3:D$1002,"NULL")</f>
        <v>Brown &amp; Brown_Insurance Company</v>
      </c>
      <c r="E476" s="38">
        <v>8491</v>
      </c>
      <c r="F476" s="89" t="s">
        <v>13</v>
      </c>
      <c r="G476" s="40">
        <v>1881.3</v>
      </c>
      <c r="H476" s="41">
        <v>6.5000000000000002E-2</v>
      </c>
      <c r="I476" s="42">
        <v>399.6</v>
      </c>
      <c r="J476" s="43">
        <v>0.55200000000000005</v>
      </c>
      <c r="K476" s="44">
        <v>5747.6</v>
      </c>
      <c r="L476" s="45">
        <v>7025</v>
      </c>
    </row>
    <row r="477" spans="1:12" x14ac:dyDescent="0.25">
      <c r="A477" s="36">
        <v>912</v>
      </c>
      <c r="B477" s="37" t="s">
        <v>955</v>
      </c>
      <c r="C477" s="37" t="str">
        <f>_xlfn.XLOOKUP(B477,'2020'!B$3:B$1002,'2020'!C$3:C$1002,"NULL")</f>
        <v xml:space="preserve">Insurance Company </v>
      </c>
      <c r="D477" s="37" t="str">
        <f>_xlfn.XLOOKUP(B477,'2020'!B$3:B$1002,'2020'!D$3:D$1002,"NULL")</f>
        <v xml:space="preserve">Federated Mutual Insurance_Insurance Company </v>
      </c>
      <c r="E477" s="38">
        <v>2388</v>
      </c>
      <c r="F477" s="89">
        <v>918</v>
      </c>
      <c r="G477" s="40">
        <v>2180.9</v>
      </c>
      <c r="H477" s="41">
        <v>5.8000000000000003E-2</v>
      </c>
      <c r="I477" s="42">
        <v>217.6</v>
      </c>
      <c r="J477" s="43">
        <v>-4.9000000000000002E-2</v>
      </c>
      <c r="K477" s="44">
        <v>7630.4</v>
      </c>
      <c r="L477" s="45" t="s">
        <v>13</v>
      </c>
    </row>
    <row r="478" spans="1:12" x14ac:dyDescent="0.25">
      <c r="A478" s="36">
        <v>29</v>
      </c>
      <c r="B478" s="37" t="s">
        <v>39</v>
      </c>
      <c r="C478" s="37" t="str">
        <f>_xlfn.XLOOKUP(B478,'2020'!B$3:B$1002,'2020'!C$3:C$1002,"NULL")</f>
        <v>Insurance Company Health</v>
      </c>
      <c r="D478" s="37" t="str">
        <f>_xlfn.XLOOKUP(B478,'2020'!B$3:B$1002,'2020'!D$3:D$1002,"NULL")</f>
        <v>Anthem_Insurance Company Health</v>
      </c>
      <c r="E478" s="38">
        <v>56000</v>
      </c>
      <c r="F478" s="89">
        <v>29</v>
      </c>
      <c r="G478" s="40">
        <v>90039.4</v>
      </c>
      <c r="H478" s="41">
        <v>6.0999999999999999E-2</v>
      </c>
      <c r="I478" s="42">
        <v>3842.8</v>
      </c>
      <c r="J478" s="43">
        <v>0.55600000000000005</v>
      </c>
      <c r="K478" s="44">
        <v>70540</v>
      </c>
      <c r="L478" s="45">
        <v>56182</v>
      </c>
    </row>
    <row r="479" spans="1:12" x14ac:dyDescent="0.25">
      <c r="A479" s="36">
        <v>73</v>
      </c>
      <c r="B479" s="37" t="s">
        <v>24</v>
      </c>
      <c r="C479" s="37" t="str">
        <f>_xlfn.XLOOKUP(B479,'2020'!B$3:B$1002,'2020'!C$3:C$1002,"NULL")</f>
        <v>Insurance Company Health</v>
      </c>
      <c r="D479" s="37" t="str">
        <f>_xlfn.XLOOKUP(B479,'2020'!B$3:B$1002,'2020'!D$3:D$1002,"NULL")</f>
        <v>Cigna_Insurance Company Health</v>
      </c>
      <c r="E479" s="38">
        <v>46000</v>
      </c>
      <c r="F479" s="89">
        <v>70</v>
      </c>
      <c r="G479" s="40">
        <v>41616</v>
      </c>
      <c r="H479" s="41">
        <v>4.9000000000000002E-2</v>
      </c>
      <c r="I479" s="42">
        <v>2237</v>
      </c>
      <c r="J479" s="43">
        <v>0.19800000000000001</v>
      </c>
      <c r="K479" s="44">
        <v>61753</v>
      </c>
      <c r="L479" s="45">
        <v>40735</v>
      </c>
    </row>
    <row r="480" spans="1:12" x14ac:dyDescent="0.25">
      <c r="A480" s="36">
        <v>398</v>
      </c>
      <c r="B480" s="37" t="s">
        <v>420</v>
      </c>
      <c r="C480" s="37" t="str">
        <f>_xlfn.XLOOKUP(B480,'2020'!B$3:B$1002,'2020'!C$3:C$1002,"NULL")</f>
        <v>Investment</v>
      </c>
      <c r="D480" s="37" t="str">
        <f>_xlfn.XLOOKUP(B480,'2020'!B$3:B$1002,'2020'!D$3:D$1002,"NULL")</f>
        <v>Blackstone Group_Investment</v>
      </c>
      <c r="E480" s="38">
        <v>2360</v>
      </c>
      <c r="F480" s="89">
        <v>503</v>
      </c>
      <c r="G480" s="40">
        <v>7119</v>
      </c>
      <c r="H480" s="41">
        <v>0.38900000000000001</v>
      </c>
      <c r="I480" s="42">
        <v>1470.8</v>
      </c>
      <c r="J480" s="43">
        <v>0.41499999999999998</v>
      </c>
      <c r="K480" s="44">
        <v>34429</v>
      </c>
      <c r="L480" s="45">
        <v>21058</v>
      </c>
    </row>
    <row r="481" spans="1:12" x14ac:dyDescent="0.25">
      <c r="A481" s="36">
        <v>454</v>
      </c>
      <c r="B481" s="37" t="s">
        <v>429</v>
      </c>
      <c r="C481" s="37" t="str">
        <f>_xlfn.XLOOKUP(B481,'2020'!B$3:B$1002,'2020'!C$3:C$1002,"NULL")</f>
        <v>Investment</v>
      </c>
      <c r="D481" s="37" t="str">
        <f>_xlfn.XLOOKUP(B481,'2020'!B$3:B$1002,'2020'!D$3:D$1002,"NULL")</f>
        <v>Arthur J. Gallagher_Investment</v>
      </c>
      <c r="E481" s="38">
        <v>26783</v>
      </c>
      <c r="F481" s="89">
        <v>462</v>
      </c>
      <c r="G481" s="40">
        <v>6160</v>
      </c>
      <c r="H481" s="41">
        <v>0.10100000000000001</v>
      </c>
      <c r="I481" s="42">
        <v>463.1</v>
      </c>
      <c r="J481" s="43">
        <v>0.11799999999999999</v>
      </c>
      <c r="K481" s="44">
        <v>12897</v>
      </c>
      <c r="L481" s="45">
        <v>12512</v>
      </c>
    </row>
    <row r="482" spans="1:12" x14ac:dyDescent="0.25">
      <c r="A482" s="36">
        <v>683</v>
      </c>
      <c r="B482" s="37" t="s">
        <v>604</v>
      </c>
      <c r="C482" s="37" t="str">
        <f>_xlfn.XLOOKUP(B482,'2020'!B$3:B$1002,'2020'!C$3:C$1002,"NULL")</f>
        <v>Investment</v>
      </c>
      <c r="D482" s="37" t="str">
        <f>_xlfn.XLOOKUP(B482,'2020'!B$3:B$1002,'2020'!D$3:D$1002,"NULL")</f>
        <v>EQT_Investment</v>
      </c>
      <c r="E482" s="38">
        <v>2067</v>
      </c>
      <c r="F482" s="89" t="s">
        <v>13</v>
      </c>
      <c r="G482" s="40">
        <v>3378</v>
      </c>
      <c r="H482" s="41">
        <v>1.1000000000000001</v>
      </c>
      <c r="I482" s="42">
        <v>1508.5</v>
      </c>
      <c r="J482" s="43" t="s">
        <v>13</v>
      </c>
      <c r="K482" s="44">
        <v>29522.6</v>
      </c>
      <c r="L482" s="45">
        <v>12565</v>
      </c>
    </row>
    <row r="483" spans="1:12" x14ac:dyDescent="0.25">
      <c r="A483" s="36">
        <v>930</v>
      </c>
      <c r="B483" s="37" t="s">
        <v>1458</v>
      </c>
      <c r="C483" s="37" t="s">
        <v>1691</v>
      </c>
      <c r="D483" s="63" t="str">
        <f>B483&amp;"_"&amp; C483</f>
        <v>Oaktree Capital Group_Investment Bank</v>
      </c>
      <c r="E483" s="38">
        <v>930</v>
      </c>
      <c r="F483" s="89" t="s">
        <v>13</v>
      </c>
      <c r="G483" s="40">
        <v>2100.1999999999998</v>
      </c>
      <c r="H483" s="41">
        <v>0.38300000000000001</v>
      </c>
      <c r="I483" s="42">
        <v>231.5</v>
      </c>
      <c r="J483" s="43">
        <v>0.189</v>
      </c>
      <c r="K483" s="44">
        <v>9014.7999999999993</v>
      </c>
      <c r="L483" s="45">
        <v>6188</v>
      </c>
    </row>
    <row r="484" spans="1:12" x14ac:dyDescent="0.25">
      <c r="A484" s="36">
        <v>175</v>
      </c>
      <c r="B484" s="37" t="s">
        <v>164</v>
      </c>
      <c r="C484" s="37" t="str">
        <f>_xlfn.XLOOKUP(B484,'2020'!B$3:B$1002,'2020'!C$3:C$1002,"NULL")</f>
        <v>Investment Banking</v>
      </c>
      <c r="D484" s="37" t="str">
        <f>_xlfn.XLOOKUP(B484,'2020'!B$3:B$1002,'2020'!D$3:D$1002,"NULL")</f>
        <v>Bank of New York Mellon_Investment Banking</v>
      </c>
      <c r="E484" s="38">
        <v>52500</v>
      </c>
      <c r="F484" s="89">
        <v>177</v>
      </c>
      <c r="G484" s="40">
        <v>16621</v>
      </c>
      <c r="H484" s="41">
        <v>0.06</v>
      </c>
      <c r="I484" s="42">
        <v>4090</v>
      </c>
      <c r="J484" s="43">
        <v>0.153</v>
      </c>
      <c r="K484" s="44">
        <v>371758</v>
      </c>
      <c r="L484" s="45">
        <v>51919</v>
      </c>
    </row>
    <row r="485" spans="1:12" x14ac:dyDescent="0.25">
      <c r="A485" s="36">
        <v>20</v>
      </c>
      <c r="B485" s="37" t="s">
        <v>28</v>
      </c>
      <c r="C485" s="37" t="str">
        <f>_xlfn.XLOOKUP(B485,'2020'!B$3:B$1002,'2020'!C$3:C$1002,"NULL")</f>
        <v>Investment Banking Company</v>
      </c>
      <c r="D485" s="37" t="str">
        <f>_xlfn.XLOOKUP(B485,'2020'!B$3:B$1002,'2020'!D$3:D$1002,"NULL")</f>
        <v>JPMorgan Chase_Investment Banking Company</v>
      </c>
      <c r="E485" s="38">
        <v>252539</v>
      </c>
      <c r="F485" s="89">
        <v>21</v>
      </c>
      <c r="G485" s="40">
        <v>113899</v>
      </c>
      <c r="H485" s="41">
        <v>0.08</v>
      </c>
      <c r="I485" s="42">
        <v>24441</v>
      </c>
      <c r="J485" s="43">
        <v>-1.2E-2</v>
      </c>
      <c r="K485" s="44">
        <v>2533600</v>
      </c>
      <c r="L485" s="45">
        <v>375043</v>
      </c>
    </row>
    <row r="486" spans="1:12" x14ac:dyDescent="0.25">
      <c r="A486" s="36">
        <v>32</v>
      </c>
      <c r="B486" s="37" t="s">
        <v>41</v>
      </c>
      <c r="C486" s="37" t="str">
        <f>_xlfn.XLOOKUP(B486,'2020'!B$3:B$1002,'2020'!C$3:C$1002,"NULL")</f>
        <v>Investment Banking Company</v>
      </c>
      <c r="D486" s="37" t="str">
        <f>_xlfn.XLOOKUP(B486,'2020'!B$3:B$1002,'2020'!D$3:D$1002,"NULL")</f>
        <v>Citigroup_Investment Banking Company</v>
      </c>
      <c r="E486" s="38">
        <v>209000</v>
      </c>
      <c r="F486" s="89">
        <v>30</v>
      </c>
      <c r="G486" s="40">
        <v>87966</v>
      </c>
      <c r="H486" s="41">
        <v>6.8000000000000005E-2</v>
      </c>
      <c r="I486" s="42">
        <v>-6798</v>
      </c>
      <c r="J486" s="43">
        <v>-1.456</v>
      </c>
      <c r="K486" s="44">
        <v>1842465</v>
      </c>
      <c r="L486" s="45">
        <v>172822</v>
      </c>
    </row>
    <row r="487" spans="1:12" x14ac:dyDescent="0.25">
      <c r="A487" s="36">
        <v>67</v>
      </c>
      <c r="B487" s="37" t="s">
        <v>69</v>
      </c>
      <c r="C487" s="37" t="str">
        <f>_xlfn.XLOOKUP(B487,'2020'!B$3:B$1002,'2020'!C$3:C$1002,"NULL")</f>
        <v>Investment Banking Company</v>
      </c>
      <c r="D487" s="37" t="str">
        <f>_xlfn.XLOOKUP(B487,'2020'!B$3:B$1002,'2020'!D$3:D$1002,"NULL")</f>
        <v>Morgan Stanley_Investment Banking Company</v>
      </c>
      <c r="E487" s="38">
        <v>57633</v>
      </c>
      <c r="F487" s="89">
        <v>76</v>
      </c>
      <c r="G487" s="40">
        <v>43642</v>
      </c>
      <c r="H487" s="41">
        <v>0.15</v>
      </c>
      <c r="I487" s="42">
        <v>6111</v>
      </c>
      <c r="J487" s="43">
        <v>2.1999999999999999E-2</v>
      </c>
      <c r="K487" s="44">
        <v>851733</v>
      </c>
      <c r="L487" s="45">
        <v>96688</v>
      </c>
    </row>
    <row r="488" spans="1:12" x14ac:dyDescent="0.25">
      <c r="A488" s="36">
        <v>70</v>
      </c>
      <c r="B488" s="37" t="s">
        <v>68</v>
      </c>
      <c r="C488" s="37" t="str">
        <f>_xlfn.XLOOKUP(B488,'2020'!B$3:B$1002,'2020'!C$3:C$1002,"NULL")</f>
        <v>Investment Banking Company</v>
      </c>
      <c r="D488" s="37" t="str">
        <f>_xlfn.XLOOKUP(B488,'2020'!B$3:B$1002,'2020'!D$3:D$1002,"NULL")</f>
        <v>Goldman Sachs Group_Investment Banking Company</v>
      </c>
      <c r="E488" s="38">
        <v>36600</v>
      </c>
      <c r="F488" s="89">
        <v>78</v>
      </c>
      <c r="G488" s="40">
        <v>42254</v>
      </c>
      <c r="H488" s="41">
        <v>0.12</v>
      </c>
      <c r="I488" s="42">
        <v>4286</v>
      </c>
      <c r="J488" s="43">
        <v>-0.42099999999999999</v>
      </c>
      <c r="K488" s="44">
        <v>916776</v>
      </c>
      <c r="L488" s="45">
        <v>95463</v>
      </c>
    </row>
    <row r="489" spans="1:12" x14ac:dyDescent="0.25">
      <c r="A489" s="36">
        <v>241</v>
      </c>
      <c r="B489" s="37" t="s">
        <v>519</v>
      </c>
      <c r="C489" s="37" t="str">
        <f>_xlfn.XLOOKUP(B489,'2020'!B$3:B$1002,'2020'!C$3:C$1002,"NULL")</f>
        <v>Investment Banking Company</v>
      </c>
      <c r="D489" s="37" t="str">
        <f>_xlfn.XLOOKUP(B489,'2020'!B$3:B$1002,'2020'!D$3:D$1002,"NULL")</f>
        <v>Jefferies Financial Group_Investment Banking Company</v>
      </c>
      <c r="E489" s="38">
        <v>12700</v>
      </c>
      <c r="F489" s="89">
        <v>262</v>
      </c>
      <c r="G489" s="40">
        <v>12408</v>
      </c>
      <c r="H489" s="41">
        <v>0.14099999999999999</v>
      </c>
      <c r="I489" s="42">
        <v>171.7</v>
      </c>
      <c r="J489" s="43">
        <v>0.32100000000000001</v>
      </c>
      <c r="K489" s="44">
        <v>47169</v>
      </c>
      <c r="L489" s="45">
        <v>8098</v>
      </c>
    </row>
    <row r="490" spans="1:12" x14ac:dyDescent="0.25">
      <c r="A490" s="36">
        <v>431</v>
      </c>
      <c r="B490" s="37" t="s">
        <v>397</v>
      </c>
      <c r="C490" s="37" t="str">
        <f>_xlfn.XLOOKUP(B490,'2020'!B$3:B$1002,'2020'!C$3:C$1002,"NULL")</f>
        <v>Investment Banking Company</v>
      </c>
      <c r="D490" s="37" t="str">
        <f>_xlfn.XLOOKUP(B490,'2020'!B$3:B$1002,'2020'!D$3:D$1002,"NULL")</f>
        <v>Raymond James Financial_Investment Banking Company</v>
      </c>
      <c r="E490" s="38">
        <v>12700</v>
      </c>
      <c r="F490" s="89">
        <v>469</v>
      </c>
      <c r="G490" s="40">
        <v>6525</v>
      </c>
      <c r="H490" s="41">
        <v>0.182</v>
      </c>
      <c r="I490" s="42">
        <v>636.20000000000005</v>
      </c>
      <c r="J490" s="43">
        <v>0.20200000000000001</v>
      </c>
      <c r="K490" s="44">
        <v>34884</v>
      </c>
      <c r="L490" s="45">
        <v>13019</v>
      </c>
    </row>
    <row r="491" spans="1:12" x14ac:dyDescent="0.25">
      <c r="A491" s="36">
        <v>734</v>
      </c>
      <c r="B491" s="37" t="s">
        <v>689</v>
      </c>
      <c r="C491" s="37" t="str">
        <f>_xlfn.XLOOKUP(B491,'2020'!B$3:B$1002,'2020'!C$3:C$1002,"NULL")</f>
        <v>Investment Banking Company</v>
      </c>
      <c r="D491" s="37" t="str">
        <f>_xlfn.XLOOKUP(B491,'2020'!B$3:B$1002,'2020'!D$3:D$1002,"NULL")</f>
        <v>Stifel Financial_Investment Banking Company</v>
      </c>
      <c r="E491" s="38">
        <v>7100</v>
      </c>
      <c r="F491" s="89">
        <v>785</v>
      </c>
      <c r="G491" s="40">
        <v>2996.5</v>
      </c>
      <c r="H491" s="41">
        <v>0.13400000000000001</v>
      </c>
      <c r="I491" s="42">
        <v>182.9</v>
      </c>
      <c r="J491" s="43">
        <v>1.2430000000000001</v>
      </c>
      <c r="K491" s="44">
        <v>21384</v>
      </c>
      <c r="L491" s="45">
        <v>4256</v>
      </c>
    </row>
    <row r="492" spans="1:12" x14ac:dyDescent="0.25">
      <c r="A492" s="36">
        <v>744</v>
      </c>
      <c r="B492" s="37" t="s">
        <v>626</v>
      </c>
      <c r="C492" s="37" t="str">
        <f>_xlfn.XLOOKUP(B492,'2020'!B$3:B$1002,'2020'!C$3:C$1002,"NULL")</f>
        <v>Investment Banking Company</v>
      </c>
      <c r="D492" s="37" t="str">
        <f>_xlfn.XLOOKUP(B492,'2020'!B$3:B$1002,'2020'!D$3:D$1002,"NULL")</f>
        <v>First Republic Bank_Investment Banking Company</v>
      </c>
      <c r="E492" s="38">
        <v>4025</v>
      </c>
      <c r="F492" s="89">
        <v>842</v>
      </c>
      <c r="G492" s="40">
        <v>2912.1</v>
      </c>
      <c r="H492" s="41">
        <v>0.22600000000000001</v>
      </c>
      <c r="I492" s="42">
        <v>757.7</v>
      </c>
      <c r="J492" s="43">
        <v>0.125</v>
      </c>
      <c r="K492" s="44">
        <v>87780.5</v>
      </c>
      <c r="L492" s="45">
        <v>14982</v>
      </c>
    </row>
    <row r="493" spans="1:12" x14ac:dyDescent="0.25">
      <c r="A493" s="36">
        <v>663</v>
      </c>
      <c r="B493" s="37" t="s">
        <v>632</v>
      </c>
      <c r="C493" s="37" t="str">
        <f>_xlfn.XLOOKUP(B493,'2020'!B$3:B$1002,'2020'!C$3:C$1002,"NULL")</f>
        <v>Investment Holding</v>
      </c>
      <c r="D493" s="37" t="str">
        <f>_xlfn.XLOOKUP(B493,'2020'!B$3:B$1002,'2020'!D$3:D$1002,"NULL")</f>
        <v>Allegheny Technologies_Investment Holding</v>
      </c>
      <c r="E493" s="38">
        <v>8600</v>
      </c>
      <c r="F493" s="89">
        <v>707</v>
      </c>
      <c r="G493" s="40">
        <v>3525.1</v>
      </c>
      <c r="H493" s="41">
        <v>0.125</v>
      </c>
      <c r="I493" s="42">
        <v>-91.9</v>
      </c>
      <c r="J493" s="43" t="s">
        <v>13</v>
      </c>
      <c r="K493" s="44">
        <v>5185.3999999999996</v>
      </c>
      <c r="L493" s="45">
        <v>2974</v>
      </c>
    </row>
    <row r="494" spans="1:12" x14ac:dyDescent="0.25">
      <c r="A494" s="36">
        <v>115</v>
      </c>
      <c r="B494" s="37" t="s">
        <v>105</v>
      </c>
      <c r="C494" s="37" t="str">
        <f>_xlfn.XLOOKUP(B494,'2020'!B$3:B$1002,'2020'!C$3:C$1002,"NULL")</f>
        <v>Investment Management Company</v>
      </c>
      <c r="D494" s="37" t="str">
        <f>_xlfn.XLOOKUP(B494,'2020'!B$3:B$1002,'2020'!D$3:D$1002,"NULL")</f>
        <v>Plains GP Holdings_Investment Management Company</v>
      </c>
      <c r="E494" s="38">
        <v>4850</v>
      </c>
      <c r="F494" s="89">
        <v>141</v>
      </c>
      <c r="G494" s="40">
        <v>26223</v>
      </c>
      <c r="H494" s="41">
        <v>0.29899999999999999</v>
      </c>
      <c r="I494" s="42">
        <v>-731</v>
      </c>
      <c r="J494" s="43">
        <v>-8.7769999999999992</v>
      </c>
      <c r="K494" s="44">
        <v>26753</v>
      </c>
      <c r="L494" s="45">
        <v>6328</v>
      </c>
    </row>
    <row r="495" spans="1:12" x14ac:dyDescent="0.25">
      <c r="A495" s="36">
        <v>237</v>
      </c>
      <c r="B495" s="37" t="s">
        <v>222</v>
      </c>
      <c r="C495" s="37" t="str">
        <f>_xlfn.XLOOKUP(B495,'2020'!B$3:B$1002,'2020'!C$3:C$1002,"NULL")</f>
        <v>Investment Management Company</v>
      </c>
      <c r="D495" s="37" t="str">
        <f>_xlfn.XLOOKUP(B495,'2020'!B$3:B$1002,'2020'!D$3:D$1002,"NULL")</f>
        <v>BlackRock_Investment Management Company</v>
      </c>
      <c r="E495" s="38">
        <v>13900</v>
      </c>
      <c r="F495" s="89">
        <v>255</v>
      </c>
      <c r="G495" s="40">
        <v>12491</v>
      </c>
      <c r="H495" s="41">
        <v>0.12</v>
      </c>
      <c r="I495" s="42">
        <v>4970</v>
      </c>
      <c r="J495" s="43">
        <v>0.56699999999999995</v>
      </c>
      <c r="K495" s="44">
        <v>220217</v>
      </c>
      <c r="L495" s="45">
        <v>87065</v>
      </c>
    </row>
    <row r="496" spans="1:12" x14ac:dyDescent="0.25">
      <c r="A496" s="36">
        <v>540</v>
      </c>
      <c r="B496" s="37" t="s">
        <v>503</v>
      </c>
      <c r="C496" s="37" t="str">
        <f>_xlfn.XLOOKUP(B496,'2020'!B$3:B$1002,'2020'!C$3:C$1002,"NULL")</f>
        <v>Investment Management Company</v>
      </c>
      <c r="D496" s="37" t="str">
        <f>_xlfn.XLOOKUP(B496,'2020'!B$3:B$1002,'2020'!D$3:D$1002,"NULL")</f>
        <v>T. Rowe Price_Investment Management Company</v>
      </c>
      <c r="E496" s="38">
        <v>6881</v>
      </c>
      <c r="F496" s="89">
        <v>573</v>
      </c>
      <c r="G496" s="40">
        <v>4793</v>
      </c>
      <c r="H496" s="41">
        <v>0.13500000000000001</v>
      </c>
      <c r="I496" s="42">
        <v>1497.8</v>
      </c>
      <c r="J496" s="43">
        <v>0.23300000000000001</v>
      </c>
      <c r="K496" s="44">
        <v>7534.7</v>
      </c>
      <c r="L496" s="45">
        <v>26409</v>
      </c>
    </row>
    <row r="497" spans="1:12" x14ac:dyDescent="0.25">
      <c r="A497" s="36">
        <v>750</v>
      </c>
      <c r="B497" s="37" t="s">
        <v>799</v>
      </c>
      <c r="C497" s="37" t="str">
        <f>_xlfn.XLOOKUP(B497,'2020'!B$3:B$1002,'2020'!C$3:C$1002,"NULL")</f>
        <v>Investment Management Company</v>
      </c>
      <c r="D497" s="37" t="str">
        <f>_xlfn.XLOOKUP(B497,'2020'!B$3:B$1002,'2020'!D$3:D$1002,"NULL")</f>
        <v>Legg Mason_Investment Management Company</v>
      </c>
      <c r="E497" s="38">
        <v>3338</v>
      </c>
      <c r="F497" s="89">
        <v>783</v>
      </c>
      <c r="G497" s="40">
        <v>2886.9</v>
      </c>
      <c r="H497" s="41">
        <v>8.5000000000000006E-2</v>
      </c>
      <c r="I497" s="42">
        <v>227.3</v>
      </c>
      <c r="J497" s="43" t="s">
        <v>13</v>
      </c>
      <c r="K497" s="44">
        <v>8290.4</v>
      </c>
      <c r="L497" s="45">
        <v>3437</v>
      </c>
    </row>
    <row r="498" spans="1:12" x14ac:dyDescent="0.25">
      <c r="A498" s="36">
        <v>872</v>
      </c>
      <c r="B498" s="37" t="s">
        <v>885</v>
      </c>
      <c r="C498" s="37" t="str">
        <f>_xlfn.XLOOKUP(B498,'2020'!B$3:B$1002,'2020'!C$3:C$1002,"NULL")</f>
        <v>Lab Equipment</v>
      </c>
      <c r="D498" s="37" t="str">
        <f>_xlfn.XLOOKUP(B498,'2020'!B$3:B$1002,'2020'!D$3:D$1002,"NULL")</f>
        <v>Waters_Lab Equipment</v>
      </c>
      <c r="E498" s="38">
        <v>7000</v>
      </c>
      <c r="F498" s="89">
        <v>899</v>
      </c>
      <c r="G498" s="40">
        <v>2309.1</v>
      </c>
      <c r="H498" s="41">
        <v>6.5000000000000002E-2</v>
      </c>
      <c r="I498" s="42">
        <v>20.3</v>
      </c>
      <c r="J498" s="43">
        <v>-0.96099999999999997</v>
      </c>
      <c r="K498" s="44">
        <v>5339.5</v>
      </c>
      <c r="L498" s="45">
        <v>15553</v>
      </c>
    </row>
    <row r="499" spans="1:12" x14ac:dyDescent="0.25">
      <c r="A499" s="36">
        <v>144</v>
      </c>
      <c r="B499" s="37" t="s">
        <v>125</v>
      </c>
      <c r="C499" s="37" t="str">
        <f>_xlfn.XLOOKUP(B499,'2020'!B$3:B$1002,'2020'!C$3:C$1002,"NULL")</f>
        <v>Laboratory Equipment</v>
      </c>
      <c r="D499" s="37" t="str">
        <f>_xlfn.XLOOKUP(B499,'2020'!B$3:B$1002,'2020'!D$3:D$1002,"NULL")</f>
        <v>Thermo Fisher Scientific_Laboratory Equipment</v>
      </c>
      <c r="E499" s="38">
        <v>66100</v>
      </c>
      <c r="F499" s="89">
        <v>154</v>
      </c>
      <c r="G499" s="40">
        <v>20918</v>
      </c>
      <c r="H499" s="41">
        <v>0.14499999999999999</v>
      </c>
      <c r="I499" s="42">
        <v>2225</v>
      </c>
      <c r="J499" s="43">
        <v>0.10100000000000001</v>
      </c>
      <c r="K499" s="44">
        <v>56669</v>
      </c>
      <c r="L499" s="45">
        <v>82952</v>
      </c>
    </row>
    <row r="500" spans="1:12" x14ac:dyDescent="0.25">
      <c r="A500" s="36">
        <v>43</v>
      </c>
      <c r="B500" s="37" t="s">
        <v>57</v>
      </c>
      <c r="C500" s="37" t="str">
        <f>_xlfn.XLOOKUP(B500,'2020'!B$3:B$1002,'2020'!C$3:C$1002,"NULL")</f>
        <v>Life Insurance Company</v>
      </c>
      <c r="D500" s="37" t="str">
        <f>_xlfn.XLOOKUP(B500,'2020'!B$3:B$1002,'2020'!D$3:D$1002,"NULL")</f>
        <v>MetLife_Life Insurance Company</v>
      </c>
      <c r="E500" s="38">
        <v>49000</v>
      </c>
      <c r="F500" s="89">
        <v>42</v>
      </c>
      <c r="G500" s="40">
        <v>66153</v>
      </c>
      <c r="H500" s="41">
        <v>4.2000000000000003E-2</v>
      </c>
      <c r="I500" s="42">
        <v>4010</v>
      </c>
      <c r="J500" s="43">
        <v>4.0129999999999999</v>
      </c>
      <c r="K500" s="44">
        <v>719892</v>
      </c>
      <c r="L500" s="45">
        <v>47572</v>
      </c>
    </row>
    <row r="501" spans="1:12" x14ac:dyDescent="0.25">
      <c r="A501" s="36">
        <v>614</v>
      </c>
      <c r="B501" s="37" t="s">
        <v>701</v>
      </c>
      <c r="C501" s="37" t="str">
        <f>_xlfn.XLOOKUP(B501,'2020'!B$3:B$1002,'2020'!C$3:C$1002,"NULL")</f>
        <v>Life Insurance Company</v>
      </c>
      <c r="D501" s="63" t="str">
        <f>B501&amp;"_"&amp; C501</f>
        <v>American Equity Investment Life Holding_Life Insurance Company</v>
      </c>
      <c r="E501" s="38">
        <v>515</v>
      </c>
      <c r="F501" s="89">
        <v>883</v>
      </c>
      <c r="G501" s="40">
        <v>3891.7</v>
      </c>
      <c r="H501" s="41">
        <v>0.753</v>
      </c>
      <c r="I501" s="42">
        <v>174.6</v>
      </c>
      <c r="J501" s="43">
        <v>1.0980000000000001</v>
      </c>
      <c r="K501" s="44">
        <v>62030.7</v>
      </c>
      <c r="L501" s="45">
        <v>2639</v>
      </c>
    </row>
    <row r="502" spans="1:12" x14ac:dyDescent="0.25">
      <c r="A502" s="36">
        <v>761</v>
      </c>
      <c r="B502" s="37" t="s">
        <v>666</v>
      </c>
      <c r="C502" s="37" t="str">
        <f>_xlfn.XLOOKUP(B502,'2020'!B$3:B$1002,'2020'!C$3:C$1002,"NULL")</f>
        <v>Life Insurance Company</v>
      </c>
      <c r="D502" s="37" t="str">
        <f>_xlfn.XLOOKUP(B502,'2020'!B$3:B$1002,'2020'!D$3:D$1002,"NULL")</f>
        <v>Penn Mutual Life Insurance_Life Insurance Company</v>
      </c>
      <c r="E502" s="38">
        <v>3089</v>
      </c>
      <c r="F502" s="89">
        <v>799</v>
      </c>
      <c r="G502" s="40">
        <v>2851</v>
      </c>
      <c r="H502" s="41">
        <v>0.124</v>
      </c>
      <c r="I502" s="42">
        <v>594</v>
      </c>
      <c r="J502" s="43">
        <v>1.8180000000000001</v>
      </c>
      <c r="K502" s="44">
        <v>31660</v>
      </c>
      <c r="L502" s="45" t="s">
        <v>13</v>
      </c>
    </row>
    <row r="503" spans="1:12" x14ac:dyDescent="0.25">
      <c r="A503" s="36">
        <v>763</v>
      </c>
      <c r="B503" s="37" t="s">
        <v>784</v>
      </c>
      <c r="C503" s="37" t="str">
        <f>_xlfn.XLOOKUP(B503,'2020'!B$3:B$1002,'2020'!C$3:C$1002,"NULL")</f>
        <v>Logistics &amp; Supply Chain</v>
      </c>
      <c r="D503" s="37" t="str">
        <f>_xlfn.XLOOKUP(B503,'2020'!B$3:B$1002,'2020'!D$3:D$1002,"NULL")</f>
        <v>ArcBest_Logistics &amp; Supply Chain</v>
      </c>
      <c r="E503" s="38">
        <v>13000</v>
      </c>
      <c r="F503" s="89">
        <v>774</v>
      </c>
      <c r="G503" s="40">
        <v>2826.5</v>
      </c>
      <c r="H503" s="41">
        <v>4.7E-2</v>
      </c>
      <c r="I503" s="42">
        <v>59.7</v>
      </c>
      <c r="J503" s="43">
        <v>2.202</v>
      </c>
      <c r="K503" s="44">
        <v>1365.6</v>
      </c>
      <c r="L503" s="45">
        <v>822</v>
      </c>
    </row>
    <row r="504" spans="1:12" x14ac:dyDescent="0.25">
      <c r="A504" s="36">
        <v>969</v>
      </c>
      <c r="B504" s="37" t="s">
        <v>947</v>
      </c>
      <c r="C504" s="37" t="str">
        <f>_xlfn.XLOOKUP(B504,'2020'!B$3:B$1002,'2020'!C$3:C$1002,"NULL")</f>
        <v>Logistics &amp; Supply Chain</v>
      </c>
      <c r="D504" s="37" t="str">
        <f>_xlfn.XLOOKUP(B504,'2020'!B$3:B$1002,'2020'!D$3:D$1002,"NULL")</f>
        <v>Echo Global Logistics_Logistics &amp; Supply Chain</v>
      </c>
      <c r="E504" s="38">
        <v>2453</v>
      </c>
      <c r="F504" s="89" t="s">
        <v>13</v>
      </c>
      <c r="G504" s="40">
        <v>1943.1</v>
      </c>
      <c r="H504" s="41">
        <v>0.13200000000000001</v>
      </c>
      <c r="I504" s="42">
        <v>12.6</v>
      </c>
      <c r="J504" s="43">
        <v>6.9409999999999998</v>
      </c>
      <c r="K504" s="44">
        <v>838.1</v>
      </c>
      <c r="L504" s="45">
        <v>774</v>
      </c>
    </row>
    <row r="505" spans="1:12" x14ac:dyDescent="0.25">
      <c r="A505" s="36">
        <v>44</v>
      </c>
      <c r="B505" s="37" t="s">
        <v>1263</v>
      </c>
      <c r="C505" s="37" t="str">
        <f>_xlfn.XLOOKUP(B505,'2020'!B$3:B$1002,'2020'!C$3:C$1002,"NULL")</f>
        <v>Logistics Company</v>
      </c>
      <c r="D505" s="37" t="str">
        <f>_xlfn.XLOOKUP(B505,'2020'!B$3:B$1002,'2020'!D$3:D$1002,"NULL")</f>
        <v>UPS_Logistics Company</v>
      </c>
      <c r="E505" s="38">
        <v>346415</v>
      </c>
      <c r="F505" s="89">
        <v>46</v>
      </c>
      <c r="G505" s="40">
        <v>65872</v>
      </c>
      <c r="H505" s="41">
        <v>8.2000000000000003E-2</v>
      </c>
      <c r="I505" s="42">
        <v>4910</v>
      </c>
      <c r="J505" s="43">
        <v>0.43099999999999999</v>
      </c>
      <c r="K505" s="44">
        <v>45403</v>
      </c>
      <c r="L505" s="45">
        <v>90156</v>
      </c>
    </row>
    <row r="506" spans="1:12" x14ac:dyDescent="0.25">
      <c r="A506" s="36">
        <v>50</v>
      </c>
      <c r="B506" s="37" t="s">
        <v>56</v>
      </c>
      <c r="C506" s="37" t="str">
        <f>_xlfn.XLOOKUP(B506,'2020'!B$3:B$1002,'2020'!C$3:C$1002,"NULL")</f>
        <v>Logistics Company</v>
      </c>
      <c r="D506" s="37" t="str">
        <f>_xlfn.XLOOKUP(B506,'2020'!B$3:B$1002,'2020'!D$3:D$1002,"NULL")</f>
        <v>FedEx_Logistics Company</v>
      </c>
      <c r="E506" s="38">
        <v>404336</v>
      </c>
      <c r="F506" s="89">
        <v>58</v>
      </c>
      <c r="G506" s="40">
        <v>60319</v>
      </c>
      <c r="H506" s="41">
        <v>0.19800000000000001</v>
      </c>
      <c r="I506" s="42">
        <v>2997</v>
      </c>
      <c r="J506" s="43">
        <v>0.64700000000000002</v>
      </c>
      <c r="K506" s="44">
        <v>48552</v>
      </c>
      <c r="L506" s="45">
        <v>64161</v>
      </c>
    </row>
    <row r="507" spans="1:12" x14ac:dyDescent="0.25">
      <c r="A507" s="36">
        <v>346</v>
      </c>
      <c r="B507" s="37" t="s">
        <v>412</v>
      </c>
      <c r="C507" s="37" t="str">
        <f>_xlfn.XLOOKUP(B507,'2020'!B$3:B$1002,'2020'!C$3:C$1002,"NULL")</f>
        <v>Logistics Company</v>
      </c>
      <c r="D507" s="37" t="str">
        <f>_xlfn.XLOOKUP(B507,'2020'!B$3:B$1002,'2020'!D$3:D$1002,"NULL")</f>
        <v>Veritiv_Logistics Company</v>
      </c>
      <c r="E507" s="38">
        <v>8900</v>
      </c>
      <c r="F507" s="89">
        <v>331</v>
      </c>
      <c r="G507" s="40">
        <v>8365</v>
      </c>
      <c r="H507" s="41">
        <v>5.0000000000000001E-3</v>
      </c>
      <c r="I507" s="42">
        <v>-13.3</v>
      </c>
      <c r="J507" s="43">
        <v>-1.633</v>
      </c>
      <c r="K507" s="44">
        <v>2708</v>
      </c>
      <c r="L507" s="45">
        <v>617</v>
      </c>
    </row>
    <row r="508" spans="1:12" x14ac:dyDescent="0.25">
      <c r="A508" s="36">
        <v>408</v>
      </c>
      <c r="B508" s="37" t="s">
        <v>390</v>
      </c>
      <c r="C508" s="37" t="str">
        <f>_xlfn.XLOOKUP(B508,'2020'!B$3:B$1002,'2020'!C$3:C$1002,"NULL")</f>
        <v>Logistics Company</v>
      </c>
      <c r="D508" s="37" t="str">
        <f>_xlfn.XLOOKUP(B508,'2020'!B$3:B$1002,'2020'!D$3:D$1002,"NULL")</f>
        <v>Expeditors Intl. of Washington_Logistics Company</v>
      </c>
      <c r="E508" s="38">
        <v>16500</v>
      </c>
      <c r="F508" s="89">
        <v>429</v>
      </c>
      <c r="G508" s="40">
        <v>6921</v>
      </c>
      <c r="H508" s="41">
        <v>0.13500000000000001</v>
      </c>
      <c r="I508" s="42">
        <v>489.3</v>
      </c>
      <c r="J508" s="43">
        <v>0.13600000000000001</v>
      </c>
      <c r="K508" s="44">
        <v>3117</v>
      </c>
      <c r="L508" s="45">
        <v>11087</v>
      </c>
    </row>
    <row r="509" spans="1:12" x14ac:dyDescent="0.25">
      <c r="A509" s="36">
        <v>426</v>
      </c>
      <c r="B509" s="37" t="s">
        <v>415</v>
      </c>
      <c r="C509" s="37" t="str">
        <f>_xlfn.XLOOKUP(B509,'2020'!B$3:B$1002,'2020'!C$3:C$1002,"NULL")</f>
        <v>Logistics Company</v>
      </c>
      <c r="D509" s="37" t="str">
        <f>_xlfn.XLOOKUP(B509,'2020'!B$3:B$1002,'2020'!D$3:D$1002,"NULL")</f>
        <v>Graybar Electric_Logistics Company</v>
      </c>
      <c r="E509" s="38">
        <v>8500</v>
      </c>
      <c r="F509" s="89">
        <v>420</v>
      </c>
      <c r="G509" s="40">
        <v>6631</v>
      </c>
      <c r="H509" s="41">
        <v>3.9E-2</v>
      </c>
      <c r="I509" s="42">
        <v>71.599999999999994</v>
      </c>
      <c r="J509" s="43">
        <v>-0.23100000000000001</v>
      </c>
      <c r="K509" s="44">
        <v>2261</v>
      </c>
      <c r="L509" s="45" t="s">
        <v>13</v>
      </c>
    </row>
    <row r="510" spans="1:12" x14ac:dyDescent="0.25">
      <c r="A510" s="36">
        <v>567</v>
      </c>
      <c r="B510" s="37" t="s">
        <v>570</v>
      </c>
      <c r="C510" s="37" t="str">
        <f>_xlfn.XLOOKUP(B510,'2020'!B$3:B$1002,'2020'!C$3:C$1002,"NULL")</f>
        <v>Logistics Company</v>
      </c>
      <c r="D510" s="37" t="str">
        <f>_xlfn.XLOOKUP(B510,'2020'!B$3:B$1002,'2020'!D$3:D$1002,"NULL")</f>
        <v>Schneider National_Logistics Company</v>
      </c>
      <c r="E510" s="38">
        <v>19600</v>
      </c>
      <c r="F510" s="89" t="s">
        <v>13</v>
      </c>
      <c r="G510" s="40">
        <v>4383.6000000000004</v>
      </c>
      <c r="H510" s="41">
        <v>8.4000000000000005E-2</v>
      </c>
      <c r="I510" s="42">
        <v>389.9</v>
      </c>
      <c r="J510" s="43">
        <v>1.486</v>
      </c>
      <c r="K510" s="44">
        <v>3330.5</v>
      </c>
      <c r="L510" s="45">
        <v>4610</v>
      </c>
    </row>
    <row r="511" spans="1:12" x14ac:dyDescent="0.25">
      <c r="A511" s="36">
        <v>618</v>
      </c>
      <c r="B511" s="37" t="s">
        <v>747</v>
      </c>
      <c r="C511" s="37" t="str">
        <f>_xlfn.XLOOKUP(B511,'2020'!B$3:B$1002,'2020'!C$3:C$1002,"NULL")</f>
        <v>Logistics Company</v>
      </c>
      <c r="D511" s="37" t="str">
        <f>_xlfn.XLOOKUP(B511,'2020'!B$3:B$1002,'2020'!D$3:D$1002,"NULL")</f>
        <v>Crestwood Equity Partners_Logistics Company</v>
      </c>
      <c r="E511" s="38">
        <v>954</v>
      </c>
      <c r="F511" s="89">
        <v>805</v>
      </c>
      <c r="G511" s="40">
        <v>3880.9</v>
      </c>
      <c r="H511" s="41">
        <v>0.54</v>
      </c>
      <c r="I511" s="42">
        <v>-191.9</v>
      </c>
      <c r="J511" s="43" t="s">
        <v>13</v>
      </c>
      <c r="K511" s="44">
        <v>4284.8999999999996</v>
      </c>
      <c r="L511" s="45">
        <v>1824</v>
      </c>
    </row>
    <row r="512" spans="1:12" x14ac:dyDescent="0.25">
      <c r="A512" s="36">
        <v>610</v>
      </c>
      <c r="B512" s="37" t="s">
        <v>605</v>
      </c>
      <c r="C512" s="37" t="str">
        <f>_xlfn.XLOOKUP(B512,'2020'!B$3:B$1002,'2020'!C$3:C$1002,"NULL")</f>
        <v>Lumber</v>
      </c>
      <c r="D512" s="37" t="str">
        <f>_xlfn.XLOOKUP(B512,'2020'!B$3:B$1002,'2020'!D$3:D$1002,"NULL")</f>
        <v>UFP Industries_Lumber</v>
      </c>
      <c r="E512" s="38">
        <v>10000</v>
      </c>
      <c r="F512" s="89">
        <v>687</v>
      </c>
      <c r="G512" s="40">
        <v>3941.2</v>
      </c>
      <c r="H512" s="41">
        <v>0.216</v>
      </c>
      <c r="I512" s="42">
        <v>119.5</v>
      </c>
      <c r="J512" s="43">
        <v>0.18099999999999999</v>
      </c>
      <c r="K512" s="44">
        <v>1464.7</v>
      </c>
      <c r="L512" s="45">
        <v>1986</v>
      </c>
    </row>
    <row r="513" spans="1:12" x14ac:dyDescent="0.25">
      <c r="A513" s="36">
        <v>777</v>
      </c>
      <c r="B513" s="37" t="s">
        <v>734</v>
      </c>
      <c r="C513" s="37" t="str">
        <f>_xlfn.XLOOKUP(B513,'2020'!B$3:B$1002,'2020'!C$3:C$1002,"NULL")</f>
        <v>Machinery</v>
      </c>
      <c r="D513" s="37" t="str">
        <f>_xlfn.XLOOKUP(B513,'2020'!B$3:B$1002,'2020'!D$3:D$1002,"NULL")</f>
        <v>Crane_Machinery</v>
      </c>
      <c r="E513" s="38">
        <v>10600</v>
      </c>
      <c r="F513" s="89">
        <v>767</v>
      </c>
      <c r="G513" s="40">
        <v>2786</v>
      </c>
      <c r="H513" s="41">
        <v>1.4E-2</v>
      </c>
      <c r="I513" s="42">
        <v>171.8</v>
      </c>
      <c r="J513" s="43">
        <v>0.39900000000000002</v>
      </c>
      <c r="K513" s="44">
        <v>3593.5</v>
      </c>
      <c r="L513" s="45">
        <v>5547</v>
      </c>
    </row>
    <row r="514" spans="1:12" x14ac:dyDescent="0.25">
      <c r="A514" s="36">
        <v>939</v>
      </c>
      <c r="B514" s="37" t="s">
        <v>945</v>
      </c>
      <c r="C514" s="37" t="str">
        <f>_xlfn.XLOOKUP(B514,'2020'!B$3:B$1002,'2020'!C$3:C$1002,"NULL")</f>
        <v>Machinery</v>
      </c>
      <c r="D514" s="37" t="str">
        <f>_xlfn.XLOOKUP(B514,'2020'!B$3:B$1002,'2020'!D$3:D$1002,"NULL")</f>
        <v>Nordson_Machinery</v>
      </c>
      <c r="E514" s="38">
        <v>7532</v>
      </c>
      <c r="F514" s="89">
        <v>996</v>
      </c>
      <c r="G514" s="40">
        <v>2067</v>
      </c>
      <c r="H514" s="41">
        <v>0.14299999999999999</v>
      </c>
      <c r="I514" s="42">
        <v>295.8</v>
      </c>
      <c r="J514" s="43">
        <v>8.7999999999999995E-2</v>
      </c>
      <c r="K514" s="44">
        <v>3414.5</v>
      </c>
      <c r="L514" s="45">
        <v>7904</v>
      </c>
    </row>
    <row r="515" spans="1:12" x14ac:dyDescent="0.25">
      <c r="A515" s="36">
        <v>982</v>
      </c>
      <c r="B515" s="37" t="s">
        <v>948</v>
      </c>
      <c r="C515" s="37" t="str">
        <f>_xlfn.XLOOKUP(B515,'2020'!B$3:B$1002,'2020'!C$3:C$1002,"NULL")</f>
        <v>Machinery</v>
      </c>
      <c r="D515" s="37" t="str">
        <f>_xlfn.XLOOKUP(B515,'2020'!B$3:B$1002,'2020'!D$3:D$1002,"NULL")</f>
        <v>Rexnord_Machinery</v>
      </c>
      <c r="E515" s="38">
        <v>8000</v>
      </c>
      <c r="F515" s="89">
        <v>958</v>
      </c>
      <c r="G515" s="40">
        <v>1918.2</v>
      </c>
      <c r="H515" s="41">
        <v>-3.0000000000000001E-3</v>
      </c>
      <c r="I515" s="42">
        <v>74.099999999999994</v>
      </c>
      <c r="J515" s="43">
        <v>9.0999999999999998E-2</v>
      </c>
      <c r="K515" s="44">
        <v>3539.3</v>
      </c>
      <c r="L515" s="45">
        <v>3086</v>
      </c>
    </row>
    <row r="516" spans="1:12" x14ac:dyDescent="0.25">
      <c r="A516" s="36">
        <v>635</v>
      </c>
      <c r="B516" s="37" t="s">
        <v>649</v>
      </c>
      <c r="C516" s="37" t="str">
        <f>_xlfn.XLOOKUP(B516,'2020'!B$3:B$1002,'2020'!C$3:C$1002,"NULL")</f>
        <v>Machinery Industry Company</v>
      </c>
      <c r="D516" s="37" t="str">
        <f>_xlfn.XLOOKUP(B516,'2020'!B$3:B$1002,'2020'!D$3:D$1002,"NULL")</f>
        <v>Flowserve_Machinery Industry Company</v>
      </c>
      <c r="E516" s="38">
        <v>17000</v>
      </c>
      <c r="F516" s="89">
        <v>589</v>
      </c>
      <c r="G516" s="40">
        <v>3660.8</v>
      </c>
      <c r="H516" s="41">
        <v>-8.3000000000000004E-2</v>
      </c>
      <c r="I516" s="42">
        <v>2.7</v>
      </c>
      <c r="J516" s="43">
        <v>-0.98</v>
      </c>
      <c r="K516" s="44">
        <v>4910.5</v>
      </c>
      <c r="L516" s="45">
        <v>5668</v>
      </c>
    </row>
    <row r="517" spans="1:12" x14ac:dyDescent="0.25">
      <c r="A517" s="36">
        <v>370</v>
      </c>
      <c r="B517" s="37" t="s">
        <v>380</v>
      </c>
      <c r="C517" s="37" t="str">
        <f>_xlfn.XLOOKUP(B517,'2020'!B$3:B$1002,'2020'!C$3:C$1002,"NULL")</f>
        <v>Maintenance, Repair, And Operations Company</v>
      </c>
      <c r="D517" s="37" t="str">
        <f>_xlfn.XLOOKUP(B517,'2020'!B$3:B$1002,'2020'!D$3:D$1002,"NULL")</f>
        <v>WESCO International_Maintenance, Repair, And Operations Company</v>
      </c>
      <c r="E517" s="38">
        <v>9100</v>
      </c>
      <c r="F517" s="89">
        <v>373</v>
      </c>
      <c r="G517" s="40">
        <v>7679</v>
      </c>
      <c r="H517" s="41">
        <v>4.7E-2</v>
      </c>
      <c r="I517" s="42">
        <v>163.5</v>
      </c>
      <c r="J517" s="43">
        <v>0.60899999999999999</v>
      </c>
      <c r="K517" s="44">
        <v>4736</v>
      </c>
      <c r="L517" s="45">
        <v>2920</v>
      </c>
    </row>
    <row r="518" spans="1:12" x14ac:dyDescent="0.25">
      <c r="A518" s="36">
        <v>34</v>
      </c>
      <c r="B518" s="37" t="s">
        <v>48</v>
      </c>
      <c r="C518" s="37" t="str">
        <f>_xlfn.XLOOKUP(B518,'2020'!B$3:B$1002,'2020'!C$3:C$1002,"NULL")</f>
        <v>Management Consulting Company</v>
      </c>
      <c r="D518" s="37" t="str">
        <f>_xlfn.XLOOKUP(B518,'2020'!B$3:B$1002,'2020'!D$3:D$1002,"NULL")</f>
        <v>IBM_Management Consulting Company</v>
      </c>
      <c r="E518" s="38">
        <v>397800</v>
      </c>
      <c r="F518" s="89">
        <v>32</v>
      </c>
      <c r="G518" s="40">
        <v>79139</v>
      </c>
      <c r="H518" s="41">
        <v>-0.01</v>
      </c>
      <c r="I518" s="42">
        <v>5753</v>
      </c>
      <c r="J518" s="43">
        <v>-0.51500000000000001</v>
      </c>
      <c r="K518" s="44">
        <v>125356</v>
      </c>
      <c r="L518" s="45">
        <v>141335</v>
      </c>
    </row>
    <row r="519" spans="1:12" x14ac:dyDescent="0.25">
      <c r="A519" s="36">
        <v>503</v>
      </c>
      <c r="B519" s="37" t="s">
        <v>520</v>
      </c>
      <c r="C519" s="37" t="str">
        <f>_xlfn.XLOOKUP(B519,'2020'!B$3:B$1002,'2020'!C$3:C$1002,"NULL")</f>
        <v>Management Consulting Company</v>
      </c>
      <c r="D519" s="37" t="str">
        <f>_xlfn.XLOOKUP(B519,'2020'!B$3:B$1002,'2020'!D$3:D$1002,"NULL")</f>
        <v>Kelly Services_Management Consulting Company</v>
      </c>
      <c r="E519" s="38">
        <v>7800</v>
      </c>
      <c r="F519" s="89">
        <v>490</v>
      </c>
      <c r="G519" s="40">
        <v>5374.4</v>
      </c>
      <c r="H519" s="41">
        <v>1.7999999999999999E-2</v>
      </c>
      <c r="I519" s="42">
        <v>71.599999999999994</v>
      </c>
      <c r="J519" s="43">
        <v>-0.40699999999999997</v>
      </c>
      <c r="K519" s="44">
        <v>2378.1999999999998</v>
      </c>
      <c r="L519" s="45">
        <v>1116</v>
      </c>
    </row>
    <row r="520" spans="1:12" x14ac:dyDescent="0.25">
      <c r="A520" s="36">
        <v>511</v>
      </c>
      <c r="B520" s="37" t="s">
        <v>481</v>
      </c>
      <c r="C520" s="37" t="str">
        <f>_xlfn.XLOOKUP(B520,'2020'!B$3:B$1002,'2020'!C$3:C$1002,"NULL")</f>
        <v>Management Consulting Company</v>
      </c>
      <c r="D520" s="37" t="str">
        <f>_xlfn.XLOOKUP(B520,'2020'!B$3:B$1002,'2020'!D$3:D$1002,"NULL")</f>
        <v>Robert Half International_Management Consulting Company</v>
      </c>
      <c r="E520" s="38">
        <v>17200</v>
      </c>
      <c r="F520" s="89">
        <v>493</v>
      </c>
      <c r="G520" s="40">
        <v>5266.8</v>
      </c>
      <c r="H520" s="41">
        <v>3.0000000000000001E-3</v>
      </c>
      <c r="I520" s="42">
        <v>290.60000000000002</v>
      </c>
      <c r="J520" s="43">
        <v>-0.154</v>
      </c>
      <c r="K520" s="44">
        <v>1867.5</v>
      </c>
      <c r="L520" s="45">
        <v>7194</v>
      </c>
    </row>
    <row r="521" spans="1:12" x14ac:dyDescent="0.25">
      <c r="A521" s="36">
        <v>243</v>
      </c>
      <c r="B521" s="37" t="s">
        <v>1361</v>
      </c>
      <c r="C521" s="37" t="str">
        <f>_xlfn.XLOOKUP(B521,'2020'!B$3:B$1002,'2020'!C$3:C$1002,"NULL")</f>
        <v>Management Services Company</v>
      </c>
      <c r="D521" s="37" t="str">
        <f>_xlfn.XLOOKUP(B521,'2020'!B$3:B$1002,'2020'!D$3:D$1002,"NULL")</f>
        <v>ADP_Management Services Company</v>
      </c>
      <c r="E521" s="38">
        <v>58000</v>
      </c>
      <c r="F521" s="89">
        <v>240</v>
      </c>
      <c r="G521" s="40">
        <v>12380</v>
      </c>
      <c r="H521" s="41">
        <v>6.0999999999999999E-2</v>
      </c>
      <c r="I521" s="42">
        <v>1733.4</v>
      </c>
      <c r="J521" s="43">
        <v>0.161</v>
      </c>
      <c r="K521" s="44">
        <v>37180</v>
      </c>
      <c r="L521" s="45">
        <v>50302</v>
      </c>
    </row>
    <row r="522" spans="1:12" x14ac:dyDescent="0.25">
      <c r="A522" s="36">
        <v>360</v>
      </c>
      <c r="B522" s="37" t="s">
        <v>433</v>
      </c>
      <c r="C522" s="37" t="str">
        <f>_xlfn.XLOOKUP(B522,'2020'!B$3:B$1002,'2020'!C$3:C$1002,"NULL")</f>
        <v>Manufacturer Industrial Products</v>
      </c>
      <c r="D522" s="37" t="str">
        <f>_xlfn.XLOOKUP(B522,'2020'!B$3:B$1002,'2020'!D$3:D$1002,"NULL")</f>
        <v>Dover_Manufacturer Industrial Products</v>
      </c>
      <c r="E522" s="38">
        <v>29000</v>
      </c>
      <c r="F522" s="89">
        <v>392</v>
      </c>
      <c r="G522" s="40">
        <v>7830</v>
      </c>
      <c r="H522" s="41">
        <v>0.152</v>
      </c>
      <c r="I522" s="42">
        <v>811.7</v>
      </c>
      <c r="J522" s="43">
        <v>0.59499999999999997</v>
      </c>
      <c r="K522" s="44">
        <v>10658</v>
      </c>
      <c r="L522" s="45">
        <v>15183</v>
      </c>
    </row>
    <row r="523" spans="1:12" x14ac:dyDescent="0.25">
      <c r="A523" s="36">
        <v>102</v>
      </c>
      <c r="B523" s="37" t="s">
        <v>92</v>
      </c>
      <c r="C523" s="37" t="str">
        <f>_xlfn.XLOOKUP(B523,'2020'!B$3:B$1002,'2020'!C$3:C$1002,"NULL")</f>
        <v>Manufacturing Company</v>
      </c>
      <c r="D523" s="37" t="str">
        <f>_xlfn.XLOOKUP(B523,'2020'!B$3:B$1002,'2020'!D$3:D$1002,"NULL")</f>
        <v>Deere_Manufacturing Company</v>
      </c>
      <c r="E523" s="38">
        <v>60476</v>
      </c>
      <c r="F523" s="89">
        <v>105</v>
      </c>
      <c r="G523" s="40">
        <v>29737.7</v>
      </c>
      <c r="H523" s="41">
        <v>0.11600000000000001</v>
      </c>
      <c r="I523" s="42">
        <v>2159.1</v>
      </c>
      <c r="J523" s="43">
        <v>0.41699999999999998</v>
      </c>
      <c r="K523" s="44">
        <v>65786.3</v>
      </c>
      <c r="L523" s="45">
        <v>50291</v>
      </c>
    </row>
    <row r="524" spans="1:12" x14ac:dyDescent="0.25">
      <c r="A524" s="36">
        <v>148</v>
      </c>
      <c r="B524" s="37" t="s">
        <v>170</v>
      </c>
      <c r="C524" s="37" t="str">
        <f>_xlfn.XLOOKUP(B524,'2020'!B$3:B$1002,'2020'!C$3:C$1002,"NULL")</f>
        <v>Manufacturing Company</v>
      </c>
      <c r="D524" s="37" t="str">
        <f>_xlfn.XLOOKUP(B524,'2020'!B$3:B$1002,'2020'!D$3:D$1002,"NULL")</f>
        <v>Lear_Manufacturing Company</v>
      </c>
      <c r="E524" s="38">
        <v>165000</v>
      </c>
      <c r="F524" s="89">
        <v>151</v>
      </c>
      <c r="G524" s="40">
        <v>20467</v>
      </c>
      <c r="H524" s="41">
        <v>0.10299999999999999</v>
      </c>
      <c r="I524" s="42">
        <v>1313.4</v>
      </c>
      <c r="J524" s="43">
        <v>0.34699999999999998</v>
      </c>
      <c r="K524" s="44">
        <v>11946</v>
      </c>
      <c r="L524" s="45">
        <v>12453</v>
      </c>
    </row>
    <row r="525" spans="1:12" x14ac:dyDescent="0.25">
      <c r="A525" s="36">
        <v>155</v>
      </c>
      <c r="B525" s="37" t="s">
        <v>124</v>
      </c>
      <c r="C525" s="37" t="str">
        <f>_xlfn.XLOOKUP(B525,'2020'!B$3:B$1002,'2020'!C$3:C$1002,"NULL")</f>
        <v>Manufacturing Company</v>
      </c>
      <c r="D525" s="37" t="str">
        <f>_xlfn.XLOOKUP(B525,'2020'!B$3:B$1002,'2020'!D$3:D$1002,"NULL")</f>
        <v>Paccar_Manufacturing Company</v>
      </c>
      <c r="E525" s="38">
        <v>25000</v>
      </c>
      <c r="F525" s="89">
        <v>164</v>
      </c>
      <c r="G525" s="40">
        <v>19456</v>
      </c>
      <c r="H525" s="41">
        <v>0.14199999999999999</v>
      </c>
      <c r="I525" s="42">
        <v>1675.2</v>
      </c>
      <c r="J525" s="43">
        <v>2.2109999999999999</v>
      </c>
      <c r="K525" s="44">
        <v>23440</v>
      </c>
      <c r="L525" s="45">
        <v>23298</v>
      </c>
    </row>
    <row r="526" spans="1:12" x14ac:dyDescent="0.25">
      <c r="A526" s="36">
        <v>163</v>
      </c>
      <c r="B526" s="37" t="s">
        <v>179</v>
      </c>
      <c r="C526" s="37" t="str">
        <f>_xlfn.XLOOKUP(B526,'2020'!B$3:B$1002,'2020'!C$3:C$1002,"NULL")</f>
        <v>Manufacturing Company</v>
      </c>
      <c r="D526" s="37" t="str">
        <f>_xlfn.XLOOKUP(B526,'2020'!B$3:B$1002,'2020'!D$3:D$1002,"NULL")</f>
        <v>Kimberly-Clark_Manufacturing Company</v>
      </c>
      <c r="E526" s="38">
        <v>42000</v>
      </c>
      <c r="F526" s="89">
        <v>155</v>
      </c>
      <c r="G526" s="40">
        <v>18259</v>
      </c>
      <c r="H526" s="41">
        <v>3.0000000000000001E-3</v>
      </c>
      <c r="I526" s="42">
        <v>2278</v>
      </c>
      <c r="J526" s="43">
        <v>5.1999999999999998E-2</v>
      </c>
      <c r="K526" s="44">
        <v>15151</v>
      </c>
      <c r="L526" s="45">
        <v>38553</v>
      </c>
    </row>
    <row r="527" spans="1:12" x14ac:dyDescent="0.25">
      <c r="A527" s="36">
        <v>178</v>
      </c>
      <c r="B527" s="37" t="s">
        <v>180</v>
      </c>
      <c r="C527" s="37" t="str">
        <f>_xlfn.XLOOKUP(B527,'2020'!B$3:B$1002,'2020'!C$3:C$1002,"NULL")</f>
        <v>Manufacturing Company</v>
      </c>
      <c r="D527" s="37" t="str">
        <f>_xlfn.XLOOKUP(B527,'2020'!B$3:B$1002,'2020'!D$3:D$1002,"NULL")</f>
        <v>Emerson Electric_Manufacturing Company</v>
      </c>
      <c r="E527" s="38">
        <v>76500</v>
      </c>
      <c r="F527" s="89">
        <v>139</v>
      </c>
      <c r="G527" s="40">
        <v>16301</v>
      </c>
      <c r="H527" s="41">
        <v>-0.19600000000000001</v>
      </c>
      <c r="I527" s="42">
        <v>1518</v>
      </c>
      <c r="J527" s="43">
        <v>-7.1999999999999995E-2</v>
      </c>
      <c r="K527" s="44">
        <v>19589</v>
      </c>
      <c r="L527" s="45">
        <v>43359</v>
      </c>
    </row>
    <row r="528" spans="1:12" x14ac:dyDescent="0.25">
      <c r="A528" s="36">
        <v>201</v>
      </c>
      <c r="B528" s="37" t="s">
        <v>221</v>
      </c>
      <c r="C528" s="37" t="str">
        <f>_xlfn.XLOOKUP(B528,'2020'!B$3:B$1002,'2020'!C$3:C$1002,"NULL")</f>
        <v>Manufacturing Company</v>
      </c>
      <c r="D528" s="37" t="str">
        <f>_xlfn.XLOOKUP(B528,'2020'!B$3:B$1002,'2020'!D$3:D$1002,"NULL")</f>
        <v>Applied Materials_Manufacturing Company</v>
      </c>
      <c r="E528" s="38">
        <v>18400</v>
      </c>
      <c r="F528" s="89">
        <v>265</v>
      </c>
      <c r="G528" s="40">
        <v>14537</v>
      </c>
      <c r="H528" s="41">
        <v>0.34300000000000003</v>
      </c>
      <c r="I528" s="42">
        <v>3434</v>
      </c>
      <c r="J528" s="43">
        <v>0.995</v>
      </c>
      <c r="K528" s="44">
        <v>19419</v>
      </c>
      <c r="L528" s="45">
        <v>58429</v>
      </c>
    </row>
    <row r="529" spans="1:12" x14ac:dyDescent="0.25">
      <c r="A529" s="36">
        <v>204</v>
      </c>
      <c r="B529" s="37" t="s">
        <v>231</v>
      </c>
      <c r="C529" s="37" t="str">
        <f>_xlfn.XLOOKUP(B529,'2020'!B$3:B$1002,'2020'!C$3:C$1002,"NULL")</f>
        <v>Manufacturing Company</v>
      </c>
      <c r="D529" s="37" t="str">
        <f>_xlfn.XLOOKUP(B529,'2020'!B$3:B$1002,'2020'!D$3:D$1002,"NULL")</f>
        <v>Illinois Tool Works_Manufacturing Company</v>
      </c>
      <c r="E529" s="38">
        <v>50000</v>
      </c>
      <c r="F529" s="89">
        <v>202</v>
      </c>
      <c r="G529" s="40">
        <v>14314</v>
      </c>
      <c r="H529" s="41">
        <v>5.2999999999999999E-2</v>
      </c>
      <c r="I529" s="42">
        <v>1687</v>
      </c>
      <c r="J529" s="43">
        <v>-0.17100000000000001</v>
      </c>
      <c r="K529" s="44">
        <v>16780</v>
      </c>
      <c r="L529" s="45">
        <v>53142</v>
      </c>
    </row>
    <row r="530" spans="1:12" x14ac:dyDescent="0.25">
      <c r="A530" s="36">
        <v>228</v>
      </c>
      <c r="B530" s="37" t="s">
        <v>223</v>
      </c>
      <c r="C530" s="37" t="str">
        <f>_xlfn.XLOOKUP(B530,'2020'!B$3:B$1002,'2020'!C$3:C$1002,"NULL")</f>
        <v>Manufacturing Company</v>
      </c>
      <c r="D530" s="37" t="str">
        <f>_xlfn.XLOOKUP(B530,'2020'!B$3:B$1002,'2020'!D$3:D$1002,"NULL")</f>
        <v>Stanley Black &amp; Decker_Manufacturing Company</v>
      </c>
      <c r="E530" s="38">
        <v>57765</v>
      </c>
      <c r="F530" s="89">
        <v>250</v>
      </c>
      <c r="G530" s="40">
        <v>12747</v>
      </c>
      <c r="H530" s="41">
        <v>0.11700000000000001</v>
      </c>
      <c r="I530" s="42">
        <v>1226</v>
      </c>
      <c r="J530" s="43">
        <v>0.27</v>
      </c>
      <c r="K530" s="44">
        <v>19080</v>
      </c>
      <c r="L530" s="45">
        <v>23610</v>
      </c>
    </row>
    <row r="531" spans="1:12" x14ac:dyDescent="0.25">
      <c r="A531" s="36">
        <v>373</v>
      </c>
      <c r="B531" s="37" t="s">
        <v>385</v>
      </c>
      <c r="C531" s="37" t="str">
        <f>_xlfn.XLOOKUP(B531,'2020'!B$3:B$1002,'2020'!C$3:C$1002,"NULL")</f>
        <v>Manufacturing Company</v>
      </c>
      <c r="D531" s="37" t="str">
        <f>_xlfn.XLOOKUP(B531,'2020'!B$3:B$1002,'2020'!D$3:D$1002,"NULL")</f>
        <v>Masco_Manufacturing Company</v>
      </c>
      <c r="E531" s="38">
        <v>26000</v>
      </c>
      <c r="F531" s="89">
        <v>372</v>
      </c>
      <c r="G531" s="40">
        <v>7644</v>
      </c>
      <c r="H531" s="41">
        <v>3.9E-2</v>
      </c>
      <c r="I531" s="42">
        <v>533</v>
      </c>
      <c r="J531" s="43">
        <v>8.5999999999999993E-2</v>
      </c>
      <c r="K531" s="44">
        <v>5488</v>
      </c>
      <c r="L531" s="45">
        <v>12590</v>
      </c>
    </row>
    <row r="532" spans="1:12" x14ac:dyDescent="0.25">
      <c r="A532" s="36">
        <v>422</v>
      </c>
      <c r="B532" s="37" t="s">
        <v>628</v>
      </c>
      <c r="C532" s="37" t="str">
        <f>_xlfn.XLOOKUP(B532,'2020'!B$3:B$1002,'2020'!C$3:C$1002,"NULL")</f>
        <v>Manufacturing Company</v>
      </c>
      <c r="D532" s="37" t="str">
        <f>_xlfn.XLOOKUP(B532,'2020'!B$3:B$1002,'2020'!D$3:D$1002,"NULL")</f>
        <v>Spectrum Brands Holdings_Manufacturing Company</v>
      </c>
      <c r="E532" s="38">
        <v>17113</v>
      </c>
      <c r="F532" s="89">
        <v>418</v>
      </c>
      <c r="G532" s="40">
        <v>6650</v>
      </c>
      <c r="H532" s="41">
        <v>3.9E-2</v>
      </c>
      <c r="I532" s="42">
        <v>106</v>
      </c>
      <c r="J532" s="43" t="s">
        <v>13</v>
      </c>
      <c r="K532" s="44">
        <v>35850</v>
      </c>
      <c r="L532" s="45">
        <v>3328</v>
      </c>
    </row>
    <row r="533" spans="1:12" x14ac:dyDescent="0.25">
      <c r="A533" s="36">
        <v>572</v>
      </c>
      <c r="B533" s="37" t="s">
        <v>575</v>
      </c>
      <c r="C533" s="37" t="str">
        <f>_xlfn.XLOOKUP(B533,'2020'!B$3:B$1002,'2020'!C$3:C$1002,"NULL")</f>
        <v>Manufacturing Company</v>
      </c>
      <c r="D533" s="37" t="str">
        <f>_xlfn.XLOOKUP(B533,'2020'!B$3:B$1002,'2020'!D$3:D$1002,"NULL")</f>
        <v>Terex_Manufacturing Company</v>
      </c>
      <c r="E533" s="38">
        <v>10700</v>
      </c>
      <c r="F533" s="89">
        <v>445</v>
      </c>
      <c r="G533" s="40">
        <v>4363</v>
      </c>
      <c r="H533" s="41">
        <v>-0.253</v>
      </c>
      <c r="I533" s="42">
        <v>128.69999999999999</v>
      </c>
      <c r="J533" s="43" t="s">
        <v>13</v>
      </c>
      <c r="K533" s="44">
        <v>3463</v>
      </c>
      <c r="L533" s="45">
        <v>3030</v>
      </c>
    </row>
    <row r="534" spans="1:12" x14ac:dyDescent="0.25">
      <c r="A534" s="36">
        <v>579</v>
      </c>
      <c r="B534" s="37" t="s">
        <v>537</v>
      </c>
      <c r="C534" s="37" t="str">
        <f>_xlfn.XLOOKUP(B534,'2020'!B$3:B$1002,'2020'!C$3:C$1002,"NULL")</f>
        <v>Manufacturing Company</v>
      </c>
      <c r="D534" s="37" t="str">
        <f>_xlfn.XLOOKUP(B534,'2020'!B$3:B$1002,'2020'!D$3:D$1002,"NULL")</f>
        <v>Ametek_Manufacturing Company</v>
      </c>
      <c r="E534" s="38">
        <v>16900</v>
      </c>
      <c r="F534" s="89">
        <v>604</v>
      </c>
      <c r="G534" s="40">
        <v>4300.2</v>
      </c>
      <c r="H534" s="41">
        <v>0.12</v>
      </c>
      <c r="I534" s="42">
        <v>681.5</v>
      </c>
      <c r="J534" s="43">
        <v>0.33100000000000002</v>
      </c>
      <c r="K534" s="44">
        <v>7796.1</v>
      </c>
      <c r="L534" s="45">
        <v>17590</v>
      </c>
    </row>
    <row r="535" spans="1:12" x14ac:dyDescent="0.25">
      <c r="A535" s="36">
        <v>594</v>
      </c>
      <c r="B535" s="37" t="s">
        <v>586</v>
      </c>
      <c r="C535" s="37" t="str">
        <f>_xlfn.XLOOKUP(B535,'2020'!B$3:B$1002,'2020'!C$3:C$1002,"NULL")</f>
        <v>Manufacturing Company</v>
      </c>
      <c r="D535" s="37" t="str">
        <f>_xlfn.XLOOKUP(B535,'2020'!B$3:B$1002,'2020'!D$3:D$1002,"NULL")</f>
        <v>CF Industries Holdings_Manufacturing Company</v>
      </c>
      <c r="E535" s="38">
        <v>2950</v>
      </c>
      <c r="F535" s="89">
        <v>622</v>
      </c>
      <c r="G535" s="40">
        <v>4130.2</v>
      </c>
      <c r="H535" s="41">
        <v>0.121</v>
      </c>
      <c r="I535" s="42">
        <v>357.7</v>
      </c>
      <c r="J535" s="43" t="s">
        <v>13</v>
      </c>
      <c r="K535" s="44">
        <v>13463.1</v>
      </c>
      <c r="L535" s="45">
        <v>8805</v>
      </c>
    </row>
    <row r="536" spans="1:12" x14ac:dyDescent="0.25">
      <c r="A536" s="36">
        <v>597</v>
      </c>
      <c r="B536" s="37" t="s">
        <v>1376</v>
      </c>
      <c r="C536" s="37" t="s">
        <v>1000</v>
      </c>
      <c r="D536" s="63" t="str">
        <f>B536&amp;"_"&amp; C536</f>
        <v>Bemis_Manufacturing Company</v>
      </c>
      <c r="E536" s="38">
        <v>16582</v>
      </c>
      <c r="F536" s="89">
        <v>587</v>
      </c>
      <c r="G536" s="40">
        <v>4046.2</v>
      </c>
      <c r="H536" s="41">
        <v>0.01</v>
      </c>
      <c r="I536" s="42">
        <v>94</v>
      </c>
      <c r="J536" s="43">
        <v>-0.60199999999999998</v>
      </c>
      <c r="K536" s="44">
        <v>3699.9</v>
      </c>
      <c r="L536" s="45">
        <v>4002</v>
      </c>
    </row>
    <row r="537" spans="1:12" x14ac:dyDescent="0.25">
      <c r="A537" s="36">
        <v>602</v>
      </c>
      <c r="B537" s="37" t="s">
        <v>636</v>
      </c>
      <c r="C537" s="37" t="str">
        <f>_xlfn.XLOOKUP(B537,'2020'!B$3:B$1002,'2020'!C$3:C$1002,"NULL")</f>
        <v>Manufacturing Company</v>
      </c>
      <c r="D537" s="37" t="str">
        <f>_xlfn.XLOOKUP(B537,'2020'!B$3:B$1002,'2020'!D$3:D$1002,"NULL")</f>
        <v>Snap-on_Manufacturing Company</v>
      </c>
      <c r="E537" s="38">
        <v>12600</v>
      </c>
      <c r="F537" s="89">
        <v>618</v>
      </c>
      <c r="G537" s="40">
        <v>4000.3</v>
      </c>
      <c r="H537" s="41">
        <v>7.8E-2</v>
      </c>
      <c r="I537" s="42">
        <v>557.70000000000005</v>
      </c>
      <c r="J537" s="43">
        <v>2.1000000000000001E-2</v>
      </c>
      <c r="K537" s="44">
        <v>5249.1</v>
      </c>
      <c r="L537" s="45">
        <v>8367</v>
      </c>
    </row>
    <row r="538" spans="1:12" x14ac:dyDescent="0.25">
      <c r="A538" s="36">
        <v>623</v>
      </c>
      <c r="B538" s="37" t="s">
        <v>610</v>
      </c>
      <c r="C538" s="37" t="str">
        <f>_xlfn.XLOOKUP(B538,'2020'!B$3:B$1002,'2020'!C$3:C$1002,"NULL")</f>
        <v>Manufacturing Company</v>
      </c>
      <c r="D538" s="37" t="str">
        <f>_xlfn.XLOOKUP(B538,'2020'!B$3:B$1002,'2020'!D$3:D$1002,"NULL")</f>
        <v>Church &amp; Dwight_Manufacturing Company</v>
      </c>
      <c r="E538" s="38">
        <v>4700</v>
      </c>
      <c r="F538" s="89">
        <v>652</v>
      </c>
      <c r="G538" s="40">
        <v>3776.2</v>
      </c>
      <c r="H538" s="41">
        <v>8.1000000000000003E-2</v>
      </c>
      <c r="I538" s="42">
        <v>743.4</v>
      </c>
      <c r="J538" s="43">
        <v>0.62</v>
      </c>
      <c r="K538" s="44">
        <v>6014.8</v>
      </c>
      <c r="L538" s="45">
        <v>12294</v>
      </c>
    </row>
    <row r="539" spans="1:12" x14ac:dyDescent="0.25">
      <c r="A539" s="36">
        <v>627</v>
      </c>
      <c r="B539" s="37" t="s">
        <v>613</v>
      </c>
      <c r="C539" s="37" t="str">
        <f>_xlfn.XLOOKUP(B539,'2020'!B$3:B$1002,'2020'!C$3:C$1002,"NULL")</f>
        <v>Manufacturing Company</v>
      </c>
      <c r="D539" s="37" t="str">
        <f>_xlfn.XLOOKUP(B539,'2020'!B$3:B$1002,'2020'!D$3:D$1002,"NULL")</f>
        <v>Colfax_Manufacturing Company</v>
      </c>
      <c r="E539" s="38">
        <v>14300</v>
      </c>
      <c r="F539" s="89">
        <v>626</v>
      </c>
      <c r="G539" s="40">
        <v>3736.9</v>
      </c>
      <c r="H539" s="41">
        <v>2.5000000000000001E-2</v>
      </c>
      <c r="I539" s="42">
        <v>151.1</v>
      </c>
      <c r="J539" s="43">
        <v>0.17899999999999999</v>
      </c>
      <c r="K539" s="44">
        <v>6709.7</v>
      </c>
      <c r="L539" s="45">
        <v>3934</v>
      </c>
    </row>
    <row r="540" spans="1:12" x14ac:dyDescent="0.25">
      <c r="A540" s="36">
        <v>730</v>
      </c>
      <c r="B540" s="37" t="s">
        <v>663</v>
      </c>
      <c r="C540" s="37" t="str">
        <f>_xlfn.XLOOKUP(B540,'2020'!B$3:B$1002,'2020'!C$3:C$1002,"NULL")</f>
        <v>Manufacturing Company</v>
      </c>
      <c r="D540" s="37" t="str">
        <f>_xlfn.XLOOKUP(B540,'2020'!B$3:B$1002,'2020'!D$3:D$1002,"NULL")</f>
        <v>Worthington Industries_Manufacturing Company</v>
      </c>
      <c r="E540" s="38">
        <v>10000</v>
      </c>
      <c r="F540" s="89">
        <v>757</v>
      </c>
      <c r="G540" s="40">
        <v>3014.1</v>
      </c>
      <c r="H540" s="41">
        <v>6.9000000000000006E-2</v>
      </c>
      <c r="I540" s="42">
        <v>204.5</v>
      </c>
      <c r="J540" s="43">
        <v>0.42299999999999999</v>
      </c>
      <c r="K540" s="44">
        <v>2325.3000000000002</v>
      </c>
      <c r="L540" s="45">
        <v>2644</v>
      </c>
    </row>
    <row r="541" spans="1:12" x14ac:dyDescent="0.25">
      <c r="A541" s="36">
        <v>731</v>
      </c>
      <c r="B541" s="37" t="s">
        <v>660</v>
      </c>
      <c r="C541" s="37" t="str">
        <f>_xlfn.XLOOKUP(B541,'2020'!B$3:B$1002,'2020'!C$3:C$1002,"NULL")</f>
        <v>Manufacturing Company</v>
      </c>
      <c r="D541" s="37" t="str">
        <f>_xlfn.XLOOKUP(B541,'2020'!B$3:B$1002,'2020'!D$3:D$1002,"NULL")</f>
        <v>Timken_Manufacturing Company</v>
      </c>
      <c r="E541" s="38">
        <v>15006</v>
      </c>
      <c r="F541" s="89">
        <v>781</v>
      </c>
      <c r="G541" s="40">
        <v>3003.8</v>
      </c>
      <c r="H541" s="41">
        <v>0.125</v>
      </c>
      <c r="I541" s="42">
        <v>203.4</v>
      </c>
      <c r="J541" s="43">
        <v>0.33300000000000002</v>
      </c>
      <c r="K541" s="44">
        <v>3402.4</v>
      </c>
      <c r="L541" s="45">
        <v>3556</v>
      </c>
    </row>
    <row r="542" spans="1:12" x14ac:dyDescent="0.25">
      <c r="A542" s="36">
        <v>732</v>
      </c>
      <c r="B542" s="37" t="s">
        <v>783</v>
      </c>
      <c r="C542" s="37" t="str">
        <f>_xlfn.XLOOKUP(B542,'2020'!B$3:B$1002,'2020'!C$3:C$1002,"NULL")</f>
        <v>Manufacturing Company</v>
      </c>
      <c r="D542" s="37" t="str">
        <f>_xlfn.XLOOKUP(B542,'2020'!B$3:B$1002,'2020'!D$3:D$1002,"NULL")</f>
        <v>A.O. Smith_Manufacturing Company</v>
      </c>
      <c r="E542" s="38">
        <v>16100</v>
      </c>
      <c r="F542" s="89">
        <v>776</v>
      </c>
      <c r="G542" s="40">
        <v>2996.7</v>
      </c>
      <c r="H542" s="41">
        <v>0.11600000000000001</v>
      </c>
      <c r="I542" s="42">
        <v>296.5</v>
      </c>
      <c r="J542" s="43">
        <v>-9.1999999999999998E-2</v>
      </c>
      <c r="K542" s="44">
        <v>3197.3</v>
      </c>
      <c r="L542" s="45">
        <v>10908</v>
      </c>
    </row>
    <row r="543" spans="1:12" x14ac:dyDescent="0.25">
      <c r="A543" s="36">
        <v>741</v>
      </c>
      <c r="B543" s="37" t="s">
        <v>752</v>
      </c>
      <c r="C543" s="37" t="str">
        <f>_xlfn.XLOOKUP(B543,'2020'!B$3:B$1002,'2020'!C$3:C$1002,"NULL")</f>
        <v>Manufacturing Company</v>
      </c>
      <c r="D543" s="37" t="str">
        <f>_xlfn.XLOOKUP(B543,'2020'!B$3:B$1002,'2020'!D$3:D$1002,"NULL")</f>
        <v>Scotts Miracle-Gro_Manufacturing Company</v>
      </c>
      <c r="E543" s="38">
        <v>4700</v>
      </c>
      <c r="F543" s="89">
        <v>740</v>
      </c>
      <c r="G543" s="40">
        <v>2936.2</v>
      </c>
      <c r="H543" s="41">
        <v>0</v>
      </c>
      <c r="I543" s="42">
        <v>218.3</v>
      </c>
      <c r="J543" s="43">
        <v>-0.308</v>
      </c>
      <c r="K543" s="44">
        <v>2747</v>
      </c>
      <c r="L543" s="45">
        <v>4881</v>
      </c>
    </row>
    <row r="544" spans="1:12" x14ac:dyDescent="0.25">
      <c r="A544" s="36">
        <v>782</v>
      </c>
      <c r="B544" s="37" t="s">
        <v>825</v>
      </c>
      <c r="C544" s="37" t="str">
        <f>_xlfn.XLOOKUP(B544,'2020'!B$3:B$1002,'2020'!C$3:C$1002,"NULL")</f>
        <v>Manufacturing Company</v>
      </c>
      <c r="D544" s="37" t="str">
        <f>_xlfn.XLOOKUP(B544,'2020'!B$3:B$1002,'2020'!D$3:D$1002,"NULL")</f>
        <v>Valmont Industries_Manufacturing Company</v>
      </c>
      <c r="E544" s="38">
        <v>10690</v>
      </c>
      <c r="F544" s="89">
        <v>804</v>
      </c>
      <c r="G544" s="40">
        <v>2746</v>
      </c>
      <c r="H544" s="41">
        <v>8.8999999999999996E-2</v>
      </c>
      <c r="I544" s="42">
        <v>116.2</v>
      </c>
      <c r="J544" s="43">
        <v>-0.32900000000000001</v>
      </c>
      <c r="K544" s="44">
        <v>2602.3000000000002</v>
      </c>
      <c r="L544" s="45">
        <v>3322</v>
      </c>
    </row>
    <row r="545" spans="1:12" x14ac:dyDescent="0.25">
      <c r="A545" s="36">
        <v>804</v>
      </c>
      <c r="B545" s="37" t="s">
        <v>781</v>
      </c>
      <c r="C545" s="37" t="str">
        <f>_xlfn.XLOOKUP(B545,'2020'!B$3:B$1002,'2020'!C$3:C$1002,"NULL")</f>
        <v>Manufacturing Company</v>
      </c>
      <c r="D545" s="37" t="str">
        <f>_xlfn.XLOOKUP(B545,'2020'!B$3:B$1002,'2020'!D$3:D$1002,"NULL")</f>
        <v>Lincoln Electric Holdings_Manufacturing Company</v>
      </c>
      <c r="E545" s="38">
        <v>11000</v>
      </c>
      <c r="F545" s="89">
        <v>868</v>
      </c>
      <c r="G545" s="40">
        <v>2624.4</v>
      </c>
      <c r="H545" s="41">
        <v>0.154</v>
      </c>
      <c r="I545" s="42">
        <v>247.5</v>
      </c>
      <c r="J545" s="43">
        <v>0.248</v>
      </c>
      <c r="K545" s="44">
        <v>2406.5</v>
      </c>
      <c r="L545" s="45">
        <v>5902</v>
      </c>
    </row>
    <row r="546" spans="1:12" x14ac:dyDescent="0.25">
      <c r="A546" s="36">
        <v>814</v>
      </c>
      <c r="B546" s="37" t="s">
        <v>813</v>
      </c>
      <c r="C546" s="37" t="str">
        <f>_xlfn.XLOOKUP(B546,'2020'!B$3:B$1002,'2020'!C$3:C$1002,"NULL")</f>
        <v>Manufacturing Company</v>
      </c>
      <c r="D546" s="37" t="str">
        <f>_xlfn.XLOOKUP(B546,'2020'!B$3:B$1002,'2020'!D$3:D$1002,"NULL")</f>
        <v>ITT_Manufacturing Company</v>
      </c>
      <c r="E546" s="38">
        <v>10000</v>
      </c>
      <c r="F546" s="89">
        <v>830</v>
      </c>
      <c r="G546" s="40">
        <v>2585.3000000000002</v>
      </c>
      <c r="H546" s="41">
        <v>7.4999999999999997E-2</v>
      </c>
      <c r="I546" s="42">
        <v>113.5</v>
      </c>
      <c r="J546" s="43">
        <v>-0.39</v>
      </c>
      <c r="K546" s="44">
        <v>3700.2</v>
      </c>
      <c r="L546" s="45">
        <v>4343</v>
      </c>
    </row>
    <row r="547" spans="1:12" x14ac:dyDescent="0.25">
      <c r="A547" s="36">
        <v>825</v>
      </c>
      <c r="B547" s="37" t="s">
        <v>749</v>
      </c>
      <c r="C547" s="37" t="str">
        <f>_xlfn.XLOOKUP(B547,'2020'!B$3:B$1002,'2020'!C$3:C$1002,"NULL")</f>
        <v>Manufacturing Company</v>
      </c>
      <c r="D547" s="37" t="str">
        <f>_xlfn.XLOOKUP(B547,'2020'!B$3:B$1002,'2020'!D$3:D$1002,"NULL")</f>
        <v>Plexus_Manufacturing Company</v>
      </c>
      <c r="E547" s="38">
        <v>16000</v>
      </c>
      <c r="F547" s="89">
        <v>795</v>
      </c>
      <c r="G547" s="40">
        <v>2528.1</v>
      </c>
      <c r="H547" s="41">
        <v>-1.0999999999999999E-2</v>
      </c>
      <c r="I547" s="42">
        <v>112.1</v>
      </c>
      <c r="J547" s="43">
        <v>0.46600000000000003</v>
      </c>
      <c r="K547" s="44">
        <v>1976.2</v>
      </c>
      <c r="L547" s="45">
        <v>2012</v>
      </c>
    </row>
    <row r="548" spans="1:12" x14ac:dyDescent="0.25">
      <c r="A548" s="36">
        <v>879</v>
      </c>
      <c r="B548" s="37" t="s">
        <v>869</v>
      </c>
      <c r="C548" s="37" t="str">
        <f>_xlfn.XLOOKUP(B548,'2020'!B$3:B$1002,'2020'!C$3:C$1002,"NULL")</f>
        <v>Manufacturing Company</v>
      </c>
      <c r="D548" s="37" t="str">
        <f>_xlfn.XLOOKUP(B548,'2020'!B$3:B$1002,'2020'!D$3:D$1002,"NULL")</f>
        <v>IDEX_Manufacturing Company</v>
      </c>
      <c r="E548" s="38">
        <v>7167</v>
      </c>
      <c r="F548" s="89">
        <v>906</v>
      </c>
      <c r="G548" s="40">
        <v>2287.3000000000002</v>
      </c>
      <c r="H548" s="41">
        <v>8.2000000000000003E-2</v>
      </c>
      <c r="I548" s="42">
        <v>337.3</v>
      </c>
      <c r="J548" s="43">
        <v>0.24399999999999999</v>
      </c>
      <c r="K548" s="44">
        <v>3399.6</v>
      </c>
      <c r="L548" s="45">
        <v>10916</v>
      </c>
    </row>
    <row r="549" spans="1:12" x14ac:dyDescent="0.25">
      <c r="A549" s="36">
        <v>931</v>
      </c>
      <c r="B549" s="37" t="s">
        <v>801</v>
      </c>
      <c r="C549" s="37" t="str">
        <f>_xlfn.XLOOKUP(B549,'2020'!B$3:B$1002,'2020'!C$3:C$1002,"NULL")</f>
        <v>Manufacturing Company</v>
      </c>
      <c r="D549" s="37" t="str">
        <f>_xlfn.XLOOKUP(B549,'2020'!B$3:B$1002,'2020'!D$3:D$1002,"NULL")</f>
        <v>Woodward_Manufacturing Company</v>
      </c>
      <c r="E549" s="38">
        <v>6829</v>
      </c>
      <c r="F549" s="89">
        <v>931</v>
      </c>
      <c r="G549" s="40">
        <v>2098.6999999999998</v>
      </c>
      <c r="H549" s="41">
        <v>3.6999999999999998E-2</v>
      </c>
      <c r="I549" s="42">
        <v>200.5</v>
      </c>
      <c r="J549" s="43">
        <v>0.109</v>
      </c>
      <c r="K549" s="44">
        <v>2757.1</v>
      </c>
      <c r="L549" s="45">
        <v>4391</v>
      </c>
    </row>
    <row r="550" spans="1:12" x14ac:dyDescent="0.25">
      <c r="A550" s="36">
        <v>984</v>
      </c>
      <c r="B550" s="37" t="s">
        <v>1311</v>
      </c>
      <c r="C550" s="37" t="s">
        <v>1000</v>
      </c>
      <c r="D550" s="63" t="str">
        <f>B550&amp;"_"&amp; C550</f>
        <v>MKS Instruments_Manufacturing Company</v>
      </c>
      <c r="E550" s="38">
        <v>4923</v>
      </c>
      <c r="F550" s="89" t="s">
        <v>13</v>
      </c>
      <c r="G550" s="40">
        <v>1916</v>
      </c>
      <c r="H550" s="41">
        <v>0.47899999999999998</v>
      </c>
      <c r="I550" s="42">
        <v>339.1</v>
      </c>
      <c r="J550" s="43">
        <v>2.2360000000000002</v>
      </c>
      <c r="K550" s="44">
        <v>2414</v>
      </c>
      <c r="L550" s="45">
        <v>6302</v>
      </c>
    </row>
    <row r="551" spans="1:12" x14ac:dyDescent="0.25">
      <c r="A551" s="36">
        <v>873</v>
      </c>
      <c r="B551" s="37" t="s">
        <v>803</v>
      </c>
      <c r="C551" s="37" t="str">
        <f>_xlfn.XLOOKUP(B551,'2020'!B$3:B$1002,'2020'!C$3:C$1002,"NULL")</f>
        <v>Manufacturing Company Adhesives</v>
      </c>
      <c r="D551" s="37" t="str">
        <f>_xlfn.XLOOKUP(B551,'2020'!B$3:B$1002,'2020'!D$3:D$1002,"NULL")</f>
        <v>H.B. Fuller_Manufacturing Company Adhesives</v>
      </c>
      <c r="E551" s="38">
        <v>5965</v>
      </c>
      <c r="F551" s="89">
        <v>913</v>
      </c>
      <c r="G551" s="40">
        <v>2306</v>
      </c>
      <c r="H551" s="41">
        <v>0.10100000000000001</v>
      </c>
      <c r="I551" s="42">
        <v>58.2</v>
      </c>
      <c r="J551" s="43">
        <v>-0.53100000000000003</v>
      </c>
      <c r="K551" s="44">
        <v>4360.6000000000004</v>
      </c>
      <c r="L551" s="45">
        <v>2513</v>
      </c>
    </row>
    <row r="552" spans="1:12" x14ac:dyDescent="0.25">
      <c r="A552" s="36">
        <v>662</v>
      </c>
      <c r="B552" s="37" t="s">
        <v>512</v>
      </c>
      <c r="C552" s="37" t="str">
        <f>_xlfn.XLOOKUP(B552,'2020'!B$3:B$1002,'2020'!C$3:C$1002,"NULL")</f>
        <v>Manufacturing Company Aerospace Components</v>
      </c>
      <c r="D552" s="37" t="str">
        <f>_xlfn.XLOOKUP(B552,'2020'!B$3:B$1002,'2020'!D$3:D$1002,"NULL")</f>
        <v>TransDigm Group_Manufacturing Company Aerospace Components</v>
      </c>
      <c r="E552" s="38">
        <v>9200</v>
      </c>
      <c r="F552" s="89">
        <v>698</v>
      </c>
      <c r="G552" s="40">
        <v>3528.9</v>
      </c>
      <c r="H552" s="41">
        <v>0.113</v>
      </c>
      <c r="I552" s="42">
        <v>596.9</v>
      </c>
      <c r="J552" s="43">
        <v>1.7999999999999999E-2</v>
      </c>
      <c r="K552" s="44">
        <v>9975.7000000000007</v>
      </c>
      <c r="L552" s="45">
        <v>16021</v>
      </c>
    </row>
    <row r="553" spans="1:12" x14ac:dyDescent="0.25">
      <c r="A553" s="36">
        <v>788</v>
      </c>
      <c r="B553" s="37" t="s">
        <v>778</v>
      </c>
      <c r="C553" s="37" t="str">
        <f>_xlfn.XLOOKUP(B553,'2020'!B$3:B$1002,'2020'!C$3:C$1002,"NULL")</f>
        <v>Manufacturing Company Analytical Laboratory Instrument</v>
      </c>
      <c r="D553" s="37" t="str">
        <f>_xlfn.XLOOKUP(B553,'2020'!B$3:B$1002,'2020'!D$3:D$1002,"NULL")</f>
        <v>Mettler-Toledo International_Manufacturing Company Analytical Laboratory Instrument</v>
      </c>
      <c r="E553" s="38">
        <v>14600</v>
      </c>
      <c r="F553" s="89">
        <v>810</v>
      </c>
      <c r="G553" s="40">
        <v>2725.1</v>
      </c>
      <c r="H553" s="41">
        <v>8.5999999999999993E-2</v>
      </c>
      <c r="I553" s="42">
        <v>376</v>
      </c>
      <c r="J553" s="43">
        <v>-2.1999999999999999E-2</v>
      </c>
      <c r="K553" s="44">
        <v>2549.8000000000002</v>
      </c>
      <c r="L553" s="45">
        <v>14635</v>
      </c>
    </row>
    <row r="554" spans="1:12" x14ac:dyDescent="0.25">
      <c r="A554" s="36">
        <v>558</v>
      </c>
      <c r="B554" s="37" t="s">
        <v>536</v>
      </c>
      <c r="C554" s="37" t="str">
        <f>_xlfn.XLOOKUP(B554,'2020'!B$3:B$1002,'2020'!C$3:C$1002,"NULL")</f>
        <v xml:space="preserve">Manufacturing Company Analytical Laboratory Instrument </v>
      </c>
      <c r="D554" s="37" t="str">
        <f>_xlfn.XLOOKUP(B554,'2020'!B$3:B$1002,'2020'!D$3:D$1002,"NULL")</f>
        <v xml:space="preserve">Agilent Technologies_Manufacturing Company Analytical Laboratory Instrument </v>
      </c>
      <c r="E554" s="38">
        <v>13500</v>
      </c>
      <c r="F554" s="89">
        <v>576</v>
      </c>
      <c r="G554" s="40">
        <v>4472</v>
      </c>
      <c r="H554" s="41">
        <v>6.4000000000000001E-2</v>
      </c>
      <c r="I554" s="42">
        <v>684</v>
      </c>
      <c r="J554" s="43">
        <v>0.48099999999999998</v>
      </c>
      <c r="K554" s="44">
        <v>8426</v>
      </c>
      <c r="L554" s="45">
        <v>21574</v>
      </c>
    </row>
    <row r="555" spans="1:12" x14ac:dyDescent="0.25">
      <c r="A555" s="36">
        <v>449</v>
      </c>
      <c r="B555" s="37" t="s">
        <v>459</v>
      </c>
      <c r="C555" s="37" t="str">
        <f>_xlfn.XLOOKUP(B555,'2020'!B$3:B$1002,'2020'!C$3:C$1002,"NULL")</f>
        <v>Manufacturing Company Automotive</v>
      </c>
      <c r="D555" s="37" t="str">
        <f>_xlfn.XLOOKUP(B555,'2020'!B$3:B$1002,'2020'!D$3:D$1002,"NULL")</f>
        <v>American Axle &amp; Manufacturing_Manufacturing Company Automotive</v>
      </c>
      <c r="E555" s="38">
        <v>25000</v>
      </c>
      <c r="F555" s="89">
        <v>593</v>
      </c>
      <c r="G555" s="40">
        <v>6266</v>
      </c>
      <c r="H555" s="41">
        <v>0.58699999999999997</v>
      </c>
      <c r="I555" s="42">
        <v>337.1</v>
      </c>
      <c r="J555" s="43">
        <v>0.4</v>
      </c>
      <c r="K555" s="44">
        <v>7883</v>
      </c>
      <c r="L555" s="45">
        <v>1699</v>
      </c>
    </row>
    <row r="556" spans="1:12" x14ac:dyDescent="0.25">
      <c r="A556" s="36">
        <v>621</v>
      </c>
      <c r="B556" s="37" t="s">
        <v>1438</v>
      </c>
      <c r="C556" s="37" t="s">
        <v>1710</v>
      </c>
      <c r="D556" s="63" t="str">
        <f>B556&amp;"_"&amp; C556</f>
        <v>General Cable_Manufacturing Company Cable</v>
      </c>
      <c r="E556" s="38">
        <v>8500</v>
      </c>
      <c r="F556" s="89">
        <v>603</v>
      </c>
      <c r="G556" s="40">
        <v>3837.2</v>
      </c>
      <c r="H556" s="41">
        <v>-5.0000000000000001E-3</v>
      </c>
      <c r="I556" s="42">
        <v>-56.6</v>
      </c>
      <c r="J556" s="43" t="s">
        <v>13</v>
      </c>
      <c r="K556" s="44">
        <v>2235.3000000000002</v>
      </c>
      <c r="L556" s="45">
        <v>1499</v>
      </c>
    </row>
    <row r="557" spans="1:12" x14ac:dyDescent="0.25">
      <c r="A557" s="36">
        <v>196</v>
      </c>
      <c r="B557" s="37" t="s">
        <v>318</v>
      </c>
      <c r="C557" s="37" t="str">
        <f>_xlfn.XLOOKUP(B557,'2020'!B$3:B$1002,'2020'!C$3:C$1002,"NULL")</f>
        <v>Manufacturing Company Consumer and Commercial Products</v>
      </c>
      <c r="D557" s="37" t="str">
        <f>_xlfn.XLOOKUP(B557,'2020'!B$3:B$1002,'2020'!D$3:D$1002,"NULL")</f>
        <v>Newell Brands_Manufacturing Company Consumer and Commercial Products</v>
      </c>
      <c r="E557" s="38">
        <v>49000</v>
      </c>
      <c r="F557" s="89">
        <v>208</v>
      </c>
      <c r="G557" s="40">
        <v>14742</v>
      </c>
      <c r="H557" s="41">
        <v>0.111</v>
      </c>
      <c r="I557" s="42">
        <v>2748.8</v>
      </c>
      <c r="J557" s="43">
        <v>4.2080000000000002</v>
      </c>
      <c r="K557" s="44">
        <v>33136</v>
      </c>
      <c r="L557" s="45">
        <v>12363</v>
      </c>
    </row>
    <row r="558" spans="1:12" x14ac:dyDescent="0.25">
      <c r="A558" s="36">
        <v>894</v>
      </c>
      <c r="B558" s="37" t="s">
        <v>1407</v>
      </c>
      <c r="C558" s="63" t="s">
        <v>1531</v>
      </c>
      <c r="D558" s="63" t="s">
        <v>1614</v>
      </c>
      <c r="E558" s="38">
        <v>12000</v>
      </c>
      <c r="F558" s="89">
        <v>886</v>
      </c>
      <c r="G558" s="40">
        <v>2255.8000000000002</v>
      </c>
      <c r="H558" s="41">
        <v>1.9E-2</v>
      </c>
      <c r="I558" s="42">
        <v>-265.39999999999998</v>
      </c>
      <c r="J558" s="43">
        <v>-2.1869999999999998</v>
      </c>
      <c r="K558" s="44">
        <v>1388</v>
      </c>
      <c r="L558" s="45">
        <v>2473</v>
      </c>
    </row>
    <row r="559" spans="1:12" x14ac:dyDescent="0.25">
      <c r="A559" s="36">
        <v>688</v>
      </c>
      <c r="B559" s="37" t="s">
        <v>740</v>
      </c>
      <c r="C559" s="37" t="str">
        <f>_xlfn.XLOOKUP(B559,'2020'!B$3:B$1002,'2020'!C$3:C$1002,"NULL")</f>
        <v>Manufacturing Company Electric Motors &amp; Controls</v>
      </c>
      <c r="D559" s="37" t="str">
        <f>_xlfn.XLOOKUP(B559,'2020'!B$3:B$1002,'2020'!D$3:D$1002,"NULL")</f>
        <v>Regal Beloit_Manufacturing Company Electric Motors &amp; Controls</v>
      </c>
      <c r="E559" s="38">
        <v>23600</v>
      </c>
      <c r="F559" s="89">
        <v>690</v>
      </c>
      <c r="G559" s="40">
        <v>3360.3</v>
      </c>
      <c r="H559" s="41">
        <v>4.2000000000000003E-2</v>
      </c>
      <c r="I559" s="42">
        <v>213</v>
      </c>
      <c r="J559" s="43">
        <v>4.7E-2</v>
      </c>
      <c r="K559" s="44">
        <v>4388.2</v>
      </c>
      <c r="L559" s="45">
        <v>3225</v>
      </c>
    </row>
    <row r="560" spans="1:12" x14ac:dyDescent="0.25">
      <c r="A560" s="36">
        <v>968</v>
      </c>
      <c r="B560" s="37" t="s">
        <v>1461</v>
      </c>
      <c r="C560" s="37" t="s">
        <v>1715</v>
      </c>
      <c r="D560" s="63" t="str">
        <f>B560&amp;"_"&amp; C560</f>
        <v>ACCO Brands_Manufacturing Company Office Products</v>
      </c>
      <c r="E560" s="38">
        <v>6620</v>
      </c>
      <c r="F560" s="89" t="s">
        <v>13</v>
      </c>
      <c r="G560" s="40">
        <v>1948.8</v>
      </c>
      <c r="H560" s="41">
        <v>0.252</v>
      </c>
      <c r="I560" s="42">
        <v>131.69999999999999</v>
      </c>
      <c r="J560" s="43">
        <v>0.379</v>
      </c>
      <c r="K560" s="44">
        <v>2799.1</v>
      </c>
      <c r="L560" s="45">
        <v>1353</v>
      </c>
    </row>
    <row r="561" spans="1:12" x14ac:dyDescent="0.25">
      <c r="A561" s="36">
        <v>979</v>
      </c>
      <c r="B561" s="37" t="s">
        <v>1343</v>
      </c>
      <c r="C561" s="63" t="s">
        <v>1651</v>
      </c>
      <c r="D561" s="63" t="s">
        <v>1652</v>
      </c>
      <c r="E561" s="38">
        <v>2096</v>
      </c>
      <c r="F561" s="89" t="s">
        <v>13</v>
      </c>
      <c r="G561" s="40">
        <v>1925</v>
      </c>
      <c r="H561" s="41">
        <v>0.09</v>
      </c>
      <c r="I561" s="42">
        <v>91.6</v>
      </c>
      <c r="J561" s="43">
        <v>6.3E-2</v>
      </c>
      <c r="K561" s="44">
        <v>1470.9</v>
      </c>
      <c r="L561" s="45">
        <v>1875</v>
      </c>
    </row>
    <row r="562" spans="1:12" x14ac:dyDescent="0.25">
      <c r="A562" s="36">
        <v>604</v>
      </c>
      <c r="B562" s="37" t="s">
        <v>1383</v>
      </c>
      <c r="C562" s="37" t="s">
        <v>1667</v>
      </c>
      <c r="D562" s="63" t="str">
        <f>B562&amp;"_"&amp; C562</f>
        <v>Calumet Specialty Products_Manufacturing Company Specialty Products</v>
      </c>
      <c r="E562" s="38">
        <v>1600</v>
      </c>
      <c r="F562" s="89">
        <v>632</v>
      </c>
      <c r="G562" s="40">
        <v>3992.4</v>
      </c>
      <c r="H562" s="41">
        <v>0.109</v>
      </c>
      <c r="I562" s="42">
        <v>-103.8</v>
      </c>
      <c r="J562" s="43" t="s">
        <v>13</v>
      </c>
      <c r="K562" s="44">
        <v>2688.8</v>
      </c>
      <c r="L562" s="45">
        <v>541</v>
      </c>
    </row>
    <row r="563" spans="1:12" x14ac:dyDescent="0.25">
      <c r="A563" s="36">
        <v>858</v>
      </c>
      <c r="B563" s="37" t="s">
        <v>822</v>
      </c>
      <c r="C563" s="37" t="str">
        <f>_xlfn.XLOOKUP(B563,'2020'!B$3:B$1002,'2020'!C$3:C$1002,"NULL")</f>
        <v>Manufacturing Company Storage Battery</v>
      </c>
      <c r="D563" s="37" t="str">
        <f>_xlfn.XLOOKUP(B563,'2020'!B$3:B$1002,'2020'!D$3:D$1002,"NULL")</f>
        <v>EnerSys_Manufacturing Company Storage Battery</v>
      </c>
      <c r="E563" s="38">
        <v>9400</v>
      </c>
      <c r="F563" s="89">
        <v>861</v>
      </c>
      <c r="G563" s="40">
        <v>2367.1</v>
      </c>
      <c r="H563" s="41">
        <v>2.1999999999999999E-2</v>
      </c>
      <c r="I563" s="42">
        <v>160.19999999999999</v>
      </c>
      <c r="J563" s="43">
        <v>0.17699999999999999</v>
      </c>
      <c r="K563" s="44">
        <v>2293</v>
      </c>
      <c r="L563" s="45">
        <v>2907</v>
      </c>
    </row>
    <row r="564" spans="1:12" x14ac:dyDescent="0.25">
      <c r="A564" s="36">
        <v>913</v>
      </c>
      <c r="B564" s="37" t="s">
        <v>927</v>
      </c>
      <c r="C564" s="37" t="str">
        <f>_xlfn.XLOOKUP(B564,'2020'!B$3:B$1002,'2020'!C$3:C$1002,"NULL")</f>
        <v xml:space="preserve">Manufacturing Company Wood Office Furniture </v>
      </c>
      <c r="D564" s="37" t="str">
        <f>_xlfn.XLOOKUP(B564,'2020'!B$3:B$1002,'2020'!D$3:D$1002,"NULL")</f>
        <v xml:space="preserve">HNI_Manufacturing Company Wood Office Furniture </v>
      </c>
      <c r="E564" s="38">
        <v>9350</v>
      </c>
      <c r="F564" s="89">
        <v>890</v>
      </c>
      <c r="G564" s="40">
        <v>2175.9</v>
      </c>
      <c r="H564" s="41">
        <v>-1.2999999999999999E-2</v>
      </c>
      <c r="I564" s="42">
        <v>89.8</v>
      </c>
      <c r="J564" s="43">
        <v>4.9000000000000002E-2</v>
      </c>
      <c r="K564" s="44">
        <v>1391.6</v>
      </c>
      <c r="L564" s="45">
        <v>1568</v>
      </c>
    </row>
    <row r="565" spans="1:12" x14ac:dyDescent="0.25">
      <c r="A565" s="36">
        <v>625</v>
      </c>
      <c r="B565" s="37" t="s">
        <v>617</v>
      </c>
      <c r="C565" s="37" t="str">
        <f>_xlfn.XLOOKUP(B565,'2020'!B$3:B$1002,'2020'!C$3:C$1002,"NULL")</f>
        <v xml:space="preserve">Manufacturing Company Wood Window And Door </v>
      </c>
      <c r="D565" s="37" t="str">
        <f>_xlfn.XLOOKUP(B565,'2020'!B$3:B$1002,'2020'!D$3:D$1002,"NULL")</f>
        <v xml:space="preserve">JELD-WEN Holding_Manufacturing Company Wood Window And Door </v>
      </c>
      <c r="E565" s="38">
        <v>21000</v>
      </c>
      <c r="F565" s="89" t="s">
        <v>13</v>
      </c>
      <c r="G565" s="40">
        <v>3763.9</v>
      </c>
      <c r="H565" s="41">
        <v>2.4E-2</v>
      </c>
      <c r="I565" s="42">
        <v>10.8</v>
      </c>
      <c r="J565" s="43">
        <v>-0.97099999999999997</v>
      </c>
      <c r="K565" s="44">
        <v>2862.9</v>
      </c>
      <c r="L565" s="45">
        <v>3257</v>
      </c>
    </row>
    <row r="566" spans="1:12" x14ac:dyDescent="0.25">
      <c r="A566" s="36">
        <v>865</v>
      </c>
      <c r="B566" s="37" t="s">
        <v>789</v>
      </c>
      <c r="C566" s="37" t="str">
        <f>_xlfn.XLOOKUP(B566,'2020'!B$3:B$1002,'2020'!C$3:C$1002,"NULL")</f>
        <v>Manufacturing Cooking Equipment</v>
      </c>
      <c r="D566" s="37" t="str">
        <f>_xlfn.XLOOKUP(B566,'2020'!B$3:B$1002,'2020'!D$3:D$1002,"NULL")</f>
        <v>Middleby_Manufacturing Cooking Equipment</v>
      </c>
      <c r="E566" s="38">
        <v>8493</v>
      </c>
      <c r="F566" s="89">
        <v>873</v>
      </c>
      <c r="G566" s="40">
        <v>2335.5</v>
      </c>
      <c r="H566" s="41">
        <v>0.03</v>
      </c>
      <c r="I566" s="42">
        <v>298.10000000000002</v>
      </c>
      <c r="J566" s="43">
        <v>4.9000000000000002E-2</v>
      </c>
      <c r="K566" s="44">
        <v>3339.7</v>
      </c>
      <c r="L566" s="45">
        <v>6896</v>
      </c>
    </row>
    <row r="567" spans="1:12" x14ac:dyDescent="0.25">
      <c r="A567" s="36">
        <v>854</v>
      </c>
      <c r="B567" s="37" t="s">
        <v>1386</v>
      </c>
      <c r="C567" s="37" t="s">
        <v>1697</v>
      </c>
      <c r="D567" s="63" t="str">
        <f>B567&amp;"_"&amp; C567</f>
        <v>Gardner Denver_Manufacturing Industry Air Compressors</v>
      </c>
      <c r="E567" s="38">
        <v>6400</v>
      </c>
      <c r="F567" s="89" t="s">
        <v>13</v>
      </c>
      <c r="G567" s="40">
        <v>2375.4</v>
      </c>
      <c r="H567" s="41">
        <v>0.22500000000000001</v>
      </c>
      <c r="I567" s="42">
        <v>18.399999999999999</v>
      </c>
      <c r="J567" s="43" t="s">
        <v>13</v>
      </c>
      <c r="K567" s="44">
        <v>4621.2</v>
      </c>
      <c r="L567" s="45">
        <v>6051</v>
      </c>
    </row>
    <row r="568" spans="1:12" x14ac:dyDescent="0.25">
      <c r="A568" s="36">
        <v>488</v>
      </c>
      <c r="B568" s="37" t="s">
        <v>518</v>
      </c>
      <c r="C568" s="37" t="str">
        <f>_xlfn.XLOOKUP(B568,'2020'!B$3:B$1002,'2020'!C$3:C$1002,"NULL")</f>
        <v>Manufacturing Industry Motorcycles</v>
      </c>
      <c r="D568" s="37" t="str">
        <f>_xlfn.XLOOKUP(B568,'2020'!B$3:B$1002,'2020'!D$3:D$1002,"NULL")</f>
        <v>Harley-Davidson_Manufacturing Industry Motorcycles</v>
      </c>
      <c r="E568" s="38">
        <v>5800</v>
      </c>
      <c r="F568" s="89">
        <v>435</v>
      </c>
      <c r="G568" s="40">
        <v>5647</v>
      </c>
      <c r="H568" s="41">
        <v>-5.8000000000000003E-2</v>
      </c>
      <c r="I568" s="42">
        <v>521.79999999999995</v>
      </c>
      <c r="J568" s="43">
        <v>-0.246</v>
      </c>
      <c r="K568" s="44">
        <v>9973</v>
      </c>
      <c r="L568" s="45">
        <v>7198</v>
      </c>
    </row>
    <row r="569" spans="1:12" x14ac:dyDescent="0.25">
      <c r="A569" s="36">
        <v>315</v>
      </c>
      <c r="B569" s="37" t="s">
        <v>323</v>
      </c>
      <c r="C569" s="37" t="str">
        <f>_xlfn.XLOOKUP(B569,'2020'!B$3:B$1002,'2020'!C$3:C$1002,"NULL")</f>
        <v>Manufacturung Company Flooring</v>
      </c>
      <c r="D569" s="37" t="str">
        <f>_xlfn.XLOOKUP(B569,'2020'!B$3:B$1002,'2020'!D$3:D$1002,"NULL")</f>
        <v>Mohawk Industries_Manufacturung Company Flooring</v>
      </c>
      <c r="E569" s="38">
        <v>38800</v>
      </c>
      <c r="F569" s="89">
        <v>311</v>
      </c>
      <c r="G569" s="40">
        <v>9491</v>
      </c>
      <c r="H569" s="41">
        <v>5.8999999999999997E-2</v>
      </c>
      <c r="I569" s="42">
        <v>971.6</v>
      </c>
      <c r="J569" s="43">
        <v>4.3999999999999997E-2</v>
      </c>
      <c r="K569" s="44">
        <v>12095</v>
      </c>
      <c r="L569" s="45">
        <v>17283</v>
      </c>
    </row>
    <row r="570" spans="1:12" x14ac:dyDescent="0.25">
      <c r="A570" s="36">
        <v>915</v>
      </c>
      <c r="B570" s="37" t="s">
        <v>775</v>
      </c>
      <c r="C570" s="37" t="str">
        <f>_xlfn.XLOOKUP(B570,'2020'!B$3:B$1002,'2020'!C$3:C$1002,"NULL")</f>
        <v>Marine Engineering / Railways‎</v>
      </c>
      <c r="D570" s="37" t="str">
        <f>_xlfn.XLOOKUP(B570,'2020'!B$3:B$1002,'2020'!D$3:D$1002,"NULL")</f>
        <v>Greenbrier_Marine Engineering / Railways‎</v>
      </c>
      <c r="E570" s="38">
        <v>11917</v>
      </c>
      <c r="F570" s="89">
        <v>777</v>
      </c>
      <c r="G570" s="40">
        <v>2169.1999999999998</v>
      </c>
      <c r="H570" s="41">
        <v>-0.19</v>
      </c>
      <c r="I570" s="42">
        <v>116.1</v>
      </c>
      <c r="J570" s="43">
        <v>-0.36599999999999999</v>
      </c>
      <c r="K570" s="44">
        <v>2397.6999999999998</v>
      </c>
      <c r="L570" s="45">
        <v>1442</v>
      </c>
    </row>
    <row r="571" spans="1:12" x14ac:dyDescent="0.25">
      <c r="A571" s="36">
        <v>98</v>
      </c>
      <c r="B571" s="37" t="s">
        <v>1596</v>
      </c>
      <c r="C571" s="37" t="s">
        <v>1134</v>
      </c>
      <c r="D571" s="37" t="s">
        <v>1597</v>
      </c>
      <c r="E571" s="38">
        <v>26000</v>
      </c>
      <c r="F571" s="89">
        <v>95</v>
      </c>
      <c r="G571" s="40">
        <v>31271</v>
      </c>
      <c r="H571" s="41">
        <v>6.7000000000000004E-2</v>
      </c>
      <c r="I571" s="42">
        <v>5247</v>
      </c>
      <c r="J571" s="43">
        <v>0.33600000000000002</v>
      </c>
      <c r="K571" s="44">
        <v>69209</v>
      </c>
      <c r="L571" s="45">
        <v>73758</v>
      </c>
    </row>
    <row r="572" spans="1:12" x14ac:dyDescent="0.25">
      <c r="A572" s="36">
        <v>109</v>
      </c>
      <c r="B572" s="37" t="s">
        <v>1353</v>
      </c>
      <c r="C572" s="37" t="s">
        <v>1134</v>
      </c>
      <c r="D572" s="37" t="s">
        <v>1603</v>
      </c>
      <c r="E572" s="38">
        <v>21700</v>
      </c>
      <c r="F572" s="89">
        <v>101</v>
      </c>
      <c r="G572" s="40">
        <v>28500</v>
      </c>
      <c r="H572" s="41">
        <v>4.2999999999999997E-2</v>
      </c>
      <c r="I572" s="42">
        <v>2952</v>
      </c>
      <c r="J572" s="43">
        <v>7.1999999999999995E-2</v>
      </c>
      <c r="K572" s="44">
        <v>50724</v>
      </c>
      <c r="L572" s="45">
        <v>67969</v>
      </c>
    </row>
    <row r="573" spans="1:12" x14ac:dyDescent="0.25">
      <c r="A573" s="36">
        <v>197</v>
      </c>
      <c r="B573" s="37" t="s">
        <v>1359</v>
      </c>
      <c r="C573" s="37" t="s">
        <v>1134</v>
      </c>
      <c r="D573" s="37" t="s">
        <v>1592</v>
      </c>
      <c r="E573" s="38">
        <v>14715</v>
      </c>
      <c r="F573" s="89">
        <v>193</v>
      </c>
      <c r="G573" s="40">
        <v>14710</v>
      </c>
      <c r="H573" s="41">
        <v>2.3E-2</v>
      </c>
      <c r="I573" s="42">
        <v>357</v>
      </c>
      <c r="J573" s="43">
        <v>-0.71699999999999997</v>
      </c>
      <c r="K573" s="44">
        <v>20843</v>
      </c>
      <c r="L573" s="45">
        <v>19668</v>
      </c>
    </row>
    <row r="574" spans="1:12" x14ac:dyDescent="0.25">
      <c r="A574" s="36">
        <v>221</v>
      </c>
      <c r="B574" s="37" t="s">
        <v>1362</v>
      </c>
      <c r="C574" s="37" t="str">
        <f>_xlfn.XLOOKUP(B574,'2020'!B$3:B$1002,'2020'!C$3:C$1002,"NULL")</f>
        <v>Mass Media Company</v>
      </c>
      <c r="D574" s="37" t="str">
        <f>_xlfn.XLOOKUP(B574,'2020'!B$3:B$1002,'2020'!D$3:D$1002,"NULL")</f>
        <v>Viacom_Mass Media Company</v>
      </c>
      <c r="E574" s="38">
        <v>11200</v>
      </c>
      <c r="F574" s="89">
        <v>224</v>
      </c>
      <c r="G574" s="40">
        <v>13263</v>
      </c>
      <c r="H574" s="41">
        <v>6.2E-2</v>
      </c>
      <c r="I574" s="42">
        <v>1874</v>
      </c>
      <c r="J574" s="43">
        <v>0.30299999999999999</v>
      </c>
      <c r="K574" s="44">
        <v>23698</v>
      </c>
      <c r="L574" s="45">
        <v>12919</v>
      </c>
    </row>
    <row r="575" spans="1:12" x14ac:dyDescent="0.25">
      <c r="A575" s="36">
        <v>350</v>
      </c>
      <c r="B575" s="37" t="s">
        <v>320</v>
      </c>
      <c r="C575" s="37" t="str">
        <f>_xlfn.XLOOKUP(B575,'2020'!B$3:B$1002,'2020'!C$3:C$1002,"NULL")</f>
        <v>Mass Media Company</v>
      </c>
      <c r="D575" s="37" t="str">
        <f>_xlfn.XLOOKUP(B575,'2020'!B$3:B$1002,'2020'!D$3:D$1002,"NULL")</f>
        <v>News Corp._Mass Media Company</v>
      </c>
      <c r="E575" s="38">
        <v>26000</v>
      </c>
      <c r="F575" s="89">
        <v>332</v>
      </c>
      <c r="G575" s="40">
        <v>8139</v>
      </c>
      <c r="H575" s="41">
        <v>-2.1999999999999999E-2</v>
      </c>
      <c r="I575" s="42">
        <v>-738</v>
      </c>
      <c r="J575" s="43">
        <v>-5.1230000000000002</v>
      </c>
      <c r="K575" s="44">
        <v>14552</v>
      </c>
      <c r="L575" s="45">
        <v>9272</v>
      </c>
    </row>
    <row r="576" spans="1:12" x14ac:dyDescent="0.25">
      <c r="A576" s="36">
        <v>359</v>
      </c>
      <c r="B576" s="37" t="s">
        <v>310</v>
      </c>
      <c r="C576" s="37" t="str">
        <f>_xlfn.XLOOKUP(B576,'2020'!B$3:B$1002,'2020'!C$3:C$1002,"NULL")</f>
        <v>Mass Media Company</v>
      </c>
      <c r="D576" s="37" t="str">
        <f>_xlfn.XLOOKUP(B576,'2020'!B$3:B$1002,'2020'!D$3:D$1002,"NULL")</f>
        <v>Interpublic Group_Mass Media Company</v>
      </c>
      <c r="E576" s="38">
        <v>50200</v>
      </c>
      <c r="F576" s="89">
        <v>345</v>
      </c>
      <c r="G576" s="40">
        <v>7882</v>
      </c>
      <c r="H576" s="41">
        <v>5.0000000000000001E-3</v>
      </c>
      <c r="I576" s="42">
        <v>579</v>
      </c>
      <c r="J576" s="43">
        <v>-4.8000000000000001E-2</v>
      </c>
      <c r="K576" s="44">
        <v>12695</v>
      </c>
      <c r="L576" s="45">
        <v>8854</v>
      </c>
    </row>
    <row r="577" spans="1:12" x14ac:dyDescent="0.25">
      <c r="A577" s="36">
        <v>377</v>
      </c>
      <c r="B577" s="37" t="s">
        <v>308</v>
      </c>
      <c r="C577" s="37" t="str">
        <f>_xlfn.XLOOKUP(B577,'2020'!B$3:B$1002,'2020'!C$3:C$1002,"NULL")</f>
        <v>Mass Media Company</v>
      </c>
      <c r="D577" s="37" t="str">
        <f>_xlfn.XLOOKUP(B577,'2020'!B$3:B$1002,'2020'!D$3:D$1002,"NULL")</f>
        <v>Liberty Media_Mass Media Company</v>
      </c>
      <c r="E577" s="38">
        <v>4393</v>
      </c>
      <c r="F577" s="89">
        <v>491</v>
      </c>
      <c r="G577" s="40">
        <v>7594</v>
      </c>
      <c r="H577" s="41">
        <v>0.439</v>
      </c>
      <c r="I577" s="42">
        <v>1354</v>
      </c>
      <c r="J577" s="43">
        <v>0.99099999999999999</v>
      </c>
      <c r="K577" s="44">
        <v>41996</v>
      </c>
      <c r="L577" s="45">
        <v>13816</v>
      </c>
    </row>
    <row r="578" spans="1:12" x14ac:dyDescent="0.25">
      <c r="A578" s="36">
        <v>452</v>
      </c>
      <c r="B578" s="37" t="s">
        <v>667</v>
      </c>
      <c r="C578" s="37" t="str">
        <f>_xlfn.XLOOKUP(B578,'2020'!B$3:B$1002,'2020'!C$3:C$1002,"NULL")</f>
        <v>Mass Media Company</v>
      </c>
      <c r="D578" s="37" t="str">
        <f>_xlfn.XLOOKUP(B578,'2020'!B$3:B$1002,'2020'!D$3:D$1002,"NULL")</f>
        <v>iHeartMedia_Mass Media Company</v>
      </c>
      <c r="E578" s="38">
        <v>18700</v>
      </c>
      <c r="F578" s="89">
        <v>426</v>
      </c>
      <c r="G578" s="40">
        <v>6178</v>
      </c>
      <c r="H578" s="41">
        <v>-1.4999999999999999E-2</v>
      </c>
      <c r="I578" s="42">
        <v>-704.4</v>
      </c>
      <c r="J578" s="43" t="s">
        <v>13</v>
      </c>
      <c r="K578" s="44">
        <v>12257</v>
      </c>
      <c r="L578" s="45">
        <v>39</v>
      </c>
    </row>
    <row r="579" spans="1:12" x14ac:dyDescent="0.25">
      <c r="A579" s="36">
        <v>655</v>
      </c>
      <c r="B579" s="37" t="s">
        <v>1440</v>
      </c>
      <c r="C579" s="37" t="s">
        <v>1134</v>
      </c>
      <c r="D579" s="63" t="str">
        <f>B579&amp;"_"&amp; C579</f>
        <v>Scripps Networks Interactive_Mass Media Company</v>
      </c>
      <c r="E579" s="38">
        <v>3600</v>
      </c>
      <c r="F579" s="89">
        <v>664</v>
      </c>
      <c r="G579" s="40">
        <v>3561.8</v>
      </c>
      <c r="H579" s="41">
        <v>4.7E-2</v>
      </c>
      <c r="I579" s="42">
        <v>623.9</v>
      </c>
      <c r="J579" s="43">
        <v>-7.3999999999999996E-2</v>
      </c>
      <c r="K579" s="44">
        <v>6521.7</v>
      </c>
      <c r="L579" s="45" t="s">
        <v>13</v>
      </c>
    </row>
    <row r="580" spans="1:12" x14ac:dyDescent="0.25">
      <c r="A580" s="36">
        <v>716</v>
      </c>
      <c r="B580" s="37" t="s">
        <v>1287</v>
      </c>
      <c r="C580" s="37" t="s">
        <v>1134</v>
      </c>
      <c r="D580" s="37" t="s">
        <v>1611</v>
      </c>
      <c r="E580" s="38">
        <v>19000</v>
      </c>
      <c r="F580" s="89">
        <v>722</v>
      </c>
      <c r="G580" s="40">
        <v>3146.5</v>
      </c>
      <c r="H580" s="41">
        <v>3.2000000000000001E-2</v>
      </c>
      <c r="I580" s="42">
        <v>6.9</v>
      </c>
      <c r="J580" s="43">
        <v>-0.86899999999999999</v>
      </c>
      <c r="K580" s="44">
        <v>2570</v>
      </c>
      <c r="L580" s="45">
        <v>1126</v>
      </c>
    </row>
    <row r="581" spans="1:12" x14ac:dyDescent="0.25">
      <c r="A581" s="36">
        <v>729</v>
      </c>
      <c r="B581" s="37" t="s">
        <v>834</v>
      </c>
      <c r="C581" s="37" t="str">
        <f>_xlfn.XLOOKUP(B581,'2020'!B$3:B$1002,'2020'!C$3:C$1002,"NULL")</f>
        <v>Mass Media Company</v>
      </c>
      <c r="D581" s="37" t="str">
        <f>_xlfn.XLOOKUP(B581,'2020'!B$3:B$1002,'2020'!D$3:D$1002,"NULL")</f>
        <v>Univision Communications_Mass Media Company</v>
      </c>
      <c r="E581" s="38">
        <v>4500</v>
      </c>
      <c r="F581" s="89">
        <v>724</v>
      </c>
      <c r="G581" s="40">
        <v>3016.4</v>
      </c>
      <c r="H581" s="41">
        <v>-8.0000000000000002E-3</v>
      </c>
      <c r="I581" s="42">
        <v>654.9</v>
      </c>
      <c r="J581" s="43">
        <v>1.992</v>
      </c>
      <c r="K581" s="44">
        <v>9598.5</v>
      </c>
      <c r="L581" s="45" t="s">
        <v>13</v>
      </c>
    </row>
    <row r="582" spans="1:12" x14ac:dyDescent="0.25">
      <c r="A582" s="36">
        <v>525</v>
      </c>
      <c r="B582" s="37" t="s">
        <v>490</v>
      </c>
      <c r="C582" s="37" t="str">
        <f>_xlfn.XLOOKUP(B582,'2020'!B$3:B$1002,'2020'!C$3:C$1002,"NULL")</f>
        <v>Materials</v>
      </c>
      <c r="D582" s="37" t="str">
        <f>_xlfn.XLOOKUP(B582,'2020'!B$3:B$1002,'2020'!D$3:D$1002,"NULL")</f>
        <v>Commercial Metals_Materials</v>
      </c>
      <c r="E582" s="38">
        <v>8797</v>
      </c>
      <c r="F582" s="89">
        <v>535</v>
      </c>
      <c r="G582" s="40">
        <v>4999.1000000000004</v>
      </c>
      <c r="H582" s="41">
        <v>7.4999999999999997E-2</v>
      </c>
      <c r="I582" s="42">
        <v>46.3</v>
      </c>
      <c r="J582" s="43">
        <v>-0.154</v>
      </c>
      <c r="K582" s="44">
        <v>2975.1</v>
      </c>
      <c r="L582" s="45">
        <v>2394</v>
      </c>
    </row>
    <row r="583" spans="1:12" x14ac:dyDescent="0.25">
      <c r="A583" s="36">
        <v>787</v>
      </c>
      <c r="B583" s="37" t="s">
        <v>915</v>
      </c>
      <c r="C583" s="37" t="str">
        <f>_xlfn.XLOOKUP(B583,'2020'!B$3:B$1002,'2020'!C$3:C$1002,"NULL")</f>
        <v>Materials</v>
      </c>
      <c r="D583" s="37" t="str">
        <f>_xlfn.XLOOKUP(B583,'2020'!B$3:B$1002,'2020'!D$3:D$1002,"NULL")</f>
        <v>Louisiana-Pacific_Materials</v>
      </c>
      <c r="E583" s="38">
        <v>5000</v>
      </c>
      <c r="F583" s="89">
        <v>878</v>
      </c>
      <c r="G583" s="40">
        <v>2733.9</v>
      </c>
      <c r="H583" s="41">
        <v>0.224</v>
      </c>
      <c r="I583" s="42">
        <v>389.8</v>
      </c>
      <c r="J583" s="43">
        <v>1.6020000000000001</v>
      </c>
      <c r="K583" s="44">
        <v>2448.5</v>
      </c>
      <c r="L583" s="45">
        <v>4173</v>
      </c>
    </row>
    <row r="584" spans="1:12" x14ac:dyDescent="0.25">
      <c r="A584" s="36">
        <v>870</v>
      </c>
      <c r="B584" s="37" t="s">
        <v>918</v>
      </c>
      <c r="C584" s="37" t="str">
        <f>_xlfn.XLOOKUP(B584,'2020'!B$3:B$1002,'2020'!C$3:C$1002,"NULL")</f>
        <v>Materials</v>
      </c>
      <c r="D584" s="37" t="str">
        <f>_xlfn.XLOOKUP(B584,'2020'!B$3:B$1002,'2020'!D$3:D$1002,"NULL")</f>
        <v>Arch Resources_Materials</v>
      </c>
      <c r="E584" s="38">
        <v>3790</v>
      </c>
      <c r="F584" s="89">
        <v>946</v>
      </c>
      <c r="G584" s="40">
        <v>2324.6</v>
      </c>
      <c r="H584" s="41">
        <v>0.17699999999999999</v>
      </c>
      <c r="I584" s="42">
        <v>238.5</v>
      </c>
      <c r="J584" s="43" t="s">
        <v>13</v>
      </c>
      <c r="K584" s="44">
        <v>1979.6</v>
      </c>
      <c r="L584" s="45">
        <v>1913</v>
      </c>
    </row>
    <row r="585" spans="1:12" x14ac:dyDescent="0.25">
      <c r="A585" s="36">
        <v>909</v>
      </c>
      <c r="B585" s="37" t="s">
        <v>946</v>
      </c>
      <c r="C585" s="37" t="str">
        <f>_xlfn.XLOOKUP(B585,'2020'!B$3:B$1002,'2020'!C$3:C$1002,"NULL")</f>
        <v>Materials</v>
      </c>
      <c r="D585" s="37" t="str">
        <f>_xlfn.XLOOKUP(B585,'2020'!B$3:B$1002,'2020'!D$3:D$1002,"NULL")</f>
        <v>NewMarket_Materials</v>
      </c>
      <c r="E585" s="38">
        <v>2223</v>
      </c>
      <c r="F585" s="89">
        <v>921</v>
      </c>
      <c r="G585" s="40">
        <v>2198.4</v>
      </c>
      <c r="H585" s="41">
        <v>7.2999999999999995E-2</v>
      </c>
      <c r="I585" s="42">
        <v>190.5</v>
      </c>
      <c r="J585" s="43">
        <v>-0.217</v>
      </c>
      <c r="K585" s="44">
        <v>1712.2</v>
      </c>
      <c r="L585" s="45">
        <v>4731</v>
      </c>
    </row>
    <row r="586" spans="1:12" x14ac:dyDescent="0.25">
      <c r="A586" s="36">
        <v>975</v>
      </c>
      <c r="B586" s="37" t="s">
        <v>934</v>
      </c>
      <c r="C586" s="37" t="str">
        <f>_xlfn.XLOOKUP(B586,'2020'!B$3:B$1002,'2020'!C$3:C$1002,"NULL")</f>
        <v>Materials</v>
      </c>
      <c r="D586" s="37" t="str">
        <f>_xlfn.XLOOKUP(B586,'2020'!B$3:B$1002,'2020'!D$3:D$1002,"NULL")</f>
        <v>Summit Materials_Materials</v>
      </c>
      <c r="E586" s="38">
        <v>6000</v>
      </c>
      <c r="F586" s="89" t="s">
        <v>13</v>
      </c>
      <c r="G586" s="40">
        <v>1932.6</v>
      </c>
      <c r="H586" s="41">
        <v>0.188</v>
      </c>
      <c r="I586" s="42">
        <v>121.8</v>
      </c>
      <c r="J586" s="43">
        <v>2.3119999999999998</v>
      </c>
      <c r="K586" s="44">
        <v>3787.3</v>
      </c>
      <c r="L586" s="45">
        <v>3342</v>
      </c>
    </row>
    <row r="587" spans="1:12" x14ac:dyDescent="0.25">
      <c r="A587" s="36">
        <v>188</v>
      </c>
      <c r="B587" s="37" t="s">
        <v>214</v>
      </c>
      <c r="C587" s="37" t="str">
        <f>_xlfn.XLOOKUP(B587,'2020'!B$3:B$1002,'2020'!C$3:C$1002,"NULL")</f>
        <v>Media Company</v>
      </c>
      <c r="D587" s="37" t="str">
        <f>_xlfn.XLOOKUP(B587,'2020'!B$3:B$1002,'2020'!D$3:D$1002,"NULL")</f>
        <v>Omnicom Group_Media Company</v>
      </c>
      <c r="E587" s="38">
        <v>77300</v>
      </c>
      <c r="F587" s="89">
        <v>179</v>
      </c>
      <c r="G587" s="40">
        <v>15274</v>
      </c>
      <c r="H587" s="41">
        <v>-8.9999999999999993E-3</v>
      </c>
      <c r="I587" s="42">
        <v>1088.4000000000001</v>
      </c>
      <c r="J587" s="43">
        <v>-5.1999999999999998E-2</v>
      </c>
      <c r="K587" s="44">
        <v>24931</v>
      </c>
      <c r="L587" s="45">
        <v>16734</v>
      </c>
    </row>
    <row r="588" spans="1:12" x14ac:dyDescent="0.25">
      <c r="A588" s="36">
        <v>698</v>
      </c>
      <c r="B588" s="37" t="s">
        <v>567</v>
      </c>
      <c r="C588" s="37" t="str">
        <f>_xlfn.XLOOKUP(B588,'2020'!B$3:B$1002,'2020'!C$3:C$1002,"NULL")</f>
        <v>Media Company</v>
      </c>
      <c r="D588" s="37" t="str">
        <f>_xlfn.XLOOKUP(B588,'2020'!B$3:B$1002,'2020'!D$3:D$1002,"NULL")</f>
        <v>IAC/InterActiveCorp_Media Company</v>
      </c>
      <c r="E588" s="38">
        <v>7000</v>
      </c>
      <c r="F588" s="89">
        <v>705</v>
      </c>
      <c r="G588" s="40">
        <v>3307.2</v>
      </c>
      <c r="H588" s="41">
        <v>5.2999999999999999E-2</v>
      </c>
      <c r="I588" s="42">
        <v>304.89999999999998</v>
      </c>
      <c r="J588" s="43" t="s">
        <v>13</v>
      </c>
      <c r="K588" s="44">
        <v>5867.8</v>
      </c>
      <c r="L588" s="45">
        <v>12926</v>
      </c>
    </row>
    <row r="589" spans="1:12" x14ac:dyDescent="0.25">
      <c r="A589" s="36">
        <v>768</v>
      </c>
      <c r="B589" s="37" t="s">
        <v>769</v>
      </c>
      <c r="C589" s="37" t="str">
        <f>_xlfn.XLOOKUP(B589,'2020'!B$3:B$1002,'2020'!C$3:C$1002,"NULL")</f>
        <v>Media Company</v>
      </c>
      <c r="D589" s="37" t="str">
        <f>_xlfn.XLOOKUP(B589,'2020'!B$3:B$1002,'2020'!D$3:D$1002,"NULL")</f>
        <v>AMC Networks_Media Company</v>
      </c>
      <c r="E589" s="38">
        <v>2039</v>
      </c>
      <c r="F589" s="89">
        <v>763</v>
      </c>
      <c r="G589" s="40">
        <v>2805.7</v>
      </c>
      <c r="H589" s="41">
        <v>1.7999999999999999E-2</v>
      </c>
      <c r="I589" s="42">
        <v>471.3</v>
      </c>
      <c r="J589" s="43">
        <v>0.74199999999999999</v>
      </c>
      <c r="K589" s="44">
        <v>5033</v>
      </c>
      <c r="L589" s="45">
        <v>3140</v>
      </c>
    </row>
    <row r="590" spans="1:12" x14ac:dyDescent="0.25">
      <c r="A590" s="36">
        <v>820</v>
      </c>
      <c r="B590" s="37" t="s">
        <v>916</v>
      </c>
      <c r="C590" s="37" t="str">
        <f>_xlfn.XLOOKUP(B590,'2020'!B$3:B$1002,'2020'!C$3:C$1002,"NULL")</f>
        <v>Media Company</v>
      </c>
      <c r="D590" s="37" t="str">
        <f>_xlfn.XLOOKUP(B590,'2020'!B$3:B$1002,'2020'!D$3:D$1002,"NULL")</f>
        <v>TEGNA_Media Company</v>
      </c>
      <c r="E590" s="38">
        <v>5283</v>
      </c>
      <c r="F590" s="89">
        <v>671</v>
      </c>
      <c r="G590" s="40">
        <v>2550</v>
      </c>
      <c r="H590" s="41">
        <v>-0.23699999999999999</v>
      </c>
      <c r="I590" s="42">
        <v>273.7</v>
      </c>
      <c r="J590" s="43">
        <v>-0.373</v>
      </c>
      <c r="K590" s="44">
        <v>4962.1000000000004</v>
      </c>
      <c r="L590" s="45">
        <v>2456</v>
      </c>
    </row>
    <row r="591" spans="1:12" x14ac:dyDescent="0.25">
      <c r="A591" s="36">
        <v>938</v>
      </c>
      <c r="B591" s="37" t="s">
        <v>931</v>
      </c>
      <c r="C591" s="37" t="str">
        <f>_xlfn.XLOOKUP(B591,'2020'!B$3:B$1002,'2020'!C$3:C$1002,"NULL")</f>
        <v>Media Company</v>
      </c>
      <c r="D591" s="37" t="str">
        <f>_xlfn.XLOOKUP(B591,'2020'!B$3:B$1002,'2020'!D$3:D$1002,"NULL")</f>
        <v>Universal_Media Company</v>
      </c>
      <c r="E591" s="38">
        <v>24000</v>
      </c>
      <c r="F591" s="89">
        <v>904</v>
      </c>
      <c r="G591" s="40">
        <v>2071.1999999999998</v>
      </c>
      <c r="H591" s="41">
        <v>-2.3E-2</v>
      </c>
      <c r="I591" s="42">
        <v>106.3</v>
      </c>
      <c r="J591" s="43">
        <v>-2.5000000000000001E-2</v>
      </c>
      <c r="K591" s="44">
        <v>2123.4</v>
      </c>
      <c r="L591" s="45">
        <v>1215</v>
      </c>
    </row>
    <row r="592" spans="1:12" x14ac:dyDescent="0.25">
      <c r="A592" s="36">
        <v>994</v>
      </c>
      <c r="B592" s="37" t="s">
        <v>1412</v>
      </c>
      <c r="C592" s="37" t="s">
        <v>1026</v>
      </c>
      <c r="D592" s="37" t="s">
        <v>1664</v>
      </c>
      <c r="E592" s="38">
        <v>6000</v>
      </c>
      <c r="F592" s="89">
        <v>896</v>
      </c>
      <c r="G592" s="40">
        <v>1867.1</v>
      </c>
      <c r="H592" s="41">
        <v>-0.14099999999999999</v>
      </c>
      <c r="I592" s="42">
        <v>194.1</v>
      </c>
      <c r="J592" s="43">
        <v>12.625999999999999</v>
      </c>
      <c r="K592" s="44">
        <v>8169.3</v>
      </c>
      <c r="L592" s="45">
        <v>3544</v>
      </c>
    </row>
    <row r="593" spans="1:12" x14ac:dyDescent="0.25">
      <c r="A593" s="36">
        <v>288</v>
      </c>
      <c r="B593" s="37" t="s">
        <v>241</v>
      </c>
      <c r="C593" s="37" t="str">
        <f>_xlfn.XLOOKUP(B593,'2020'!B$3:B$1002,'2020'!C$3:C$1002,"NULL")</f>
        <v>Media Conglomerate</v>
      </c>
      <c r="D593" s="37" t="str">
        <f>_xlfn.XLOOKUP(B593,'2020'!B$3:B$1002,'2020'!D$3:D$1002,"NULL")</f>
        <v>Qurate Retail_Media Conglomerate</v>
      </c>
      <c r="E593" s="38">
        <v>28255</v>
      </c>
      <c r="F593" s="89">
        <v>269</v>
      </c>
      <c r="G593" s="40">
        <v>10404</v>
      </c>
      <c r="H593" s="41">
        <v>-2.3E-2</v>
      </c>
      <c r="I593" s="42">
        <v>2441</v>
      </c>
      <c r="J593" s="43">
        <v>0.97699999999999998</v>
      </c>
      <c r="K593" s="44">
        <v>24122</v>
      </c>
      <c r="L593" s="45">
        <v>12587</v>
      </c>
    </row>
    <row r="594" spans="1:12" x14ac:dyDescent="0.25">
      <c r="A594" s="36">
        <v>37</v>
      </c>
      <c r="B594" s="37" t="s">
        <v>45</v>
      </c>
      <c r="C594" s="37" t="str">
        <f>_xlfn.XLOOKUP(B594,'2020'!B$3:B$1002,'2020'!C$3:C$1002,"NULL")</f>
        <v>Medical Device Company</v>
      </c>
      <c r="D594" s="37" t="str">
        <f>_xlfn.XLOOKUP(B594,'2020'!B$3:B$1002,'2020'!D$3:D$1002,"NULL")</f>
        <v>Johnson &amp; Johnson_Medical Device Company</v>
      </c>
      <c r="E594" s="38">
        <v>134000</v>
      </c>
      <c r="F594" s="89">
        <v>35</v>
      </c>
      <c r="G594" s="40">
        <v>76450</v>
      </c>
      <c r="H594" s="41">
        <v>6.3E-2</v>
      </c>
      <c r="I594" s="42">
        <v>1300</v>
      </c>
      <c r="J594" s="43">
        <v>-0.92100000000000004</v>
      </c>
      <c r="K594" s="44">
        <v>157303</v>
      </c>
      <c r="L594" s="45">
        <v>343780</v>
      </c>
    </row>
    <row r="595" spans="1:12" x14ac:dyDescent="0.25">
      <c r="A595" s="36">
        <v>111</v>
      </c>
      <c r="B595" s="37" t="s">
        <v>111</v>
      </c>
      <c r="C595" s="37" t="str">
        <f>_xlfn.XLOOKUP(B595,'2020'!B$3:B$1002,'2020'!C$3:C$1002,"NULL")</f>
        <v>Medical Device Company</v>
      </c>
      <c r="D595" s="37" t="str">
        <f>_xlfn.XLOOKUP(B595,'2020'!B$3:B$1002,'2020'!D$3:D$1002,"NULL")</f>
        <v>Abbott Laboratories_Medical Device Company</v>
      </c>
      <c r="E595" s="38">
        <v>99000</v>
      </c>
      <c r="F595" s="89">
        <v>135</v>
      </c>
      <c r="G595" s="40">
        <v>27390</v>
      </c>
      <c r="H595" s="41">
        <v>0.313</v>
      </c>
      <c r="I595" s="42">
        <v>477</v>
      </c>
      <c r="J595" s="43">
        <v>-0.65900000000000003</v>
      </c>
      <c r="K595" s="44">
        <v>76250</v>
      </c>
      <c r="L595" s="45">
        <v>104640</v>
      </c>
    </row>
    <row r="596" spans="1:12" x14ac:dyDescent="0.25">
      <c r="A596" s="36">
        <v>162</v>
      </c>
      <c r="B596" s="37" t="s">
        <v>165</v>
      </c>
      <c r="C596" s="37" t="str">
        <f>_xlfn.XLOOKUP(B596,'2020'!B$3:B$1002,'2020'!C$3:C$1002,"NULL")</f>
        <v>Medical Device Company</v>
      </c>
      <c r="D596" s="37" t="str">
        <f>_xlfn.XLOOKUP(B596,'2020'!B$3:B$1002,'2020'!D$3:D$1002,"NULL")</f>
        <v>Danaher_Medical Device Company</v>
      </c>
      <c r="E596" s="38">
        <v>67000</v>
      </c>
      <c r="F596" s="89">
        <v>144</v>
      </c>
      <c r="G596" s="40">
        <v>18330</v>
      </c>
      <c r="H596" s="41">
        <v>-7.9000000000000001E-2</v>
      </c>
      <c r="I596" s="42">
        <v>2492.1</v>
      </c>
      <c r="J596" s="43">
        <v>-2.4E-2</v>
      </c>
      <c r="K596" s="44">
        <v>46649</v>
      </c>
      <c r="L596" s="45">
        <v>68385</v>
      </c>
    </row>
    <row r="597" spans="1:12" x14ac:dyDescent="0.25">
      <c r="A597" s="36">
        <v>238</v>
      </c>
      <c r="B597" s="37" t="s">
        <v>306</v>
      </c>
      <c r="C597" s="37" t="str">
        <f>_xlfn.XLOOKUP(B597,'2020'!B$3:B$1002,'2020'!C$3:C$1002,"NULL")</f>
        <v>Medical Device Company</v>
      </c>
      <c r="D597" s="37" t="str">
        <f>_xlfn.XLOOKUP(B597,'2020'!B$3:B$1002,'2020'!D$3:D$1002,"NULL")</f>
        <v>Henry Schein_Medical Device Company</v>
      </c>
      <c r="E597" s="38">
        <v>22000</v>
      </c>
      <c r="F597" s="89">
        <v>243</v>
      </c>
      <c r="G597" s="40">
        <v>12462</v>
      </c>
      <c r="H597" s="41">
        <v>7.6999999999999999E-2</v>
      </c>
      <c r="I597" s="42">
        <v>406.3</v>
      </c>
      <c r="J597" s="43">
        <v>-0.19800000000000001</v>
      </c>
      <c r="K597" s="44">
        <v>7811</v>
      </c>
      <c r="L597" s="45">
        <v>10330</v>
      </c>
    </row>
    <row r="598" spans="1:12" x14ac:dyDescent="0.25">
      <c r="A598" s="36">
        <v>251</v>
      </c>
      <c r="B598" s="37" t="s">
        <v>191</v>
      </c>
      <c r="C598" s="37" t="str">
        <f>_xlfn.XLOOKUP(B598,'2020'!B$3:B$1002,'2020'!C$3:C$1002,"NULL")</f>
        <v>Medical Device Company</v>
      </c>
      <c r="D598" s="37" t="str">
        <f>_xlfn.XLOOKUP(B598,'2020'!B$3:B$1002,'2020'!D$3:D$1002,"NULL")</f>
        <v>Becton Dickinson_Medical Device Company</v>
      </c>
      <c r="E598" s="38">
        <v>41933</v>
      </c>
      <c r="F598" s="89">
        <v>225</v>
      </c>
      <c r="G598" s="40">
        <v>12093</v>
      </c>
      <c r="H598" s="41">
        <v>-3.1E-2</v>
      </c>
      <c r="I598" s="42">
        <v>1100</v>
      </c>
      <c r="J598" s="43">
        <v>0.127</v>
      </c>
      <c r="K598" s="44">
        <v>37734</v>
      </c>
      <c r="L598" s="45">
        <v>57695</v>
      </c>
    </row>
    <row r="599" spans="1:12" x14ac:dyDescent="0.25">
      <c r="A599" s="36">
        <v>328</v>
      </c>
      <c r="B599" s="37" t="s">
        <v>298</v>
      </c>
      <c r="C599" s="37" t="str">
        <f>_xlfn.XLOOKUP(B599,'2020'!B$3:B$1002,'2020'!C$3:C$1002,"NULL")</f>
        <v>Medical Device Company</v>
      </c>
      <c r="D599" s="37" t="str">
        <f>_xlfn.XLOOKUP(B599,'2020'!B$3:B$1002,'2020'!D$3:D$1002,"NULL")</f>
        <v>Boston Scientific_Medical Device Company</v>
      </c>
      <c r="E599" s="38">
        <v>29000</v>
      </c>
      <c r="F599" s="89">
        <v>327</v>
      </c>
      <c r="G599" s="40">
        <v>9048</v>
      </c>
      <c r="H599" s="41">
        <v>7.9000000000000001E-2</v>
      </c>
      <c r="I599" s="42">
        <v>104</v>
      </c>
      <c r="J599" s="43">
        <v>-0.7</v>
      </c>
      <c r="K599" s="44">
        <v>19042</v>
      </c>
      <c r="L599" s="45">
        <v>37688</v>
      </c>
    </row>
    <row r="600" spans="1:12" x14ac:dyDescent="0.25">
      <c r="A600" s="36">
        <v>361</v>
      </c>
      <c r="B600" s="37" t="s">
        <v>400</v>
      </c>
      <c r="C600" s="37" t="str">
        <f>_xlfn.XLOOKUP(B600,'2020'!B$3:B$1002,'2020'!C$3:C$1002,"NULL")</f>
        <v>Medical Device Company</v>
      </c>
      <c r="D600" s="37" t="str">
        <f>_xlfn.XLOOKUP(B600,'2020'!B$3:B$1002,'2020'!D$3:D$1002,"NULL")</f>
        <v>Zimmer Biomet Holdings_Medical Device Company</v>
      </c>
      <c r="E600" s="38">
        <v>18200</v>
      </c>
      <c r="F600" s="89">
        <v>352</v>
      </c>
      <c r="G600" s="40">
        <v>7824</v>
      </c>
      <c r="H600" s="41">
        <v>1.7999999999999999E-2</v>
      </c>
      <c r="I600" s="42">
        <v>1813.8</v>
      </c>
      <c r="J600" s="43">
        <v>4.9290000000000003</v>
      </c>
      <c r="K600" s="44">
        <v>25965</v>
      </c>
      <c r="L600" s="45">
        <v>22151</v>
      </c>
    </row>
    <row r="601" spans="1:12" x14ac:dyDescent="0.25">
      <c r="A601" s="36">
        <v>719</v>
      </c>
      <c r="B601" s="37" t="s">
        <v>596</v>
      </c>
      <c r="C601" s="37" t="str">
        <f>_xlfn.XLOOKUP(B601,'2020'!B$3:B$1002,'2020'!C$3:C$1002,"NULL")</f>
        <v>Medical Device Company</v>
      </c>
      <c r="D601" s="37" t="str">
        <f>_xlfn.XLOOKUP(B601,'2020'!B$3:B$1002,'2020'!D$3:D$1002,"NULL")</f>
        <v>Intuitive Surgical_Medical Device Company</v>
      </c>
      <c r="E601" s="38">
        <v>4444</v>
      </c>
      <c r="F601" s="89">
        <v>773</v>
      </c>
      <c r="G601" s="40">
        <v>3128.9</v>
      </c>
      <c r="H601" s="41">
        <v>0.157</v>
      </c>
      <c r="I601" s="42">
        <v>660</v>
      </c>
      <c r="J601" s="43">
        <v>-0.10299999999999999</v>
      </c>
      <c r="K601" s="44">
        <v>5758</v>
      </c>
      <c r="L601" s="45">
        <v>46675</v>
      </c>
    </row>
    <row r="602" spans="1:12" x14ac:dyDescent="0.25">
      <c r="A602" s="36">
        <v>725</v>
      </c>
      <c r="B602" s="37" t="s">
        <v>717</v>
      </c>
      <c r="C602" s="37" t="str">
        <f>_xlfn.XLOOKUP(B602,'2020'!B$3:B$1002,'2020'!C$3:C$1002,"NULL")</f>
        <v>Medical Device Company</v>
      </c>
      <c r="D602" s="37" t="str">
        <f>_xlfn.XLOOKUP(B602,'2020'!B$3:B$1002,'2020'!D$3:D$1002,"NULL")</f>
        <v>Hologic_Medical Device Company</v>
      </c>
      <c r="E602" s="38">
        <v>6233</v>
      </c>
      <c r="F602" s="89">
        <v>755</v>
      </c>
      <c r="G602" s="40">
        <v>3058.8</v>
      </c>
      <c r="H602" s="41">
        <v>0.08</v>
      </c>
      <c r="I602" s="42">
        <v>755.5</v>
      </c>
      <c r="J602" s="43">
        <v>1.284</v>
      </c>
      <c r="K602" s="44">
        <v>7979.6</v>
      </c>
      <c r="L602" s="45">
        <v>10331</v>
      </c>
    </row>
    <row r="603" spans="1:12" x14ac:dyDescent="0.25">
      <c r="A603" s="36">
        <v>783</v>
      </c>
      <c r="B603" s="37" t="s">
        <v>797</v>
      </c>
      <c r="C603" s="37" t="str">
        <f>_xlfn.XLOOKUP(B603,'2020'!B$3:B$1002,'2020'!C$3:C$1002,"NULL")</f>
        <v>Medical Device Manufacturing</v>
      </c>
      <c r="D603" s="37" t="str">
        <f>_xlfn.XLOOKUP(B603,'2020'!B$3:B$1002,'2020'!D$3:D$1002,"NULL")</f>
        <v>Hill-Rom Holdings_Medical Device Manufacturing</v>
      </c>
      <c r="E603" s="38">
        <v>10000</v>
      </c>
      <c r="F603" s="89">
        <v>784</v>
      </c>
      <c r="G603" s="40">
        <v>2743.7</v>
      </c>
      <c r="H603" s="41">
        <v>3.3000000000000002E-2</v>
      </c>
      <c r="I603" s="42">
        <v>133.6</v>
      </c>
      <c r="J603" s="43">
        <v>7.6999999999999999E-2</v>
      </c>
      <c r="K603" s="44">
        <v>4528.7</v>
      </c>
      <c r="L603" s="45">
        <v>5757</v>
      </c>
    </row>
    <row r="604" spans="1:12" x14ac:dyDescent="0.25">
      <c r="A604" s="36">
        <v>922</v>
      </c>
      <c r="B604" s="37" t="s">
        <v>855</v>
      </c>
      <c r="C604" s="37" t="str">
        <f>_xlfn.XLOOKUP(B604,'2020'!B$3:B$1002,'2020'!C$3:C$1002,"NULL")</f>
        <v>Medical Device Manufacturing</v>
      </c>
      <c r="D604" s="37" t="str">
        <f>_xlfn.XLOOKUP(B604,'2020'!B$3:B$1002,'2020'!D$3:D$1002,"NULL")</f>
        <v>Teleflex_Medical Device Manufacturing</v>
      </c>
      <c r="E604" s="38">
        <v>14400</v>
      </c>
      <c r="F604" s="89">
        <v>973</v>
      </c>
      <c r="G604" s="40">
        <v>2146.3000000000002</v>
      </c>
      <c r="H604" s="41">
        <v>0.14899999999999999</v>
      </c>
      <c r="I604" s="42">
        <v>152.5</v>
      </c>
      <c r="J604" s="43">
        <v>-0.35699999999999998</v>
      </c>
      <c r="K604" s="44">
        <v>6181.5</v>
      </c>
      <c r="L604" s="45">
        <v>11806</v>
      </c>
    </row>
    <row r="605" spans="1:12" x14ac:dyDescent="0.25">
      <c r="A605" s="36">
        <v>240</v>
      </c>
      <c r="B605" s="37" t="s">
        <v>217</v>
      </c>
      <c r="C605" s="37" t="str">
        <f>_xlfn.XLOOKUP(B605,'2020'!B$3:B$1002,'2020'!C$3:C$1002,"NULL")</f>
        <v>Medical Technology</v>
      </c>
      <c r="D605" s="37" t="str">
        <f>_xlfn.XLOOKUP(B605,'2020'!B$3:B$1002,'2020'!D$3:D$1002,"NULL")</f>
        <v>Stryker_Medical Technology</v>
      </c>
      <c r="E605" s="38">
        <v>33000</v>
      </c>
      <c r="F605" s="89">
        <v>252</v>
      </c>
      <c r="G605" s="40">
        <v>12444</v>
      </c>
      <c r="H605" s="41">
        <v>9.9000000000000005E-2</v>
      </c>
      <c r="I605" s="42">
        <v>1020</v>
      </c>
      <c r="J605" s="43">
        <v>-0.38100000000000001</v>
      </c>
      <c r="K605" s="44">
        <v>22197</v>
      </c>
      <c r="L605" s="45">
        <v>60041</v>
      </c>
    </row>
    <row r="606" spans="1:12" x14ac:dyDescent="0.25">
      <c r="A606" s="36">
        <v>674</v>
      </c>
      <c r="B606" s="37" t="s">
        <v>612</v>
      </c>
      <c r="C606" s="37" t="str">
        <f>_xlfn.XLOOKUP(B606,'2020'!B$3:B$1002,'2020'!C$3:C$1002,"NULL")</f>
        <v>Medical Technology</v>
      </c>
      <c r="D606" s="37" t="str">
        <f>_xlfn.XLOOKUP(B606,'2020'!B$3:B$1002,'2020'!D$3:D$1002,"NULL")</f>
        <v>Edwards Lifesciences_Medical Technology</v>
      </c>
      <c r="E606" s="38">
        <v>12200</v>
      </c>
      <c r="F606" s="89">
        <v>734</v>
      </c>
      <c r="G606" s="40">
        <v>3435.3</v>
      </c>
      <c r="H606" s="41">
        <v>0.159</v>
      </c>
      <c r="I606" s="42">
        <v>583.6</v>
      </c>
      <c r="J606" s="43">
        <v>2.5000000000000001E-2</v>
      </c>
      <c r="K606" s="44">
        <v>5695.8</v>
      </c>
      <c r="L606" s="45">
        <v>29372</v>
      </c>
    </row>
    <row r="607" spans="1:12" x14ac:dyDescent="0.25">
      <c r="A607" s="36">
        <v>755</v>
      </c>
      <c r="B607" s="37" t="s">
        <v>742</v>
      </c>
      <c r="C607" s="37" t="str">
        <f>_xlfn.XLOOKUP(B607,'2020'!B$3:B$1002,'2020'!C$3:C$1002,"NULL")</f>
        <v>Medical Technology</v>
      </c>
      <c r="D607" s="37" t="str">
        <f>_xlfn.XLOOKUP(B607,'2020'!B$3:B$1002,'2020'!D$3:D$1002,"NULL")</f>
        <v>Varian Medical Systems_Medical Technology</v>
      </c>
      <c r="E607" s="38">
        <v>6600</v>
      </c>
      <c r="F607" s="89">
        <v>691</v>
      </c>
      <c r="G607" s="40">
        <v>2862.2</v>
      </c>
      <c r="H607" s="41">
        <v>-0.111</v>
      </c>
      <c r="I607" s="42">
        <v>249.6</v>
      </c>
      <c r="J607" s="43">
        <v>-0.38</v>
      </c>
      <c r="K607" s="44">
        <v>3179.4</v>
      </c>
      <c r="L607" s="45">
        <v>11198</v>
      </c>
    </row>
    <row r="608" spans="1:12" x14ac:dyDescent="0.25">
      <c r="A608" s="36">
        <v>940</v>
      </c>
      <c r="B608" s="37" t="s">
        <v>854</v>
      </c>
      <c r="C608" s="37" t="str">
        <f>_xlfn.XLOOKUP(B608,'2020'!B$3:B$1002,'2020'!C$3:C$1002,"NULL")</f>
        <v>Medication Company</v>
      </c>
      <c r="D608" s="37" t="str">
        <f>_xlfn.XLOOKUP(B608,'2020'!B$3:B$1002,'2020'!D$3:D$1002,"NULL")</f>
        <v>ResMed_Medication Company</v>
      </c>
      <c r="E608" s="38">
        <v>6080</v>
      </c>
      <c r="F608" s="89">
        <v>986</v>
      </c>
      <c r="G608" s="40">
        <v>2066.6999999999998</v>
      </c>
      <c r="H608" s="41">
        <v>0.124</v>
      </c>
      <c r="I608" s="42">
        <v>342.3</v>
      </c>
      <c r="J608" s="43">
        <v>-2.9000000000000001E-2</v>
      </c>
      <c r="K608" s="44">
        <v>3468.5</v>
      </c>
      <c r="L608" s="45">
        <v>14074</v>
      </c>
    </row>
    <row r="609" spans="1:12" x14ac:dyDescent="0.25">
      <c r="A609" s="36">
        <v>151</v>
      </c>
      <c r="B609" s="37" t="s">
        <v>145</v>
      </c>
      <c r="C609" s="37" t="str">
        <f>_xlfn.XLOOKUP(B609,'2020'!B$3:B$1002,'2020'!C$3:C$1002,"NULL")</f>
        <v>Metals Company</v>
      </c>
      <c r="D609" s="37" t="str">
        <f>_xlfn.XLOOKUP(B609,'2020'!B$3:B$1002,'2020'!D$3:D$1002,"NULL")</f>
        <v>Nucor_Metals Company</v>
      </c>
      <c r="E609" s="38">
        <v>25100</v>
      </c>
      <c r="F609" s="89">
        <v>169</v>
      </c>
      <c r="G609" s="40">
        <v>20252</v>
      </c>
      <c r="H609" s="41">
        <v>0.25</v>
      </c>
      <c r="I609" s="42">
        <v>1318.7</v>
      </c>
      <c r="J609" s="43">
        <v>0.65600000000000003</v>
      </c>
      <c r="K609" s="44">
        <v>15841</v>
      </c>
      <c r="L609" s="45">
        <v>19432</v>
      </c>
    </row>
    <row r="610" spans="1:12" x14ac:dyDescent="0.25">
      <c r="A610" s="36">
        <v>225</v>
      </c>
      <c r="B610" s="37" t="s">
        <v>1272</v>
      </c>
      <c r="C610" s="37" t="s">
        <v>1186</v>
      </c>
      <c r="D610" s="63" t="str">
        <f>B610&amp;"_"&amp; C610</f>
        <v>Arconic_Metals Company</v>
      </c>
      <c r="E610" s="38">
        <v>41500</v>
      </c>
      <c r="F610" s="89">
        <v>228</v>
      </c>
      <c r="G610" s="40">
        <v>12960</v>
      </c>
      <c r="H610" s="41">
        <v>4.5999999999999999E-2</v>
      </c>
      <c r="I610" s="42">
        <v>-74</v>
      </c>
      <c r="J610" s="43" t="s">
        <v>13</v>
      </c>
      <c r="K610" s="44">
        <v>18718</v>
      </c>
      <c r="L610" s="45">
        <v>11124</v>
      </c>
    </row>
    <row r="611" spans="1:12" x14ac:dyDescent="0.25">
      <c r="A611" s="36">
        <v>246</v>
      </c>
      <c r="B611" s="37" t="s">
        <v>249</v>
      </c>
      <c r="C611" s="37" t="str">
        <f>_xlfn.XLOOKUP(B611,'2020'!B$3:B$1002,'2020'!C$3:C$1002,"NULL")</f>
        <v>Metals Company</v>
      </c>
      <c r="D611" s="37" t="str">
        <f>_xlfn.XLOOKUP(B611,'2020'!B$3:B$1002,'2020'!D$3:D$1002,"NULL")</f>
        <v>United States Steel_Metals Company</v>
      </c>
      <c r="E611" s="38">
        <v>29200</v>
      </c>
      <c r="F611" s="89">
        <v>279</v>
      </c>
      <c r="G611" s="40">
        <v>12250</v>
      </c>
      <c r="H611" s="41">
        <v>0.19400000000000001</v>
      </c>
      <c r="I611" s="42">
        <v>387</v>
      </c>
      <c r="J611" s="43" t="s">
        <v>13</v>
      </c>
      <c r="K611" s="44">
        <v>9862</v>
      </c>
      <c r="L611" s="45">
        <v>6200</v>
      </c>
    </row>
    <row r="612" spans="1:12" x14ac:dyDescent="0.25">
      <c r="A612" s="36">
        <v>262</v>
      </c>
      <c r="B612" s="37" t="s">
        <v>304</v>
      </c>
      <c r="C612" s="37" t="str">
        <f>_xlfn.XLOOKUP(B612,'2020'!B$3:B$1002,'2020'!C$3:C$1002,"NULL")</f>
        <v>Metals Company</v>
      </c>
      <c r="D612" s="37" t="str">
        <f>_xlfn.XLOOKUP(B612,'2020'!B$3:B$1002,'2020'!D$3:D$1002,"NULL")</f>
        <v>Alcoa_Metals Company</v>
      </c>
      <c r="E612" s="38">
        <v>14600</v>
      </c>
      <c r="F612" s="89">
        <v>300</v>
      </c>
      <c r="G612" s="40">
        <v>11652</v>
      </c>
      <c r="H612" s="41">
        <v>0.25</v>
      </c>
      <c r="I612" s="42">
        <v>217</v>
      </c>
      <c r="J612" s="43" t="s">
        <v>13</v>
      </c>
      <c r="K612" s="44">
        <v>17447</v>
      </c>
      <c r="L612" s="45">
        <v>8372</v>
      </c>
    </row>
    <row r="613" spans="1:12" x14ac:dyDescent="0.25">
      <c r="A613" s="36">
        <v>305</v>
      </c>
      <c r="B613" s="37" t="s">
        <v>293</v>
      </c>
      <c r="C613" s="37" t="str">
        <f>_xlfn.XLOOKUP(B613,'2020'!B$3:B$1002,'2020'!C$3:C$1002,"NULL")</f>
        <v>Metals Company</v>
      </c>
      <c r="D613" s="37" t="str">
        <f>_xlfn.XLOOKUP(B613,'2020'!B$3:B$1002,'2020'!D$3:D$1002,"NULL")</f>
        <v>Reliance Steel &amp; Aluminum_Metals Company</v>
      </c>
      <c r="E613" s="38">
        <v>14900</v>
      </c>
      <c r="F613" s="89">
        <v>320</v>
      </c>
      <c r="G613" s="40">
        <v>9721</v>
      </c>
      <c r="H613" s="41">
        <v>0.129</v>
      </c>
      <c r="I613" s="42">
        <v>613.4</v>
      </c>
      <c r="J613" s="43">
        <v>1.016</v>
      </c>
      <c r="K613" s="44">
        <v>7751</v>
      </c>
      <c r="L613" s="45">
        <v>6244</v>
      </c>
    </row>
    <row r="614" spans="1:12" x14ac:dyDescent="0.25">
      <c r="A614" s="36">
        <v>312</v>
      </c>
      <c r="B614" s="37" t="s">
        <v>301</v>
      </c>
      <c r="C614" s="37" t="str">
        <f>_xlfn.XLOOKUP(B614,'2020'!B$3:B$1002,'2020'!C$3:C$1002,"NULL")</f>
        <v>Metals Company</v>
      </c>
      <c r="D614" s="37" t="str">
        <f>_xlfn.XLOOKUP(B614,'2020'!B$3:B$1002,'2020'!D$3:D$1002,"NULL")</f>
        <v>Steel Dynamics_Metals Company</v>
      </c>
      <c r="E614" s="38">
        <v>7635</v>
      </c>
      <c r="F614" s="89">
        <v>347</v>
      </c>
      <c r="G614" s="40">
        <v>9539</v>
      </c>
      <c r="H614" s="41">
        <v>0.22700000000000001</v>
      </c>
      <c r="I614" s="42">
        <v>812.7</v>
      </c>
      <c r="J614" s="43">
        <v>1.127</v>
      </c>
      <c r="K614" s="44">
        <v>6856</v>
      </c>
      <c r="L614" s="45">
        <v>10444</v>
      </c>
    </row>
    <row r="615" spans="1:12" x14ac:dyDescent="0.25">
      <c r="A615" s="36">
        <v>461</v>
      </c>
      <c r="B615" s="37" t="s">
        <v>466</v>
      </c>
      <c r="C615" s="37" t="str">
        <f>_xlfn.XLOOKUP(B615,'2020'!B$3:B$1002,'2020'!C$3:C$1002,"NULL")</f>
        <v>Metals Company</v>
      </c>
      <c r="D615" s="37" t="str">
        <f>_xlfn.XLOOKUP(B615,'2020'!B$3:B$1002,'2020'!D$3:D$1002,"NULL")</f>
        <v>AK Steel Holding_Metals Company</v>
      </c>
      <c r="E615" s="38">
        <v>9200</v>
      </c>
      <c r="F615" s="89">
        <v>441</v>
      </c>
      <c r="G615" s="40">
        <v>6081</v>
      </c>
      <c r="H615" s="41">
        <v>3.4000000000000002E-2</v>
      </c>
      <c r="I615" s="42">
        <v>6.2</v>
      </c>
      <c r="J615" s="43" t="s">
        <v>13</v>
      </c>
      <c r="K615" s="44">
        <v>4296</v>
      </c>
      <c r="L615" s="45">
        <v>1428</v>
      </c>
    </row>
    <row r="616" spans="1:12" x14ac:dyDescent="0.25">
      <c r="A616" s="36">
        <v>888</v>
      </c>
      <c r="B616" s="37" t="s">
        <v>879</v>
      </c>
      <c r="C616" s="37" t="str">
        <f>_xlfn.XLOOKUP(B616,'2020'!B$3:B$1002,'2020'!C$3:C$1002,"NULL")</f>
        <v>Metals Company</v>
      </c>
      <c r="D616" s="37" t="str">
        <f>_xlfn.XLOOKUP(B616,'2020'!B$3:B$1002,'2020'!D$3:D$1002,"NULL")</f>
        <v>Mueller Industries_Metals Company</v>
      </c>
      <c r="E616" s="38">
        <v>4125</v>
      </c>
      <c r="F616" s="89">
        <v>919</v>
      </c>
      <c r="G616" s="40">
        <v>2266.1</v>
      </c>
      <c r="H616" s="41">
        <v>0.10199999999999999</v>
      </c>
      <c r="I616" s="42">
        <v>85.6</v>
      </c>
      <c r="J616" s="43">
        <v>-0.14199999999999999</v>
      </c>
      <c r="K616" s="44">
        <v>1320.2</v>
      </c>
      <c r="L616" s="45">
        <v>1506</v>
      </c>
    </row>
    <row r="617" spans="1:12" x14ac:dyDescent="0.25">
      <c r="A617" s="36">
        <v>944</v>
      </c>
      <c r="B617" s="37" t="s">
        <v>895</v>
      </c>
      <c r="C617" s="37" t="str">
        <f>_xlfn.XLOOKUP(B617,'2020'!B$3:B$1002,'2020'!C$3:C$1002,"NULL")</f>
        <v>Metals Company</v>
      </c>
      <c r="D617" s="37" t="str">
        <f>_xlfn.XLOOKUP(B617,'2020'!B$3:B$1002,'2020'!D$3:D$1002,"NULL")</f>
        <v>Kennametal_Metals Company</v>
      </c>
      <c r="E617" s="38">
        <v>10744</v>
      </c>
      <c r="F617" s="89">
        <v>912</v>
      </c>
      <c r="G617" s="40">
        <v>2058.4</v>
      </c>
      <c r="H617" s="41">
        <v>-1.9E-2</v>
      </c>
      <c r="I617" s="42">
        <v>49.1</v>
      </c>
      <c r="J617" s="43" t="s">
        <v>13</v>
      </c>
      <c r="K617" s="44">
        <v>2415.5</v>
      </c>
      <c r="L617" s="45">
        <v>3276</v>
      </c>
    </row>
    <row r="618" spans="1:12" x14ac:dyDescent="0.25">
      <c r="A618" s="36">
        <v>404</v>
      </c>
      <c r="B618" s="37" t="s">
        <v>564</v>
      </c>
      <c r="C618" s="37" t="str">
        <f>_xlfn.XLOOKUP(B618,'2020'!B$3:B$1002,'2020'!C$3:C$1002,"NULL")</f>
        <v>Metals Trading Company</v>
      </c>
      <c r="D618" s="37" t="str">
        <f>_xlfn.XLOOKUP(B618,'2020'!B$3:B$1002,'2020'!D$3:D$1002,"NULL")</f>
        <v>A-Mark Precious Metals_Metals Trading Company</v>
      </c>
      <c r="E618" s="38">
        <v>126</v>
      </c>
      <c r="F618" s="89">
        <v>395</v>
      </c>
      <c r="G618" s="40">
        <v>6990</v>
      </c>
      <c r="H618" s="41">
        <v>0.03</v>
      </c>
      <c r="I618" s="42">
        <v>7.1</v>
      </c>
      <c r="J618" s="43">
        <v>-0.23599999999999999</v>
      </c>
      <c r="K618" s="44">
        <v>479</v>
      </c>
      <c r="L618" s="45">
        <v>86</v>
      </c>
    </row>
    <row r="619" spans="1:12" x14ac:dyDescent="0.25">
      <c r="A619" s="36">
        <v>400</v>
      </c>
      <c r="B619" s="37" t="s">
        <v>425</v>
      </c>
      <c r="C619" s="37" t="str">
        <f>_xlfn.XLOOKUP(B619,'2020'!B$3:B$1002,'2020'!C$3:C$1002,"NULL")</f>
        <v>Millwork</v>
      </c>
      <c r="D619" s="37" t="str">
        <f>_xlfn.XLOOKUP(B619,'2020'!B$3:B$1002,'2020'!D$3:D$1002,"NULL")</f>
        <v>Builders FirstSource_Millwork</v>
      </c>
      <c r="E619" s="38">
        <v>15000</v>
      </c>
      <c r="F619" s="89">
        <v>421</v>
      </c>
      <c r="G619" s="40">
        <v>7034</v>
      </c>
      <c r="H619" s="41">
        <v>0.105</v>
      </c>
      <c r="I619" s="42">
        <v>38.799999999999997</v>
      </c>
      <c r="J619" s="43">
        <v>-0.73099999999999998</v>
      </c>
      <c r="K619" s="44">
        <v>3006</v>
      </c>
      <c r="L619" s="45">
        <v>2264</v>
      </c>
    </row>
    <row r="620" spans="1:12" x14ac:dyDescent="0.25">
      <c r="A620" s="36">
        <v>382</v>
      </c>
      <c r="B620" s="37" t="s">
        <v>357</v>
      </c>
      <c r="C620" s="37" t="str">
        <f>_xlfn.XLOOKUP(B620,'2020'!B$3:B$1002,'2020'!C$3:C$1002,"NULL")</f>
        <v>Mining &amp; Metals</v>
      </c>
      <c r="D620" s="37" t="str">
        <f>_xlfn.XLOOKUP(B620,'2020'!B$3:B$1002,'2020'!D$3:D$1002,"NULL")</f>
        <v>Mosaic_Mining &amp; Metals</v>
      </c>
      <c r="E620" s="38">
        <v>8500</v>
      </c>
      <c r="F620" s="89">
        <v>377</v>
      </c>
      <c r="G620" s="40">
        <v>7409</v>
      </c>
      <c r="H620" s="41">
        <v>3.4000000000000002E-2</v>
      </c>
      <c r="I620" s="42">
        <v>-107.2</v>
      </c>
      <c r="J620" s="43">
        <v>-1.36</v>
      </c>
      <c r="K620" s="44">
        <v>18633</v>
      </c>
      <c r="L620" s="45">
        <v>9358</v>
      </c>
    </row>
    <row r="621" spans="1:12" x14ac:dyDescent="0.25">
      <c r="A621" s="36">
        <v>686</v>
      </c>
      <c r="B621" s="37" t="s">
        <v>593</v>
      </c>
      <c r="C621" s="37" t="str">
        <f>_xlfn.XLOOKUP(B621,'2020'!B$3:B$1002,'2020'!C$3:C$1002,"NULL")</f>
        <v>Mining &amp; Metals</v>
      </c>
      <c r="D621" s="37" t="str">
        <f>_xlfn.XLOOKUP(B621,'2020'!B$3:B$1002,'2020'!D$3:D$1002,"NULL")</f>
        <v>Ryerson Holding_Mining &amp; Metals</v>
      </c>
      <c r="E621" s="38">
        <v>3600</v>
      </c>
      <c r="F621" s="89">
        <v>753</v>
      </c>
      <c r="G621" s="40">
        <v>3364.7</v>
      </c>
      <c r="H621" s="41">
        <v>0.17699999999999999</v>
      </c>
      <c r="I621" s="42">
        <v>17.100000000000001</v>
      </c>
      <c r="J621" s="43">
        <v>-8.5999999999999993E-2</v>
      </c>
      <c r="K621" s="44">
        <v>1711.9</v>
      </c>
      <c r="L621" s="45">
        <v>303</v>
      </c>
    </row>
    <row r="622" spans="1:12" x14ac:dyDescent="0.25">
      <c r="A622" s="36">
        <v>757</v>
      </c>
      <c r="B622" s="37" t="s">
        <v>714</v>
      </c>
      <c r="C622" s="37" t="str">
        <f>_xlfn.XLOOKUP(B622,'2020'!B$3:B$1002,'2020'!C$3:C$1002,"NULL")</f>
        <v>Mining &amp; Metals</v>
      </c>
      <c r="D622" s="37" t="str">
        <f>_xlfn.XLOOKUP(B622,'2020'!B$3:B$1002,'2020'!D$3:D$1002,"NULL")</f>
        <v>Aleris_Mining &amp; Metals</v>
      </c>
      <c r="E622" s="38">
        <v>5400</v>
      </c>
      <c r="F622" s="89">
        <v>782</v>
      </c>
      <c r="G622" s="40">
        <v>2857.3</v>
      </c>
      <c r="H622" s="41">
        <v>7.2999999999999995E-2</v>
      </c>
      <c r="I622" s="42">
        <v>-210.6</v>
      </c>
      <c r="J622" s="43" t="s">
        <v>13</v>
      </c>
      <c r="K622" s="44">
        <v>2644.4</v>
      </c>
      <c r="L622" s="45" t="s">
        <v>13</v>
      </c>
    </row>
    <row r="623" spans="1:12" x14ac:dyDescent="0.25">
      <c r="A623" s="36">
        <v>176</v>
      </c>
      <c r="B623" s="37" t="s">
        <v>224</v>
      </c>
      <c r="C623" s="37" t="str">
        <f>_xlfn.XLOOKUP(B623,'2020'!B$3:B$1002,'2020'!C$3:C$1002,"NULL")</f>
        <v>Mining Company</v>
      </c>
      <c r="D623" s="37" t="str">
        <f>_xlfn.XLOOKUP(B623,'2020'!B$3:B$1002,'2020'!D$3:D$1002,"NULL")</f>
        <v>Freeport-McMoRan_Mining Company</v>
      </c>
      <c r="E623" s="38">
        <v>25200</v>
      </c>
      <c r="F623" s="89">
        <v>175</v>
      </c>
      <c r="G623" s="40">
        <v>16416</v>
      </c>
      <c r="H623" s="41">
        <v>0.04</v>
      </c>
      <c r="I623" s="42">
        <v>1817</v>
      </c>
      <c r="J623" s="43" t="s">
        <v>13</v>
      </c>
      <c r="K623" s="44">
        <v>37302</v>
      </c>
      <c r="L623" s="45">
        <v>25439</v>
      </c>
    </row>
    <row r="624" spans="1:12" x14ac:dyDescent="0.25">
      <c r="A624" s="36">
        <v>491</v>
      </c>
      <c r="B624" s="37" t="s">
        <v>581</v>
      </c>
      <c r="C624" s="37" t="str">
        <f>_xlfn.XLOOKUP(B624,'2020'!B$3:B$1002,'2020'!C$3:C$1002,"NULL")</f>
        <v>Mining Company</v>
      </c>
      <c r="D624" s="37" t="str">
        <f>_xlfn.XLOOKUP(B624,'2020'!B$3:B$1002,'2020'!D$3:D$1002,"NULL")</f>
        <v>Peabody Energy_Mining Company</v>
      </c>
      <c r="E624" s="38">
        <v>7100</v>
      </c>
      <c r="F624" s="89">
        <v>533</v>
      </c>
      <c r="G624" s="40">
        <v>5579</v>
      </c>
      <c r="H624" s="41">
        <v>0.183</v>
      </c>
      <c r="I624" s="42" t="s">
        <v>13</v>
      </c>
      <c r="J624" s="43" t="s">
        <v>13</v>
      </c>
      <c r="K624" s="44">
        <v>8181</v>
      </c>
      <c r="L624" s="45">
        <v>4649</v>
      </c>
    </row>
    <row r="625" spans="1:12" x14ac:dyDescent="0.25">
      <c r="A625" s="36">
        <v>720</v>
      </c>
      <c r="B625" s="37" t="s">
        <v>580</v>
      </c>
      <c r="C625" s="37" t="str">
        <f>_xlfn.XLOOKUP(B625,'2020'!B$3:B$1002,'2020'!C$3:C$1002,"NULL")</f>
        <v>Mining Company</v>
      </c>
      <c r="D625" s="37" t="str">
        <f>_xlfn.XLOOKUP(B625,'2020'!B$3:B$1002,'2020'!D$3:D$1002,"NULL")</f>
        <v>Continental Resources_Mining Company</v>
      </c>
      <c r="E625" s="38">
        <v>1127</v>
      </c>
      <c r="F625" s="89">
        <v>945</v>
      </c>
      <c r="G625" s="40">
        <v>3120.8</v>
      </c>
      <c r="H625" s="41">
        <v>0.57599999999999996</v>
      </c>
      <c r="I625" s="42">
        <v>789.4</v>
      </c>
      <c r="J625" s="43" t="s">
        <v>13</v>
      </c>
      <c r="K625" s="44">
        <v>14199.7</v>
      </c>
      <c r="L625" s="45">
        <v>22119</v>
      </c>
    </row>
    <row r="626" spans="1:12" x14ac:dyDescent="0.25">
      <c r="A626" s="36">
        <v>867</v>
      </c>
      <c r="B626" s="37" t="s">
        <v>1273</v>
      </c>
      <c r="C626" s="63" t="s">
        <v>1098</v>
      </c>
      <c r="D626" s="63" t="str">
        <f>B626&amp;"_"&amp; C626</f>
        <v>Cleveland-Cliffs_Mining Company</v>
      </c>
      <c r="E626" s="38">
        <v>2938</v>
      </c>
      <c r="F626" s="89">
        <v>907</v>
      </c>
      <c r="G626" s="40">
        <v>2330.1999999999998</v>
      </c>
      <c r="H626" s="41">
        <v>0.105</v>
      </c>
      <c r="I626" s="42">
        <v>367</v>
      </c>
      <c r="J626" s="43">
        <v>1.1080000000000001</v>
      </c>
      <c r="K626" s="44">
        <v>2953.4</v>
      </c>
      <c r="L626" s="45">
        <v>2067</v>
      </c>
    </row>
    <row r="627" spans="1:12" x14ac:dyDescent="0.25">
      <c r="A627" s="36">
        <v>21</v>
      </c>
      <c r="B627" s="37" t="s">
        <v>35</v>
      </c>
      <c r="C627" s="37" t="str">
        <f>_xlfn.XLOOKUP(B627,'2020'!B$3:B$1002,'2020'!C$3:C$1002,"NULL")</f>
        <v>Mortgage Loan Company</v>
      </c>
      <c r="D627" s="37" t="str">
        <f>_xlfn.XLOOKUP(B627,'2020'!B$3:B$1002,'2020'!D$3:D$1002,"NULL")</f>
        <v>Fannie Mae_Mortgage Loan Company</v>
      </c>
      <c r="E627" s="38">
        <v>7200</v>
      </c>
      <c r="F627" s="89">
        <v>20</v>
      </c>
      <c r="G627" s="40">
        <v>112394</v>
      </c>
      <c r="H627" s="41">
        <v>4.9000000000000002E-2</v>
      </c>
      <c r="I627" s="42">
        <v>2463</v>
      </c>
      <c r="J627" s="43">
        <v>-0.8</v>
      </c>
      <c r="K627" s="44">
        <v>3345529</v>
      </c>
      <c r="L627" s="45">
        <v>1633</v>
      </c>
    </row>
    <row r="628" spans="1:12" x14ac:dyDescent="0.25">
      <c r="A628" s="36">
        <v>38</v>
      </c>
      <c r="B628" s="37" t="s">
        <v>51</v>
      </c>
      <c r="C628" s="37" t="str">
        <f>_xlfn.XLOOKUP(B628,'2020'!B$3:B$1002,'2020'!C$3:C$1002,"NULL")</f>
        <v>Mortgage Loan Company</v>
      </c>
      <c r="D628" s="37" t="str">
        <f>_xlfn.XLOOKUP(B628,'2020'!B$3:B$1002,'2020'!D$3:D$1002,"NULL")</f>
        <v>Freddie Mac_Mortgage Loan Company</v>
      </c>
      <c r="E628" s="38">
        <v>6165</v>
      </c>
      <c r="F628" s="89">
        <v>39</v>
      </c>
      <c r="G628" s="40">
        <v>74676</v>
      </c>
      <c r="H628" s="41">
        <v>0.13700000000000001</v>
      </c>
      <c r="I628" s="42">
        <v>5625</v>
      </c>
      <c r="J628" s="43">
        <v>-0.28000000000000003</v>
      </c>
      <c r="K628" s="44">
        <v>2049776</v>
      </c>
      <c r="L628" s="45">
        <v>878</v>
      </c>
    </row>
    <row r="629" spans="1:12" x14ac:dyDescent="0.25">
      <c r="A629" s="36">
        <v>256</v>
      </c>
      <c r="B629" s="37" t="s">
        <v>227</v>
      </c>
      <c r="C629" s="37" t="str">
        <f>_xlfn.XLOOKUP(B629,'2020'!B$3:B$1002,'2020'!C$3:C$1002,"NULL")</f>
        <v>Motion And Control Technologies</v>
      </c>
      <c r="D629" s="37" t="str">
        <f>_xlfn.XLOOKUP(B629,'2020'!B$3:B$1002,'2020'!D$3:D$1002,"NULL")</f>
        <v>Parker-Hannifin_Motion And Control Technologies</v>
      </c>
      <c r="E629" s="38">
        <v>56690</v>
      </c>
      <c r="F629" s="89">
        <v>251</v>
      </c>
      <c r="G629" s="40">
        <v>12029</v>
      </c>
      <c r="H629" s="41">
        <v>5.8999999999999997E-2</v>
      </c>
      <c r="I629" s="42">
        <v>983.4</v>
      </c>
      <c r="J629" s="43">
        <v>0.219</v>
      </c>
      <c r="K629" s="44">
        <v>15490</v>
      </c>
      <c r="L629" s="45">
        <v>22755</v>
      </c>
    </row>
    <row r="630" spans="1:12" x14ac:dyDescent="0.25">
      <c r="A630" s="36">
        <v>3</v>
      </c>
      <c r="B630" s="37" t="s">
        <v>17</v>
      </c>
      <c r="C630" s="37" t="str">
        <f>_xlfn.XLOOKUP(B630,'2020'!B$3:B$1002,'2020'!C$3:C$1002,"NULL")</f>
        <v>Multinational Conglomerate Company</v>
      </c>
      <c r="D630" s="37" t="str">
        <f>_xlfn.XLOOKUP(B630,'2020'!B$3:B$1002,'2020'!D$3:D$1002,"NULL")</f>
        <v>Berkshire Hathaway_Multinational Conglomerate Company</v>
      </c>
      <c r="E630" s="38">
        <v>377000</v>
      </c>
      <c r="F630" s="89">
        <v>2</v>
      </c>
      <c r="G630" s="40">
        <v>242137</v>
      </c>
      <c r="H630" s="41">
        <v>8.3000000000000004E-2</v>
      </c>
      <c r="I630" s="42">
        <v>44940</v>
      </c>
      <c r="J630" s="43">
        <v>0.86699999999999999</v>
      </c>
      <c r="K630" s="44">
        <v>702095</v>
      </c>
      <c r="L630" s="45">
        <v>492008</v>
      </c>
    </row>
    <row r="631" spans="1:12" x14ac:dyDescent="0.25">
      <c r="A631" s="36">
        <v>18</v>
      </c>
      <c r="B631" s="37" t="s">
        <v>43</v>
      </c>
      <c r="C631" s="37" t="str">
        <f>_xlfn.XLOOKUP(B631,'2020'!B$3:B$1002,'2020'!C$3:C$1002,"NULL")</f>
        <v>Multinational Conglomerate Company</v>
      </c>
      <c r="D631" s="37" t="str">
        <f>_xlfn.XLOOKUP(B631,'2020'!B$3:B$1002,'2020'!D$3:D$1002,"NULL")</f>
        <v>General Electric_Multinational Conglomerate Company</v>
      </c>
      <c r="E631" s="38">
        <v>313000</v>
      </c>
      <c r="F631" s="89">
        <v>13</v>
      </c>
      <c r="G631" s="40">
        <v>122274</v>
      </c>
      <c r="H631" s="41">
        <v>-3.5000000000000003E-2</v>
      </c>
      <c r="I631" s="42">
        <v>-5786</v>
      </c>
      <c r="J631" s="43">
        <v>-1.655</v>
      </c>
      <c r="K631" s="44">
        <v>377945</v>
      </c>
      <c r="L631" s="45">
        <v>117054</v>
      </c>
    </row>
    <row r="632" spans="1:12" x14ac:dyDescent="0.25">
      <c r="A632" s="36">
        <v>77</v>
      </c>
      <c r="B632" s="37" t="s">
        <v>100</v>
      </c>
      <c r="C632" s="37" t="str">
        <f>_xlfn.XLOOKUP(B632,'2020'!B$3:B$1002,'2020'!C$3:C$1002,"NULL")</f>
        <v>Multinational Conglomerate Company</v>
      </c>
      <c r="D632" s="37" t="str">
        <f>_xlfn.XLOOKUP(B632,'2020'!B$3:B$1002,'2020'!D$3:D$1002,"NULL")</f>
        <v>Honeywell International_Multinational Conglomerate Company</v>
      </c>
      <c r="E632" s="38">
        <v>131000</v>
      </c>
      <c r="F632" s="89">
        <v>73</v>
      </c>
      <c r="G632" s="40">
        <v>40534</v>
      </c>
      <c r="H632" s="41">
        <v>3.1E-2</v>
      </c>
      <c r="I632" s="42">
        <v>1655</v>
      </c>
      <c r="J632" s="43">
        <v>-0.65600000000000003</v>
      </c>
      <c r="K632" s="44">
        <v>59387</v>
      </c>
      <c r="L632" s="45">
        <v>108149</v>
      </c>
    </row>
    <row r="633" spans="1:12" x14ac:dyDescent="0.25">
      <c r="A633" s="36">
        <v>97</v>
      </c>
      <c r="B633" s="37" t="s">
        <v>110</v>
      </c>
      <c r="C633" s="37" t="str">
        <f>_xlfn.XLOOKUP(B633,'2020'!B$3:B$1002,'2020'!C$3:C$1002,"NULL")</f>
        <v>Multinational Conglomerate Company</v>
      </c>
      <c r="D633" s="37" t="str">
        <f>_xlfn.XLOOKUP(B633,'2020'!B$3:B$1002,'2020'!D$3:D$1002,"NULL")</f>
        <v>3M_Multinational Conglomerate Company</v>
      </c>
      <c r="E633" s="38">
        <v>91536</v>
      </c>
      <c r="F633" s="89">
        <v>94</v>
      </c>
      <c r="G633" s="40">
        <v>31657</v>
      </c>
      <c r="H633" s="41">
        <v>5.0999999999999997E-2</v>
      </c>
      <c r="I633" s="42">
        <v>4858</v>
      </c>
      <c r="J633" s="43">
        <v>-3.7999999999999999E-2</v>
      </c>
      <c r="K633" s="44">
        <v>37987</v>
      </c>
      <c r="L633" s="45">
        <v>130550</v>
      </c>
    </row>
    <row r="634" spans="1:12" x14ac:dyDescent="0.25">
      <c r="A634" s="36">
        <v>958</v>
      </c>
      <c r="B634" s="37" t="s">
        <v>940</v>
      </c>
      <c r="C634" s="37" t="str">
        <f>_xlfn.XLOOKUP(B634,'2020'!B$3:B$1002,'2020'!C$3:C$1002,"NULL")</f>
        <v>Multinational Conglomerate Company</v>
      </c>
      <c r="D634" s="37" t="str">
        <f>_xlfn.XLOOKUP(B634,'2020'!B$3:B$1002,'2020'!D$3:D$1002,"NULL")</f>
        <v>Griffon_Multinational Conglomerate Company</v>
      </c>
      <c r="E634" s="38">
        <v>4700</v>
      </c>
      <c r="F634" s="89">
        <v>951</v>
      </c>
      <c r="G634" s="40">
        <v>1985.9</v>
      </c>
      <c r="H634" s="41">
        <v>1.4999999999999999E-2</v>
      </c>
      <c r="I634" s="42">
        <v>14.9</v>
      </c>
      <c r="J634" s="43">
        <v>-0.503</v>
      </c>
      <c r="K634" s="44">
        <v>1873.5</v>
      </c>
      <c r="L634" s="45">
        <v>866</v>
      </c>
    </row>
    <row r="635" spans="1:12" x14ac:dyDescent="0.25">
      <c r="A635" s="36">
        <v>992</v>
      </c>
      <c r="B635" s="37" t="s">
        <v>1464</v>
      </c>
      <c r="C635" s="37" t="s">
        <v>999</v>
      </c>
      <c r="D635" s="37" t="s">
        <v>1672</v>
      </c>
      <c r="E635" s="38">
        <v>5600</v>
      </c>
      <c r="F635" s="89">
        <v>941</v>
      </c>
      <c r="G635" s="40">
        <v>1871</v>
      </c>
      <c r="H635" s="41">
        <v>-6.0999999999999999E-2</v>
      </c>
      <c r="I635" s="42">
        <v>-173.8</v>
      </c>
      <c r="J635" s="43" t="s">
        <v>13</v>
      </c>
      <c r="K635" s="44">
        <v>2322.1999999999998</v>
      </c>
      <c r="L635" s="45">
        <v>1698</v>
      </c>
    </row>
    <row r="636" spans="1:12" x14ac:dyDescent="0.25">
      <c r="A636" s="36">
        <v>164</v>
      </c>
      <c r="B636" s="37" t="s">
        <v>167</v>
      </c>
      <c r="C636" s="37" t="str">
        <f>_xlfn.XLOOKUP(B636,'2020'!B$3:B$1002,'2020'!C$3:C$1002,"NULL")</f>
        <v>Multinational Engineering Firm</v>
      </c>
      <c r="D636" s="37" t="str">
        <f>_xlfn.XLOOKUP(B636,'2020'!B$3:B$1002,'2020'!D$3:D$1002,"NULL")</f>
        <v>AECOM_Multinational Engineering Firm</v>
      </c>
      <c r="E636" s="38">
        <v>87000</v>
      </c>
      <c r="F636" s="89">
        <v>161</v>
      </c>
      <c r="G636" s="40">
        <v>18203</v>
      </c>
      <c r="H636" s="41">
        <v>4.5999999999999999E-2</v>
      </c>
      <c r="I636" s="42">
        <v>339.4</v>
      </c>
      <c r="J636" s="43">
        <v>2.5310000000000001</v>
      </c>
      <c r="K636" s="44">
        <v>14397</v>
      </c>
      <c r="L636" s="45">
        <v>5671</v>
      </c>
    </row>
    <row r="637" spans="1:12" x14ac:dyDescent="0.25">
      <c r="A637" s="36">
        <v>380</v>
      </c>
      <c r="B637" s="37" t="s">
        <v>408</v>
      </c>
      <c r="C637" s="37" t="str">
        <f>_xlfn.XLOOKUP(B637,'2020'!B$3:B$1002,'2020'!C$3:C$1002,"NULL")</f>
        <v>Music Licensing Company</v>
      </c>
      <c r="D637" s="37" t="str">
        <f>_xlfn.XLOOKUP(B637,'2020'!B$3:B$1002,'2020'!D$3:D$1002,"NULL")</f>
        <v>PPL_Music Licensing Company</v>
      </c>
      <c r="E637" s="38">
        <v>12512</v>
      </c>
      <c r="F637" s="89">
        <v>365</v>
      </c>
      <c r="G637" s="40">
        <v>7447</v>
      </c>
      <c r="H637" s="41">
        <v>-8.9999999999999993E-3</v>
      </c>
      <c r="I637" s="42">
        <v>1128</v>
      </c>
      <c r="J637" s="43">
        <v>-0.40699999999999997</v>
      </c>
      <c r="K637" s="44">
        <v>41479</v>
      </c>
      <c r="L637" s="45">
        <v>19635</v>
      </c>
    </row>
    <row r="638" spans="1:12" x14ac:dyDescent="0.25">
      <c r="A638" s="36">
        <v>651</v>
      </c>
      <c r="B638" s="37" t="s">
        <v>597</v>
      </c>
      <c r="C638" s="37" t="str">
        <f>_xlfn.XLOOKUP(B638,'2020'!B$3:B$1002,'2020'!C$3:C$1002,"NULL")</f>
        <v>Music; Entertainment</v>
      </c>
      <c r="D638" s="37" t="str">
        <f>_xlfn.XLOOKUP(B638,'2020'!B$3:B$1002,'2020'!D$3:D$1002,"NULL")</f>
        <v>Warner Music Group_Music; Entertainment</v>
      </c>
      <c r="E638" s="38">
        <v>4520</v>
      </c>
      <c r="F638" s="89">
        <v>686</v>
      </c>
      <c r="G638" s="40">
        <v>3576</v>
      </c>
      <c r="H638" s="41">
        <v>0.10199999999999999</v>
      </c>
      <c r="I638" s="42">
        <v>143</v>
      </c>
      <c r="J638" s="43">
        <v>4.72</v>
      </c>
      <c r="K638" s="44">
        <v>5718</v>
      </c>
      <c r="L638" s="45" t="s">
        <v>13</v>
      </c>
    </row>
    <row r="639" spans="1:12" x14ac:dyDescent="0.25">
      <c r="A639" s="36">
        <v>935</v>
      </c>
      <c r="B639" s="37" t="s">
        <v>1388</v>
      </c>
      <c r="C639" s="37" t="s">
        <v>1684</v>
      </c>
      <c r="D639" s="63" t="str">
        <f>B639&amp;"_"&amp; C639</f>
        <v>SemGroup_Natural Gas And Petroleum</v>
      </c>
      <c r="E639" s="38">
        <v>1220</v>
      </c>
      <c r="F639" s="89" t="s">
        <v>13</v>
      </c>
      <c r="G639" s="40">
        <v>2081.9</v>
      </c>
      <c r="H639" s="41">
        <v>0.56299999999999994</v>
      </c>
      <c r="I639" s="42">
        <v>-17.2</v>
      </c>
      <c r="J639" s="43">
        <v>-9.1859999999999999</v>
      </c>
      <c r="K639" s="44">
        <v>5376.8</v>
      </c>
      <c r="L639" s="45">
        <v>1692</v>
      </c>
    </row>
    <row r="640" spans="1:12" x14ac:dyDescent="0.25">
      <c r="A640" s="36">
        <v>564</v>
      </c>
      <c r="B640" s="37" t="s">
        <v>1377</v>
      </c>
      <c r="C640" s="37" t="s">
        <v>1194</v>
      </c>
      <c r="D640" s="37" t="s">
        <v>1665</v>
      </c>
      <c r="E640" s="38">
        <v>5228</v>
      </c>
      <c r="F640" s="89">
        <v>572</v>
      </c>
      <c r="G640" s="40">
        <v>4407</v>
      </c>
      <c r="H640" s="41">
        <v>4.2999999999999997E-2</v>
      </c>
      <c r="I640" s="42">
        <v>-119</v>
      </c>
      <c r="J640" s="43">
        <v>-1.2</v>
      </c>
      <c r="K640" s="44">
        <v>18739</v>
      </c>
      <c r="L640" s="45">
        <v>5356</v>
      </c>
    </row>
    <row r="641" spans="1:12" x14ac:dyDescent="0.25">
      <c r="A641" s="36">
        <v>457</v>
      </c>
      <c r="B641" s="37" t="s">
        <v>423</v>
      </c>
      <c r="C641" s="37" t="str">
        <f>_xlfn.XLOOKUP(B641,'2020'!B$3:B$1002,'2020'!C$3:C$1002,"NULL")</f>
        <v>Natural Gas Distribution Company</v>
      </c>
      <c r="D641" s="37" t="str">
        <f>_xlfn.XLOOKUP(B641,'2020'!B$3:B$1002,'2020'!D$3:D$1002,"NULL")</f>
        <v>UGI_Natural Gas Distribution Company</v>
      </c>
      <c r="E641" s="38">
        <v>13000</v>
      </c>
      <c r="F641" s="89">
        <v>457</v>
      </c>
      <c r="G641" s="40">
        <v>6121</v>
      </c>
      <c r="H641" s="41">
        <v>7.6999999999999999E-2</v>
      </c>
      <c r="I641" s="42">
        <v>436.6</v>
      </c>
      <c r="J641" s="43">
        <v>0.19700000000000001</v>
      </c>
      <c r="K641" s="44">
        <v>11582</v>
      </c>
      <c r="L641" s="45">
        <v>7685</v>
      </c>
    </row>
    <row r="642" spans="1:12" x14ac:dyDescent="0.25">
      <c r="A642" s="36">
        <v>724</v>
      </c>
      <c r="B642" s="37" t="s">
        <v>800</v>
      </c>
      <c r="C642" s="37" t="str">
        <f>_xlfn.XLOOKUP(B642,'2020'!B$3:B$1002,'2020'!C$3:C$1002,"NULL")</f>
        <v>Natural Gas Distribution Company</v>
      </c>
      <c r="D642" s="37" t="str">
        <f>_xlfn.XLOOKUP(B642,'2020'!B$3:B$1002,'2020'!D$3:D$1002,"NULL")</f>
        <v>Atmos Energy_Natural Gas Distribution Company</v>
      </c>
      <c r="E642" s="38">
        <v>4565</v>
      </c>
      <c r="F642" s="89">
        <v>670</v>
      </c>
      <c r="G642" s="40">
        <v>3063.2</v>
      </c>
      <c r="H642" s="41">
        <v>-8.5999999999999993E-2</v>
      </c>
      <c r="I642" s="42">
        <v>396.4</v>
      </c>
      <c r="J642" s="43">
        <v>0.13200000000000001</v>
      </c>
      <c r="K642" s="44">
        <v>10749.6</v>
      </c>
      <c r="L642" s="45">
        <v>9348</v>
      </c>
    </row>
    <row r="643" spans="1:12" x14ac:dyDescent="0.25">
      <c r="A643" s="36">
        <v>249</v>
      </c>
      <c r="B643" s="37" t="s">
        <v>315</v>
      </c>
      <c r="C643" s="37" t="str">
        <f>_xlfn.XLOOKUP(B643,'2020'!B$3:B$1002,'2020'!C$3:C$1002,"NULL")</f>
        <v>Natural Gas Liquids Company</v>
      </c>
      <c r="D643" s="37" t="str">
        <f>_xlfn.XLOOKUP(B643,'2020'!B$3:B$1002,'2020'!D$3:D$1002,"NULL")</f>
        <v>Oneok_Natural Gas Liquids Company</v>
      </c>
      <c r="E643" s="38">
        <v>2470</v>
      </c>
      <c r="F643" s="89">
        <v>312</v>
      </c>
      <c r="G643" s="40">
        <v>12174</v>
      </c>
      <c r="H643" s="41">
        <v>0.36499999999999999</v>
      </c>
      <c r="I643" s="42">
        <v>387.8</v>
      </c>
      <c r="J643" s="43">
        <v>0.10199999999999999</v>
      </c>
      <c r="K643" s="44">
        <v>16846</v>
      </c>
      <c r="L643" s="45">
        <v>23373</v>
      </c>
    </row>
    <row r="644" spans="1:12" x14ac:dyDescent="0.25">
      <c r="A644" s="36">
        <v>709</v>
      </c>
      <c r="B644" s="37" t="s">
        <v>774</v>
      </c>
      <c r="C644" s="37" t="str">
        <f>_xlfn.XLOOKUP(B644,'2020'!B$3:B$1002,'2020'!C$3:C$1002,"NULL")</f>
        <v>Natural Gas Liquids Company</v>
      </c>
      <c r="D644" s="37" t="str">
        <f>_xlfn.XLOOKUP(B644,'2020'!B$3:B$1002,'2020'!D$3:D$1002,"NULL")</f>
        <v>Southwestern Energy_Natural Gas Liquids Company</v>
      </c>
      <c r="E644" s="38">
        <v>1575</v>
      </c>
      <c r="F644" s="89">
        <v>823</v>
      </c>
      <c r="G644" s="40">
        <v>3203</v>
      </c>
      <c r="H644" s="41">
        <v>0.315</v>
      </c>
      <c r="I644" s="42">
        <v>1046</v>
      </c>
      <c r="J644" s="43" t="s">
        <v>13</v>
      </c>
      <c r="K644" s="44">
        <v>7521</v>
      </c>
      <c r="L644" s="45">
        <v>2542</v>
      </c>
    </row>
    <row r="645" spans="1:12" x14ac:dyDescent="0.25">
      <c r="A645" s="36">
        <v>524</v>
      </c>
      <c r="B645" s="37" t="s">
        <v>600</v>
      </c>
      <c r="C645" s="37" t="str">
        <f>_xlfn.XLOOKUP(B645,'2020'!B$3:B$1002,'2020'!C$3:C$1002,"NULL")</f>
        <v>Networking &amp; Cyber Security</v>
      </c>
      <c r="D645" s="37" t="str">
        <f>_xlfn.XLOOKUP(B645,'2020'!B$3:B$1002,'2020'!D$3:D$1002,"NULL")</f>
        <v>Juniper Networks_Networking &amp; Cyber Security</v>
      </c>
      <c r="E645" s="38">
        <v>9381</v>
      </c>
      <c r="F645" s="89">
        <v>510</v>
      </c>
      <c r="G645" s="40">
        <v>5027.2</v>
      </c>
      <c r="H645" s="41">
        <v>7.0000000000000001E-3</v>
      </c>
      <c r="I645" s="42">
        <v>306.2</v>
      </c>
      <c r="J645" s="43">
        <v>-0.48299999999999998</v>
      </c>
      <c r="K645" s="44">
        <v>9833.7999999999993</v>
      </c>
      <c r="L645" s="45">
        <v>8364</v>
      </c>
    </row>
    <row r="646" spans="1:12" x14ac:dyDescent="0.25">
      <c r="A646" s="36">
        <v>62</v>
      </c>
      <c r="B646" s="37" t="s">
        <v>71</v>
      </c>
      <c r="C646" s="37" t="str">
        <f>_xlfn.XLOOKUP(B646,'2020'!B$3:B$1002,'2020'!C$3:C$1002,"NULL")</f>
        <v>Networking Hardware Company</v>
      </c>
      <c r="D646" s="37" t="str">
        <f>_xlfn.XLOOKUP(B646,'2020'!B$3:B$1002,'2020'!D$3:D$1002,"NULL")</f>
        <v>Cisco Systems_Networking Hardware Company</v>
      </c>
      <c r="E646" s="38">
        <v>72900</v>
      </c>
      <c r="F646" s="89">
        <v>60</v>
      </c>
      <c r="G646" s="40">
        <v>48005</v>
      </c>
      <c r="H646" s="41">
        <v>-2.5000000000000001E-2</v>
      </c>
      <c r="I646" s="42">
        <v>9609</v>
      </c>
      <c r="J646" s="43">
        <v>-0.105</v>
      </c>
      <c r="K646" s="44">
        <v>129818</v>
      </c>
      <c r="L646" s="45">
        <v>206623</v>
      </c>
    </row>
    <row r="647" spans="1:12" x14ac:dyDescent="0.25">
      <c r="A647" s="36">
        <v>343</v>
      </c>
      <c r="B647" s="37" t="s">
        <v>369</v>
      </c>
      <c r="C647" s="37" t="str">
        <f>_xlfn.XLOOKUP(B647,'2020'!B$3:B$1002,'2020'!C$3:C$1002,"NULL")</f>
        <v>Not-for-profit Organization</v>
      </c>
      <c r="D647" s="37" t="str">
        <f>_xlfn.XLOOKUP(B647,'2020'!B$3:B$1002,'2020'!D$3:D$1002,"NULL")</f>
        <v>Thrivent Financial for Lutherans_Not-for-profit Organization</v>
      </c>
      <c r="E647" s="38">
        <v>3622</v>
      </c>
      <c r="F647" s="89">
        <v>316</v>
      </c>
      <c r="G647" s="40">
        <v>8528</v>
      </c>
      <c r="H647" s="41">
        <v>-2.8000000000000001E-2</v>
      </c>
      <c r="I647" s="42">
        <v>558.4</v>
      </c>
      <c r="J647" s="43">
        <v>-0.05</v>
      </c>
      <c r="K647" s="44">
        <v>95001</v>
      </c>
      <c r="L647" s="45" t="s">
        <v>13</v>
      </c>
    </row>
    <row r="648" spans="1:12" x14ac:dyDescent="0.25">
      <c r="A648" s="36">
        <v>119</v>
      </c>
      <c r="B648" s="37" t="s">
        <v>115</v>
      </c>
      <c r="C648" s="37" t="str">
        <f>_xlfn.XLOOKUP(B648,'2020'!B$3:B$1002,'2020'!C$3:C$1002,"NULL")</f>
        <v>NULL</v>
      </c>
      <c r="D648" s="37" t="str">
        <f>_xlfn.XLOOKUP(B648,'2020'!B$3:B$1002,'2020'!D$3:D$1002,"NULL")</f>
        <v>NULL</v>
      </c>
      <c r="E648" s="38">
        <v>64000</v>
      </c>
      <c r="F648" s="89">
        <v>116</v>
      </c>
      <c r="G648" s="40">
        <v>25348</v>
      </c>
      <c r="H648" s="41">
        <v>5.2999999999999999E-2</v>
      </c>
      <c r="I648" s="42">
        <v>2024</v>
      </c>
      <c r="J648" s="43">
        <v>-8.5000000000000006E-2</v>
      </c>
      <c r="K648" s="44">
        <v>30860</v>
      </c>
      <c r="L648" s="45">
        <v>62265</v>
      </c>
    </row>
    <row r="649" spans="1:12" x14ac:dyDescent="0.25">
      <c r="A649" s="36">
        <v>840</v>
      </c>
      <c r="B649" s="37" t="s">
        <v>969</v>
      </c>
      <c r="C649" s="37" t="str">
        <f>_xlfn.XLOOKUP(B649,'2020'!B$3:B$1002,'2020'!C$3:C$1002,"NULL")</f>
        <v>Nutrition Supplements</v>
      </c>
      <c r="D649" s="37" t="str">
        <f>_xlfn.XLOOKUP(B649,'2020'!B$3:B$1002,'2020'!D$3:D$1002,"NULL")</f>
        <v>GNC Holdings_Nutrition Supplements</v>
      </c>
      <c r="E649" s="38">
        <v>11500</v>
      </c>
      <c r="F649" s="89">
        <v>797</v>
      </c>
      <c r="G649" s="40">
        <v>2453</v>
      </c>
      <c r="H649" s="41">
        <v>-3.4000000000000002E-2</v>
      </c>
      <c r="I649" s="42">
        <v>-148.9</v>
      </c>
      <c r="J649" s="43" t="s">
        <v>13</v>
      </c>
      <c r="K649" s="44">
        <v>1516.6</v>
      </c>
      <c r="L649" s="45">
        <v>323</v>
      </c>
    </row>
    <row r="650" spans="1:12" x14ac:dyDescent="0.25">
      <c r="A650" s="36">
        <v>64</v>
      </c>
      <c r="B650" s="37" t="s">
        <v>67</v>
      </c>
      <c r="C650" s="37" t="str">
        <f>_xlfn.XLOOKUP(B650,'2020'!B$3:B$1002,'2020'!C$3:C$1002,"NULL")</f>
        <v>Oil And Energy Company</v>
      </c>
      <c r="D650" s="37" t="str">
        <f>_xlfn.XLOOKUP(B650,'2020'!B$3:B$1002,'2020'!D$3:D$1002,"NULL")</f>
        <v>Energy Transfer_Oil And Energy Company</v>
      </c>
      <c r="E650" s="38">
        <v>29486</v>
      </c>
      <c r="F650" s="89">
        <v>79</v>
      </c>
      <c r="G650" s="40">
        <v>47487</v>
      </c>
      <c r="H650" s="41">
        <v>0.26600000000000001</v>
      </c>
      <c r="I650" s="42">
        <v>954</v>
      </c>
      <c r="J650" s="43">
        <v>-4.1000000000000002E-2</v>
      </c>
      <c r="K650" s="44">
        <v>86246</v>
      </c>
      <c r="L650" s="45">
        <v>15335</v>
      </c>
    </row>
    <row r="651" spans="1:12" x14ac:dyDescent="0.25">
      <c r="A651" s="36">
        <v>769</v>
      </c>
      <c r="B651" s="37" t="s">
        <v>788</v>
      </c>
      <c r="C651" s="37" t="str">
        <f>_xlfn.XLOOKUP(B651,'2020'!B$3:B$1002,'2020'!C$3:C$1002,"NULL")</f>
        <v>Oil And Energy Company</v>
      </c>
      <c r="D651" s="37" t="str">
        <f>_xlfn.XLOOKUP(B651,'2020'!B$3:B$1002,'2020'!D$3:D$1002,"NULL")</f>
        <v>Enable Midstream Partners_Oil And Energy Company</v>
      </c>
      <c r="E651" s="38">
        <v>1630</v>
      </c>
      <c r="F651" s="89">
        <v>870</v>
      </c>
      <c r="G651" s="40">
        <v>2803</v>
      </c>
      <c r="H651" s="41">
        <v>0.23400000000000001</v>
      </c>
      <c r="I651" s="42">
        <v>436</v>
      </c>
      <c r="J651" s="43">
        <v>0.39700000000000002</v>
      </c>
      <c r="K651" s="44">
        <v>11593</v>
      </c>
      <c r="L651" s="45">
        <v>5935</v>
      </c>
    </row>
    <row r="652" spans="1:12" x14ac:dyDescent="0.25">
      <c r="A652" s="36">
        <v>2</v>
      </c>
      <c r="B652" s="37" t="s">
        <v>14</v>
      </c>
      <c r="C652" s="37" t="str">
        <f>_xlfn.XLOOKUP(B652,'2020'!B$3:B$1002,'2020'!C$3:C$1002,"NULL")</f>
        <v>Oil And Gas Company</v>
      </c>
      <c r="D652" s="37" t="str">
        <f>_xlfn.XLOOKUP(B652,'2020'!B$3:B$1002,'2020'!D$3:D$1002,"NULL")</f>
        <v>Exxon Mobil_Oil And Gas Company</v>
      </c>
      <c r="E652" s="38">
        <v>71200</v>
      </c>
      <c r="F652" s="89">
        <v>4</v>
      </c>
      <c r="G652" s="40">
        <v>244363</v>
      </c>
      <c r="H652" s="41">
        <v>0.17399999999999999</v>
      </c>
      <c r="I652" s="42">
        <v>19710</v>
      </c>
      <c r="J652" s="43">
        <v>1.514</v>
      </c>
      <c r="K652" s="44">
        <v>348691</v>
      </c>
      <c r="L652" s="45">
        <v>316157</v>
      </c>
    </row>
    <row r="653" spans="1:12" x14ac:dyDescent="0.25">
      <c r="A653" s="36">
        <v>31</v>
      </c>
      <c r="B653" s="37" t="s">
        <v>42</v>
      </c>
      <c r="C653" s="37" t="str">
        <f>_xlfn.XLOOKUP(B653,'2020'!B$3:B$1002,'2020'!C$3:C$1002,"NULL")</f>
        <v>Oil And Gas Company</v>
      </c>
      <c r="D653" s="37" t="str">
        <f>_xlfn.XLOOKUP(B653,'2020'!B$3:B$1002,'2020'!D$3:D$1002,"NULL")</f>
        <v>Valero Energy_Oil And Gas Company</v>
      </c>
      <c r="E653" s="38">
        <v>10015</v>
      </c>
      <c r="F653" s="89">
        <v>37</v>
      </c>
      <c r="G653" s="40">
        <v>88407</v>
      </c>
      <c r="H653" s="41">
        <v>0.26</v>
      </c>
      <c r="I653" s="42">
        <v>4065</v>
      </c>
      <c r="J653" s="43">
        <v>0.77600000000000002</v>
      </c>
      <c r="K653" s="44">
        <v>50158</v>
      </c>
      <c r="L653" s="45">
        <v>39977</v>
      </c>
    </row>
    <row r="654" spans="1:12" x14ac:dyDescent="0.25">
      <c r="A654" s="36">
        <v>105</v>
      </c>
      <c r="B654" s="37" t="s">
        <v>108</v>
      </c>
      <c r="C654" s="37" t="str">
        <f>_xlfn.XLOOKUP(B654,'2020'!B$3:B$1002,'2020'!C$3:C$1002,"NULL")</f>
        <v>Oil And Gas Company</v>
      </c>
      <c r="D654" s="37" t="str">
        <f>_xlfn.XLOOKUP(B654,'2020'!B$3:B$1002,'2020'!D$3:D$1002,"NULL")</f>
        <v>Enterprise Products Partners_Oil And Gas Company</v>
      </c>
      <c r="E654" s="38">
        <v>7000</v>
      </c>
      <c r="F654" s="89">
        <v>122</v>
      </c>
      <c r="G654" s="40">
        <v>29241.5</v>
      </c>
      <c r="H654" s="41">
        <v>0.27</v>
      </c>
      <c r="I654" s="42">
        <v>2799.3</v>
      </c>
      <c r="J654" s="43">
        <v>0.114</v>
      </c>
      <c r="K654" s="44">
        <v>54418.1</v>
      </c>
      <c r="L654" s="45">
        <v>52904</v>
      </c>
    </row>
    <row r="655" spans="1:12" x14ac:dyDescent="0.25">
      <c r="A655" s="36">
        <v>218</v>
      </c>
      <c r="B655" s="37" t="s">
        <v>244</v>
      </c>
      <c r="C655" s="37" t="str">
        <f>_xlfn.XLOOKUP(B655,'2020'!B$3:B$1002,'2020'!C$3:C$1002,"NULL")</f>
        <v>Oil And Gas Company</v>
      </c>
      <c r="D655" s="37" t="str">
        <f>_xlfn.XLOOKUP(B655,'2020'!B$3:B$1002,'2020'!D$3:D$1002,"NULL")</f>
        <v>Kinder Morgan_Oil And Gas Company</v>
      </c>
      <c r="E655" s="38">
        <v>10897</v>
      </c>
      <c r="F655" s="89">
        <v>215</v>
      </c>
      <c r="G655" s="40">
        <v>13705</v>
      </c>
      <c r="H655" s="41">
        <v>0.05</v>
      </c>
      <c r="I655" s="42">
        <v>183</v>
      </c>
      <c r="J655" s="43">
        <v>-0.74199999999999999</v>
      </c>
      <c r="K655" s="44">
        <v>79055</v>
      </c>
      <c r="L655" s="45">
        <v>33223</v>
      </c>
    </row>
    <row r="656" spans="1:12" x14ac:dyDescent="0.25">
      <c r="A656" s="36">
        <v>501</v>
      </c>
      <c r="B656" s="37" t="s">
        <v>460</v>
      </c>
      <c r="C656" s="37" t="str">
        <f>_xlfn.XLOOKUP(B656,'2020'!B$3:B$1002,'2020'!C$3:C$1002,"NULL")</f>
        <v>Oil And Gas Company</v>
      </c>
      <c r="D656" s="37" t="str">
        <f>_xlfn.XLOOKUP(B656,'2020'!B$3:B$1002,'2020'!D$3:D$1002,"NULL")</f>
        <v>Hess_Oil And Gas Company</v>
      </c>
      <c r="E656" s="38">
        <v>2075</v>
      </c>
      <c r="F656" s="89">
        <v>525</v>
      </c>
      <c r="G656" s="40">
        <v>5405</v>
      </c>
      <c r="H656" s="41">
        <v>0.11600000000000001</v>
      </c>
      <c r="I656" s="42">
        <v>-4074</v>
      </c>
      <c r="J656" s="43" t="s">
        <v>13</v>
      </c>
      <c r="K656" s="44">
        <v>23112</v>
      </c>
      <c r="L656" s="45">
        <v>15948</v>
      </c>
    </row>
    <row r="657" spans="1:12" x14ac:dyDescent="0.25">
      <c r="A657" s="36">
        <v>758</v>
      </c>
      <c r="B657" s="37" t="s">
        <v>695</v>
      </c>
      <c r="C657" s="37" t="str">
        <f>_xlfn.XLOOKUP(B657,'2020'!B$3:B$1002,'2020'!C$3:C$1002,"NULL")</f>
        <v>Oil And Gas Company</v>
      </c>
      <c r="D657" s="37" t="str">
        <f>_xlfn.XLOOKUP(B657,'2020'!B$3:B$1002,'2020'!D$3:D$1002,"NULL")</f>
        <v>Sprague Resources_Oil And Gas Company</v>
      </c>
      <c r="E657" s="38">
        <v>981</v>
      </c>
      <c r="F657" s="89">
        <v>837</v>
      </c>
      <c r="G657" s="40">
        <v>2855</v>
      </c>
      <c r="H657" s="41">
        <v>0.19500000000000001</v>
      </c>
      <c r="I657" s="42">
        <v>29.5</v>
      </c>
      <c r="J657" s="43">
        <v>1.9019999999999999</v>
      </c>
      <c r="K657" s="44">
        <v>1363</v>
      </c>
      <c r="L657" s="45">
        <v>542</v>
      </c>
    </row>
    <row r="658" spans="1:12" x14ac:dyDescent="0.25">
      <c r="A658" s="36">
        <v>801</v>
      </c>
      <c r="B658" s="37" t="s">
        <v>790</v>
      </c>
      <c r="C658" s="37" t="str">
        <f>_xlfn.XLOOKUP(B658,'2020'!B$3:B$1002,'2020'!C$3:C$1002,"NULL")</f>
        <v>Oil And Gas Company</v>
      </c>
      <c r="D658" s="37" t="str">
        <f>_xlfn.XLOOKUP(B658,'2020'!B$3:B$1002,'2020'!D$3:D$1002,"NULL")</f>
        <v>NOW_Oil And Gas Company</v>
      </c>
      <c r="E658" s="38">
        <v>4463</v>
      </c>
      <c r="F658" s="89">
        <v>910</v>
      </c>
      <c r="G658" s="40">
        <v>2648</v>
      </c>
      <c r="H658" s="41">
        <v>0.25700000000000001</v>
      </c>
      <c r="I658" s="42">
        <v>-52</v>
      </c>
      <c r="J658" s="43" t="s">
        <v>13</v>
      </c>
      <c r="K658" s="44">
        <v>1749</v>
      </c>
      <c r="L658" s="45">
        <v>1104</v>
      </c>
    </row>
    <row r="659" spans="1:12" x14ac:dyDescent="0.25">
      <c r="A659" s="36">
        <v>813</v>
      </c>
      <c r="B659" s="37" t="s">
        <v>584</v>
      </c>
      <c r="C659" s="37" t="str">
        <f>_xlfn.XLOOKUP(B659,'2020'!B$3:B$1002,'2020'!C$3:C$1002,"NULL")</f>
        <v>Oil And Gas Company</v>
      </c>
      <c r="D659" s="37" t="str">
        <f>_xlfn.XLOOKUP(B659,'2020'!B$3:B$1002,'2020'!D$3:D$1002,"NULL")</f>
        <v>Concho Resources_Oil And Gas Company</v>
      </c>
      <c r="E659" s="38">
        <v>1203</v>
      </c>
      <c r="F659" s="89" t="s">
        <v>13</v>
      </c>
      <c r="G659" s="40">
        <v>2586</v>
      </c>
      <c r="H659" s="41">
        <v>0.58199999999999996</v>
      </c>
      <c r="I659" s="42">
        <v>956</v>
      </c>
      <c r="J659" s="43" t="s">
        <v>13</v>
      </c>
      <c r="K659" s="44">
        <v>13732</v>
      </c>
      <c r="L659" s="45">
        <v>22409</v>
      </c>
    </row>
    <row r="660" spans="1:12" x14ac:dyDescent="0.25">
      <c r="A660" s="36">
        <v>429</v>
      </c>
      <c r="B660" s="37" t="s">
        <v>443</v>
      </c>
      <c r="C660" s="37" t="str">
        <f>_xlfn.XLOOKUP(B660,'2020'!B$3:B$1002,'2020'!C$3:C$1002,"NULL")</f>
        <v>Oil And Gas Company Drilling Wells</v>
      </c>
      <c r="D660" s="37" t="str">
        <f>_xlfn.XLOOKUP(B660,'2020'!B$3:B$1002,'2020'!D$3:D$1002,"NULL")</f>
        <v>CMS Energy_Oil And Gas Company Drilling Wells</v>
      </c>
      <c r="E660" s="38">
        <v>7887</v>
      </c>
      <c r="F660" s="89">
        <v>419</v>
      </c>
      <c r="G660" s="40">
        <v>6583</v>
      </c>
      <c r="H660" s="41">
        <v>2.9000000000000001E-2</v>
      </c>
      <c r="I660" s="42">
        <v>460</v>
      </c>
      <c r="J660" s="43">
        <v>-0.16500000000000001</v>
      </c>
      <c r="K660" s="44">
        <v>23050</v>
      </c>
      <c r="L660" s="45">
        <v>12793</v>
      </c>
    </row>
    <row r="661" spans="1:12" x14ac:dyDescent="0.25">
      <c r="A661" s="36">
        <v>13</v>
      </c>
      <c r="B661" s="37" t="s">
        <v>26</v>
      </c>
      <c r="C661" s="37" t="str">
        <f>_xlfn.XLOOKUP(B661,'2020'!B$3:B$1002,'2020'!C$3:C$1002,"NULL")</f>
        <v>Oil Company</v>
      </c>
      <c r="D661" s="37" t="str">
        <f>_xlfn.XLOOKUP(B661,'2020'!B$3:B$1002,'2020'!D$3:D$1002,"NULL")</f>
        <v>Chevron_Oil Company</v>
      </c>
      <c r="E661" s="38">
        <v>51900</v>
      </c>
      <c r="F661" s="89">
        <v>19</v>
      </c>
      <c r="G661" s="40">
        <v>134533</v>
      </c>
      <c r="H661" s="41">
        <v>0.251</v>
      </c>
      <c r="I661" s="42">
        <v>9195</v>
      </c>
      <c r="J661" s="43" t="s">
        <v>13</v>
      </c>
      <c r="K661" s="44">
        <v>253806</v>
      </c>
      <c r="L661" s="45">
        <v>217845</v>
      </c>
    </row>
    <row r="662" spans="1:12" x14ac:dyDescent="0.25">
      <c r="A662" s="36">
        <v>28</v>
      </c>
      <c r="B662" s="37" t="s">
        <v>1466</v>
      </c>
      <c r="C662" s="37" t="str">
        <f>_xlfn.XLOOKUP(B662,'2020'!B$3:B$1002,'2020'!C$3:C$1002,"NULL")</f>
        <v>Natural Gas Liquids Company</v>
      </c>
      <c r="D662" s="37" t="str">
        <f>_xlfn.XLOOKUP(B662,'2020'!B$3:B$1002,'2020'!D$3:D$1002,"NULL")</f>
        <v>Conoco Phillips_Natural Gas Liquids Company</v>
      </c>
      <c r="E662" s="38">
        <v>14600</v>
      </c>
      <c r="F662" s="89">
        <v>34</v>
      </c>
      <c r="G662" s="40">
        <v>91568</v>
      </c>
      <c r="H662" s="41">
        <v>0.26500000000000001</v>
      </c>
      <c r="I662" s="42">
        <v>5106</v>
      </c>
      <c r="J662" s="43">
        <v>2.2839999999999998</v>
      </c>
      <c r="K662" s="44">
        <v>54371</v>
      </c>
      <c r="L662" s="45">
        <v>44730</v>
      </c>
    </row>
    <row r="663" spans="1:12" x14ac:dyDescent="0.25">
      <c r="A663" s="36">
        <v>95</v>
      </c>
      <c r="B663" s="37" t="s">
        <v>1466</v>
      </c>
      <c r="C663" s="37" t="str">
        <f>_xlfn.XLOOKUP(B663,'2020'!B$3:B$1002,'2020'!C$3:C$1002,"NULL")</f>
        <v>Natural Gas Liquids Company</v>
      </c>
      <c r="D663" s="37" t="str">
        <f>_xlfn.XLOOKUP(B663,'2020'!B$3:B$1002,'2020'!D$3:D$1002,"NULL")</f>
        <v>Conoco Phillips_Natural Gas Liquids Company</v>
      </c>
      <c r="E663" s="38">
        <v>11400</v>
      </c>
      <c r="F663" s="89">
        <v>115</v>
      </c>
      <c r="G663" s="40">
        <v>32584</v>
      </c>
      <c r="H663" s="41">
        <v>0.33800000000000002</v>
      </c>
      <c r="I663" s="42">
        <v>-855</v>
      </c>
      <c r="J663" s="43" t="s">
        <v>13</v>
      </c>
      <c r="K663" s="44">
        <v>73362</v>
      </c>
      <c r="L663" s="45">
        <v>69641</v>
      </c>
    </row>
    <row r="664" spans="1:12" x14ac:dyDescent="0.25">
      <c r="A664" s="36">
        <v>213</v>
      </c>
      <c r="B664" s="37" t="s">
        <v>419</v>
      </c>
      <c r="C664" s="37" t="str">
        <f>_xlfn.XLOOKUP(B664,'2020'!B$3:B$1002,'2020'!C$3:C$1002,"NULL")</f>
        <v>Oil Company</v>
      </c>
      <c r="D664" s="37" t="str">
        <f>_xlfn.XLOOKUP(B664,'2020'!B$3:B$1002,'2020'!D$3:D$1002,"NULL")</f>
        <v>Devon Energy_Oil Company</v>
      </c>
      <c r="E664" s="38">
        <v>3414</v>
      </c>
      <c r="F664" s="89">
        <v>231</v>
      </c>
      <c r="G664" s="40">
        <v>13949</v>
      </c>
      <c r="H664" s="41">
        <v>0.14399999999999999</v>
      </c>
      <c r="I664" s="42">
        <v>898</v>
      </c>
      <c r="J664" s="43" t="s">
        <v>13</v>
      </c>
      <c r="K664" s="44">
        <v>30241</v>
      </c>
      <c r="L664" s="45">
        <v>16725</v>
      </c>
    </row>
    <row r="665" spans="1:12" x14ac:dyDescent="0.25">
      <c r="A665" s="36">
        <v>518</v>
      </c>
      <c r="B665" s="37" t="s">
        <v>533</v>
      </c>
      <c r="C665" s="37" t="str">
        <f>_xlfn.XLOOKUP(B665,'2020'!B$3:B$1002,'2020'!C$3:C$1002,"NULL")</f>
        <v>Oil Company</v>
      </c>
      <c r="D665" s="37" t="str">
        <f>_xlfn.XLOOKUP(B665,'2020'!B$3:B$1002,'2020'!D$3:D$1002,"NULL")</f>
        <v>Marathon Oil_Oil Company</v>
      </c>
      <c r="E665" s="38">
        <v>2300</v>
      </c>
      <c r="F665" s="89">
        <v>536</v>
      </c>
      <c r="G665" s="40">
        <v>5153</v>
      </c>
      <c r="H665" s="41">
        <v>0.108</v>
      </c>
      <c r="I665" s="42">
        <v>-5723</v>
      </c>
      <c r="J665" s="43" t="s">
        <v>13</v>
      </c>
      <c r="K665" s="44">
        <v>22012</v>
      </c>
      <c r="L665" s="45">
        <v>13707</v>
      </c>
    </row>
    <row r="666" spans="1:12" x14ac:dyDescent="0.25">
      <c r="A666" s="36">
        <v>991</v>
      </c>
      <c r="B666" s="37" t="s">
        <v>1402</v>
      </c>
      <c r="C666" s="37" t="s">
        <v>1676</v>
      </c>
      <c r="D666" s="63" t="str">
        <f>B666&amp;"_"&amp; C666</f>
        <v>Superior Energy Services_Oilfeild Services And Equipment</v>
      </c>
      <c r="E666" s="38">
        <v>6400</v>
      </c>
      <c r="F666" s="89" t="s">
        <v>13</v>
      </c>
      <c r="G666" s="40">
        <v>1874.1</v>
      </c>
      <c r="H666" s="41">
        <v>0.29199999999999998</v>
      </c>
      <c r="I666" s="42">
        <v>-205.9</v>
      </c>
      <c r="J666" s="43" t="s">
        <v>13</v>
      </c>
      <c r="K666" s="44">
        <v>3110.2</v>
      </c>
      <c r="L666" s="45">
        <v>1300</v>
      </c>
    </row>
    <row r="667" spans="1:12" x14ac:dyDescent="0.25">
      <c r="A667" s="36">
        <v>146</v>
      </c>
      <c r="B667" s="37" t="s">
        <v>148</v>
      </c>
      <c r="C667" s="37" t="str">
        <f>_xlfn.XLOOKUP(B667,'2020'!B$3:B$1002,'2020'!C$3:C$1002,"NULL")</f>
        <v>Oilfield Services &amp; Equipment</v>
      </c>
      <c r="D667" s="37" t="str">
        <f>_xlfn.XLOOKUP(B667,'2020'!B$3:B$1002,'2020'!D$3:D$1002,"NULL")</f>
        <v>Halliburton_Oilfield Services &amp; Equipment</v>
      </c>
      <c r="E667" s="38">
        <v>55000</v>
      </c>
      <c r="F667" s="89">
        <v>173</v>
      </c>
      <c r="G667" s="40">
        <v>20620</v>
      </c>
      <c r="H667" s="41">
        <v>0.29799999999999999</v>
      </c>
      <c r="I667" s="42">
        <v>-463</v>
      </c>
      <c r="J667" s="43" t="s">
        <v>13</v>
      </c>
      <c r="K667" s="44">
        <v>25085</v>
      </c>
      <c r="L667" s="45">
        <v>41068</v>
      </c>
    </row>
    <row r="668" spans="1:12" x14ac:dyDescent="0.25">
      <c r="A668" s="36">
        <v>388</v>
      </c>
      <c r="B668" s="37" t="s">
        <v>375</v>
      </c>
      <c r="C668" s="37" t="str">
        <f>_xlfn.XLOOKUP(B668,'2020'!B$3:B$1002,'2020'!C$3:C$1002,"NULL")</f>
        <v>Oilfield Services And Equipment</v>
      </c>
      <c r="D668" s="37" t="str">
        <f>_xlfn.XLOOKUP(B668,'2020'!B$3:B$1002,'2020'!D$3:D$1002,"NULL")</f>
        <v>National Oilwell Varco_Oilfield Services And Equipment</v>
      </c>
      <c r="E668" s="38">
        <v>31605</v>
      </c>
      <c r="F668" s="89">
        <v>375</v>
      </c>
      <c r="G668" s="40">
        <v>7304</v>
      </c>
      <c r="H668" s="41">
        <v>7.0000000000000001E-3</v>
      </c>
      <c r="I668" s="42">
        <v>-237</v>
      </c>
      <c r="J668" s="43" t="s">
        <v>13</v>
      </c>
      <c r="K668" s="44">
        <v>20206</v>
      </c>
      <c r="L668" s="45">
        <v>13993</v>
      </c>
    </row>
    <row r="669" spans="1:12" x14ac:dyDescent="0.25">
      <c r="A669" s="36">
        <v>836</v>
      </c>
      <c r="B669" s="37" t="s">
        <v>772</v>
      </c>
      <c r="C669" s="37" t="str">
        <f>_xlfn.XLOOKUP(B669,'2020'!B$3:B$1002,'2020'!C$3:C$1002,"NULL")</f>
        <v>Outerwear Company</v>
      </c>
      <c r="D669" s="37" t="str">
        <f>_xlfn.XLOOKUP(B669,'2020'!B$3:B$1002,'2020'!D$3:D$1002,"NULL")</f>
        <v>Columbia Sportswear_Outerwear Company</v>
      </c>
      <c r="E669" s="38">
        <v>6188</v>
      </c>
      <c r="F669" s="89">
        <v>841</v>
      </c>
      <c r="G669" s="40">
        <v>2466.1</v>
      </c>
      <c r="H669" s="41">
        <v>3.6999999999999998E-2</v>
      </c>
      <c r="I669" s="42">
        <v>105.1</v>
      </c>
      <c r="J669" s="43">
        <v>-0.45200000000000001</v>
      </c>
      <c r="K669" s="44">
        <v>2212.9</v>
      </c>
      <c r="L669" s="45">
        <v>5351</v>
      </c>
    </row>
    <row r="670" spans="1:12" x14ac:dyDescent="0.25">
      <c r="A670" s="36">
        <v>436</v>
      </c>
      <c r="B670" s="37" t="s">
        <v>437</v>
      </c>
      <c r="C670" s="37" t="str">
        <f>_xlfn.XLOOKUP(B670,'2020'!B$3:B$1002,'2020'!C$3:C$1002,"NULL")</f>
        <v>Packaging And Containers</v>
      </c>
      <c r="D670" s="37" t="str">
        <f>_xlfn.XLOOKUP(B670,'2020'!B$3:B$1002,'2020'!D$3:D$1002,"NULL")</f>
        <v>Packaging Corp. of America_Packaging And Containers</v>
      </c>
      <c r="E670" s="38">
        <v>14600</v>
      </c>
      <c r="F670" s="89">
        <v>450</v>
      </c>
      <c r="G670" s="40">
        <v>6445</v>
      </c>
      <c r="H670" s="41">
        <v>0.115</v>
      </c>
      <c r="I670" s="42">
        <v>668.6</v>
      </c>
      <c r="J670" s="43">
        <v>0.48699999999999999</v>
      </c>
      <c r="K670" s="44">
        <v>6198</v>
      </c>
      <c r="L670" s="45">
        <v>10633</v>
      </c>
    </row>
    <row r="671" spans="1:12" x14ac:dyDescent="0.25">
      <c r="A671" s="36">
        <v>834</v>
      </c>
      <c r="B671" s="37" t="s">
        <v>810</v>
      </c>
      <c r="C671" s="37" t="str">
        <f>_xlfn.XLOOKUP(B671,'2020'!B$3:B$1002,'2020'!C$3:C$1002,"NULL")</f>
        <v>Packaging And Drug Delivery Devices</v>
      </c>
      <c r="D671" s="37" t="str">
        <f>_xlfn.XLOOKUP(B671,'2020'!B$3:B$1002,'2020'!D$3:D$1002,"NULL")</f>
        <v>AptarGroup_Packaging And Drug Delivery Devices</v>
      </c>
      <c r="E671" s="38">
        <v>13200</v>
      </c>
      <c r="F671" s="89">
        <v>856</v>
      </c>
      <c r="G671" s="40">
        <v>2469.3000000000002</v>
      </c>
      <c r="H671" s="41">
        <v>5.8999999999999997E-2</v>
      </c>
      <c r="I671" s="42">
        <v>220</v>
      </c>
      <c r="J671" s="43">
        <v>7.0000000000000007E-2</v>
      </c>
      <c r="K671" s="44">
        <v>3137.8</v>
      </c>
      <c r="L671" s="45">
        <v>5600</v>
      </c>
    </row>
    <row r="672" spans="1:12" x14ac:dyDescent="0.25">
      <c r="A672" s="36">
        <v>523</v>
      </c>
      <c r="B672" s="37" t="s">
        <v>516</v>
      </c>
      <c r="C672" s="37" t="str">
        <f>_xlfn.XLOOKUP(B672,'2020'!B$3:B$1002,'2020'!C$3:C$1002,"NULL")</f>
        <v>Packaging And Labeling</v>
      </c>
      <c r="D672" s="37" t="str">
        <f>_xlfn.XLOOKUP(B672,'2020'!B$3:B$1002,'2020'!D$3:D$1002,"NULL")</f>
        <v>Sonoco Products_Packaging And Labeling</v>
      </c>
      <c r="E672" s="38">
        <v>21000</v>
      </c>
      <c r="F672" s="89">
        <v>531</v>
      </c>
      <c r="G672" s="40">
        <v>5036.7</v>
      </c>
      <c r="H672" s="41">
        <v>5.2999999999999999E-2</v>
      </c>
      <c r="I672" s="42">
        <v>175.3</v>
      </c>
      <c r="J672" s="43">
        <v>-0.38800000000000001</v>
      </c>
      <c r="K672" s="44">
        <v>4557.7</v>
      </c>
      <c r="L672" s="45">
        <v>4829</v>
      </c>
    </row>
    <row r="673" spans="1:12" x14ac:dyDescent="0.25">
      <c r="A673" s="36">
        <v>194</v>
      </c>
      <c r="B673" s="37" t="s">
        <v>181</v>
      </c>
      <c r="C673" s="37" t="str">
        <f>_xlfn.XLOOKUP(B673,'2020'!B$3:B$1002,'2020'!C$3:C$1002,"NULL")</f>
        <v>Packaging Company</v>
      </c>
      <c r="D673" s="37" t="str">
        <f>_xlfn.XLOOKUP(B673,'2020'!B$3:B$1002,'2020'!D$3:D$1002,"NULL")</f>
        <v>WestRock_Packaging Company</v>
      </c>
      <c r="E673" s="38">
        <v>44800</v>
      </c>
      <c r="F673" s="89">
        <v>190</v>
      </c>
      <c r="G673" s="40">
        <v>14860</v>
      </c>
      <c r="H673" s="41">
        <v>0.01</v>
      </c>
      <c r="I673" s="42">
        <v>708.2</v>
      </c>
      <c r="J673" s="43" t="s">
        <v>13</v>
      </c>
      <c r="K673" s="44">
        <v>25089</v>
      </c>
      <c r="L673" s="45">
        <v>16372</v>
      </c>
    </row>
    <row r="674" spans="1:12" x14ac:dyDescent="0.25">
      <c r="A674" s="36">
        <v>338</v>
      </c>
      <c r="B674" s="37" t="s">
        <v>274</v>
      </c>
      <c r="C674" s="37" t="str">
        <f>_xlfn.XLOOKUP(B674,'2020'!B$3:B$1002,'2020'!C$3:C$1002,"NULL")</f>
        <v>Packaging Company</v>
      </c>
      <c r="D674" s="37" t="str">
        <f>_xlfn.XLOOKUP(B674,'2020'!B$3:B$1002,'2020'!D$3:D$1002,"NULL")</f>
        <v>Crown Holdings_Packaging Company</v>
      </c>
      <c r="E674" s="38">
        <v>24342</v>
      </c>
      <c r="F674" s="89">
        <v>333</v>
      </c>
      <c r="G674" s="40">
        <v>8698</v>
      </c>
      <c r="H674" s="41">
        <v>0.05</v>
      </c>
      <c r="I674" s="42">
        <v>323</v>
      </c>
      <c r="J674" s="43">
        <v>-0.34899999999999998</v>
      </c>
      <c r="K674" s="44">
        <v>10663</v>
      </c>
      <c r="L674" s="45">
        <v>6816</v>
      </c>
    </row>
    <row r="675" spans="1:12" x14ac:dyDescent="0.25">
      <c r="A675" s="36">
        <v>427</v>
      </c>
      <c r="B675" s="37" t="s">
        <v>435</v>
      </c>
      <c r="C675" s="37" t="str">
        <f>_xlfn.XLOOKUP(B675,'2020'!B$3:B$1002,'2020'!C$3:C$1002,"NULL")</f>
        <v>Packaging Company</v>
      </c>
      <c r="D675" s="37" t="str">
        <f>_xlfn.XLOOKUP(B675,'2020'!B$3:B$1002,'2020'!D$3:D$1002,"NULL")</f>
        <v>Avery Dennison_Packaging Company</v>
      </c>
      <c r="E675" s="38">
        <v>30000</v>
      </c>
      <c r="F675" s="89">
        <v>430</v>
      </c>
      <c r="G675" s="40">
        <v>6614</v>
      </c>
      <c r="H675" s="41">
        <v>8.6999999999999994E-2</v>
      </c>
      <c r="I675" s="42">
        <v>281.8</v>
      </c>
      <c r="J675" s="43">
        <v>-0.121</v>
      </c>
      <c r="K675" s="44">
        <v>5137</v>
      </c>
      <c r="L675" s="45">
        <v>9361</v>
      </c>
    </row>
    <row r="676" spans="1:12" x14ac:dyDescent="0.25">
      <c r="A676" s="36">
        <v>642</v>
      </c>
      <c r="B676" s="37" t="s">
        <v>583</v>
      </c>
      <c r="C676" s="37" t="str">
        <f>_xlfn.XLOOKUP(B676,'2020'!B$3:B$1002,'2020'!C$3:C$1002,"NULL")</f>
        <v>Packaging Company</v>
      </c>
      <c r="D676" s="37" t="str">
        <f>_xlfn.XLOOKUP(B676,'2020'!B$3:B$1002,'2020'!D$3:D$1002,"NULL")</f>
        <v>Greif_Packaging Company</v>
      </c>
      <c r="E676" s="38">
        <v>13000</v>
      </c>
      <c r="F676" s="89">
        <v>676</v>
      </c>
      <c r="G676" s="40">
        <v>3638.2</v>
      </c>
      <c r="H676" s="41">
        <v>9.5000000000000001E-2</v>
      </c>
      <c r="I676" s="42">
        <v>118.6</v>
      </c>
      <c r="J676" s="43">
        <v>0.58299999999999996</v>
      </c>
      <c r="K676" s="44">
        <v>3232.3</v>
      </c>
      <c r="L676" s="45">
        <v>2636</v>
      </c>
    </row>
    <row r="677" spans="1:12" x14ac:dyDescent="0.25">
      <c r="A677" s="36">
        <v>456</v>
      </c>
      <c r="B677" s="37" t="s">
        <v>563</v>
      </c>
      <c r="C677" s="37" t="str">
        <f>_xlfn.XLOOKUP(B677,'2020'!B$3:B$1002,'2020'!C$3:C$1002,"NULL")</f>
        <v>Packaging Company Cryovac Packaging</v>
      </c>
      <c r="D677" s="37" t="str">
        <f>_xlfn.XLOOKUP(B677,'2020'!B$3:B$1002,'2020'!D$3:D$1002,"NULL")</f>
        <v>Sealed Air_Packaging Company Cryovac Packaging</v>
      </c>
      <c r="E677" s="38">
        <v>15000</v>
      </c>
      <c r="F677" s="89">
        <v>397</v>
      </c>
      <c r="G677" s="40">
        <v>6131</v>
      </c>
      <c r="H677" s="41">
        <v>-9.6000000000000002E-2</v>
      </c>
      <c r="I677" s="42">
        <v>814.9</v>
      </c>
      <c r="J677" s="43">
        <v>0.67500000000000004</v>
      </c>
      <c r="K677" s="44">
        <v>5280</v>
      </c>
      <c r="L677" s="45">
        <v>7162</v>
      </c>
    </row>
    <row r="678" spans="1:12" x14ac:dyDescent="0.25">
      <c r="A678" s="36">
        <v>596</v>
      </c>
      <c r="B678" s="37" t="s">
        <v>594</v>
      </c>
      <c r="C678" s="37" t="str">
        <f>_xlfn.XLOOKUP(B678,'2020'!B$3:B$1002,'2020'!C$3:C$1002,"NULL")</f>
        <v>Packaging Manufacturing</v>
      </c>
      <c r="D678" s="37" t="str">
        <f>_xlfn.XLOOKUP(B678,'2020'!B$3:B$1002,'2020'!D$3:D$1002,"NULL")</f>
        <v>Silgan Holdings_Packaging Manufacturing</v>
      </c>
      <c r="E678" s="38">
        <v>12515</v>
      </c>
      <c r="F678" s="89">
        <v>629</v>
      </c>
      <c r="G678" s="40">
        <v>4089.9</v>
      </c>
      <c r="H678" s="41">
        <v>0.13200000000000001</v>
      </c>
      <c r="I678" s="42">
        <v>269.7</v>
      </c>
      <c r="J678" s="43">
        <v>0.75800000000000001</v>
      </c>
      <c r="K678" s="44">
        <v>4645.3999999999996</v>
      </c>
      <c r="L678" s="45">
        <v>3074</v>
      </c>
    </row>
    <row r="679" spans="1:12" x14ac:dyDescent="0.25">
      <c r="A679" s="36">
        <v>190</v>
      </c>
      <c r="B679" s="37" t="s">
        <v>184</v>
      </c>
      <c r="C679" s="37" t="str">
        <f>_xlfn.XLOOKUP(B679,'2020'!B$3:B$1002,'2020'!C$3:C$1002,"NULL")</f>
        <v>Paint And Coating Manufacturing</v>
      </c>
      <c r="D679" s="37" t="str">
        <f>_xlfn.XLOOKUP(B679,'2020'!B$3:B$1002,'2020'!D$3:D$1002,"NULL")</f>
        <v>Sherwin-Williams_Paint And Coating Manufacturing</v>
      </c>
      <c r="E679" s="38">
        <v>52695</v>
      </c>
      <c r="F679" s="89">
        <v>236</v>
      </c>
      <c r="G679" s="40">
        <v>14984</v>
      </c>
      <c r="H679" s="41">
        <v>0.26400000000000001</v>
      </c>
      <c r="I679" s="42">
        <v>1772.3</v>
      </c>
      <c r="J679" s="43">
        <v>0.56499999999999995</v>
      </c>
      <c r="K679" s="44">
        <v>19958</v>
      </c>
      <c r="L679" s="45">
        <v>36899</v>
      </c>
    </row>
    <row r="680" spans="1:12" x14ac:dyDescent="0.25">
      <c r="A680" s="36">
        <v>191</v>
      </c>
      <c r="B680" s="37" t="s">
        <v>212</v>
      </c>
      <c r="C680" s="37" t="str">
        <f>_xlfn.XLOOKUP(B680,'2020'!B$3:B$1002,'2020'!C$3:C$1002,"NULL")</f>
        <v>Paints</v>
      </c>
      <c r="D680" s="37" t="str">
        <f>_xlfn.XLOOKUP(B680,'2020'!B$3:B$1002,'2020'!D$3:D$1002,"NULL")</f>
        <v>PPG Industries_Paints</v>
      </c>
      <c r="E680" s="38">
        <v>47200</v>
      </c>
      <c r="F680" s="89">
        <v>183</v>
      </c>
      <c r="G680" s="40">
        <v>14967</v>
      </c>
      <c r="H680" s="41">
        <v>-1.4E-2</v>
      </c>
      <c r="I680" s="42">
        <v>1591</v>
      </c>
      <c r="J680" s="43">
        <v>0.81399999999999995</v>
      </c>
      <c r="K680" s="44">
        <v>16538</v>
      </c>
      <c r="L680" s="45">
        <v>27824</v>
      </c>
    </row>
    <row r="681" spans="1:12" x14ac:dyDescent="0.25">
      <c r="A681" s="36">
        <v>394</v>
      </c>
      <c r="B681" s="37" t="s">
        <v>456</v>
      </c>
      <c r="C681" s="37" t="str">
        <f>_xlfn.XLOOKUP(B681,'2020'!B$3:B$1002,'2020'!C$3:C$1002,"NULL")</f>
        <v>Paper &amp; Forest Products</v>
      </c>
      <c r="D681" s="37" t="str">
        <f>_xlfn.XLOOKUP(B681,'2020'!B$3:B$1002,'2020'!D$3:D$1002,"NULL")</f>
        <v>Weyerhaeuser_Paper &amp; Forest Products</v>
      </c>
      <c r="E681" s="38">
        <v>9300</v>
      </c>
      <c r="F681" s="89">
        <v>341</v>
      </c>
      <c r="G681" s="40">
        <v>7196</v>
      </c>
      <c r="H681" s="41">
        <v>-8.8999999999999996E-2</v>
      </c>
      <c r="I681" s="42">
        <v>582</v>
      </c>
      <c r="J681" s="43">
        <v>-0.433</v>
      </c>
      <c r="K681" s="44">
        <v>18059</v>
      </c>
      <c r="L681" s="45">
        <v>26463</v>
      </c>
    </row>
    <row r="682" spans="1:12" x14ac:dyDescent="0.25">
      <c r="A682" s="36">
        <v>696</v>
      </c>
      <c r="B682" s="37" t="s">
        <v>1441</v>
      </c>
      <c r="C682" s="37" t="s">
        <v>1641</v>
      </c>
      <c r="D682" s="37" t="s">
        <v>1642</v>
      </c>
      <c r="E682" s="38">
        <v>6400</v>
      </c>
      <c r="F682" s="89">
        <v>715</v>
      </c>
      <c r="G682" s="40">
        <v>3315.7</v>
      </c>
      <c r="H682" s="41">
        <v>7.6999999999999999E-2</v>
      </c>
      <c r="I682" s="42">
        <v>243.5</v>
      </c>
      <c r="J682" s="43">
        <v>1.823</v>
      </c>
      <c r="K682" s="44">
        <v>3324</v>
      </c>
      <c r="L682" s="45">
        <v>3341</v>
      </c>
    </row>
    <row r="683" spans="1:12" x14ac:dyDescent="0.25">
      <c r="A683" s="36">
        <v>517</v>
      </c>
      <c r="B683" s="37" t="s">
        <v>531</v>
      </c>
      <c r="C683" s="37" t="str">
        <f>_xlfn.XLOOKUP(B683,'2020'!B$3:B$1002,'2020'!C$3:C$1002,"NULL")</f>
        <v>Paper Mill Company</v>
      </c>
      <c r="D683" s="37" t="str">
        <f>_xlfn.XLOOKUP(B683,'2020'!B$3:B$1002,'2020'!D$3:D$1002,"NULL")</f>
        <v>Domtar_Paper Mill Company</v>
      </c>
      <c r="E683" s="38">
        <v>10000</v>
      </c>
      <c r="F683" s="89">
        <v>505</v>
      </c>
      <c r="G683" s="40">
        <v>5157</v>
      </c>
      <c r="H683" s="41">
        <v>1.2E-2</v>
      </c>
      <c r="I683" s="42">
        <v>-258</v>
      </c>
      <c r="J683" s="43">
        <v>-3.016</v>
      </c>
      <c r="K683" s="44">
        <v>5212</v>
      </c>
      <c r="L683" s="45">
        <v>2667</v>
      </c>
    </row>
    <row r="684" spans="1:12" x14ac:dyDescent="0.25">
      <c r="A684" s="36">
        <v>838</v>
      </c>
      <c r="B684" s="37" t="s">
        <v>878</v>
      </c>
      <c r="C684" s="37" t="str">
        <f>_xlfn.XLOOKUP(B684,'2020'!B$3:B$1002,'2020'!C$3:C$1002,"NULL")</f>
        <v>Paper Mill Company</v>
      </c>
      <c r="D684" s="37" t="str">
        <f>_xlfn.XLOOKUP(B684,'2020'!B$3:B$1002,'2020'!D$3:D$1002,"NULL")</f>
        <v>Verso_Paper Mill Company</v>
      </c>
      <c r="E684" s="38">
        <v>4200</v>
      </c>
      <c r="F684" s="89">
        <v>786</v>
      </c>
      <c r="G684" s="40">
        <v>2461</v>
      </c>
      <c r="H684" s="41">
        <v>-6.8000000000000005E-2</v>
      </c>
      <c r="I684" s="42">
        <v>-30</v>
      </c>
      <c r="J684" s="43" t="s">
        <v>13</v>
      </c>
      <c r="K684" s="44">
        <v>1732</v>
      </c>
      <c r="L684" s="45">
        <v>580</v>
      </c>
    </row>
    <row r="685" spans="1:12" x14ac:dyDescent="0.25">
      <c r="A685" s="36">
        <v>565</v>
      </c>
      <c r="B685" s="37" t="s">
        <v>476</v>
      </c>
      <c r="C685" s="37" t="str">
        <f>_xlfn.XLOOKUP(B685,'2020'!B$3:B$1002,'2020'!C$3:C$1002,"NULL")</f>
        <v>Paperboard Mills Company</v>
      </c>
      <c r="D685" s="37" t="str">
        <f>_xlfn.XLOOKUP(B685,'2020'!B$3:B$1002,'2020'!D$3:D$1002,"NULL")</f>
        <v>Graphic Packaging Holding_Paperboard Mills Company</v>
      </c>
      <c r="E685" s="38">
        <v>13000</v>
      </c>
      <c r="F685" s="89">
        <v>562</v>
      </c>
      <c r="G685" s="40">
        <v>4403.7</v>
      </c>
      <c r="H685" s="41">
        <v>2.5000000000000001E-2</v>
      </c>
      <c r="I685" s="42">
        <v>300.2</v>
      </c>
      <c r="J685" s="43">
        <v>0.317</v>
      </c>
      <c r="K685" s="44">
        <v>4863</v>
      </c>
      <c r="L685" s="45">
        <v>4754</v>
      </c>
    </row>
    <row r="686" spans="1:12" x14ac:dyDescent="0.25">
      <c r="A686" s="36">
        <v>703</v>
      </c>
      <c r="B686" s="37" t="s">
        <v>656</v>
      </c>
      <c r="C686" s="37" t="str">
        <f>_xlfn.XLOOKUP(B686,'2020'!B$3:B$1002,'2020'!C$3:C$1002,"NULL")</f>
        <v>Payroll Services Company</v>
      </c>
      <c r="D686" s="37" t="str">
        <f>_xlfn.XLOOKUP(B686,'2020'!B$3:B$1002,'2020'!D$3:D$1002,"NULL")</f>
        <v>TriNet Group_Payroll Services Company</v>
      </c>
      <c r="E686" s="38">
        <v>2700</v>
      </c>
      <c r="F686" s="89">
        <v>717</v>
      </c>
      <c r="G686" s="40">
        <v>3275</v>
      </c>
      <c r="H686" s="41">
        <v>7.0000000000000007E-2</v>
      </c>
      <c r="I686" s="42">
        <v>178</v>
      </c>
      <c r="J686" s="43">
        <v>1.899</v>
      </c>
      <c r="K686" s="44">
        <v>2593</v>
      </c>
      <c r="L686" s="45">
        <v>3245</v>
      </c>
    </row>
    <row r="687" spans="1:12" x14ac:dyDescent="0.25">
      <c r="A687" s="36">
        <v>713</v>
      </c>
      <c r="B687" s="37" t="s">
        <v>661</v>
      </c>
      <c r="C687" s="37" t="str">
        <f>_xlfn.XLOOKUP(B687,'2020'!B$3:B$1002,'2020'!C$3:C$1002,"NULL")</f>
        <v>Payroll Services Company</v>
      </c>
      <c r="D687" s="37" t="str">
        <f>_xlfn.XLOOKUP(B687,'2020'!B$3:B$1002,'2020'!D$3:D$1002,"NULL")</f>
        <v>Paychex_Payroll Services Company</v>
      </c>
      <c r="E687" s="38">
        <v>13700</v>
      </c>
      <c r="F687" s="89">
        <v>737</v>
      </c>
      <c r="G687" s="40">
        <v>3151.3</v>
      </c>
      <c r="H687" s="41">
        <v>6.8000000000000005E-2</v>
      </c>
      <c r="I687" s="42">
        <v>817.3</v>
      </c>
      <c r="J687" s="43">
        <v>0.08</v>
      </c>
      <c r="K687" s="44">
        <v>6833.7</v>
      </c>
      <c r="L687" s="45">
        <v>22128</v>
      </c>
    </row>
    <row r="688" spans="1:12" x14ac:dyDescent="0.25">
      <c r="A688" s="36">
        <v>352</v>
      </c>
      <c r="B688" s="37" t="s">
        <v>392</v>
      </c>
      <c r="C688" s="37" t="str">
        <f>_xlfn.XLOOKUP(B688,'2020'!B$3:B$1002,'2020'!C$3:C$1002,"NULL")</f>
        <v>Petrochemical Company</v>
      </c>
      <c r="D688" s="37" t="str">
        <f>_xlfn.XLOOKUP(B688,'2020'!B$3:B$1002,'2020'!D$3:D$1002,"NULL")</f>
        <v>Westlake Chemical_Petrochemical Company</v>
      </c>
      <c r="E688" s="38">
        <v>8799</v>
      </c>
      <c r="F688" s="89">
        <v>507</v>
      </c>
      <c r="G688" s="40">
        <v>8041</v>
      </c>
      <c r="H688" s="41">
        <v>0.58399999999999996</v>
      </c>
      <c r="I688" s="42">
        <v>1304</v>
      </c>
      <c r="J688" s="43">
        <v>2.2690000000000001</v>
      </c>
      <c r="K688" s="44">
        <v>12076</v>
      </c>
      <c r="L688" s="45">
        <v>14385</v>
      </c>
    </row>
    <row r="689" spans="1:12" x14ac:dyDescent="0.25">
      <c r="A689" s="36">
        <v>220</v>
      </c>
      <c r="B689" s="37" t="s">
        <v>154</v>
      </c>
      <c r="C689" s="37" t="str">
        <f>_xlfn.XLOOKUP(B689,'2020'!B$3:B$1002,'2020'!C$3:C$1002,"NULL")</f>
        <v>Petroleum Industry</v>
      </c>
      <c r="D689" s="37" t="str">
        <f>_xlfn.XLOOKUP(B689,'2020'!B$3:B$1002,'2020'!D$3:D$1002,"NULL")</f>
        <v>Occidental Petroleum_Petroleum Industry</v>
      </c>
      <c r="E689" s="38">
        <v>11000</v>
      </c>
      <c r="F689" s="89">
        <v>278</v>
      </c>
      <c r="G689" s="40">
        <v>13274</v>
      </c>
      <c r="H689" s="41">
        <v>0.27700000000000002</v>
      </c>
      <c r="I689" s="42">
        <v>1311</v>
      </c>
      <c r="J689" s="43" t="s">
        <v>13</v>
      </c>
      <c r="K689" s="44">
        <v>42026</v>
      </c>
      <c r="L689" s="45">
        <v>49738</v>
      </c>
    </row>
    <row r="690" spans="1:12" x14ac:dyDescent="0.25">
      <c r="A690" s="36">
        <v>279</v>
      </c>
      <c r="B690" s="37" t="s">
        <v>264</v>
      </c>
      <c r="C690" s="37" t="str">
        <f>_xlfn.XLOOKUP(B690,'2020'!B$3:B$1002,'2020'!C$3:C$1002,"NULL")</f>
        <v>Petroleum Industry</v>
      </c>
      <c r="D690" s="37" t="str">
        <f>_xlfn.XLOOKUP(B690,'2020'!B$3:B$1002,'2020'!D$3:D$1002,"NULL")</f>
        <v>Murphy USA_Petroleum Industry</v>
      </c>
      <c r="E690" s="38">
        <v>6900</v>
      </c>
      <c r="F690" s="89">
        <v>291</v>
      </c>
      <c r="G690" s="40">
        <v>10853</v>
      </c>
      <c r="H690" s="41">
        <v>0.127</v>
      </c>
      <c r="I690" s="42">
        <v>245.3</v>
      </c>
      <c r="J690" s="43">
        <v>0.107</v>
      </c>
      <c r="K690" s="44">
        <v>2331</v>
      </c>
      <c r="L690" s="45">
        <v>2440</v>
      </c>
    </row>
    <row r="691" spans="1:12" x14ac:dyDescent="0.25">
      <c r="A691" s="36">
        <v>954</v>
      </c>
      <c r="B691" s="37" t="s">
        <v>850</v>
      </c>
      <c r="C691" s="37" t="str">
        <f>_xlfn.XLOOKUP(B691,'2020'!B$3:B$1002,'2020'!C$3:C$1002,"NULL")</f>
        <v>Petroleum Industry</v>
      </c>
      <c r="D691" s="37" t="str">
        <f>_xlfn.XLOOKUP(B691,'2020'!B$3:B$1002,'2020'!D$3:D$1002,"NULL")</f>
        <v>California Resources_Petroleum Industry</v>
      </c>
      <c r="E691" s="38">
        <v>1450</v>
      </c>
      <c r="F691" s="89" t="s">
        <v>13</v>
      </c>
      <c r="G691" s="40">
        <v>2006</v>
      </c>
      <c r="H691" s="41">
        <v>0.29699999999999999</v>
      </c>
      <c r="I691" s="42">
        <v>-266</v>
      </c>
      <c r="J691" s="43">
        <v>-1.9530000000000001</v>
      </c>
      <c r="K691" s="44">
        <v>6207</v>
      </c>
      <c r="L691" s="45">
        <v>778</v>
      </c>
    </row>
    <row r="692" spans="1:12" x14ac:dyDescent="0.25">
      <c r="A692" s="36">
        <v>639</v>
      </c>
      <c r="B692" s="37" t="s">
        <v>1375</v>
      </c>
      <c r="C692" s="37" t="s">
        <v>1698</v>
      </c>
      <c r="D692" s="63" t="str">
        <f>B692&amp;"_"&amp; C692</f>
        <v>Buckeye Partners_Petroleum Pipelines</v>
      </c>
      <c r="E692" s="38">
        <v>1870</v>
      </c>
      <c r="F692" s="89">
        <v>685</v>
      </c>
      <c r="G692" s="40">
        <v>3648.1</v>
      </c>
      <c r="H692" s="41">
        <v>0.123</v>
      </c>
      <c r="I692" s="42">
        <v>478.8</v>
      </c>
      <c r="J692" s="43">
        <v>-0.106</v>
      </c>
      <c r="K692" s="44">
        <v>10304.700000000001</v>
      </c>
      <c r="L692" s="45">
        <v>5494</v>
      </c>
    </row>
    <row r="693" spans="1:12" x14ac:dyDescent="0.25">
      <c r="A693" s="36">
        <v>845</v>
      </c>
      <c r="B693" s="37" t="s">
        <v>515</v>
      </c>
      <c r="C693" s="37" t="str">
        <f>_xlfn.XLOOKUP(B693,'2020'!B$3:B$1002,'2020'!C$3:C$1002,"NULL")</f>
        <v>Petroleum Refinerg Company</v>
      </c>
      <c r="D693" s="37" t="str">
        <f>_xlfn.XLOOKUP(B693,'2020'!B$3:B$1002,'2020'!D$3:D$1002,"NULL")</f>
        <v>Par Pacific Holdings_Petroleum Refinerg Company</v>
      </c>
      <c r="E693" s="38">
        <v>905</v>
      </c>
      <c r="F693" s="89">
        <v>974</v>
      </c>
      <c r="G693" s="40">
        <v>2443.1</v>
      </c>
      <c r="H693" s="41">
        <v>0.31</v>
      </c>
      <c r="I693" s="42">
        <v>72.599999999999994</v>
      </c>
      <c r="J693" s="43" t="s">
        <v>13</v>
      </c>
      <c r="K693" s="44">
        <v>1347.4</v>
      </c>
      <c r="L693" s="45">
        <v>784</v>
      </c>
    </row>
    <row r="694" spans="1:12" x14ac:dyDescent="0.25">
      <c r="A694" s="36">
        <v>41</v>
      </c>
      <c r="B694" s="37" t="s">
        <v>33</v>
      </c>
      <c r="C694" s="37" t="str">
        <f>_xlfn.XLOOKUP(B694,'2020'!B$3:B$1002,'2020'!C$3:C$1002,"NULL")</f>
        <v>Petroleum Refining Company</v>
      </c>
      <c r="D694" s="37" t="str">
        <f>_xlfn.XLOOKUP(B694,'2020'!B$3:B$1002,'2020'!D$3:D$1002,"NULL")</f>
        <v>Marathon Petroleum_Petroleum Refining Company</v>
      </c>
      <c r="E694" s="38">
        <v>43800</v>
      </c>
      <c r="F694" s="89">
        <v>51</v>
      </c>
      <c r="G694" s="40">
        <v>67610</v>
      </c>
      <c r="H694" s="41">
        <v>0.21</v>
      </c>
      <c r="I694" s="42">
        <v>3432</v>
      </c>
      <c r="J694" s="43">
        <v>1.923</v>
      </c>
      <c r="K694" s="44">
        <v>49047</v>
      </c>
      <c r="L694" s="45">
        <v>34683</v>
      </c>
    </row>
    <row r="695" spans="1:12" x14ac:dyDescent="0.25">
      <c r="A695" s="36">
        <v>90</v>
      </c>
      <c r="B695" s="37" t="s">
        <v>1424</v>
      </c>
      <c r="C695" s="63" t="s">
        <v>1106</v>
      </c>
      <c r="D695" s="63" t="str">
        <f>B695&amp;"_"&amp; C695</f>
        <v>Andeavor_Petroleum Refining Company</v>
      </c>
      <c r="E695" s="38">
        <v>14300</v>
      </c>
      <c r="F695" s="89">
        <v>117</v>
      </c>
      <c r="G695" s="40">
        <v>34204</v>
      </c>
      <c r="H695" s="41">
        <v>0.42499999999999999</v>
      </c>
      <c r="I695" s="42">
        <v>1528</v>
      </c>
      <c r="J695" s="43">
        <v>1.0820000000000001</v>
      </c>
      <c r="K695" s="44">
        <v>28573</v>
      </c>
      <c r="L695" s="45">
        <v>15386</v>
      </c>
    </row>
    <row r="696" spans="1:12" x14ac:dyDescent="0.25">
      <c r="A696" s="36">
        <v>135</v>
      </c>
      <c r="B696" s="37" t="s">
        <v>131</v>
      </c>
      <c r="C696" s="37" t="str">
        <f>_xlfn.XLOOKUP(B696,'2020'!B$3:B$1002,'2020'!C$3:C$1002,"NULL")</f>
        <v>Petroleum Refining Company</v>
      </c>
      <c r="D696" s="37" t="str">
        <f>_xlfn.XLOOKUP(B696,'2020'!B$3:B$1002,'2020'!D$3:D$1002,"NULL")</f>
        <v>PBF Energy_Petroleum Refining Company</v>
      </c>
      <c r="E696" s="38">
        <v>3165</v>
      </c>
      <c r="F696" s="89">
        <v>172</v>
      </c>
      <c r="G696" s="40">
        <v>21787</v>
      </c>
      <c r="H696" s="41">
        <v>0.36799999999999999</v>
      </c>
      <c r="I696" s="42">
        <v>415.5</v>
      </c>
      <c r="J696" s="43">
        <v>1.4330000000000001</v>
      </c>
      <c r="K696" s="44">
        <v>8118</v>
      </c>
      <c r="L696" s="45">
        <v>3752</v>
      </c>
    </row>
    <row r="697" spans="1:12" x14ac:dyDescent="0.25">
      <c r="A697" s="36">
        <v>206</v>
      </c>
      <c r="B697" s="37" t="s">
        <v>188</v>
      </c>
      <c r="C697" s="37" t="str">
        <f>_xlfn.XLOOKUP(B697,'2020'!B$3:B$1002,'2020'!C$3:C$1002,"NULL")</f>
        <v>Petroleum Refining Company</v>
      </c>
      <c r="D697" s="37" t="str">
        <f>_xlfn.XLOOKUP(B697,'2020'!B$3:B$1002,'2020'!D$3:D$1002,"NULL")</f>
        <v>HollyFrontier_Petroleum Refining Company</v>
      </c>
      <c r="E697" s="38">
        <v>3522</v>
      </c>
      <c r="F697" s="89">
        <v>274</v>
      </c>
      <c r="G697" s="40">
        <v>14251</v>
      </c>
      <c r="H697" s="41">
        <v>0.35299999999999998</v>
      </c>
      <c r="I697" s="42">
        <v>805.4</v>
      </c>
      <c r="J697" s="43" t="s">
        <v>13</v>
      </c>
      <c r="K697" s="44">
        <v>10692</v>
      </c>
      <c r="L697" s="45">
        <v>8650</v>
      </c>
    </row>
    <row r="698" spans="1:12" x14ac:dyDescent="0.25">
      <c r="A698" s="36">
        <v>257</v>
      </c>
      <c r="B698" s="37" t="s">
        <v>1360</v>
      </c>
      <c r="C698" s="63" t="s">
        <v>1106</v>
      </c>
      <c r="D698" s="63" t="str">
        <f>B698&amp;"_"&amp; C698</f>
        <v>Anadarko Petroleum_Petroleum Refining Company</v>
      </c>
      <c r="E698" s="38">
        <v>4400</v>
      </c>
      <c r="F698" s="89">
        <v>344</v>
      </c>
      <c r="G698" s="40">
        <v>11908</v>
      </c>
      <c r="H698" s="41">
        <v>0.51300000000000001</v>
      </c>
      <c r="I698" s="42">
        <v>-456</v>
      </c>
      <c r="J698" s="43" t="s">
        <v>13</v>
      </c>
      <c r="K698" s="44">
        <v>42086</v>
      </c>
      <c r="L698" s="45">
        <v>31131</v>
      </c>
    </row>
    <row r="699" spans="1:12" x14ac:dyDescent="0.25">
      <c r="A699" s="36">
        <v>384</v>
      </c>
      <c r="B699" s="37" t="s">
        <v>344</v>
      </c>
      <c r="C699" s="37" t="str">
        <f>_xlfn.XLOOKUP(B699,'2020'!B$3:B$1002,'2020'!C$3:C$1002,"NULL")</f>
        <v>Petroleum Refining Company</v>
      </c>
      <c r="D699" s="37" t="str">
        <f>_xlfn.XLOOKUP(B699,'2020'!B$3:B$1002,'2020'!D$3:D$1002,"NULL")</f>
        <v>Delek US Holdings_Petroleum Refining Company</v>
      </c>
      <c r="E699" s="38">
        <v>3941</v>
      </c>
      <c r="F699" s="89">
        <v>480</v>
      </c>
      <c r="G699" s="40">
        <v>7350</v>
      </c>
      <c r="H699" s="41">
        <v>0.35699999999999998</v>
      </c>
      <c r="I699" s="42">
        <v>288.8</v>
      </c>
      <c r="J699" s="43" t="s">
        <v>13</v>
      </c>
      <c r="K699" s="44">
        <v>5935</v>
      </c>
      <c r="L699" s="45">
        <v>3416</v>
      </c>
    </row>
    <row r="700" spans="1:12" x14ac:dyDescent="0.25">
      <c r="A700" s="36">
        <v>344</v>
      </c>
      <c r="B700" s="37" t="s">
        <v>413</v>
      </c>
      <c r="C700" s="37" t="str">
        <f>_xlfn.XLOOKUP(B700,'2020'!B$3:B$1002,'2020'!C$3:C$1002,"NULL")</f>
        <v>Petroleum Services</v>
      </c>
      <c r="D700" s="37" t="str">
        <f>_xlfn.XLOOKUP(B700,'2020'!B$3:B$1002,'2020'!D$3:D$1002,"NULL")</f>
        <v>DCP Midstream_Petroleum Services</v>
      </c>
      <c r="E700" s="38">
        <v>2650</v>
      </c>
      <c r="F700" s="89" t="s">
        <v>13</v>
      </c>
      <c r="G700" s="40">
        <v>8462</v>
      </c>
      <c r="H700" s="41">
        <v>4.6529999999999996</v>
      </c>
      <c r="I700" s="42">
        <v>229</v>
      </c>
      <c r="J700" s="43">
        <v>-0.26600000000000001</v>
      </c>
      <c r="K700" s="44">
        <v>13878</v>
      </c>
      <c r="L700" s="45">
        <v>5033</v>
      </c>
    </row>
    <row r="701" spans="1:12" x14ac:dyDescent="0.25">
      <c r="A701" s="36">
        <v>57</v>
      </c>
      <c r="B701" s="37" t="s">
        <v>72</v>
      </c>
      <c r="C701" s="37" t="str">
        <f>_xlfn.XLOOKUP(B701,'2020'!B$3:B$1002,'2020'!C$3:C$1002,"NULL")</f>
        <v>Pharmaceutical Company</v>
      </c>
      <c r="D701" s="37" t="str">
        <f>_xlfn.XLOOKUP(B701,'2020'!B$3:B$1002,'2020'!D$3:D$1002,"NULL")</f>
        <v>Pfizer_Pharmaceutical Company</v>
      </c>
      <c r="E701" s="38">
        <v>90200</v>
      </c>
      <c r="F701" s="89">
        <v>54</v>
      </c>
      <c r="G701" s="40">
        <v>52546</v>
      </c>
      <c r="H701" s="41">
        <v>-5.0000000000000001E-3</v>
      </c>
      <c r="I701" s="42">
        <v>21308</v>
      </c>
      <c r="J701" s="43">
        <v>1.9530000000000001</v>
      </c>
      <c r="K701" s="44">
        <v>171797</v>
      </c>
      <c r="L701" s="45">
        <v>211115</v>
      </c>
    </row>
    <row r="702" spans="1:12" x14ac:dyDescent="0.25">
      <c r="A702" s="36">
        <v>78</v>
      </c>
      <c r="B702" s="37" t="s">
        <v>77</v>
      </c>
      <c r="C702" s="37" t="str">
        <f>_xlfn.XLOOKUP(B702,'2020'!B$3:B$1002,'2020'!C$3:C$1002,"NULL")</f>
        <v>Pharmaceutical Company</v>
      </c>
      <c r="D702" s="37" t="str">
        <f>_xlfn.XLOOKUP(B702,'2020'!B$3:B$1002,'2020'!D$3:D$1002,"NULL")</f>
        <v>Merck_Pharmaceutical Company</v>
      </c>
      <c r="E702" s="38">
        <v>69000</v>
      </c>
      <c r="F702" s="89">
        <v>69</v>
      </c>
      <c r="G702" s="40">
        <v>40122</v>
      </c>
      <c r="H702" s="41">
        <v>8.0000000000000002E-3</v>
      </c>
      <c r="I702" s="42">
        <v>2394</v>
      </c>
      <c r="J702" s="43">
        <v>-0.38900000000000001</v>
      </c>
      <c r="K702" s="44">
        <v>87872</v>
      </c>
      <c r="L702" s="45">
        <v>146862</v>
      </c>
    </row>
    <row r="703" spans="1:12" x14ac:dyDescent="0.25">
      <c r="A703" s="36">
        <v>110</v>
      </c>
      <c r="B703" s="37" t="s">
        <v>106</v>
      </c>
      <c r="C703" s="37" t="str">
        <f>_xlfn.XLOOKUP(B703,'2020'!B$3:B$1002,'2020'!C$3:C$1002,"NULL")</f>
        <v>Pharmaceutical Company</v>
      </c>
      <c r="D703" s="37" t="str">
        <f>_xlfn.XLOOKUP(B703,'2020'!B$3:B$1002,'2020'!D$3:D$1002,"NULL")</f>
        <v>AbbVie_Pharmaceutical Company</v>
      </c>
      <c r="E703" s="38">
        <v>29000</v>
      </c>
      <c r="F703" s="89">
        <v>111</v>
      </c>
      <c r="G703" s="40">
        <v>28216</v>
      </c>
      <c r="H703" s="41">
        <v>0.10100000000000001</v>
      </c>
      <c r="I703" s="42">
        <v>5309</v>
      </c>
      <c r="J703" s="43">
        <v>-0.108</v>
      </c>
      <c r="K703" s="44">
        <v>70786</v>
      </c>
      <c r="L703" s="45">
        <v>150180</v>
      </c>
    </row>
    <row r="704" spans="1:12" x14ac:dyDescent="0.25">
      <c r="A704" s="36">
        <v>129</v>
      </c>
      <c r="B704" s="37" t="s">
        <v>151</v>
      </c>
      <c r="C704" s="37" t="str">
        <f>_xlfn.XLOOKUP(B704,'2020'!B$3:B$1002,'2020'!C$3:C$1002,"NULL")</f>
        <v>Pharmaceutical Company</v>
      </c>
      <c r="D704" s="37" t="str">
        <f>_xlfn.XLOOKUP(B704,'2020'!B$3:B$1002,'2020'!D$3:D$1002,"NULL")</f>
        <v>Eli Lilly_Pharmaceutical Company</v>
      </c>
      <c r="E704" s="38">
        <v>40655</v>
      </c>
      <c r="F704" s="89">
        <v>132</v>
      </c>
      <c r="G704" s="40">
        <v>22871.3</v>
      </c>
      <c r="H704" s="41">
        <v>7.8E-2</v>
      </c>
      <c r="I704" s="42">
        <v>-204.1</v>
      </c>
      <c r="J704" s="43">
        <v>-1.075</v>
      </c>
      <c r="K704" s="44">
        <v>44981</v>
      </c>
      <c r="L704" s="45">
        <v>84542</v>
      </c>
    </row>
    <row r="705" spans="1:12" x14ac:dyDescent="0.25">
      <c r="A705" s="36">
        <v>145</v>
      </c>
      <c r="B705" s="37" t="s">
        <v>121</v>
      </c>
      <c r="C705" s="37" t="str">
        <f>_xlfn.XLOOKUP(B705,'2020'!B$3:B$1002,'2020'!C$3:C$1002,"NULL")</f>
        <v>Pharmaceutical Company</v>
      </c>
      <c r="D705" s="37" t="str">
        <f>_xlfn.XLOOKUP(B705,'2020'!B$3:B$1002,'2020'!D$3:D$1002,"NULL")</f>
        <v>Bristol-Myers Squibb_Pharmaceutical Company</v>
      </c>
      <c r="E705" s="38">
        <v>23700</v>
      </c>
      <c r="F705" s="89">
        <v>147</v>
      </c>
      <c r="G705" s="40">
        <v>20776</v>
      </c>
      <c r="H705" s="41">
        <v>6.9000000000000006E-2</v>
      </c>
      <c r="I705" s="42">
        <v>1007</v>
      </c>
      <c r="J705" s="43">
        <v>-0.77400000000000002</v>
      </c>
      <c r="K705" s="44">
        <v>33551</v>
      </c>
      <c r="L705" s="45">
        <v>103415</v>
      </c>
    </row>
    <row r="706" spans="1:12" x14ac:dyDescent="0.25">
      <c r="A706" s="36">
        <v>507</v>
      </c>
      <c r="B706" s="37" t="s">
        <v>471</v>
      </c>
      <c r="C706" s="37" t="str">
        <f>_xlfn.XLOOKUP(B706,'2020'!B$3:B$1002,'2020'!C$3:C$1002,"NULL")</f>
        <v>Pharmaceutical Company</v>
      </c>
      <c r="D706" s="37" t="str">
        <f>_xlfn.XLOOKUP(B706,'2020'!B$3:B$1002,'2020'!D$3:D$1002,"NULL")</f>
        <v>Zoetis_Pharmaceutical Company</v>
      </c>
      <c r="E706" s="38">
        <v>9200</v>
      </c>
      <c r="F706" s="89">
        <v>521</v>
      </c>
      <c r="G706" s="40">
        <v>5307</v>
      </c>
      <c r="H706" s="41">
        <v>8.5999999999999993E-2</v>
      </c>
      <c r="I706" s="42">
        <v>864</v>
      </c>
      <c r="J706" s="43">
        <v>5.1999999999999998E-2</v>
      </c>
      <c r="K706" s="44">
        <v>8586</v>
      </c>
      <c r="L706" s="45">
        <v>40524</v>
      </c>
    </row>
    <row r="707" spans="1:12" x14ac:dyDescent="0.25">
      <c r="A707" s="36">
        <v>656</v>
      </c>
      <c r="B707" s="37" t="s">
        <v>546</v>
      </c>
      <c r="C707" s="37" t="str">
        <f>_xlfn.XLOOKUP(B707,'2020'!B$3:B$1002,'2020'!C$3:C$1002,"NULL")</f>
        <v>Pharmaceutical Company</v>
      </c>
      <c r="D707" s="37" t="str">
        <f>_xlfn.XLOOKUP(B707,'2020'!B$3:B$1002,'2020'!D$3:D$1002,"NULL")</f>
        <v>Alexion Pharmaceuticals_Pharmaceutical Company</v>
      </c>
      <c r="E707" s="38">
        <v>2525</v>
      </c>
      <c r="F707" s="89">
        <v>714</v>
      </c>
      <c r="G707" s="40">
        <v>3551.1</v>
      </c>
      <c r="H707" s="41">
        <v>0.151</v>
      </c>
      <c r="I707" s="42">
        <v>443.3</v>
      </c>
      <c r="J707" s="43">
        <v>0.11</v>
      </c>
      <c r="K707" s="44">
        <v>13583.3</v>
      </c>
      <c r="L707" s="45">
        <v>24784</v>
      </c>
    </row>
    <row r="708" spans="1:12" x14ac:dyDescent="0.25">
      <c r="A708" s="36">
        <v>936</v>
      </c>
      <c r="B708" s="37" t="s">
        <v>865</v>
      </c>
      <c r="C708" s="37" t="str">
        <f>_xlfn.XLOOKUP(B708,'2020'!B$3:B$1002,'2020'!C$3:C$1002,"NULL")</f>
        <v>Pharmaceutical Company</v>
      </c>
      <c r="D708" s="37" t="str">
        <f>_xlfn.XLOOKUP(B708,'2020'!B$3:B$1002,'2020'!D$3:D$1002,"NULL")</f>
        <v>Catalent_Pharmaceutical Company</v>
      </c>
      <c r="E708" s="38">
        <v>10800</v>
      </c>
      <c r="F708" s="89">
        <v>979</v>
      </c>
      <c r="G708" s="40">
        <v>2075.4</v>
      </c>
      <c r="H708" s="41">
        <v>0.123</v>
      </c>
      <c r="I708" s="42">
        <v>109.8</v>
      </c>
      <c r="J708" s="43">
        <v>-1.4999999999999999E-2</v>
      </c>
      <c r="K708" s="44">
        <v>3454.3</v>
      </c>
      <c r="L708" s="45">
        <v>5474</v>
      </c>
    </row>
    <row r="709" spans="1:12" x14ac:dyDescent="0.25">
      <c r="A709" s="36">
        <v>997</v>
      </c>
      <c r="B709" s="37" t="s">
        <v>1467</v>
      </c>
      <c r="C709" s="37" t="str">
        <f>_xlfn.XLOOKUP(B709,'2020'!B$3:B$1002,'2020'!C$3:C$1002,"NULL")</f>
        <v>Pharmaceutical Company</v>
      </c>
      <c r="D709" s="37" t="str">
        <f>_xlfn.XLOOKUP(B709,'2020'!B$3:B$1002,'2020'!D$3:D$1002,"NULL")</f>
        <v>Charles River Laboratories_Pharmaceutical Company</v>
      </c>
      <c r="E709" s="38">
        <v>11800</v>
      </c>
      <c r="F709" s="89" t="s">
        <v>13</v>
      </c>
      <c r="G709" s="40">
        <v>1857.6</v>
      </c>
      <c r="H709" s="41">
        <v>0.105</v>
      </c>
      <c r="I709" s="42">
        <v>123.4</v>
      </c>
      <c r="J709" s="43">
        <v>-0.20300000000000001</v>
      </c>
      <c r="K709" s="44">
        <v>2929.9</v>
      </c>
      <c r="L709" s="45">
        <v>5118</v>
      </c>
    </row>
    <row r="710" spans="1:12" x14ac:dyDescent="0.25">
      <c r="A710" s="36">
        <v>25</v>
      </c>
      <c r="B710" s="37" t="s">
        <v>1646</v>
      </c>
      <c r="C710" s="37" t="s">
        <v>1678</v>
      </c>
      <c r="D710" s="63" t="str">
        <f>B710&amp;"_"&amp; C710</f>
        <v>Express Scripts Holdings_Pharmacy Benefits Management</v>
      </c>
      <c r="E710" s="38">
        <v>26600</v>
      </c>
      <c r="F710" s="89">
        <v>22</v>
      </c>
      <c r="G710" s="40">
        <v>100064.6</v>
      </c>
      <c r="H710" s="41">
        <v>-2E-3</v>
      </c>
      <c r="I710" s="42">
        <v>4517.3999999999996</v>
      </c>
      <c r="J710" s="43">
        <v>0.32700000000000001</v>
      </c>
      <c r="K710" s="44">
        <v>54255.8</v>
      </c>
      <c r="L710" s="45">
        <v>38791</v>
      </c>
    </row>
    <row r="711" spans="1:12" x14ac:dyDescent="0.25">
      <c r="A711" s="36">
        <v>643</v>
      </c>
      <c r="B711" s="37" t="s">
        <v>1379</v>
      </c>
      <c r="C711" s="63" t="s">
        <v>1692</v>
      </c>
      <c r="D711" s="63" t="str">
        <f>B711&amp;"_"&amp; C711</f>
        <v>Nexeo Solutions_Plastic Materials Distributor</v>
      </c>
      <c r="E711" s="38">
        <v>2640</v>
      </c>
      <c r="F711" s="89" t="s">
        <v>13</v>
      </c>
      <c r="G711" s="40">
        <v>3636.9</v>
      </c>
      <c r="H711" s="41">
        <v>2.4129999999999998</v>
      </c>
      <c r="I711" s="42">
        <v>14.4</v>
      </c>
      <c r="J711" s="43" t="s">
        <v>13</v>
      </c>
      <c r="K711" s="44">
        <v>2253.5</v>
      </c>
      <c r="L711" s="45">
        <v>960</v>
      </c>
    </row>
    <row r="712" spans="1:12" x14ac:dyDescent="0.25">
      <c r="A712" s="36">
        <v>399</v>
      </c>
      <c r="B712" s="37" t="s">
        <v>359</v>
      </c>
      <c r="C712" s="37" t="str">
        <f>_xlfn.XLOOKUP(B712,'2020'!B$3:B$1002,'2020'!C$3:C$1002,"NULL")</f>
        <v>Plastics Company</v>
      </c>
      <c r="D712" s="37" t="str">
        <f>_xlfn.XLOOKUP(B712,'2020'!B$3:B$1002,'2020'!D$3:D$1002,"NULL")</f>
        <v>Berry Global Group_Plastics Company</v>
      </c>
      <c r="E712" s="38">
        <v>23000</v>
      </c>
      <c r="F712" s="89">
        <v>413</v>
      </c>
      <c r="G712" s="40">
        <v>7095</v>
      </c>
      <c r="H712" s="41">
        <v>9.2999999999999999E-2</v>
      </c>
      <c r="I712" s="42">
        <v>340</v>
      </c>
      <c r="J712" s="43">
        <v>0.441</v>
      </c>
      <c r="K712" s="44">
        <v>8476</v>
      </c>
      <c r="L712" s="45">
        <v>7191</v>
      </c>
    </row>
    <row r="713" spans="1:12" x14ac:dyDescent="0.25">
      <c r="A713" s="36">
        <v>672</v>
      </c>
      <c r="B713" s="37" t="s">
        <v>723</v>
      </c>
      <c r="C713" s="37" t="str">
        <f>_xlfn.XLOOKUP(B713,'2020'!B$3:B$1002,'2020'!C$3:C$1002,"NULL")</f>
        <v>Plastics Material And Resin Manufacturing Company</v>
      </c>
      <c r="D713" s="37" t="str">
        <f>_xlfn.XLOOKUP(B713,'2020'!B$3:B$1002,'2020'!D$3:D$1002,"NULL")</f>
        <v>PolyOne_Plastics Material And Resin Manufacturing Company</v>
      </c>
      <c r="E713" s="38">
        <v>6400</v>
      </c>
      <c r="F713" s="89">
        <v>673</v>
      </c>
      <c r="G713" s="40">
        <v>3452</v>
      </c>
      <c r="H713" s="41">
        <v>3.4000000000000002E-2</v>
      </c>
      <c r="I713" s="42">
        <v>-57.7</v>
      </c>
      <c r="J713" s="43">
        <v>-1.349</v>
      </c>
      <c r="K713" s="44">
        <v>2705.3</v>
      </c>
      <c r="L713" s="45">
        <v>3400</v>
      </c>
    </row>
    <row r="714" spans="1:12" x14ac:dyDescent="0.25">
      <c r="A714" s="36">
        <v>695</v>
      </c>
      <c r="B714" s="37" t="s">
        <v>706</v>
      </c>
      <c r="C714" s="37" t="str">
        <f>_xlfn.XLOOKUP(B714,'2020'!B$3:B$1002,'2020'!C$3:C$1002,"NULL")</f>
        <v>Poultry Farming Company</v>
      </c>
      <c r="D714" s="37" t="str">
        <f>_xlfn.XLOOKUP(B714,'2020'!B$3:B$1002,'2020'!D$3:D$1002,"NULL")</f>
        <v>Sanderson Farms_Poultry Farming Company</v>
      </c>
      <c r="E714" s="38">
        <v>14669</v>
      </c>
      <c r="F714" s="89">
        <v>758</v>
      </c>
      <c r="G714" s="40">
        <v>3342.2</v>
      </c>
      <c r="H714" s="41">
        <v>0.187</v>
      </c>
      <c r="I714" s="42">
        <v>279.7</v>
      </c>
      <c r="J714" s="43">
        <v>0.48</v>
      </c>
      <c r="K714" s="44">
        <v>1733.2</v>
      </c>
      <c r="L714" s="45">
        <v>2718</v>
      </c>
    </row>
    <row r="715" spans="1:12" x14ac:dyDescent="0.25">
      <c r="A715" s="36">
        <v>406</v>
      </c>
      <c r="B715" s="37" t="s">
        <v>470</v>
      </c>
      <c r="C715" s="37" t="str">
        <f>_xlfn.XLOOKUP(B715,'2020'!B$3:B$1002,'2020'!C$3:C$1002,"NULL")</f>
        <v>Printing Company</v>
      </c>
      <c r="D715" s="37" t="str">
        <f>_xlfn.XLOOKUP(B715,'2020'!B$3:B$1002,'2020'!D$3:D$1002,"NULL")</f>
        <v>R.R. Donnelley &amp; Sons_Printing Company</v>
      </c>
      <c r="E715" s="38">
        <v>42700</v>
      </c>
      <c r="F715" s="89">
        <v>388</v>
      </c>
      <c r="G715" s="40">
        <v>6940</v>
      </c>
      <c r="H715" s="41">
        <v>6.0000000000000001E-3</v>
      </c>
      <c r="I715" s="42">
        <v>-34.4</v>
      </c>
      <c r="J715" s="43" t="s">
        <v>13</v>
      </c>
      <c r="K715" s="44">
        <v>3905</v>
      </c>
      <c r="L715" s="45">
        <v>612</v>
      </c>
    </row>
    <row r="716" spans="1:12" x14ac:dyDescent="0.25">
      <c r="A716" s="36">
        <v>593</v>
      </c>
      <c r="B716" s="37" t="s">
        <v>629</v>
      </c>
      <c r="C716" s="37" t="str">
        <f>_xlfn.XLOOKUP(B716,'2020'!B$3:B$1002,'2020'!C$3:C$1002,"NULL")</f>
        <v>Printing Company</v>
      </c>
      <c r="D716" s="37" t="str">
        <f>_xlfn.XLOOKUP(B716,'2020'!B$3:B$1002,'2020'!D$3:D$1002,"NULL")</f>
        <v>Quad/Graphics_Printing Company</v>
      </c>
      <c r="E716" s="38">
        <v>21100</v>
      </c>
      <c r="F716" s="89">
        <v>560</v>
      </c>
      <c r="G716" s="40">
        <v>4131.3999999999996</v>
      </c>
      <c r="H716" s="41">
        <v>-4.5999999999999999E-2</v>
      </c>
      <c r="I716" s="42">
        <v>107.2</v>
      </c>
      <c r="J716" s="43">
        <v>1.3879999999999999</v>
      </c>
      <c r="K716" s="44">
        <v>2452.4</v>
      </c>
      <c r="L716" s="45">
        <v>1336</v>
      </c>
    </row>
    <row r="717" spans="1:12" x14ac:dyDescent="0.25">
      <c r="A717" s="36">
        <v>646</v>
      </c>
      <c r="B717" s="37" t="s">
        <v>728</v>
      </c>
      <c r="C717" s="37" t="str">
        <f>_xlfn.XLOOKUP(B717,'2020'!B$3:B$1002,'2020'!C$3:C$1002,"NULL")</f>
        <v>Printing Company</v>
      </c>
      <c r="D717" s="37" t="str">
        <f>_xlfn.XLOOKUP(B717,'2020'!B$3:B$1002,'2020'!D$3:D$1002,"NULL")</f>
        <v>LSC Communications_Printing Company</v>
      </c>
      <c r="E717" s="38">
        <v>24000</v>
      </c>
      <c r="F717" s="89">
        <v>625</v>
      </c>
      <c r="G717" s="40">
        <v>3603</v>
      </c>
      <c r="H717" s="41">
        <v>-1.4E-2</v>
      </c>
      <c r="I717" s="42">
        <v>-57</v>
      </c>
      <c r="J717" s="43">
        <v>-1.538</v>
      </c>
      <c r="K717" s="44">
        <v>2014</v>
      </c>
      <c r="L717" s="45">
        <v>608</v>
      </c>
    </row>
    <row r="718" spans="1:12" x14ac:dyDescent="0.25">
      <c r="A718" s="36">
        <v>470</v>
      </c>
      <c r="B718" s="37" t="s">
        <v>350</v>
      </c>
      <c r="C718" s="37" t="str">
        <f>_xlfn.XLOOKUP(B718,'2020'!B$3:B$1002,'2020'!C$3:C$1002,"NULL")</f>
        <v>Private Equity Company</v>
      </c>
      <c r="D718" s="37" t="str">
        <f>_xlfn.XLOOKUP(B718,'2020'!B$3:B$1002,'2020'!D$3:D$1002,"NULL")</f>
        <v>KKR_Private Equity Company</v>
      </c>
      <c r="E718" s="38">
        <v>1184</v>
      </c>
      <c r="F718" s="89">
        <v>656</v>
      </c>
      <c r="G718" s="40">
        <v>5930</v>
      </c>
      <c r="H718" s="41">
        <v>0.71399999999999997</v>
      </c>
      <c r="I718" s="42">
        <v>1018.3</v>
      </c>
      <c r="J718" s="43">
        <v>2.2919999999999998</v>
      </c>
      <c r="K718" s="44">
        <v>45835</v>
      </c>
      <c r="L718" s="45">
        <v>9882</v>
      </c>
    </row>
    <row r="719" spans="1:12" x14ac:dyDescent="0.25">
      <c r="A719" s="36">
        <v>631</v>
      </c>
      <c r="B719" s="37" t="s">
        <v>712</v>
      </c>
      <c r="C719" s="37" t="str">
        <f>_xlfn.XLOOKUP(B719,'2020'!B$3:B$1002,'2020'!C$3:C$1002,"NULL")</f>
        <v>Private Equity Company</v>
      </c>
      <c r="D719" s="37" t="str">
        <f>_xlfn.XLOOKUP(B719,'2020'!B$3:B$1002,'2020'!D$3:D$1002,"NULL")</f>
        <v>Carlyle Group_Private Equity Company</v>
      </c>
      <c r="E719" s="38">
        <v>1600</v>
      </c>
      <c r="F719" s="89">
        <v>869</v>
      </c>
      <c r="G719" s="40">
        <v>3676.2</v>
      </c>
      <c r="H719" s="41">
        <v>0.61599999999999999</v>
      </c>
      <c r="I719" s="42">
        <v>244.1</v>
      </c>
      <c r="J719" s="43">
        <v>37.140999999999998</v>
      </c>
      <c r="K719" s="44">
        <v>12280.6</v>
      </c>
      <c r="L719" s="45">
        <v>2145</v>
      </c>
    </row>
    <row r="720" spans="1:12" x14ac:dyDescent="0.25">
      <c r="A720" s="36">
        <v>752</v>
      </c>
      <c r="B720" s="37" t="s">
        <v>753</v>
      </c>
      <c r="C720" s="37" t="str">
        <f>_xlfn.XLOOKUP(B720,'2020'!B$3:B$1002,'2020'!C$3:C$1002,"NULL")</f>
        <v>Private Equity Company</v>
      </c>
      <c r="D720" s="37" t="str">
        <f>_xlfn.XLOOKUP(B720,'2020'!B$3:B$1002,'2020'!D$3:D$1002,"NULL")</f>
        <v>Apollo Global Management_Private Equity Company</v>
      </c>
      <c r="E720" s="38">
        <v>1047</v>
      </c>
      <c r="F720" s="89">
        <v>881</v>
      </c>
      <c r="G720" s="40">
        <v>2884</v>
      </c>
      <c r="H720" s="41">
        <v>0.29799999999999999</v>
      </c>
      <c r="I720" s="42">
        <v>629.1</v>
      </c>
      <c r="J720" s="43">
        <v>0.56200000000000006</v>
      </c>
      <c r="K720" s="44">
        <v>6991.1</v>
      </c>
      <c r="L720" s="45">
        <v>5970</v>
      </c>
    </row>
    <row r="721" spans="1:12" x14ac:dyDescent="0.25">
      <c r="A721" s="36">
        <v>762</v>
      </c>
      <c r="B721" s="37" t="s">
        <v>837</v>
      </c>
      <c r="C721" s="37" t="str">
        <f>_xlfn.XLOOKUP(B721,'2020'!B$3:B$1002,'2020'!C$3:C$1002,"NULL")</f>
        <v>Private Equity Company</v>
      </c>
      <c r="D721" s="37" t="str">
        <f>_xlfn.XLOOKUP(B721,'2020'!B$3:B$1002,'2020'!D$3:D$1002,"NULL")</f>
        <v>Colony Capital_Private Equity Company</v>
      </c>
      <c r="E721" s="38">
        <v>544</v>
      </c>
      <c r="F721" s="89" t="s">
        <v>13</v>
      </c>
      <c r="G721" s="40">
        <v>2842.4</v>
      </c>
      <c r="H721" s="41">
        <v>6.1319999999999997</v>
      </c>
      <c r="I721" s="42">
        <v>-197.9</v>
      </c>
      <c r="J721" s="43">
        <v>-5.68</v>
      </c>
      <c r="K721" s="44">
        <v>24785.7</v>
      </c>
      <c r="L721" s="45">
        <v>3038</v>
      </c>
    </row>
    <row r="722" spans="1:12" x14ac:dyDescent="0.25">
      <c r="A722" s="36">
        <v>908</v>
      </c>
      <c r="B722" s="37" t="s">
        <v>859</v>
      </c>
      <c r="C722" s="37" t="str">
        <f>_xlfn.XLOOKUP(B722,'2020'!B$3:B$1002,'2020'!C$3:C$1002,"NULL")</f>
        <v>Privately Held Company</v>
      </c>
      <c r="D722" s="37" t="str">
        <f>_xlfn.XLOOKUP(B722,'2020'!B$3:B$1002,'2020'!D$3:D$1002,"NULL")</f>
        <v>Zayo Group Holdings_Privately Held Company</v>
      </c>
      <c r="E722" s="38">
        <v>3794</v>
      </c>
      <c r="F722" s="89" t="s">
        <v>13</v>
      </c>
      <c r="G722" s="40">
        <v>2199.8000000000002</v>
      </c>
      <c r="H722" s="41">
        <v>0.27800000000000002</v>
      </c>
      <c r="I722" s="42">
        <v>85.7</v>
      </c>
      <c r="J722" s="43" t="s">
        <v>13</v>
      </c>
      <c r="K722" s="44">
        <v>8739.4</v>
      </c>
      <c r="L722" s="45">
        <v>8474</v>
      </c>
    </row>
    <row r="723" spans="1:12" x14ac:dyDescent="0.25">
      <c r="A723" s="36">
        <v>806</v>
      </c>
      <c r="B723" s="37" t="s">
        <v>819</v>
      </c>
      <c r="C723" s="37" t="str">
        <f>_xlfn.XLOOKUP(B723,'2020'!B$3:B$1002,'2020'!C$3:C$1002,"NULL")</f>
        <v>Production Company</v>
      </c>
      <c r="D723" s="37" t="str">
        <f>_xlfn.XLOOKUP(B723,'2020'!B$3:B$1002,'2020'!D$3:D$1002,"NULL")</f>
        <v>Range Resources_Production Company</v>
      </c>
      <c r="E723" s="38">
        <v>773</v>
      </c>
      <c r="F723" s="89" t="s">
        <v>13</v>
      </c>
      <c r="G723" s="40">
        <v>2611</v>
      </c>
      <c r="H723" s="41">
        <v>1.3740000000000001</v>
      </c>
      <c r="I723" s="42">
        <v>333.1</v>
      </c>
      <c r="J723" s="43" t="s">
        <v>13</v>
      </c>
      <c r="K723" s="44">
        <v>11728.8</v>
      </c>
      <c r="L723" s="45">
        <v>3614</v>
      </c>
    </row>
    <row r="724" spans="1:12" x14ac:dyDescent="0.25">
      <c r="A724" s="36">
        <v>569</v>
      </c>
      <c r="B724" s="37" t="s">
        <v>434</v>
      </c>
      <c r="C724" s="37" t="str">
        <f>_xlfn.XLOOKUP(B724,'2020'!B$3:B$1002,'2020'!C$3:C$1002,"NULL")</f>
        <v>Publicly Traded Company</v>
      </c>
      <c r="D724" s="37" t="str">
        <f>_xlfn.XLOOKUP(B724,'2020'!B$3:B$1002,'2020'!D$3:D$1002,"NULL")</f>
        <v>Beacon Roofing Supply_Publicly Traded Company</v>
      </c>
      <c r="E724" s="38">
        <v>5406</v>
      </c>
      <c r="F724" s="89">
        <v>582</v>
      </c>
      <c r="G724" s="40">
        <v>4377</v>
      </c>
      <c r="H724" s="41">
        <v>0.06</v>
      </c>
      <c r="I724" s="42">
        <v>100.9</v>
      </c>
      <c r="J724" s="43">
        <v>0.122</v>
      </c>
      <c r="K724" s="44">
        <v>3450</v>
      </c>
      <c r="L724" s="45">
        <v>3609</v>
      </c>
    </row>
    <row r="725" spans="1:12" x14ac:dyDescent="0.25">
      <c r="A725" s="36">
        <v>827</v>
      </c>
      <c r="B725" s="37" t="s">
        <v>832</v>
      </c>
      <c r="C725" s="37" t="str">
        <f>_xlfn.XLOOKUP(B725,'2020'!B$3:B$1002,'2020'!C$3:C$1002,"NULL")</f>
        <v>Publicly Traded Company</v>
      </c>
      <c r="D725" s="37" t="str">
        <f>_xlfn.XLOOKUP(B725,'2020'!B$3:B$1002,'2020'!D$3:D$1002,"NULL")</f>
        <v>Magellan Midstream Partners_Publicly Traded Company</v>
      </c>
      <c r="E725" s="38">
        <v>1802</v>
      </c>
      <c r="F725" s="89">
        <v>889</v>
      </c>
      <c r="G725" s="40">
        <v>2507.6999999999998</v>
      </c>
      <c r="H725" s="41">
        <v>0.13700000000000001</v>
      </c>
      <c r="I725" s="42">
        <v>869.5</v>
      </c>
      <c r="J725" s="43">
        <v>8.3000000000000004E-2</v>
      </c>
      <c r="K725" s="44">
        <v>7394.4</v>
      </c>
      <c r="L725" s="45">
        <v>13315</v>
      </c>
    </row>
    <row r="726" spans="1:12" x14ac:dyDescent="0.25">
      <c r="A726" s="36">
        <v>877</v>
      </c>
      <c r="B726" s="37" t="s">
        <v>911</v>
      </c>
      <c r="C726" s="37" t="str">
        <f>_xlfn.XLOOKUP(B726,'2020'!B$3:B$1002,'2020'!C$3:C$1002,"NULL")</f>
        <v>Publicly Traded Company</v>
      </c>
      <c r="D726" s="37" t="str">
        <f>_xlfn.XLOOKUP(B726,'2020'!B$3:B$1002,'2020'!D$3:D$1002,"NULL")</f>
        <v>Maxim Integrated Products_Publicly Traded Company</v>
      </c>
      <c r="E726" s="38">
        <v>7040</v>
      </c>
      <c r="F726" s="89">
        <v>891</v>
      </c>
      <c r="G726" s="40">
        <v>2295.6</v>
      </c>
      <c r="H726" s="41">
        <v>4.5999999999999999E-2</v>
      </c>
      <c r="I726" s="42">
        <v>571.6</v>
      </c>
      <c r="J726" s="43">
        <v>1.5129999999999999</v>
      </c>
      <c r="K726" s="44">
        <v>4570.2</v>
      </c>
      <c r="L726" s="45">
        <v>16935</v>
      </c>
    </row>
    <row r="727" spans="1:12" x14ac:dyDescent="0.25">
      <c r="A727" s="36">
        <v>124</v>
      </c>
      <c r="B727" s="37" t="s">
        <v>150</v>
      </c>
      <c r="C727" s="37" t="str">
        <f>_xlfn.XLOOKUP(B727,'2020'!B$3:B$1002,'2020'!C$3:C$1002,"NULL")</f>
        <v>Pulp And Paper</v>
      </c>
      <c r="D727" s="37" t="str">
        <f>_xlfn.XLOOKUP(B727,'2020'!B$3:B$1002,'2020'!D$3:D$1002,"NULL")</f>
        <v>International Paper_Pulp And Paper</v>
      </c>
      <c r="E727" s="38">
        <v>56000</v>
      </c>
      <c r="F727" s="89">
        <v>133</v>
      </c>
      <c r="G727" s="40">
        <v>23302</v>
      </c>
      <c r="H727" s="41">
        <v>0.105</v>
      </c>
      <c r="I727" s="42">
        <v>2144</v>
      </c>
      <c r="J727" s="43">
        <v>1.3720000000000001</v>
      </c>
      <c r="K727" s="44">
        <v>33903</v>
      </c>
      <c r="L727" s="45">
        <v>22063</v>
      </c>
    </row>
    <row r="728" spans="1:12" x14ac:dyDescent="0.25">
      <c r="A728" s="36">
        <v>664</v>
      </c>
      <c r="B728" s="37" t="s">
        <v>794</v>
      </c>
      <c r="C728" s="37" t="str">
        <f>_xlfn.XLOOKUP(B728,'2020'!B$3:B$1002,'2020'!C$3:C$1002,"NULL")</f>
        <v>Pulp And Paper</v>
      </c>
      <c r="D728" s="37" t="str">
        <f>_xlfn.XLOOKUP(B728,'2020'!B$3:B$1002,'2020'!D$3:D$1002,"NULL")</f>
        <v>Resolute Forest Products_Pulp And Paper</v>
      </c>
      <c r="E728" s="38">
        <v>7700</v>
      </c>
      <c r="F728" s="89">
        <v>646</v>
      </c>
      <c r="G728" s="40">
        <v>3513</v>
      </c>
      <c r="H728" s="41">
        <v>-8.9999999999999993E-3</v>
      </c>
      <c r="I728" s="42">
        <v>-84</v>
      </c>
      <c r="J728" s="43" t="s">
        <v>13</v>
      </c>
      <c r="K728" s="44">
        <v>4147</v>
      </c>
      <c r="L728" s="45">
        <v>749</v>
      </c>
    </row>
    <row r="729" spans="1:12" x14ac:dyDescent="0.25">
      <c r="A729" s="36">
        <v>967</v>
      </c>
      <c r="B729" s="37" t="s">
        <v>995</v>
      </c>
      <c r="C729" s="37" t="str">
        <f>_xlfn.XLOOKUP(B729,'2020'!B$3:B$1002,'2020'!C$3:C$1002,"NULL")</f>
        <v>Pumps And Pumping Equipment</v>
      </c>
      <c r="D729" s="37" t="str">
        <f>_xlfn.XLOOKUP(B729,'2020'!B$3:B$1002,'2020'!D$3:D$1002,"NULL")</f>
        <v>SPX FLOW_Pumps And Pumping Equipment</v>
      </c>
      <c r="E729" s="38">
        <v>7000</v>
      </c>
      <c r="F729" s="89">
        <v>939</v>
      </c>
      <c r="G729" s="40">
        <v>1951.5</v>
      </c>
      <c r="H729" s="41">
        <v>-2.1999999999999999E-2</v>
      </c>
      <c r="I729" s="42">
        <v>46.4</v>
      </c>
      <c r="J729" s="43" t="s">
        <v>13</v>
      </c>
      <c r="K729" s="44">
        <v>2689</v>
      </c>
      <c r="L729" s="45">
        <v>2091</v>
      </c>
    </row>
    <row r="730" spans="1:12" x14ac:dyDescent="0.25">
      <c r="A730" s="36">
        <v>353</v>
      </c>
      <c r="B730" s="37" t="s">
        <v>388</v>
      </c>
      <c r="C730" s="37" t="str">
        <f>_xlfn.XLOOKUP(B730,'2020'!B$3:B$1002,'2020'!C$3:C$1002,"NULL")</f>
        <v>Racing Team</v>
      </c>
      <c r="D730" s="37" t="str">
        <f>_xlfn.XLOOKUP(B730,'2020'!B$3:B$1002,'2020'!D$3:D$1002,"NULL")</f>
        <v>Williams_Racing Team</v>
      </c>
      <c r="E730" s="38">
        <v>5425</v>
      </c>
      <c r="F730" s="89">
        <v>367</v>
      </c>
      <c r="G730" s="40">
        <v>8031</v>
      </c>
      <c r="H730" s="41">
        <v>7.0999999999999994E-2</v>
      </c>
      <c r="I730" s="42">
        <v>2174</v>
      </c>
      <c r="J730" s="43" t="s">
        <v>13</v>
      </c>
      <c r="K730" s="44">
        <v>46352</v>
      </c>
      <c r="L730" s="45">
        <v>20567</v>
      </c>
    </row>
    <row r="731" spans="1:12" x14ac:dyDescent="0.25">
      <c r="A731" s="36">
        <v>265</v>
      </c>
      <c r="B731" s="37" t="s">
        <v>269</v>
      </c>
      <c r="C731" s="37" t="str">
        <f>_xlfn.XLOOKUP(B731,'2020'!B$3:B$1002,'2020'!C$3:C$1002,"NULL")</f>
        <v>Railroad Manufacture</v>
      </c>
      <c r="D731" s="37" t="str">
        <f>_xlfn.XLOOKUP(B731,'2020'!B$3:B$1002,'2020'!D$3:D$1002,"NULL")</f>
        <v>CSX_Railroad Manufacture</v>
      </c>
      <c r="E731" s="38">
        <v>24006</v>
      </c>
      <c r="F731" s="89">
        <v>257</v>
      </c>
      <c r="G731" s="40">
        <v>11408</v>
      </c>
      <c r="H731" s="41">
        <v>3.1E-2</v>
      </c>
      <c r="I731" s="42">
        <v>5471</v>
      </c>
      <c r="J731" s="43">
        <v>2.1920000000000002</v>
      </c>
      <c r="K731" s="44">
        <v>35739</v>
      </c>
      <c r="L731" s="45">
        <v>49428</v>
      </c>
    </row>
    <row r="732" spans="1:12" x14ac:dyDescent="0.25">
      <c r="A732" s="36">
        <v>617</v>
      </c>
      <c r="B732" s="37" t="s">
        <v>389</v>
      </c>
      <c r="C732" s="37" t="str">
        <f>_xlfn.XLOOKUP(B732,'2020'!B$3:B$1002,'2020'!C$3:C$1002,"NULL")</f>
        <v>Railroad Manufacture</v>
      </c>
      <c r="D732" s="37" t="str">
        <f>_xlfn.XLOOKUP(B732,'2020'!B$3:B$1002,'2020'!D$3:D$1002,"NULL")</f>
        <v>Westinghouse Air Brake_Railroad Manufacture</v>
      </c>
      <c r="E732" s="38">
        <v>18000</v>
      </c>
      <c r="F732" s="89">
        <v>742</v>
      </c>
      <c r="G732" s="40">
        <v>3881.8</v>
      </c>
      <c r="H732" s="41">
        <v>0.32400000000000001</v>
      </c>
      <c r="I732" s="42">
        <v>262.3</v>
      </c>
      <c r="J732" s="43">
        <v>-0.14000000000000001</v>
      </c>
      <c r="K732" s="44">
        <v>6580</v>
      </c>
      <c r="L732" s="45">
        <v>7822</v>
      </c>
    </row>
    <row r="733" spans="1:12" x14ac:dyDescent="0.25">
      <c r="A733" s="36">
        <v>907</v>
      </c>
      <c r="B733" s="37" t="s">
        <v>1389</v>
      </c>
      <c r="C733" s="37" t="s">
        <v>1250</v>
      </c>
      <c r="D733" s="63" t="str">
        <f>B733&amp;"_"&amp; C733</f>
        <v>Genesee &amp; Wyoming_Railroad Manufacture</v>
      </c>
      <c r="E733" s="38">
        <v>8000</v>
      </c>
      <c r="F733" s="89">
        <v>937</v>
      </c>
      <c r="G733" s="40">
        <v>2208</v>
      </c>
      <c r="H733" s="41">
        <v>0.10299999999999999</v>
      </c>
      <c r="I733" s="42">
        <v>549.1</v>
      </c>
      <c r="J733" s="43">
        <v>2.89</v>
      </c>
      <c r="K733" s="44">
        <v>8034.9</v>
      </c>
      <c r="L733" s="45">
        <v>4435</v>
      </c>
    </row>
    <row r="734" spans="1:12" x14ac:dyDescent="0.25">
      <c r="A734" s="36">
        <v>868</v>
      </c>
      <c r="B734" s="37" t="s">
        <v>1451</v>
      </c>
      <c r="C734" s="37" t="s">
        <v>1709</v>
      </c>
      <c r="D734" s="63" t="str">
        <f>B734&amp;"_"&amp; C734</f>
        <v>GGP_Real Estate Commercial</v>
      </c>
      <c r="E734" s="38">
        <v>1700</v>
      </c>
      <c r="F734" s="89">
        <v>849</v>
      </c>
      <c r="G734" s="40">
        <v>2327.9</v>
      </c>
      <c r="H734" s="41">
        <v>-8.0000000000000002E-3</v>
      </c>
      <c r="I734" s="42">
        <v>657.3</v>
      </c>
      <c r="J734" s="43">
        <v>-0.49</v>
      </c>
      <c r="K734" s="44">
        <v>23350</v>
      </c>
      <c r="L734" s="45">
        <v>19581</v>
      </c>
    </row>
    <row r="735" spans="1:12" x14ac:dyDescent="0.25">
      <c r="A735" s="36">
        <v>207</v>
      </c>
      <c r="B735" s="37" t="s">
        <v>134</v>
      </c>
      <c r="C735" s="37" t="str">
        <f>_xlfn.XLOOKUP(B735,'2020'!B$3:B$1002,'2020'!C$3:C$1002,"NULL")</f>
        <v>Real Estate Company</v>
      </c>
      <c r="D735" s="37" t="str">
        <f>_xlfn.XLOOKUP(B735,'2020'!B$3:B$1002,'2020'!D$3:D$1002,"NULL")</f>
        <v>CBRE Group_Real Estate Company</v>
      </c>
      <c r="E735" s="38">
        <v>80000</v>
      </c>
      <c r="F735" s="89">
        <v>214</v>
      </c>
      <c r="G735" s="40">
        <v>14210</v>
      </c>
      <c r="H735" s="41">
        <v>8.6999999999999994E-2</v>
      </c>
      <c r="I735" s="42">
        <v>691.5</v>
      </c>
      <c r="J735" s="43">
        <v>0.20899999999999999</v>
      </c>
      <c r="K735" s="44">
        <v>11484</v>
      </c>
      <c r="L735" s="45">
        <v>16042</v>
      </c>
    </row>
    <row r="736" spans="1:12" x14ac:dyDescent="0.25">
      <c r="A736" s="36">
        <v>356</v>
      </c>
      <c r="B736" s="37" t="s">
        <v>183</v>
      </c>
      <c r="C736" s="37" t="str">
        <f>_xlfn.XLOOKUP(B736,'2020'!B$3:B$1002,'2020'!C$3:C$1002,"NULL")</f>
        <v>Real Estate Company</v>
      </c>
      <c r="D736" s="37" t="str">
        <f>_xlfn.XLOOKUP(B736,'2020'!B$3:B$1002,'2020'!D$3:D$1002,"NULL")</f>
        <v>Jones Lang LaSalle_Real Estate Company</v>
      </c>
      <c r="E736" s="38">
        <v>81900</v>
      </c>
      <c r="F736" s="89">
        <v>391</v>
      </c>
      <c r="G736" s="40">
        <v>7932</v>
      </c>
      <c r="H736" s="41">
        <v>0.16600000000000001</v>
      </c>
      <c r="I736" s="42">
        <v>254.2</v>
      </c>
      <c r="J736" s="43">
        <v>-0.20100000000000001</v>
      </c>
      <c r="K736" s="44">
        <v>8015</v>
      </c>
      <c r="L736" s="45">
        <v>7930</v>
      </c>
    </row>
    <row r="737" spans="1:12" x14ac:dyDescent="0.25">
      <c r="A737" s="36">
        <v>458</v>
      </c>
      <c r="B737" s="37" t="s">
        <v>489</v>
      </c>
      <c r="C737" s="37" t="str">
        <f>_xlfn.XLOOKUP(B737,'2020'!B$3:B$1002,'2020'!C$3:C$1002,"NULL")</f>
        <v>Real Estate Company</v>
      </c>
      <c r="D737" s="37" t="str">
        <f>_xlfn.XLOOKUP(B737,'2020'!B$3:B$1002,'2020'!D$3:D$1002,"NULL")</f>
        <v>Realogy Holdings_Real Estate Company</v>
      </c>
      <c r="E737" s="38">
        <v>11800</v>
      </c>
      <c r="F737" s="89">
        <v>448</v>
      </c>
      <c r="G737" s="40">
        <v>6114</v>
      </c>
      <c r="H737" s="41">
        <v>5.1999999999999998E-2</v>
      </c>
      <c r="I737" s="42">
        <v>431</v>
      </c>
      <c r="J737" s="43">
        <v>1.0229999999999999</v>
      </c>
      <c r="K737" s="44">
        <v>7337</v>
      </c>
      <c r="L737" s="45">
        <v>3568</v>
      </c>
    </row>
    <row r="738" spans="1:12" x14ac:dyDescent="0.25">
      <c r="A738" s="36">
        <v>493</v>
      </c>
      <c r="B738" s="37" t="s">
        <v>496</v>
      </c>
      <c r="C738" s="37" t="str">
        <f>_xlfn.XLOOKUP(B738,'2020'!B$3:B$1002,'2020'!C$3:C$1002,"NULL")</f>
        <v>Real Estate Company</v>
      </c>
      <c r="D738" s="37" t="str">
        <f>_xlfn.XLOOKUP(B738,'2020'!B$3:B$1002,'2020'!D$3:D$1002,"NULL")</f>
        <v>Simon Property Group_Real Estate Company</v>
      </c>
      <c r="E738" s="38">
        <v>4150</v>
      </c>
      <c r="F738" s="89">
        <v>477</v>
      </c>
      <c r="G738" s="40">
        <v>5539</v>
      </c>
      <c r="H738" s="41">
        <v>1.9E-2</v>
      </c>
      <c r="I738" s="42">
        <v>1948</v>
      </c>
      <c r="J738" s="43">
        <v>5.8999999999999997E-2</v>
      </c>
      <c r="K738" s="44">
        <v>32258</v>
      </c>
      <c r="L738" s="45">
        <v>47861</v>
      </c>
    </row>
    <row r="739" spans="1:12" x14ac:dyDescent="0.25">
      <c r="A739" s="36">
        <v>502</v>
      </c>
      <c r="B739" s="37" t="s">
        <v>513</v>
      </c>
      <c r="C739" s="37" t="str">
        <f>_xlfn.XLOOKUP(B739,'2020'!B$3:B$1002,'2020'!C$3:C$1002,"NULL")</f>
        <v>Real Estate Company</v>
      </c>
      <c r="D739" s="37" t="str">
        <f>_xlfn.XLOOKUP(B739,'2020'!B$3:B$1002,'2020'!D$3:D$1002,"NULL")</f>
        <v>Host Hotels &amp; Resorts_Real Estate Company</v>
      </c>
      <c r="E739" s="38">
        <v>205</v>
      </c>
      <c r="F739" s="89">
        <v>472</v>
      </c>
      <c r="G739" s="40">
        <v>5387</v>
      </c>
      <c r="H739" s="41">
        <v>-1.7999999999999999E-2</v>
      </c>
      <c r="I739" s="42">
        <v>564</v>
      </c>
      <c r="J739" s="43">
        <v>-0.26</v>
      </c>
      <c r="K739" s="44">
        <v>11693</v>
      </c>
      <c r="L739" s="45">
        <v>13822</v>
      </c>
    </row>
    <row r="740" spans="1:12" x14ac:dyDescent="0.25">
      <c r="A740" s="36">
        <v>616</v>
      </c>
      <c r="B740" s="37" t="s">
        <v>566</v>
      </c>
      <c r="C740" s="37" t="str">
        <f>_xlfn.XLOOKUP(B740,'2020'!B$3:B$1002,'2020'!C$3:C$1002,"NULL")</f>
        <v>Real Estate Company</v>
      </c>
      <c r="D740" s="37" t="str">
        <f>_xlfn.XLOOKUP(B740,'2020'!B$3:B$1002,'2020'!D$3:D$1002,"NULL")</f>
        <v>Taylor Morrison Home_Real Estate Company</v>
      </c>
      <c r="E740" s="38">
        <v>1800</v>
      </c>
      <c r="F740" s="89">
        <v>644</v>
      </c>
      <c r="G740" s="40">
        <v>3885.3</v>
      </c>
      <c r="H740" s="41">
        <v>9.4E-2</v>
      </c>
      <c r="I740" s="42">
        <v>91.2</v>
      </c>
      <c r="J740" s="43">
        <v>0.73399999999999999</v>
      </c>
      <c r="K740" s="44">
        <v>4325.8999999999996</v>
      </c>
      <c r="L740" s="45">
        <v>2610</v>
      </c>
    </row>
    <row r="741" spans="1:12" x14ac:dyDescent="0.25">
      <c r="A741" s="36">
        <v>765</v>
      </c>
      <c r="B741" s="37" t="s">
        <v>1289</v>
      </c>
      <c r="C741" s="37" t="str">
        <f>_xlfn.XLOOKUP(B741,'2020'!B$3:B$1002,'2020'!C$3:C$1002,"NULL")</f>
        <v>Real Estate Company</v>
      </c>
      <c r="D741" s="37" t="str">
        <f>_xlfn.XLOOKUP(B741,'2020'!B$3:B$1002,'2020'!D$3:D$1002,"NULL")</f>
        <v>Tri Pointe Homes_Real Estate Company</v>
      </c>
      <c r="E741" s="38">
        <v>1251</v>
      </c>
      <c r="F741" s="89">
        <v>831</v>
      </c>
      <c r="G741" s="40">
        <v>2810.3</v>
      </c>
      <c r="H741" s="41">
        <v>0.16800000000000001</v>
      </c>
      <c r="I741" s="42">
        <v>187.2</v>
      </c>
      <c r="J741" s="43">
        <v>-4.1000000000000002E-2</v>
      </c>
      <c r="K741" s="44">
        <v>3805.4</v>
      </c>
      <c r="L741" s="45">
        <v>2487</v>
      </c>
    </row>
    <row r="742" spans="1:12" x14ac:dyDescent="0.25">
      <c r="A742" s="36">
        <v>773</v>
      </c>
      <c r="B742" s="37" t="s">
        <v>815</v>
      </c>
      <c r="C742" s="37" t="str">
        <f>_xlfn.XLOOKUP(B742,'2020'!B$3:B$1002,'2020'!C$3:C$1002,"NULL")</f>
        <v>Real Estate Company</v>
      </c>
      <c r="D742" s="37" t="str">
        <f>_xlfn.XLOOKUP(B742,'2020'!B$3:B$1002,'2020'!D$3:D$1002,"NULL")</f>
        <v>Park Hotels &amp; Resorts_Real Estate Company</v>
      </c>
      <c r="E742" s="38">
        <v>520</v>
      </c>
      <c r="F742" s="89" t="s">
        <v>13</v>
      </c>
      <c r="G742" s="40">
        <v>2791</v>
      </c>
      <c r="H742" s="41" t="s">
        <v>13</v>
      </c>
      <c r="I742" s="42">
        <v>2625</v>
      </c>
      <c r="J742" s="43" t="s">
        <v>13</v>
      </c>
      <c r="K742" s="44">
        <v>9714</v>
      </c>
      <c r="L742" s="45">
        <v>5435</v>
      </c>
    </row>
    <row r="743" spans="1:12" x14ac:dyDescent="0.25">
      <c r="A743" s="36">
        <v>917</v>
      </c>
      <c r="B743" s="37" t="s">
        <v>908</v>
      </c>
      <c r="C743" s="37" t="str">
        <f>_xlfn.XLOOKUP(B743,'2020'!B$3:B$1002,'2020'!C$3:C$1002,"NULL")</f>
        <v>Real Estate Company</v>
      </c>
      <c r="D743" s="37" t="str">
        <f>_xlfn.XLOOKUP(B743,'2020'!B$3:B$1002,'2020'!D$3:D$1002,"NULL")</f>
        <v>AvalonBay Communities_Real Estate Company</v>
      </c>
      <c r="E743" s="38">
        <v>3123</v>
      </c>
      <c r="F743" s="89">
        <v>923</v>
      </c>
      <c r="G743" s="40">
        <v>2158.6</v>
      </c>
      <c r="H743" s="41">
        <v>5.5E-2</v>
      </c>
      <c r="I743" s="42">
        <v>876.9</v>
      </c>
      <c r="J743" s="43">
        <v>-0.152</v>
      </c>
      <c r="K743" s="44">
        <v>18414.8</v>
      </c>
      <c r="L743" s="45">
        <v>22711</v>
      </c>
    </row>
    <row r="744" spans="1:12" x14ac:dyDescent="0.25">
      <c r="A744" s="36">
        <v>965</v>
      </c>
      <c r="B744" s="37" t="s">
        <v>1314</v>
      </c>
      <c r="C744" s="37" t="s">
        <v>1079</v>
      </c>
      <c r="D744" s="63" t="str">
        <f>B744&amp;"_"&amp; C744</f>
        <v>Stewart Information Services_Real Estate Company</v>
      </c>
      <c r="E744" s="38">
        <v>5960</v>
      </c>
      <c r="F744" s="89">
        <v>935</v>
      </c>
      <c r="G744" s="40">
        <v>1955.7</v>
      </c>
      <c r="H744" s="41">
        <v>-2.5000000000000001E-2</v>
      </c>
      <c r="I744" s="42">
        <v>48.7</v>
      </c>
      <c r="J744" s="43">
        <v>-0.123</v>
      </c>
      <c r="K744" s="44">
        <v>1405.9</v>
      </c>
      <c r="L744" s="45">
        <v>1042</v>
      </c>
    </row>
    <row r="745" spans="1:12" x14ac:dyDescent="0.25">
      <c r="A745" s="36">
        <v>419</v>
      </c>
      <c r="B745" s="37" t="s">
        <v>414</v>
      </c>
      <c r="C745" s="37" t="str">
        <f>_xlfn.XLOOKUP(B745,'2020'!B$3:B$1002,'2020'!C$3:C$1002,"NULL")</f>
        <v>Real Estate Investment</v>
      </c>
      <c r="D745" s="37" t="str">
        <f>_xlfn.XLOOKUP(B745,'2020'!B$3:B$1002,'2020'!D$3:D$1002,"NULL")</f>
        <v>American Tower_Real Estate Investment</v>
      </c>
      <c r="E745" s="38">
        <v>4752</v>
      </c>
      <c r="F745" s="89">
        <v>449</v>
      </c>
      <c r="G745" s="40">
        <v>6664</v>
      </c>
      <c r="H745" s="41">
        <v>0.152</v>
      </c>
      <c r="I745" s="42">
        <v>1238.9000000000001</v>
      </c>
      <c r="J745" s="43">
        <v>0.29499999999999998</v>
      </c>
      <c r="K745" s="44">
        <v>33214</v>
      </c>
      <c r="L745" s="45">
        <v>64073</v>
      </c>
    </row>
    <row r="746" spans="1:12" x14ac:dyDescent="0.25">
      <c r="A746" s="36">
        <v>573</v>
      </c>
      <c r="B746" s="37" t="s">
        <v>495</v>
      </c>
      <c r="C746" s="37" t="str">
        <f>_xlfn.XLOOKUP(B746,'2020'!B$3:B$1002,'2020'!C$3:C$1002,"NULL")</f>
        <v>Real Estate Investment Trust Company</v>
      </c>
      <c r="D746" s="37" t="str">
        <f>_xlfn.XLOOKUP(B746,'2020'!B$3:B$1002,'2020'!D$3:D$1002,"NULL")</f>
        <v>Crown Castle International_Real Estate Investment Trust Company</v>
      </c>
      <c r="E746" s="38">
        <v>4500</v>
      </c>
      <c r="F746" s="89">
        <v>596</v>
      </c>
      <c r="G746" s="40">
        <v>4355.6000000000004</v>
      </c>
      <c r="H746" s="41">
        <v>0.111</v>
      </c>
      <c r="I746" s="42">
        <v>444.6</v>
      </c>
      <c r="J746" s="43">
        <v>0.245</v>
      </c>
      <c r="K746" s="44">
        <v>32229.599999999999</v>
      </c>
      <c r="L746" s="45">
        <v>45452</v>
      </c>
    </row>
    <row r="747" spans="1:12" x14ac:dyDescent="0.25">
      <c r="A747" s="36">
        <v>577</v>
      </c>
      <c r="B747" s="37" t="s">
        <v>541</v>
      </c>
      <c r="C747" s="37" t="str">
        <f>_xlfn.XLOOKUP(B747,'2020'!B$3:B$1002,'2020'!C$3:C$1002,"NULL")</f>
        <v>Real Estate Investment Trust Company</v>
      </c>
      <c r="D747" s="37" t="str">
        <f>_xlfn.XLOOKUP(B747,'2020'!B$3:B$1002,'2020'!D$3:D$1002,"NULL")</f>
        <v>Welltower_Real Estate Investment Trust Company</v>
      </c>
      <c r="E747" s="38">
        <v>392</v>
      </c>
      <c r="F747" s="89">
        <v>564</v>
      </c>
      <c r="G747" s="40">
        <v>4316.6000000000004</v>
      </c>
      <c r="H747" s="41">
        <v>8.0000000000000002E-3</v>
      </c>
      <c r="I747" s="42">
        <v>522.79999999999995</v>
      </c>
      <c r="J747" s="43">
        <v>-0.51500000000000001</v>
      </c>
      <c r="K747" s="44">
        <v>27944.400000000001</v>
      </c>
      <c r="L747" s="45">
        <v>20246</v>
      </c>
    </row>
    <row r="748" spans="1:12" x14ac:dyDescent="0.25">
      <c r="A748" s="36">
        <v>652</v>
      </c>
      <c r="B748" s="37" t="s">
        <v>654</v>
      </c>
      <c r="C748" s="37" t="str">
        <f>_xlfn.XLOOKUP(B748,'2020'!B$3:B$1002,'2020'!C$3:C$1002,"NULL")</f>
        <v>Real Estate Investment Trust Company</v>
      </c>
      <c r="D748" s="37" t="str">
        <f>_xlfn.XLOOKUP(B748,'2020'!B$3:B$1002,'2020'!D$3:D$1002,"NULL")</f>
        <v>Ventas_Real Estate Investment Trust Company</v>
      </c>
      <c r="E748" s="38">
        <v>493</v>
      </c>
      <c r="F748" s="89">
        <v>658</v>
      </c>
      <c r="G748" s="40">
        <v>3574.1</v>
      </c>
      <c r="H748" s="41">
        <v>3.7999999999999999E-2</v>
      </c>
      <c r="I748" s="42">
        <v>1356.5</v>
      </c>
      <c r="J748" s="43">
        <v>1.089</v>
      </c>
      <c r="K748" s="44">
        <v>23954.5</v>
      </c>
      <c r="L748" s="45">
        <v>17643</v>
      </c>
    </row>
    <row r="749" spans="1:12" x14ac:dyDescent="0.25">
      <c r="A749" s="36">
        <v>766</v>
      </c>
      <c r="B749" s="37" t="s">
        <v>1392</v>
      </c>
      <c r="C749" s="63" t="s">
        <v>1013</v>
      </c>
      <c r="D749" s="63" t="str">
        <f>B749&amp;"_"&amp; C749</f>
        <v>Annaly Capital Management_Real Estate Investment Trust Company</v>
      </c>
      <c r="E749" s="38">
        <v>152</v>
      </c>
      <c r="F749" s="89">
        <v>853</v>
      </c>
      <c r="G749" s="40">
        <v>2808.5</v>
      </c>
      <c r="H749" s="41">
        <v>0.20100000000000001</v>
      </c>
      <c r="I749" s="42">
        <v>1569.6</v>
      </c>
      <c r="J749" s="43">
        <v>9.5000000000000001E-2</v>
      </c>
      <c r="K749" s="44">
        <v>101760.1</v>
      </c>
      <c r="L749" s="45">
        <v>12095</v>
      </c>
    </row>
    <row r="750" spans="1:12" x14ac:dyDescent="0.25">
      <c r="A750" s="36">
        <v>805</v>
      </c>
      <c r="B750" s="37" t="s">
        <v>726</v>
      </c>
      <c r="C750" s="37" t="str">
        <f>_xlfn.XLOOKUP(B750,'2020'!B$3:B$1002,'2020'!C$3:C$1002,"NULL")</f>
        <v>Real Estate Investment Trust Company</v>
      </c>
      <c r="D750" s="37" t="str">
        <f>_xlfn.XLOOKUP(B750,'2020'!B$3:B$1002,'2020'!D$3:D$1002,"NULL")</f>
        <v>Prologis_Real Estate Investment Trust Company</v>
      </c>
      <c r="E750" s="38">
        <v>1565</v>
      </c>
      <c r="F750" s="89">
        <v>801</v>
      </c>
      <c r="G750" s="40">
        <v>2618.1</v>
      </c>
      <c r="H750" s="41">
        <v>3.4000000000000002E-2</v>
      </c>
      <c r="I750" s="42">
        <v>1652.3</v>
      </c>
      <c r="J750" s="43">
        <v>0.36599999999999999</v>
      </c>
      <c r="K750" s="44">
        <v>29481.1</v>
      </c>
      <c r="L750" s="45">
        <v>33578</v>
      </c>
    </row>
    <row r="751" spans="1:12" x14ac:dyDescent="0.25">
      <c r="A751" s="36">
        <v>809</v>
      </c>
      <c r="B751" s="37" t="s">
        <v>787</v>
      </c>
      <c r="C751" s="37" t="str">
        <f>_xlfn.XLOOKUP(B751,'2020'!B$3:B$1002,'2020'!C$3:C$1002,"NULL")</f>
        <v>Real Estate Investment Trust Company</v>
      </c>
      <c r="D751" s="37" t="str">
        <f>_xlfn.XLOOKUP(B751,'2020'!B$3:B$1002,'2020'!D$3:D$1002,"NULL")</f>
        <v>Boston Properties_Real Estate Investment Trust Company</v>
      </c>
      <c r="E751" s="38">
        <v>740</v>
      </c>
      <c r="F751" s="89">
        <v>796</v>
      </c>
      <c r="G751" s="40">
        <v>2602.1</v>
      </c>
      <c r="H751" s="41">
        <v>0.02</v>
      </c>
      <c r="I751" s="42">
        <v>462.4</v>
      </c>
      <c r="J751" s="43">
        <v>-9.8000000000000004E-2</v>
      </c>
      <c r="K751" s="44">
        <v>19372.2</v>
      </c>
      <c r="L751" s="45">
        <v>19018</v>
      </c>
    </row>
    <row r="752" spans="1:12" x14ac:dyDescent="0.25">
      <c r="A752" s="36">
        <v>832</v>
      </c>
      <c r="B752" s="37" t="s">
        <v>835</v>
      </c>
      <c r="C752" s="37" t="str">
        <f>_xlfn.XLOOKUP(B752,'2020'!B$3:B$1002,'2020'!C$3:C$1002,"NULL")</f>
        <v>Real Estate Investment Trust Company</v>
      </c>
      <c r="D752" s="37" t="str">
        <f>_xlfn.XLOOKUP(B752,'2020'!B$3:B$1002,'2020'!D$3:D$1002,"NULL")</f>
        <v>Equity Residential_Real Estate Investment Trust Company</v>
      </c>
      <c r="E752" s="38">
        <v>2683</v>
      </c>
      <c r="F752" s="89">
        <v>825</v>
      </c>
      <c r="G752" s="40">
        <v>2471.4</v>
      </c>
      <c r="H752" s="41">
        <v>1.9E-2</v>
      </c>
      <c r="I752" s="42">
        <v>603.5</v>
      </c>
      <c r="J752" s="43">
        <v>-0.85899999999999999</v>
      </c>
      <c r="K752" s="44">
        <v>20570.599999999999</v>
      </c>
      <c r="L752" s="45">
        <v>22687</v>
      </c>
    </row>
    <row r="753" spans="1:12" x14ac:dyDescent="0.25">
      <c r="A753" s="36">
        <v>839</v>
      </c>
      <c r="B753" s="37" t="s">
        <v>745</v>
      </c>
      <c r="C753" s="37" t="str">
        <f>_xlfn.XLOOKUP(B753,'2020'!B$3:B$1002,'2020'!C$3:C$1002,"NULL")</f>
        <v>Real Estate Investment Trust Company</v>
      </c>
      <c r="D753" s="37" t="str">
        <f>_xlfn.XLOOKUP(B753,'2020'!B$3:B$1002,'2020'!D$3:D$1002,"NULL")</f>
        <v>Digital Realty Trust_Real Estate Investment Trust Company</v>
      </c>
      <c r="E753" s="38">
        <v>1429</v>
      </c>
      <c r="F753" s="89">
        <v>901</v>
      </c>
      <c r="G753" s="40">
        <v>2457.9</v>
      </c>
      <c r="H753" s="41">
        <v>0.14699999999999999</v>
      </c>
      <c r="I753" s="42">
        <v>248.3</v>
      </c>
      <c r="J753" s="43">
        <v>-0.41699999999999998</v>
      </c>
      <c r="K753" s="44">
        <v>21404.3</v>
      </c>
      <c r="L753" s="45">
        <v>21701</v>
      </c>
    </row>
    <row r="754" spans="1:12" x14ac:dyDescent="0.25">
      <c r="A754" s="36">
        <v>864</v>
      </c>
      <c r="B754" s="37" t="s">
        <v>1396</v>
      </c>
      <c r="C754" s="37" t="s">
        <v>1013</v>
      </c>
      <c r="D754" s="37" t="s">
        <v>1657</v>
      </c>
      <c r="E754" s="38">
        <v>3989</v>
      </c>
      <c r="F754" s="89">
        <v>809</v>
      </c>
      <c r="G754" s="40">
        <v>2345.4</v>
      </c>
      <c r="H754" s="41">
        <v>-6.6000000000000003E-2</v>
      </c>
      <c r="I754" s="42">
        <v>227.4</v>
      </c>
      <c r="J754" s="43">
        <v>-0.749</v>
      </c>
      <c r="K754" s="44">
        <v>17397.900000000001</v>
      </c>
      <c r="L754" s="45">
        <v>12786</v>
      </c>
    </row>
    <row r="755" spans="1:12" x14ac:dyDescent="0.25">
      <c r="A755" s="36">
        <v>889</v>
      </c>
      <c r="B755" s="37" t="s">
        <v>874</v>
      </c>
      <c r="C755" s="37" t="str">
        <f>_xlfn.XLOOKUP(B755,'2020'!B$3:B$1002,'2020'!C$3:C$1002,"NULL")</f>
        <v>Real Estate Investment Trust Company</v>
      </c>
      <c r="D755" s="37" t="str">
        <f>_xlfn.XLOOKUP(B755,'2020'!B$3:B$1002,'2020'!D$3:D$1002,"NULL")</f>
        <v>GEO Group_Real Estate Investment Trust Company</v>
      </c>
      <c r="E755" s="38">
        <v>18512</v>
      </c>
      <c r="F755" s="89">
        <v>895</v>
      </c>
      <c r="G755" s="40">
        <v>2263.4</v>
      </c>
      <c r="H755" s="41">
        <v>3.9E-2</v>
      </c>
      <c r="I755" s="42">
        <v>146.19999999999999</v>
      </c>
      <c r="J755" s="43">
        <v>-1.7000000000000001E-2</v>
      </c>
      <c r="K755" s="44">
        <v>4226.8999999999996</v>
      </c>
      <c r="L755" s="45">
        <v>2531</v>
      </c>
    </row>
    <row r="756" spans="1:12" x14ac:dyDescent="0.25">
      <c r="A756" s="36">
        <v>914</v>
      </c>
      <c r="B756" s="37" t="s">
        <v>1391</v>
      </c>
      <c r="C756" s="37" t="s">
        <v>1013</v>
      </c>
      <c r="D756" s="63" t="str">
        <f>B756&amp;"_"&amp; C756</f>
        <v>Hospitality Properties Trust_Real Estate Investment Trust Company</v>
      </c>
      <c r="E756" s="38">
        <v>450</v>
      </c>
      <c r="F756" s="89">
        <v>922</v>
      </c>
      <c r="G756" s="40">
        <v>2171.9</v>
      </c>
      <c r="H756" s="41">
        <v>6.0999999999999999E-2</v>
      </c>
      <c r="I756" s="42">
        <v>215.1</v>
      </c>
      <c r="J756" s="43">
        <v>-3.5999999999999997E-2</v>
      </c>
      <c r="K756" s="44">
        <v>7150.4</v>
      </c>
      <c r="L756" s="45">
        <v>4165</v>
      </c>
    </row>
    <row r="757" spans="1:12" x14ac:dyDescent="0.25">
      <c r="A757" s="36">
        <v>897</v>
      </c>
      <c r="B757" s="37" t="s">
        <v>1454</v>
      </c>
      <c r="C757" s="37" t="s">
        <v>1685</v>
      </c>
      <c r="D757" s="63" t="str">
        <f>B757&amp;"_"&amp; C757</f>
        <v>Nationstar Mortgage Holdings_Real Estate Mortgage Holdings</v>
      </c>
      <c r="E757" s="38">
        <v>7600</v>
      </c>
      <c r="F757" s="89">
        <v>852</v>
      </c>
      <c r="G757" s="40">
        <v>2247</v>
      </c>
      <c r="H757" s="41">
        <v>-0.04</v>
      </c>
      <c r="I757" s="42">
        <v>30</v>
      </c>
      <c r="J757" s="43">
        <v>0.57899999999999996</v>
      </c>
      <c r="K757" s="44">
        <v>18036</v>
      </c>
      <c r="L757" s="45">
        <v>1755</v>
      </c>
    </row>
    <row r="758" spans="1:12" x14ac:dyDescent="0.25">
      <c r="A758" s="36">
        <v>234</v>
      </c>
      <c r="B758" s="37" t="s">
        <v>228</v>
      </c>
      <c r="C758" s="37" t="str">
        <f>_xlfn.XLOOKUP(B758,'2020'!B$3:B$1002,'2020'!C$3:C$1002,"NULL")</f>
        <v>Reinsurance Company</v>
      </c>
      <c r="D758" s="37" t="str">
        <f>_xlfn.XLOOKUP(B758,'2020'!B$3:B$1002,'2020'!D$3:D$1002,"NULL")</f>
        <v>Reinsurance Group of America_Reinsurance Company</v>
      </c>
      <c r="E758" s="38">
        <v>2640</v>
      </c>
      <c r="F758" s="89">
        <v>246</v>
      </c>
      <c r="G758" s="40">
        <v>12516</v>
      </c>
      <c r="H758" s="41">
        <v>8.5999999999999993E-2</v>
      </c>
      <c r="I758" s="42">
        <v>1822.2</v>
      </c>
      <c r="J758" s="43">
        <v>1.5980000000000001</v>
      </c>
      <c r="K758" s="44">
        <v>60515</v>
      </c>
      <c r="L758" s="45">
        <v>9930</v>
      </c>
    </row>
    <row r="759" spans="1:12" x14ac:dyDescent="0.25">
      <c r="A759" s="36">
        <v>634</v>
      </c>
      <c r="B759" s="37" t="s">
        <v>719</v>
      </c>
      <c r="C759" s="37" t="str">
        <f>_xlfn.XLOOKUP(B759,'2020'!B$3:B$1002,'2020'!C$3:C$1002,"NULL")</f>
        <v>Renewables &amp; Environment</v>
      </c>
      <c r="D759" s="37" t="str">
        <f>_xlfn.XLOOKUP(B759,'2020'!B$3:B$1002,'2020'!D$3:D$1002,"NULL")</f>
        <v>Darling Ingredients_Renewables &amp; Environment</v>
      </c>
      <c r="E759" s="38">
        <v>9800</v>
      </c>
      <c r="F759" s="89">
        <v>665</v>
      </c>
      <c r="G759" s="40">
        <v>3662.3</v>
      </c>
      <c r="H759" s="41">
        <v>7.8E-2</v>
      </c>
      <c r="I759" s="42">
        <v>128.5</v>
      </c>
      <c r="J759" s="43">
        <v>0.25600000000000001</v>
      </c>
      <c r="K759" s="44">
        <v>4958.2</v>
      </c>
      <c r="L759" s="45">
        <v>2848</v>
      </c>
    </row>
    <row r="760" spans="1:12" x14ac:dyDescent="0.25">
      <c r="A760" s="36">
        <v>609</v>
      </c>
      <c r="B760" s="37" t="s">
        <v>568</v>
      </c>
      <c r="C760" s="37" t="str">
        <f>_xlfn.XLOOKUP(B760,'2020'!B$3:B$1002,'2020'!C$3:C$1002,"NULL")</f>
        <v>Residential Bedding And Furniture</v>
      </c>
      <c r="D760" s="37" t="str">
        <f>_xlfn.XLOOKUP(B760,'2020'!B$3:B$1002,'2020'!D$3:D$1002,"NULL")</f>
        <v>Leggett &amp; Platt_Residential Bedding And Furniture</v>
      </c>
      <c r="E760" s="38">
        <v>22200</v>
      </c>
      <c r="F760" s="89">
        <v>613</v>
      </c>
      <c r="G760" s="40">
        <v>3943.8</v>
      </c>
      <c r="H760" s="41">
        <v>5.1999999999999998E-2</v>
      </c>
      <c r="I760" s="42">
        <v>292.60000000000002</v>
      </c>
      <c r="J760" s="43">
        <v>-0.24199999999999999</v>
      </c>
      <c r="K760" s="44">
        <v>3550.8</v>
      </c>
      <c r="L760" s="45">
        <v>5842</v>
      </c>
    </row>
    <row r="761" spans="1:12" x14ac:dyDescent="0.25">
      <c r="A761" s="36">
        <v>751</v>
      </c>
      <c r="B761" s="37" t="s">
        <v>733</v>
      </c>
      <c r="C761" s="37" t="str">
        <f>_xlfn.XLOOKUP(B761,'2020'!B$3:B$1002,'2020'!C$3:C$1002,"NULL")</f>
        <v>Residential Building Construction</v>
      </c>
      <c r="D761" s="37" t="str">
        <f>_xlfn.XLOOKUP(B761,'2020'!B$3:B$1002,'2020'!D$3:D$1002,"NULL")</f>
        <v>Hyster-Yale Materials Handling_Residential Building Construction</v>
      </c>
      <c r="E761" s="38">
        <v>6800</v>
      </c>
      <c r="F761" s="89">
        <v>792</v>
      </c>
      <c r="G761" s="40">
        <v>2885.2</v>
      </c>
      <c r="H761" s="41">
        <v>0.123</v>
      </c>
      <c r="I761" s="42">
        <v>48.6</v>
      </c>
      <c r="J761" s="43">
        <v>0.13600000000000001</v>
      </c>
      <c r="K761" s="44">
        <v>1647.9</v>
      </c>
      <c r="L761" s="45">
        <v>1157</v>
      </c>
    </row>
    <row r="762" spans="1:12" x14ac:dyDescent="0.25">
      <c r="A762" s="36">
        <v>396</v>
      </c>
      <c r="B762" s="37" t="s">
        <v>373</v>
      </c>
      <c r="C762" s="37" t="str">
        <f>_xlfn.XLOOKUP(B762,'2020'!B$3:B$1002,'2020'!C$3:C$1002,"NULL")</f>
        <v>Restaurant Company</v>
      </c>
      <c r="D762" s="37" t="str">
        <f>_xlfn.XLOOKUP(B762,'2020'!B$3:B$1002,'2020'!D$3:D$1002,"NULL")</f>
        <v>Darden Restaurants_Restaurant Company</v>
      </c>
      <c r="E762" s="38">
        <v>178729</v>
      </c>
      <c r="F762" s="89">
        <v>385</v>
      </c>
      <c r="G762" s="40">
        <v>7170</v>
      </c>
      <c r="H762" s="41">
        <v>3.4000000000000002E-2</v>
      </c>
      <c r="I762" s="42">
        <v>479.1</v>
      </c>
      <c r="J762" s="43">
        <v>0.27800000000000002</v>
      </c>
      <c r="K762" s="44">
        <v>5504</v>
      </c>
      <c r="L762" s="45">
        <v>10531</v>
      </c>
    </row>
    <row r="763" spans="1:12" x14ac:dyDescent="0.25">
      <c r="A763" s="36">
        <v>557</v>
      </c>
      <c r="B763" s="37" t="s">
        <v>505</v>
      </c>
      <c r="C763" s="37" t="str">
        <f>_xlfn.XLOOKUP(B763,'2020'!B$3:B$1002,'2020'!C$3:C$1002,"NULL")</f>
        <v>Restaurant Company</v>
      </c>
      <c r="D763" s="37" t="str">
        <f>_xlfn.XLOOKUP(B763,'2020'!B$3:B$1002,'2020'!D$3:D$1002,"NULL")</f>
        <v>Chipotle Mexican Grill_Restaurant Company</v>
      </c>
      <c r="E763" s="38">
        <v>68890</v>
      </c>
      <c r="F763" s="89">
        <v>599</v>
      </c>
      <c r="G763" s="40">
        <v>4476.3999999999996</v>
      </c>
      <c r="H763" s="41">
        <v>0.14699999999999999</v>
      </c>
      <c r="I763" s="42">
        <v>176.3</v>
      </c>
      <c r="J763" s="43">
        <v>6.6840000000000002</v>
      </c>
      <c r="K763" s="44">
        <v>2045.7</v>
      </c>
      <c r="L763" s="45">
        <v>9025</v>
      </c>
    </row>
    <row r="764" spans="1:12" x14ac:dyDescent="0.25">
      <c r="A764" s="36">
        <v>584</v>
      </c>
      <c r="B764" s="37" t="s">
        <v>627</v>
      </c>
      <c r="C764" s="37" t="str">
        <f>_xlfn.XLOOKUP(B764,'2020'!B$3:B$1002,'2020'!C$3:C$1002,"NULL")</f>
        <v>Restaurant Company</v>
      </c>
      <c r="D764" s="37" t="str">
        <f>_xlfn.XLOOKUP(B764,'2020'!B$3:B$1002,'2020'!D$3:D$1002,"NULL")</f>
        <v>Bloomin' Brands_Restaurant Company</v>
      </c>
      <c r="E764" s="38">
        <v>94000</v>
      </c>
      <c r="F764" s="89">
        <v>568</v>
      </c>
      <c r="G764" s="40">
        <v>4213.3</v>
      </c>
      <c r="H764" s="41">
        <v>-8.9999999999999993E-3</v>
      </c>
      <c r="I764" s="42">
        <v>100.2</v>
      </c>
      <c r="J764" s="43">
        <v>1.401</v>
      </c>
      <c r="K764" s="44">
        <v>2572.9</v>
      </c>
      <c r="L764" s="45">
        <v>2256</v>
      </c>
    </row>
    <row r="765" spans="1:12" x14ac:dyDescent="0.25">
      <c r="A765" s="36">
        <v>714</v>
      </c>
      <c r="B765" s="37" t="s">
        <v>744</v>
      </c>
      <c r="C765" s="37" t="str">
        <f>_xlfn.XLOOKUP(B765,'2020'!B$3:B$1002,'2020'!C$3:C$1002,"NULL")</f>
        <v>Restaurant Company</v>
      </c>
      <c r="D765" s="37" t="str">
        <f>_xlfn.XLOOKUP(B765,'2020'!B$3:B$1002,'2020'!D$3:D$1002,"NULL")</f>
        <v>Brinker International_Restaurant Company</v>
      </c>
      <c r="E765" s="38">
        <v>57906</v>
      </c>
      <c r="F765" s="89">
        <v>684</v>
      </c>
      <c r="G765" s="40">
        <v>3150.8</v>
      </c>
      <c r="H765" s="41">
        <v>-3.3000000000000002E-2</v>
      </c>
      <c r="I765" s="42">
        <v>150.80000000000001</v>
      </c>
      <c r="J765" s="43">
        <v>-0.249</v>
      </c>
      <c r="K765" s="44">
        <v>1413.7</v>
      </c>
      <c r="L765" s="45">
        <v>1673</v>
      </c>
    </row>
    <row r="766" spans="1:12" x14ac:dyDescent="0.25">
      <c r="A766" s="36">
        <v>742</v>
      </c>
      <c r="B766" s="37" t="s">
        <v>765</v>
      </c>
      <c r="C766" s="37" t="str">
        <f>_xlfn.XLOOKUP(B766,'2020'!B$3:B$1002,'2020'!C$3:C$1002,"NULL")</f>
        <v>Restaurant Company</v>
      </c>
      <c r="D766" s="37" t="str">
        <f>_xlfn.XLOOKUP(B766,'2020'!B$3:B$1002,'2020'!D$3:D$1002,"NULL")</f>
        <v>Cracker Barrel Old Country Store_Restaurant Company</v>
      </c>
      <c r="E766" s="38">
        <v>73000</v>
      </c>
      <c r="F766" s="89">
        <v>747</v>
      </c>
      <c r="G766" s="40">
        <v>2926.3</v>
      </c>
      <c r="H766" s="41">
        <v>5.0000000000000001E-3</v>
      </c>
      <c r="I766" s="42">
        <v>201.9</v>
      </c>
      <c r="J766" s="43">
        <v>6.7000000000000004E-2</v>
      </c>
      <c r="K766" s="44">
        <v>1521.9</v>
      </c>
      <c r="L766" s="45">
        <v>3821</v>
      </c>
    </row>
    <row r="767" spans="1:12" x14ac:dyDescent="0.25">
      <c r="A767" s="36">
        <v>776</v>
      </c>
      <c r="B767" s="37" t="s">
        <v>678</v>
      </c>
      <c r="C767" s="37" t="str">
        <f>_xlfn.XLOOKUP(B767,'2020'!B$3:B$1002,'2020'!C$3:C$1002,"NULL")</f>
        <v>Restaurant Company</v>
      </c>
      <c r="D767" s="37" t="str">
        <f>_xlfn.XLOOKUP(B767,'2020'!B$3:B$1002,'2020'!D$3:D$1002,"NULL")</f>
        <v>Domino's Pizza_Restaurant Company</v>
      </c>
      <c r="E767" s="38">
        <v>14200</v>
      </c>
      <c r="F767" s="89">
        <v>815</v>
      </c>
      <c r="G767" s="40">
        <v>2788</v>
      </c>
      <c r="H767" s="41">
        <v>0.128</v>
      </c>
      <c r="I767" s="42">
        <v>277.89999999999998</v>
      </c>
      <c r="J767" s="43">
        <v>0.29499999999999998</v>
      </c>
      <c r="K767" s="44">
        <v>836.8</v>
      </c>
      <c r="L767" s="45">
        <v>10060</v>
      </c>
    </row>
    <row r="768" spans="1:12" x14ac:dyDescent="0.25">
      <c r="A768" s="36">
        <v>892</v>
      </c>
      <c r="B768" s="37" t="s">
        <v>872</v>
      </c>
      <c r="C768" s="37" t="str">
        <f>_xlfn.XLOOKUP(B768,'2020'!B$3:B$1002,'2020'!C$3:C$1002,"NULL")</f>
        <v>Restaurant Company</v>
      </c>
      <c r="D768" s="37" t="str">
        <f>_xlfn.XLOOKUP(B768,'2020'!B$3:B$1002,'2020'!D$3:D$1002,"NULL")</f>
        <v>Cheesecake Factory_Restaurant Company</v>
      </c>
      <c r="E768" s="38">
        <v>39100</v>
      </c>
      <c r="F768" s="89">
        <v>867</v>
      </c>
      <c r="G768" s="40">
        <v>2260.5</v>
      </c>
      <c r="H768" s="41">
        <v>-7.0000000000000001E-3</v>
      </c>
      <c r="I768" s="42">
        <v>157.4</v>
      </c>
      <c r="J768" s="43">
        <v>0.128</v>
      </c>
      <c r="K768" s="44">
        <v>1333.1</v>
      </c>
      <c r="L768" s="45">
        <v>2213</v>
      </c>
    </row>
    <row r="769" spans="1:12" x14ac:dyDescent="0.25">
      <c r="A769" s="36">
        <v>904</v>
      </c>
      <c r="B769" s="37" t="s">
        <v>827</v>
      </c>
      <c r="C769" s="37" t="str">
        <f>_xlfn.XLOOKUP(B769,'2020'!B$3:B$1002,'2020'!C$3:C$1002,"NULL")</f>
        <v>Restaurant Company</v>
      </c>
      <c r="D769" s="37" t="str">
        <f>_xlfn.XLOOKUP(B769,'2020'!B$3:B$1002,'2020'!D$3:D$1002,"NULL")</f>
        <v>Texas Roadhouse_Restaurant Company</v>
      </c>
      <c r="E769" s="38">
        <v>29524</v>
      </c>
      <c r="F769" s="89">
        <v>942</v>
      </c>
      <c r="G769" s="40">
        <v>2219.5</v>
      </c>
      <c r="H769" s="41">
        <v>0.115</v>
      </c>
      <c r="I769" s="42">
        <v>131.5</v>
      </c>
      <c r="J769" s="43">
        <v>0.13800000000000001</v>
      </c>
      <c r="K769" s="44">
        <v>1330.6</v>
      </c>
      <c r="L769" s="45">
        <v>4123</v>
      </c>
    </row>
    <row r="770" spans="1:12" x14ac:dyDescent="0.25">
      <c r="A770" s="36">
        <v>942</v>
      </c>
      <c r="B770" s="37" t="s">
        <v>1594</v>
      </c>
      <c r="C770" s="37" t="s">
        <v>1067</v>
      </c>
      <c r="D770" s="37" t="s">
        <v>1629</v>
      </c>
      <c r="E770" s="38">
        <v>7324</v>
      </c>
      <c r="F770" s="89">
        <v>903</v>
      </c>
      <c r="G770" s="40">
        <v>2063.5</v>
      </c>
      <c r="H770" s="41">
        <v>-2.9000000000000001E-2</v>
      </c>
      <c r="I770" s="42">
        <v>-140.30000000000001</v>
      </c>
      <c r="J770" s="43" t="s">
        <v>13</v>
      </c>
      <c r="K770" s="44">
        <v>654.5</v>
      </c>
      <c r="L770" s="45">
        <v>114</v>
      </c>
    </row>
    <row r="771" spans="1:12" x14ac:dyDescent="0.25">
      <c r="A771" s="36">
        <v>653</v>
      </c>
      <c r="B771" s="37" t="s">
        <v>653</v>
      </c>
      <c r="C771" s="37" t="str">
        <f>_xlfn.XLOOKUP(B771,'2020'!B$3:B$1002,'2020'!C$3:C$1002,"NULL")</f>
        <v>Retail &amp; Whsle - Discretionary</v>
      </c>
      <c r="D771" s="37" t="str">
        <f>_xlfn.XLOOKUP(B771,'2020'!B$3:B$1002,'2020'!D$3:D$1002,"NULL")</f>
        <v>ScanSource_Retail &amp; Whsle - Discretionary</v>
      </c>
      <c r="E771" s="38">
        <v>2000</v>
      </c>
      <c r="F771" s="89">
        <v>647</v>
      </c>
      <c r="G771" s="40">
        <v>3568.2</v>
      </c>
      <c r="H771" s="41">
        <v>8.0000000000000002E-3</v>
      </c>
      <c r="I771" s="42">
        <v>69.2</v>
      </c>
      <c r="J771" s="43">
        <v>8.7999999999999995E-2</v>
      </c>
      <c r="K771" s="44">
        <v>1718.3</v>
      </c>
      <c r="L771" s="45">
        <v>909</v>
      </c>
    </row>
    <row r="772" spans="1:12" x14ac:dyDescent="0.25">
      <c r="A772" s="36">
        <v>747</v>
      </c>
      <c r="B772" s="37" t="s">
        <v>944</v>
      </c>
      <c r="C772" s="37" t="str">
        <f>_xlfn.XLOOKUP(B772,'2020'!B$3:B$1002,'2020'!C$3:C$1002,"NULL")</f>
        <v>Retail &amp; Whsle - Discretionary</v>
      </c>
      <c r="D772" s="37" t="str">
        <f>_xlfn.XLOOKUP(B772,'2020'!B$3:B$1002,'2020'!D$3:D$1002,"NULL")</f>
        <v>Genesco_Retail &amp; Whsle - Discretionary</v>
      </c>
      <c r="E772" s="38">
        <v>19350</v>
      </c>
      <c r="F772" s="89">
        <v>751</v>
      </c>
      <c r="G772" s="40">
        <v>2907</v>
      </c>
      <c r="H772" s="41">
        <v>1.2999999999999999E-2</v>
      </c>
      <c r="I772" s="42">
        <v>-111.8</v>
      </c>
      <c r="J772" s="43">
        <v>-2.1480000000000001</v>
      </c>
      <c r="K772" s="44">
        <v>1315.4</v>
      </c>
      <c r="L772" s="45">
        <v>809</v>
      </c>
    </row>
    <row r="773" spans="1:12" x14ac:dyDescent="0.25">
      <c r="A773" s="36">
        <v>899</v>
      </c>
      <c r="B773" s="37" t="s">
        <v>1455</v>
      </c>
      <c r="C773" s="37" t="s">
        <v>1714</v>
      </c>
      <c r="D773" s="63" t="str">
        <f>B773&amp;"_"&amp; C773</f>
        <v>Blackhawk Network Holdings_Retail and Online Specialty Products</v>
      </c>
      <c r="E773" s="38">
        <v>3190</v>
      </c>
      <c r="F773" s="89">
        <v>966</v>
      </c>
      <c r="G773" s="40">
        <v>2231.6</v>
      </c>
      <c r="H773" s="41">
        <v>0.17499999999999999</v>
      </c>
      <c r="I773" s="42">
        <v>-155.80000000000001</v>
      </c>
      <c r="J773" s="43" t="s">
        <v>13</v>
      </c>
      <c r="K773" s="44">
        <v>4139.7</v>
      </c>
      <c r="L773" s="45">
        <v>2529</v>
      </c>
    </row>
    <row r="774" spans="1:12" x14ac:dyDescent="0.25">
      <c r="A774" s="36">
        <v>242</v>
      </c>
      <c r="B774" s="37" t="s">
        <v>235</v>
      </c>
      <c r="C774" s="37" t="str">
        <f>_xlfn.XLOOKUP(B774,'2020'!B$3:B$1002,'2020'!C$3:C$1002,"NULL")</f>
        <v>Retail Apparel Company</v>
      </c>
      <c r="D774" s="37" t="str">
        <f>_xlfn.XLOOKUP(B774,'2020'!B$3:B$1002,'2020'!D$3:D$1002,"NULL")</f>
        <v>VF_Retail Apparel Company</v>
      </c>
      <c r="E774" s="38">
        <v>69000</v>
      </c>
      <c r="F774" s="89">
        <v>230</v>
      </c>
      <c r="G774" s="40">
        <v>12400</v>
      </c>
      <c r="H774" s="41">
        <v>1.6E-2</v>
      </c>
      <c r="I774" s="42">
        <v>614.9</v>
      </c>
      <c r="J774" s="43">
        <v>-0.42799999999999999</v>
      </c>
      <c r="K774" s="44">
        <v>9959</v>
      </c>
      <c r="L774" s="45">
        <v>29403</v>
      </c>
    </row>
    <row r="775" spans="1:12" x14ac:dyDescent="0.25">
      <c r="A775" s="36">
        <v>414</v>
      </c>
      <c r="B775" s="37" t="s">
        <v>378</v>
      </c>
      <c r="C775" s="37" t="str">
        <f>_xlfn.XLOOKUP(B775,'2020'!B$3:B$1002,'2020'!C$3:C$1002,"NULL")</f>
        <v>Retail Apparel Company</v>
      </c>
      <c r="D775" s="37" t="str">
        <f>_xlfn.XLOOKUP(B775,'2020'!B$3:B$1002,'2020'!D$3:D$1002,"NULL")</f>
        <v>Oshkosh_Retail Apparel Company</v>
      </c>
      <c r="E775" s="38">
        <v>14000</v>
      </c>
      <c r="F775" s="89">
        <v>425</v>
      </c>
      <c r="G775" s="40">
        <v>6830</v>
      </c>
      <c r="H775" s="41">
        <v>8.7999999999999995E-2</v>
      </c>
      <c r="I775" s="42">
        <v>285.60000000000002</v>
      </c>
      <c r="J775" s="43">
        <v>0.32</v>
      </c>
      <c r="K775" s="44">
        <v>5099</v>
      </c>
      <c r="L775" s="45">
        <v>5768</v>
      </c>
    </row>
    <row r="776" spans="1:12" x14ac:dyDescent="0.25">
      <c r="A776" s="36">
        <v>679</v>
      </c>
      <c r="B776" s="37" t="s">
        <v>688</v>
      </c>
      <c r="C776" s="37" t="str">
        <f>_xlfn.XLOOKUP(B776,'2020'!B$3:B$1002,'2020'!C$3:C$1002,"NULL")</f>
        <v>Retail Apparel Company</v>
      </c>
      <c r="D776" s="37" t="str">
        <f>_xlfn.XLOOKUP(B776,'2020'!B$3:B$1002,'2020'!D$3:D$1002,"NULL")</f>
        <v>Carter's_Retail Apparel Company</v>
      </c>
      <c r="E776" s="38">
        <v>20900</v>
      </c>
      <c r="F776" s="89">
        <v>694</v>
      </c>
      <c r="G776" s="40">
        <v>3400.4</v>
      </c>
      <c r="H776" s="41">
        <v>6.3E-2</v>
      </c>
      <c r="I776" s="42">
        <v>302.8</v>
      </c>
      <c r="J776" s="43">
        <v>0.17299999999999999</v>
      </c>
      <c r="K776" s="44">
        <v>2068</v>
      </c>
      <c r="L776" s="45">
        <v>4902</v>
      </c>
    </row>
    <row r="777" spans="1:12" x14ac:dyDescent="0.25">
      <c r="A777" s="36">
        <v>278</v>
      </c>
      <c r="B777" s="37" t="s">
        <v>270</v>
      </c>
      <c r="C777" s="37" t="str">
        <f>_xlfn.XLOOKUP(B777,'2020'!B$3:B$1002,'2020'!C$3:C$1002,"NULL")</f>
        <v>Retail Automotive Parts</v>
      </c>
      <c r="D777" s="37" t="str">
        <f>_xlfn.XLOOKUP(B777,'2020'!B$3:B$1002,'2020'!D$3:D$1002,"NULL")</f>
        <v>AutoZone_Retail Automotive Parts</v>
      </c>
      <c r="E777" s="38">
        <v>70035</v>
      </c>
      <c r="F777" s="89">
        <v>270</v>
      </c>
      <c r="G777" s="40">
        <v>10889</v>
      </c>
      <c r="H777" s="41">
        <v>2.4E-2</v>
      </c>
      <c r="I777" s="42">
        <v>1280.9000000000001</v>
      </c>
      <c r="J777" s="43">
        <v>3.2000000000000001E-2</v>
      </c>
      <c r="K777" s="44">
        <v>9260</v>
      </c>
      <c r="L777" s="45">
        <v>17450</v>
      </c>
    </row>
    <row r="778" spans="1:12" x14ac:dyDescent="0.25">
      <c r="A778" s="36">
        <v>300</v>
      </c>
      <c r="B778" s="37" t="s">
        <v>259</v>
      </c>
      <c r="C778" s="37" t="str">
        <f>_xlfn.XLOOKUP(B778,'2020'!B$3:B$1002,'2020'!C$3:C$1002,"NULL")</f>
        <v>Retail Automotive Parts</v>
      </c>
      <c r="D778" s="37" t="str">
        <f>_xlfn.XLOOKUP(B778,'2020'!B$3:B$1002,'2020'!D$3:D$1002,"NULL")</f>
        <v>LKQ_Retail Automotive Parts</v>
      </c>
      <c r="E778" s="38">
        <v>43000</v>
      </c>
      <c r="F778" s="89">
        <v>304</v>
      </c>
      <c r="G778" s="40">
        <v>9848</v>
      </c>
      <c r="H778" s="41">
        <v>8.4000000000000005E-2</v>
      </c>
      <c r="I778" s="42">
        <v>533.70000000000005</v>
      </c>
      <c r="J778" s="43">
        <v>0.15</v>
      </c>
      <c r="K778" s="44">
        <v>9367</v>
      </c>
      <c r="L778" s="45">
        <v>11750</v>
      </c>
    </row>
    <row r="779" spans="1:12" x14ac:dyDescent="0.25">
      <c r="A779" s="36">
        <v>391</v>
      </c>
      <c r="B779" s="37" t="s">
        <v>381</v>
      </c>
      <c r="C779" s="37" t="str">
        <f>_xlfn.XLOOKUP(B779,'2020'!B$3:B$1002,'2020'!C$3:C$1002,"NULL")</f>
        <v>Retail Chain Company</v>
      </c>
      <c r="D779" s="37" t="str">
        <f>_xlfn.XLOOKUP(B779,'2020'!B$3:B$1002,'2020'!D$3:D$1002,"NULL")</f>
        <v>Tractor Supply_Retail Chain Company</v>
      </c>
      <c r="E779" s="38">
        <v>21000</v>
      </c>
      <c r="F779" s="89">
        <v>396</v>
      </c>
      <c r="G779" s="40">
        <v>7256</v>
      </c>
      <c r="H779" s="41">
        <v>7.0000000000000007E-2</v>
      </c>
      <c r="I779" s="42">
        <v>422.6</v>
      </c>
      <c r="J779" s="43">
        <v>-3.3000000000000002E-2</v>
      </c>
      <c r="K779" s="44">
        <v>2869</v>
      </c>
      <c r="L779" s="45">
        <v>7807</v>
      </c>
    </row>
    <row r="780" spans="1:12" x14ac:dyDescent="0.25">
      <c r="A780" s="36">
        <v>181</v>
      </c>
      <c r="B780" s="37" t="s">
        <v>202</v>
      </c>
      <c r="C780" s="37" t="str">
        <f>_xlfn.XLOOKUP(B780,'2020'!B$3:B$1002,'2020'!C$3:C$1002,"NULL")</f>
        <v>Retail Clothing Company</v>
      </c>
      <c r="D780" s="37" t="str">
        <f>_xlfn.XLOOKUP(B780,'2020'!B$3:B$1002,'2020'!D$3:D$1002,"NULL")</f>
        <v>Gap_Retail Clothing Company</v>
      </c>
      <c r="E780" s="38">
        <v>135000</v>
      </c>
      <c r="F780" s="89">
        <v>178</v>
      </c>
      <c r="G780" s="40">
        <v>15855</v>
      </c>
      <c r="H780" s="41">
        <v>2.1999999999999999E-2</v>
      </c>
      <c r="I780" s="42">
        <v>848</v>
      </c>
      <c r="J780" s="43">
        <v>0.254</v>
      </c>
      <c r="K780" s="44">
        <v>7989</v>
      </c>
      <c r="L780" s="45">
        <v>12147</v>
      </c>
    </row>
    <row r="781" spans="1:12" x14ac:dyDescent="0.25">
      <c r="A781" s="36">
        <v>332</v>
      </c>
      <c r="B781" s="37" t="s">
        <v>324</v>
      </c>
      <c r="C781" s="37" t="str">
        <f>_xlfn.XLOOKUP(B781,'2020'!B$3:B$1002,'2020'!C$3:C$1002,"NULL")</f>
        <v>Retail Clothing Company</v>
      </c>
      <c r="D781" s="37" t="str">
        <f>_xlfn.XLOOKUP(B781,'2020'!B$3:B$1002,'2020'!D$3:D$1002,"NULL")</f>
        <v>PVH_Retail Clothing Company</v>
      </c>
      <c r="E781" s="38">
        <v>28050</v>
      </c>
      <c r="F781" s="89">
        <v>335</v>
      </c>
      <c r="G781" s="40">
        <v>8915</v>
      </c>
      <c r="H781" s="41">
        <v>8.6999999999999994E-2</v>
      </c>
      <c r="I781" s="42">
        <v>537.79999999999995</v>
      </c>
      <c r="J781" s="43">
        <v>-0.02</v>
      </c>
      <c r="K781" s="44">
        <v>11886</v>
      </c>
      <c r="L781" s="45">
        <v>11649</v>
      </c>
    </row>
    <row r="782" spans="1:12" x14ac:dyDescent="0.25">
      <c r="A782" s="36">
        <v>433</v>
      </c>
      <c r="B782" s="37" t="s">
        <v>436</v>
      </c>
      <c r="C782" s="37" t="str">
        <f>_xlfn.XLOOKUP(B782,'2020'!B$3:B$1002,'2020'!C$3:C$1002,"NULL")</f>
        <v>Retail Clothing Company</v>
      </c>
      <c r="D782" s="37" t="str">
        <f>_xlfn.XLOOKUP(B782,'2020'!B$3:B$1002,'2020'!D$3:D$1002,"NULL")</f>
        <v>Hanesbrands_Retail Clothing Company</v>
      </c>
      <c r="E782" s="38">
        <v>67200</v>
      </c>
      <c r="F782" s="89">
        <v>432</v>
      </c>
      <c r="G782" s="40">
        <v>6478</v>
      </c>
      <c r="H782" s="41">
        <v>6.9000000000000006E-2</v>
      </c>
      <c r="I782" s="42">
        <v>61.9</v>
      </c>
      <c r="J782" s="43">
        <v>-0.88500000000000001</v>
      </c>
      <c r="K782" s="44">
        <v>6895</v>
      </c>
      <c r="L782" s="45">
        <v>6638</v>
      </c>
    </row>
    <row r="783" spans="1:12" x14ac:dyDescent="0.25">
      <c r="A783" s="36">
        <v>530</v>
      </c>
      <c r="B783" s="37" t="s">
        <v>494</v>
      </c>
      <c r="C783" s="37" t="str">
        <f>_xlfn.XLOOKUP(B783,'2020'!B$3:B$1002,'2020'!C$3:C$1002,"NULL")</f>
        <v>Retail Clothing Company</v>
      </c>
      <c r="D783" s="37" t="str">
        <f>_xlfn.XLOOKUP(B783,'2020'!B$3:B$1002,'2020'!D$3:D$1002,"NULL")</f>
        <v>Levi Strauss_Retail Clothing Company</v>
      </c>
      <c r="E783" s="38">
        <v>13800</v>
      </c>
      <c r="F783" s="89">
        <v>542</v>
      </c>
      <c r="G783" s="40">
        <v>4904</v>
      </c>
      <c r="H783" s="41">
        <v>7.6999999999999999E-2</v>
      </c>
      <c r="I783" s="42">
        <v>281.39999999999998</v>
      </c>
      <c r="J783" s="43">
        <v>-3.3000000000000002E-2</v>
      </c>
      <c r="K783" s="44">
        <v>3354.7</v>
      </c>
      <c r="L783" s="45" t="s">
        <v>13</v>
      </c>
    </row>
    <row r="784" spans="1:12" x14ac:dyDescent="0.25">
      <c r="A784" s="36">
        <v>622</v>
      </c>
      <c r="B784" s="37" t="s">
        <v>615</v>
      </c>
      <c r="C784" s="37" t="str">
        <f>_xlfn.XLOOKUP(B784,'2020'!B$3:B$1002,'2020'!C$3:C$1002,"NULL")</f>
        <v>Retail Clothing Company</v>
      </c>
      <c r="D784" s="37" t="str">
        <f>_xlfn.XLOOKUP(B784,'2020'!B$3:B$1002,'2020'!D$3:D$1002,"NULL")</f>
        <v>American Eagle Outfitters_Retail Clothing Company</v>
      </c>
      <c r="E784" s="38">
        <v>24100</v>
      </c>
      <c r="F784" s="89">
        <v>630</v>
      </c>
      <c r="G784" s="40">
        <v>3795.5</v>
      </c>
      <c r="H784" s="41">
        <v>5.0999999999999997E-2</v>
      </c>
      <c r="I784" s="42">
        <v>204.2</v>
      </c>
      <c r="J784" s="43">
        <v>-3.9E-2</v>
      </c>
      <c r="K784" s="44">
        <v>1816.3</v>
      </c>
      <c r="L784" s="45">
        <v>3540</v>
      </c>
    </row>
    <row r="785" spans="1:12" x14ac:dyDescent="0.25">
      <c r="A785" s="36">
        <v>767</v>
      </c>
      <c r="B785" s="37" t="s">
        <v>751</v>
      </c>
      <c r="C785" s="37" t="str">
        <f>_xlfn.XLOOKUP(B785,'2020'!B$3:B$1002,'2020'!C$3:C$1002,"NULL")</f>
        <v>Retail Clothing Company</v>
      </c>
      <c r="D785" s="37" t="str">
        <f>_xlfn.XLOOKUP(B785,'2020'!B$3:B$1002,'2020'!D$3:D$1002,"NULL")</f>
        <v>G-III Apparel Group_Retail Clothing Company</v>
      </c>
      <c r="E785" s="38">
        <v>9961</v>
      </c>
      <c r="F785" s="89">
        <v>838</v>
      </c>
      <c r="G785" s="40">
        <v>2806.9</v>
      </c>
      <c r="H785" s="41">
        <v>0.17599999999999999</v>
      </c>
      <c r="I785" s="42">
        <v>62.1</v>
      </c>
      <c r="J785" s="43">
        <v>0.19600000000000001</v>
      </c>
      <c r="K785" s="44">
        <v>1915.2</v>
      </c>
      <c r="L785" s="45">
        <v>1849</v>
      </c>
    </row>
    <row r="786" spans="1:12" x14ac:dyDescent="0.25">
      <c r="A786" s="36">
        <v>859</v>
      </c>
      <c r="B786" s="37" t="s">
        <v>840</v>
      </c>
      <c r="C786" s="37" t="str">
        <f>_xlfn.XLOOKUP(B786,'2020'!B$3:B$1002,'2020'!C$3:C$1002,"NULL")</f>
        <v>Retail Clothing Company</v>
      </c>
      <c r="D786" s="37" t="str">
        <f>_xlfn.XLOOKUP(B786,'2020'!B$3:B$1002,'2020'!D$3:D$1002,"NULL")</f>
        <v>Guess_Retail Clothing Company</v>
      </c>
      <c r="E786" s="38">
        <v>14700</v>
      </c>
      <c r="F786" s="89">
        <v>887</v>
      </c>
      <c r="G786" s="40">
        <v>2363.8000000000002</v>
      </c>
      <c r="H786" s="41">
        <v>7.9000000000000001E-2</v>
      </c>
      <c r="I786" s="42">
        <v>-7.9</v>
      </c>
      <c r="J786" s="43">
        <v>-1.347</v>
      </c>
      <c r="K786" s="44">
        <v>1655.6</v>
      </c>
      <c r="L786" s="45">
        <v>1667</v>
      </c>
    </row>
    <row r="787" spans="1:12" x14ac:dyDescent="0.25">
      <c r="A787" s="36">
        <v>881</v>
      </c>
      <c r="B787" s="37" t="s">
        <v>981</v>
      </c>
      <c r="C787" s="37" t="str">
        <f>_xlfn.XLOOKUP(B787,'2020'!B$3:B$1002,'2020'!C$3:C$1002,"NULL")</f>
        <v>Retail Clothing Company</v>
      </c>
      <c r="D787" s="37" t="str">
        <f>_xlfn.XLOOKUP(B787,'2020'!B$3:B$1002,'2020'!D$3:D$1002,"NULL")</f>
        <v>Chico's FAS_Retail Clothing Company</v>
      </c>
      <c r="E787" s="38">
        <v>12350</v>
      </c>
      <c r="F787" s="89">
        <v>814</v>
      </c>
      <c r="G787" s="40">
        <v>2282.4</v>
      </c>
      <c r="H787" s="41">
        <v>-7.8E-2</v>
      </c>
      <c r="I787" s="42">
        <v>101</v>
      </c>
      <c r="J787" s="43">
        <v>0.107</v>
      </c>
      <c r="K787" s="44">
        <v>1087.5999999999999</v>
      </c>
      <c r="L787" s="45">
        <v>1152</v>
      </c>
    </row>
    <row r="788" spans="1:12" x14ac:dyDescent="0.25">
      <c r="A788" s="36">
        <v>1</v>
      </c>
      <c r="B788" s="37" t="s">
        <v>12</v>
      </c>
      <c r="C788" s="37" t="str">
        <f>_xlfn.XLOOKUP(B788,'2020'!B$3:B$1002,'2020'!C$3:C$1002,"NULL")</f>
        <v>Retail Company</v>
      </c>
      <c r="D788" s="37" t="str">
        <f>_xlfn.XLOOKUP(B788,'2020'!B$3:B$1002,'2020'!D$3:D$1002,"NULL")</f>
        <v>Walmart_Retail Company</v>
      </c>
      <c r="E788" s="38">
        <v>2300000</v>
      </c>
      <c r="F788" s="89">
        <v>1</v>
      </c>
      <c r="G788" s="40">
        <v>500343</v>
      </c>
      <c r="H788" s="58">
        <v>0.03</v>
      </c>
      <c r="I788" s="59">
        <v>9862</v>
      </c>
      <c r="J788" s="60">
        <v>-0.27700000000000002</v>
      </c>
      <c r="K788" s="61">
        <v>204522</v>
      </c>
      <c r="L788" s="45">
        <v>263563</v>
      </c>
    </row>
    <row r="789" spans="1:12" x14ac:dyDescent="0.25">
      <c r="A789" s="36">
        <v>15</v>
      </c>
      <c r="B789" s="63" t="s">
        <v>25</v>
      </c>
      <c r="C789" s="37" t="str">
        <f>_xlfn.XLOOKUP(B789,'2020'!B$3:B$1002,'2020'!C$3:C$1002,"NULL")</f>
        <v>Retail Company</v>
      </c>
      <c r="D789" s="37" t="str">
        <f>_xlfn.XLOOKUP(B789,'2020'!B$3:B$1002,'2020'!D$3:D$1002,"NULL")</f>
        <v>Costco Wholesale_Retail Company</v>
      </c>
      <c r="E789" s="38">
        <v>182000</v>
      </c>
      <c r="F789" s="89">
        <v>16</v>
      </c>
      <c r="G789" s="40">
        <v>129025</v>
      </c>
      <c r="H789" s="41">
        <v>8.6999999999999994E-2</v>
      </c>
      <c r="I789" s="42">
        <v>2679</v>
      </c>
      <c r="J789" s="43">
        <v>0.14000000000000001</v>
      </c>
      <c r="K789" s="44">
        <v>36347</v>
      </c>
      <c r="L789" s="45">
        <v>82687</v>
      </c>
    </row>
    <row r="790" spans="1:12" x14ac:dyDescent="0.25">
      <c r="A790" s="36">
        <v>17</v>
      </c>
      <c r="B790" s="37" t="s">
        <v>34</v>
      </c>
      <c r="C790" s="37" t="str">
        <f>_xlfn.XLOOKUP(B790,'2020'!B$3:B$1002,'2020'!C$3:C$1002,"NULL")</f>
        <v>Retail Company</v>
      </c>
      <c r="D790" s="37" t="str">
        <f>_xlfn.XLOOKUP(B790,'2020'!B$3:B$1002,'2020'!D$3:D$1002,"NULL")</f>
        <v>Kroger_Retail Company</v>
      </c>
      <c r="E790" s="38">
        <v>449000</v>
      </c>
      <c r="F790" s="89">
        <v>18</v>
      </c>
      <c r="G790" s="40">
        <v>122662</v>
      </c>
      <c r="H790" s="41">
        <v>6.4000000000000001E-2</v>
      </c>
      <c r="I790" s="42">
        <v>1907</v>
      </c>
      <c r="J790" s="43">
        <v>-3.4000000000000002E-2</v>
      </c>
      <c r="K790" s="44">
        <v>37197</v>
      </c>
      <c r="L790" s="45">
        <v>20828</v>
      </c>
    </row>
    <row r="791" spans="1:12" x14ac:dyDescent="0.25">
      <c r="A791" s="36">
        <v>19</v>
      </c>
      <c r="B791" s="37" t="s">
        <v>30</v>
      </c>
      <c r="C791" s="37" t="str">
        <f>_xlfn.XLOOKUP(B791,'2020'!B$3:B$1002,'2020'!C$3:C$1002,"NULL")</f>
        <v>Retail Company</v>
      </c>
      <c r="D791" s="37" t="str">
        <f>_xlfn.XLOOKUP(B791,'2020'!B$3:B$1002,'2020'!D$3:D$1002,"NULL")</f>
        <v>Walgreens Boots Alliance_Retail Company</v>
      </c>
      <c r="E791" s="38">
        <v>290000</v>
      </c>
      <c r="F791" s="89">
        <v>17</v>
      </c>
      <c r="G791" s="40">
        <v>118214</v>
      </c>
      <c r="H791" s="41">
        <v>7.0000000000000001E-3</v>
      </c>
      <c r="I791" s="42">
        <v>4078</v>
      </c>
      <c r="J791" s="43">
        <v>-2.3E-2</v>
      </c>
      <c r="K791" s="44">
        <v>66009</v>
      </c>
      <c r="L791" s="45">
        <v>64924</v>
      </c>
    </row>
    <row r="792" spans="1:12" x14ac:dyDescent="0.25">
      <c r="A792" s="36">
        <v>39</v>
      </c>
      <c r="B792" s="37" t="s">
        <v>47</v>
      </c>
      <c r="C792" s="37" t="str">
        <f>_xlfn.XLOOKUP(B792,'2020'!B$3:B$1002,'2020'!C$3:C$1002,"NULL")</f>
        <v>Retail Company</v>
      </c>
      <c r="D792" s="37" t="str">
        <f>_xlfn.XLOOKUP(B792,'2020'!B$3:B$1002,'2020'!D$3:D$1002,"NULL")</f>
        <v>Target_Retail Company</v>
      </c>
      <c r="E792" s="38">
        <v>345000</v>
      </c>
      <c r="F792" s="89">
        <v>38</v>
      </c>
      <c r="G792" s="40">
        <v>71879</v>
      </c>
      <c r="H792" s="41">
        <v>3.4000000000000002E-2</v>
      </c>
      <c r="I792" s="42">
        <v>2934</v>
      </c>
      <c r="J792" s="43">
        <v>7.1999999999999995E-2</v>
      </c>
      <c r="K792" s="44">
        <v>38999</v>
      </c>
      <c r="L792" s="45">
        <v>37409</v>
      </c>
    </row>
    <row r="793" spans="1:12" x14ac:dyDescent="0.25">
      <c r="A793" s="36">
        <v>40</v>
      </c>
      <c r="B793" s="37" t="s">
        <v>53</v>
      </c>
      <c r="C793" s="37" t="str">
        <f>_xlfn.XLOOKUP(B793,'2020'!B$3:B$1002,'2020'!C$3:C$1002,"NULL")</f>
        <v>Retail Company</v>
      </c>
      <c r="D793" s="37" t="str">
        <f>_xlfn.XLOOKUP(B793,'2020'!B$3:B$1002,'2020'!D$3:D$1002,"NULL")</f>
        <v>Lowe's_Retail Company</v>
      </c>
      <c r="E793" s="38">
        <v>255000</v>
      </c>
      <c r="F793" s="89">
        <v>40</v>
      </c>
      <c r="G793" s="40">
        <v>68619</v>
      </c>
      <c r="H793" s="41">
        <v>5.5E-2</v>
      </c>
      <c r="I793" s="42">
        <v>3447</v>
      </c>
      <c r="J793" s="43">
        <v>0.114</v>
      </c>
      <c r="K793" s="44">
        <v>35291</v>
      </c>
      <c r="L793" s="45">
        <v>72812</v>
      </c>
    </row>
    <row r="794" spans="1:12" x14ac:dyDescent="0.25">
      <c r="A794" s="36">
        <v>121</v>
      </c>
      <c r="B794" s="37" t="s">
        <v>122</v>
      </c>
      <c r="C794" s="37" t="str">
        <f>_xlfn.XLOOKUP(B794,'2020'!B$3:B$1002,'2020'!C$3:C$1002,"NULL")</f>
        <v>Retail Company</v>
      </c>
      <c r="D794" s="37" t="str">
        <f>_xlfn.XLOOKUP(B794,'2020'!B$3:B$1002,'2020'!D$3:D$1002,"NULL")</f>
        <v>US Foods Holding_Retail Company</v>
      </c>
      <c r="E794" s="38">
        <v>25204</v>
      </c>
      <c r="F794" s="89">
        <v>124</v>
      </c>
      <c r="G794" s="40">
        <v>24147.200000000001</v>
      </c>
      <c r="H794" s="41">
        <v>5.3999999999999999E-2</v>
      </c>
      <c r="I794" s="42">
        <v>444.3</v>
      </c>
      <c r="J794" s="43">
        <v>1.1180000000000001</v>
      </c>
      <c r="K794" s="44">
        <v>9037.2000000000007</v>
      </c>
      <c r="L794" s="45">
        <v>7065</v>
      </c>
    </row>
    <row r="795" spans="1:12" x14ac:dyDescent="0.25">
      <c r="A795" s="36">
        <v>123</v>
      </c>
      <c r="B795" s="37" t="s">
        <v>118</v>
      </c>
      <c r="C795" s="37" t="str">
        <f>_xlfn.XLOOKUP(B795,'2020'!B$3:B$1002,'2020'!C$3:C$1002,"NULL")</f>
        <v>Retail Company</v>
      </c>
      <c r="D795" s="37" t="str">
        <f>_xlfn.XLOOKUP(B795,'2020'!B$3:B$1002,'2020'!D$3:D$1002,"NULL")</f>
        <v>Dollar General_Retail Company</v>
      </c>
      <c r="E795" s="38">
        <v>129000</v>
      </c>
      <c r="F795" s="89">
        <v>128</v>
      </c>
      <c r="G795" s="40">
        <v>23471</v>
      </c>
      <c r="H795" s="41">
        <v>6.8000000000000005E-2</v>
      </c>
      <c r="I795" s="42">
        <v>1539</v>
      </c>
      <c r="J795" s="43">
        <v>0.23</v>
      </c>
      <c r="K795" s="44">
        <v>12516.9</v>
      </c>
      <c r="L795" s="45">
        <v>25141</v>
      </c>
    </row>
    <row r="796" spans="1:12" x14ac:dyDescent="0.25">
      <c r="A796" s="36">
        <v>134</v>
      </c>
      <c r="B796" s="37" t="s">
        <v>137</v>
      </c>
      <c r="C796" s="37" t="str">
        <f>_xlfn.XLOOKUP(B796,'2020'!B$3:B$1002,'2020'!C$3:C$1002,"NULL")</f>
        <v>Retail Company</v>
      </c>
      <c r="D796" s="37" t="str">
        <f>_xlfn.XLOOKUP(B796,'2020'!B$3:B$1002,'2020'!D$3:D$1002,"NULL")</f>
        <v>Dollar Tree_Retail Company</v>
      </c>
      <c r="E796" s="38">
        <v>116200</v>
      </c>
      <c r="F796" s="89">
        <v>136</v>
      </c>
      <c r="G796" s="40">
        <v>22246</v>
      </c>
      <c r="H796" s="41">
        <v>7.3999999999999996E-2</v>
      </c>
      <c r="I796" s="42">
        <v>1714.3</v>
      </c>
      <c r="J796" s="43">
        <v>0.91300000000000003</v>
      </c>
      <c r="K796" s="44">
        <v>16333</v>
      </c>
      <c r="L796" s="45">
        <v>22523</v>
      </c>
    </row>
    <row r="797" spans="1:12" x14ac:dyDescent="0.25">
      <c r="A797" s="36">
        <v>180</v>
      </c>
      <c r="B797" s="37" t="s">
        <v>1357</v>
      </c>
      <c r="C797" s="37" t="s">
        <v>1003</v>
      </c>
      <c r="D797" s="37" t="s">
        <v>1645</v>
      </c>
      <c r="E797" s="38">
        <v>29000</v>
      </c>
      <c r="F797" s="89">
        <v>158</v>
      </c>
      <c r="G797" s="40">
        <v>16009</v>
      </c>
      <c r="H797" s="41">
        <v>-8.6999999999999994E-2</v>
      </c>
      <c r="I797" s="42">
        <v>650</v>
      </c>
      <c r="J797" s="43">
        <v>2.6520000000000001</v>
      </c>
      <c r="K797" s="44">
        <v>3580</v>
      </c>
      <c r="L797" s="45">
        <v>585</v>
      </c>
    </row>
    <row r="798" spans="1:12" x14ac:dyDescent="0.25">
      <c r="A798" s="36">
        <v>231</v>
      </c>
      <c r="B798" s="37" t="s">
        <v>250</v>
      </c>
      <c r="C798" s="37" t="str">
        <f>_xlfn.XLOOKUP(B798,'2020'!B$3:B$1002,'2020'!C$3:C$1002,"NULL")</f>
        <v>Retail Company</v>
      </c>
      <c r="D798" s="37" t="str">
        <f>_xlfn.XLOOKUP(B798,'2020'!B$3:B$1002,'2020'!D$3:D$1002,"NULL")</f>
        <v>L Brands_Retail Company</v>
      </c>
      <c r="E798" s="38">
        <v>59200</v>
      </c>
      <c r="F798" s="89">
        <v>220</v>
      </c>
      <c r="G798" s="40">
        <v>12632</v>
      </c>
      <c r="H798" s="41">
        <v>5.0000000000000001E-3</v>
      </c>
      <c r="I798" s="42">
        <v>983</v>
      </c>
      <c r="J798" s="43">
        <v>-0.151</v>
      </c>
      <c r="K798" s="44">
        <v>8149</v>
      </c>
      <c r="L798" s="45">
        <v>10655</v>
      </c>
    </row>
    <row r="799" spans="1:12" x14ac:dyDescent="0.25">
      <c r="A799" s="36">
        <v>248</v>
      </c>
      <c r="B799" s="37" t="s">
        <v>267</v>
      </c>
      <c r="C799" s="37" t="str">
        <f>_xlfn.XLOOKUP(B799,'2020'!B$3:B$1002,'2020'!C$3:C$1002,"NULL")</f>
        <v>Retail Company</v>
      </c>
      <c r="D799" s="37" t="str">
        <f>_xlfn.XLOOKUP(B799,'2020'!B$3:B$1002,'2020'!D$3:D$1002,"NULL")</f>
        <v>Bed Bath &amp; Beyond_Retail Company</v>
      </c>
      <c r="E799" s="38">
        <v>65000</v>
      </c>
      <c r="F799" s="89">
        <v>233</v>
      </c>
      <c r="G799" s="40">
        <v>12216</v>
      </c>
      <c r="H799" s="41">
        <v>8.9999999999999993E-3</v>
      </c>
      <c r="I799" s="42">
        <v>685.1</v>
      </c>
      <c r="J799" s="43">
        <v>-0.186</v>
      </c>
      <c r="K799" s="44">
        <v>6846</v>
      </c>
      <c r="L799" s="45">
        <v>2989</v>
      </c>
    </row>
    <row r="800" spans="1:12" x14ac:dyDescent="0.25">
      <c r="A800" s="36">
        <v>281</v>
      </c>
      <c r="B800" s="37" t="s">
        <v>299</v>
      </c>
      <c r="C800" s="37" t="str">
        <f>_xlfn.XLOOKUP(B800,'2020'!B$3:B$1002,'2020'!C$3:C$1002,"NULL")</f>
        <v>Retail Company</v>
      </c>
      <c r="D800" s="37" t="str">
        <f>_xlfn.XLOOKUP(B800,'2020'!B$3:B$1002,'2020'!D$3:D$1002,"NULL")</f>
        <v>Office Depot_Retail Company</v>
      </c>
      <c r="E800" s="38">
        <v>45000</v>
      </c>
      <c r="F800" s="89">
        <v>203</v>
      </c>
      <c r="G800" s="40">
        <v>10752</v>
      </c>
      <c r="H800" s="41">
        <v>-0.20899999999999999</v>
      </c>
      <c r="I800" s="42">
        <v>181</v>
      </c>
      <c r="J800" s="43">
        <v>-0.65800000000000003</v>
      </c>
      <c r="K800" s="44">
        <v>6323</v>
      </c>
      <c r="L800" s="45">
        <v>1195</v>
      </c>
    </row>
    <row r="801" spans="1:12" x14ac:dyDescent="0.25">
      <c r="A801" s="36">
        <v>294</v>
      </c>
      <c r="B801" s="37" t="s">
        <v>254</v>
      </c>
      <c r="C801" s="37" t="str">
        <f>_xlfn.XLOOKUP(B801,'2020'!B$3:B$1002,'2020'!C$3:C$1002,"NULL")</f>
        <v>Retail Company</v>
      </c>
      <c r="D801" s="37" t="str">
        <f>_xlfn.XLOOKUP(B801,'2020'!B$3:B$1002,'2020'!D$3:D$1002,"NULL")</f>
        <v>Lithia Motors_Retail Company</v>
      </c>
      <c r="E801" s="38">
        <v>12899</v>
      </c>
      <c r="F801" s="89">
        <v>318</v>
      </c>
      <c r="G801" s="40">
        <v>10087</v>
      </c>
      <c r="H801" s="41">
        <v>0.16200000000000001</v>
      </c>
      <c r="I801" s="42">
        <v>245.2</v>
      </c>
      <c r="J801" s="43">
        <v>0.24399999999999999</v>
      </c>
      <c r="K801" s="44">
        <v>4683</v>
      </c>
      <c r="L801" s="45">
        <v>2515</v>
      </c>
    </row>
    <row r="802" spans="1:12" x14ac:dyDescent="0.25">
      <c r="A802" s="36">
        <v>329</v>
      </c>
      <c r="B802" s="9" t="s">
        <v>316</v>
      </c>
      <c r="C802" s="37" t="str">
        <f>_xlfn.XLOOKUP(B802,'2020'!B$3:B$1002,'2020'!C$3:C$1002,"NULL")</f>
        <v>Retail Company</v>
      </c>
      <c r="D802" s="37" t="str">
        <f>_xlfn.XLOOKUP(B802,'2020'!B$3:B$1002,'2020'!D$3:D$1002,"NULL")</f>
        <v>O'Reilly Automotive_Retail Company</v>
      </c>
      <c r="E802" s="38">
        <v>60365</v>
      </c>
      <c r="F802" s="89">
        <v>323</v>
      </c>
      <c r="G802" s="40">
        <v>8978</v>
      </c>
      <c r="H802" s="41">
        <v>4.4999999999999998E-2</v>
      </c>
      <c r="I802" s="42">
        <v>1133.8</v>
      </c>
      <c r="J802" s="43">
        <v>9.2999999999999999E-2</v>
      </c>
      <c r="K802" s="44">
        <v>7572</v>
      </c>
      <c r="L802" s="45">
        <v>20607</v>
      </c>
    </row>
    <row r="803" spans="1:12" x14ac:dyDescent="0.25">
      <c r="A803" s="36">
        <v>340</v>
      </c>
      <c r="B803" s="9" t="s">
        <v>363</v>
      </c>
      <c r="C803" s="37" t="str">
        <f>_xlfn.XLOOKUP(B803,'2020'!B$3:B$1002,'2020'!C$3:C$1002,"NULL")</f>
        <v>Retail Company</v>
      </c>
      <c r="D803" s="37" t="str">
        <f>_xlfn.XLOOKUP(B803,'2020'!B$3:B$1002,'2020'!D$3:D$1002,"NULL")</f>
        <v>Dick's Sporting Goods_Retail Company</v>
      </c>
      <c r="E803" s="38">
        <v>30300</v>
      </c>
      <c r="F803" s="89">
        <v>340</v>
      </c>
      <c r="G803" s="40">
        <v>8591</v>
      </c>
      <c r="H803" s="41">
        <v>8.4000000000000005E-2</v>
      </c>
      <c r="I803" s="42">
        <v>323.39999999999998</v>
      </c>
      <c r="J803" s="43">
        <v>0.125</v>
      </c>
      <c r="K803" s="44">
        <v>4204</v>
      </c>
      <c r="L803" s="45">
        <v>3765</v>
      </c>
    </row>
    <row r="804" spans="1:12" x14ac:dyDescent="0.25">
      <c r="A804" s="36">
        <v>423</v>
      </c>
      <c r="B804" s="37" t="s">
        <v>472</v>
      </c>
      <c r="C804" s="37" t="str">
        <f>_xlfn.XLOOKUP(B804,'2020'!B$3:B$1002,'2020'!C$3:C$1002,"NULL")</f>
        <v>Retail Company</v>
      </c>
      <c r="D804" s="37" t="str">
        <f>_xlfn.XLOOKUP(B804,'2020'!B$3:B$1002,'2020'!D$3:D$1002,"NULL")</f>
        <v>Ascena Retail Group_Retail Company</v>
      </c>
      <c r="E804" s="38">
        <v>40000</v>
      </c>
      <c r="F804" s="89">
        <v>384</v>
      </c>
      <c r="G804" s="40">
        <v>6650</v>
      </c>
      <c r="H804" s="41">
        <v>-4.9000000000000002E-2</v>
      </c>
      <c r="I804" s="42">
        <v>-1067.3</v>
      </c>
      <c r="J804" s="43" t="s">
        <v>13</v>
      </c>
      <c r="K804" s="44">
        <v>3872</v>
      </c>
      <c r="L804" s="45">
        <v>394</v>
      </c>
    </row>
    <row r="805" spans="1:12" x14ac:dyDescent="0.25">
      <c r="A805" s="36">
        <v>465</v>
      </c>
      <c r="B805" s="37" t="s">
        <v>479</v>
      </c>
      <c r="C805" s="37" t="str">
        <f>_xlfn.XLOOKUP(B805,'2020'!B$3:B$1002,'2020'!C$3:C$1002,"NULL")</f>
        <v>Retail Company</v>
      </c>
      <c r="D805" s="37" t="str">
        <f>_xlfn.XLOOKUP(B805,'2020'!B$3:B$1002,'2020'!D$3:D$1002,"NULL")</f>
        <v>TravelCenters of America_Retail Company</v>
      </c>
      <c r="E805" s="38">
        <v>19611</v>
      </c>
      <c r="F805" s="89">
        <v>470</v>
      </c>
      <c r="G805" s="40">
        <v>6052</v>
      </c>
      <c r="H805" s="41">
        <v>9.8000000000000004E-2</v>
      </c>
      <c r="I805" s="42">
        <v>9.3000000000000007</v>
      </c>
      <c r="J805" s="43" t="s">
        <v>13</v>
      </c>
      <c r="K805" s="44">
        <v>1618</v>
      </c>
      <c r="L805" s="45">
        <v>144</v>
      </c>
    </row>
    <row r="806" spans="1:12" x14ac:dyDescent="0.25">
      <c r="A806" s="36">
        <v>508</v>
      </c>
      <c r="B806" s="37" t="s">
        <v>488</v>
      </c>
      <c r="C806" s="37" t="str">
        <f>_xlfn.XLOOKUP(B806,'2020'!B$3:B$1002,'2020'!C$3:C$1002,"NULL")</f>
        <v>Retail Company</v>
      </c>
      <c r="D806" s="37" t="str">
        <f>_xlfn.XLOOKUP(B806,'2020'!B$3:B$1002,'2020'!D$3:D$1002,"NULL")</f>
        <v>Williams-Sonoma_Retail Company</v>
      </c>
      <c r="E806" s="38">
        <v>19350</v>
      </c>
      <c r="F806" s="89">
        <v>506</v>
      </c>
      <c r="G806" s="40">
        <v>5292.4</v>
      </c>
      <c r="H806" s="41">
        <v>4.1000000000000002E-2</v>
      </c>
      <c r="I806" s="42">
        <v>259.5</v>
      </c>
      <c r="J806" s="43">
        <v>-0.15</v>
      </c>
      <c r="K806" s="44">
        <v>2785.7</v>
      </c>
      <c r="L806" s="45">
        <v>4441</v>
      </c>
    </row>
    <row r="807" spans="1:12" x14ac:dyDescent="0.25">
      <c r="A807" s="36">
        <v>510</v>
      </c>
      <c r="B807" s="37" t="s">
        <v>525</v>
      </c>
      <c r="C807" s="37" t="str">
        <f>_xlfn.XLOOKUP(B807,'2020'!B$3:B$1002,'2020'!C$3:C$1002,"NULL")</f>
        <v>Retail Company</v>
      </c>
      <c r="D807" s="37" t="str">
        <f>_xlfn.XLOOKUP(B807,'2020'!B$3:B$1002,'2020'!D$3:D$1002,"NULL")</f>
        <v>Big Lots_Retail Company</v>
      </c>
      <c r="E807" s="38">
        <v>22900</v>
      </c>
      <c r="F807" s="89">
        <v>495</v>
      </c>
      <c r="G807" s="40">
        <v>5271</v>
      </c>
      <c r="H807" s="41">
        <v>1.4E-2</v>
      </c>
      <c r="I807" s="42">
        <v>189.8</v>
      </c>
      <c r="J807" s="43">
        <v>0.24199999999999999</v>
      </c>
      <c r="K807" s="44">
        <v>1651.7</v>
      </c>
      <c r="L807" s="45">
        <v>1830</v>
      </c>
    </row>
    <row r="808" spans="1:12" x14ac:dyDescent="0.25">
      <c r="A808" s="36">
        <v>548</v>
      </c>
      <c r="B808" s="37" t="s">
        <v>1370</v>
      </c>
      <c r="C808" s="37" t="s">
        <v>1003</v>
      </c>
      <c r="D808" s="63" t="str">
        <f>B808&amp;"_"&amp; C808</f>
        <v>Neiman Marcus Group_Retail Company</v>
      </c>
      <c r="E808" s="38">
        <v>13700</v>
      </c>
      <c r="F808" s="89">
        <v>515</v>
      </c>
      <c r="G808" s="40">
        <v>4706</v>
      </c>
      <c r="H808" s="41">
        <v>-4.9000000000000002E-2</v>
      </c>
      <c r="I808" s="42">
        <v>-531.79999999999995</v>
      </c>
      <c r="J808" s="43" t="s">
        <v>13</v>
      </c>
      <c r="K808" s="44">
        <v>7703.5</v>
      </c>
      <c r="L808" s="45" t="s">
        <v>13</v>
      </c>
    </row>
    <row r="809" spans="1:12" x14ac:dyDescent="0.25">
      <c r="A809" s="36">
        <v>581</v>
      </c>
      <c r="B809" s="37" t="s">
        <v>554</v>
      </c>
      <c r="C809" s="37" t="str">
        <f>_xlfn.XLOOKUP(B809,'2020'!B$3:B$1002,'2020'!C$3:C$1002,"NULL")</f>
        <v>Retail Company</v>
      </c>
      <c r="D809" s="37" t="str">
        <f>_xlfn.XLOOKUP(B809,'2020'!B$3:B$1002,'2020'!D$3:D$1002,"NULL")</f>
        <v>Camping World Holdings_Retail Company</v>
      </c>
      <c r="E809" s="38">
        <v>10227</v>
      </c>
      <c r="F809" s="89">
        <v>648</v>
      </c>
      <c r="G809" s="40">
        <v>4285.3</v>
      </c>
      <c r="H809" s="41">
        <v>0.218</v>
      </c>
      <c r="I809" s="42">
        <v>28.4</v>
      </c>
      <c r="J809" s="43">
        <v>-0.85199999999999998</v>
      </c>
      <c r="K809" s="44">
        <v>2561.5</v>
      </c>
      <c r="L809" s="45">
        <v>3084</v>
      </c>
    </row>
    <row r="810" spans="1:12" x14ac:dyDescent="0.25">
      <c r="A810" s="36">
        <v>613</v>
      </c>
      <c r="B810" s="37" t="s">
        <v>684</v>
      </c>
      <c r="C810" s="37" t="str">
        <f>_xlfn.XLOOKUP(B810,'2020'!B$3:B$1002,'2020'!C$3:C$1002,"NULL")</f>
        <v>Retail Company</v>
      </c>
      <c r="D810" s="37" t="str">
        <f>_xlfn.XLOOKUP(B810,'2020'!B$3:B$1002,'2020'!D$3:D$1002,"NULL")</f>
        <v>Barnes &amp; Noble_Retail Company</v>
      </c>
      <c r="E810" s="38">
        <v>18592</v>
      </c>
      <c r="F810" s="89">
        <v>555</v>
      </c>
      <c r="G810" s="40">
        <v>3894.6</v>
      </c>
      <c r="H810" s="41">
        <v>-0.115</v>
      </c>
      <c r="I810" s="42">
        <v>22</v>
      </c>
      <c r="J810" s="43" t="s">
        <v>13</v>
      </c>
      <c r="K810" s="44">
        <v>1932.9</v>
      </c>
      <c r="L810" s="45">
        <v>360</v>
      </c>
    </row>
    <row r="811" spans="1:12" x14ac:dyDescent="0.25">
      <c r="A811" s="36">
        <v>645</v>
      </c>
      <c r="B811" s="37" t="s">
        <v>643</v>
      </c>
      <c r="C811" s="37" t="str">
        <f>_xlfn.XLOOKUP(B811,'2020'!B$3:B$1002,'2020'!C$3:C$1002,"NULL")</f>
        <v>Retail Company</v>
      </c>
      <c r="D811" s="37" t="str">
        <f>_xlfn.XLOOKUP(B811,'2020'!B$3:B$1002,'2020'!D$3:D$1002,"NULL")</f>
        <v>Urban Outfitters_Retail Company</v>
      </c>
      <c r="E811" s="38">
        <v>16330</v>
      </c>
      <c r="F811" s="89">
        <v>645</v>
      </c>
      <c r="G811" s="40">
        <v>3616</v>
      </c>
      <c r="H811" s="41">
        <v>0.02</v>
      </c>
      <c r="I811" s="42">
        <v>108.3</v>
      </c>
      <c r="J811" s="43">
        <v>-0.504</v>
      </c>
      <c r="K811" s="44">
        <v>1952.8</v>
      </c>
      <c r="L811" s="45">
        <v>4001</v>
      </c>
    </row>
    <row r="812" spans="1:12" x14ac:dyDescent="0.25">
      <c r="A812" s="36">
        <v>666</v>
      </c>
      <c r="B812" s="37" t="s">
        <v>677</v>
      </c>
      <c r="C812" s="37" t="str">
        <f>_xlfn.XLOOKUP(B812,'2020'!B$3:B$1002,'2020'!C$3:C$1002,"NULL")</f>
        <v>Retail Company</v>
      </c>
      <c r="D812" s="37" t="str">
        <f>_xlfn.XLOOKUP(B812,'2020'!B$3:B$1002,'2020'!D$3:D$1002,"NULL")</f>
        <v>Abercrombie &amp; Fitch_Retail Company</v>
      </c>
      <c r="E812" s="38">
        <v>22500</v>
      </c>
      <c r="F812" s="89">
        <v>675</v>
      </c>
      <c r="G812" s="40">
        <v>3492.7</v>
      </c>
      <c r="H812" s="41">
        <v>0.05</v>
      </c>
      <c r="I812" s="42">
        <v>7.1</v>
      </c>
      <c r="J812" s="43">
        <v>0.79300000000000004</v>
      </c>
      <c r="K812" s="44">
        <v>2325.6999999999998</v>
      </c>
      <c r="L812" s="45">
        <v>1651</v>
      </c>
    </row>
    <row r="813" spans="1:12" x14ac:dyDescent="0.25">
      <c r="A813" s="36">
        <v>699</v>
      </c>
      <c r="B813" s="37" t="s">
        <v>782</v>
      </c>
      <c r="C813" s="37" t="str">
        <f>_xlfn.XLOOKUP(B813,'2020'!B$3:B$1002,'2020'!C$3:C$1002,"NULL")</f>
        <v>Retail Company</v>
      </c>
      <c r="D813" s="37" t="str">
        <f>_xlfn.XLOOKUP(B813,'2020'!B$3:B$1002,'2020'!D$3:D$1002,"NULL")</f>
        <v>Tailored Brands_Retail Company</v>
      </c>
      <c r="E813" s="38">
        <v>18200</v>
      </c>
      <c r="F813" s="89">
        <v>667</v>
      </c>
      <c r="G813" s="40">
        <v>3304.3</v>
      </c>
      <c r="H813" s="41">
        <v>-2.1999999999999999E-2</v>
      </c>
      <c r="I813" s="42">
        <v>96.7</v>
      </c>
      <c r="J813" s="43">
        <v>2.875</v>
      </c>
      <c r="K813" s="44">
        <v>2000</v>
      </c>
      <c r="L813" s="45">
        <v>1234</v>
      </c>
    </row>
    <row r="814" spans="1:12" x14ac:dyDescent="0.25">
      <c r="A814" s="36">
        <v>847</v>
      </c>
      <c r="B814" s="37" t="s">
        <v>847</v>
      </c>
      <c r="C814" s="37" t="str">
        <f>_xlfn.XLOOKUP(B814,'2020'!B$3:B$1002,'2020'!C$3:C$1002,"NULL")</f>
        <v>Retail Company</v>
      </c>
      <c r="D814" s="37" t="str">
        <f>_xlfn.XLOOKUP(B814,'2020'!B$3:B$1002,'2020'!D$3:D$1002,"NULL")</f>
        <v>RH_Retail Company</v>
      </c>
      <c r="E814" s="38">
        <v>4750</v>
      </c>
      <c r="F814" s="89">
        <v>902</v>
      </c>
      <c r="G814" s="40">
        <v>2440.1999999999998</v>
      </c>
      <c r="H814" s="41">
        <v>0.14299999999999999</v>
      </c>
      <c r="I814" s="42">
        <v>2.2000000000000002</v>
      </c>
      <c r="J814" s="43">
        <v>-0.59599999999999997</v>
      </c>
      <c r="K814" s="44">
        <v>1732.9</v>
      </c>
      <c r="L814" s="45">
        <v>2050</v>
      </c>
    </row>
    <row r="815" spans="1:12" x14ac:dyDescent="0.25">
      <c r="A815" s="36">
        <v>856</v>
      </c>
      <c r="B815" s="37" t="s">
        <v>903</v>
      </c>
      <c r="C815" s="37" t="str">
        <f>_xlfn.XLOOKUP(B815,'2020'!B$3:B$1002,'2020'!C$3:C$1002,"NULL")</f>
        <v>Retail Company</v>
      </c>
      <c r="D815" s="37" t="str">
        <f>_xlfn.XLOOKUP(B815,'2020'!B$3:B$1002,'2020'!D$3:D$1002,"NULL")</f>
        <v>Party City Holdco_Retail Company</v>
      </c>
      <c r="E815" s="38">
        <v>14600</v>
      </c>
      <c r="F815" s="89">
        <v>866</v>
      </c>
      <c r="G815" s="40">
        <v>2371.6</v>
      </c>
      <c r="H815" s="41">
        <v>3.9E-2</v>
      </c>
      <c r="I815" s="42">
        <v>215.3</v>
      </c>
      <c r="J815" s="43">
        <v>0.83299999999999996</v>
      </c>
      <c r="K815" s="44">
        <v>3454.8</v>
      </c>
      <c r="L815" s="45">
        <v>1504</v>
      </c>
    </row>
    <row r="816" spans="1:12" x14ac:dyDescent="0.25">
      <c r="A816" s="36">
        <v>910</v>
      </c>
      <c r="B816" s="37" t="s">
        <v>1457</v>
      </c>
      <c r="C816" s="37" t="s">
        <v>1003</v>
      </c>
      <c r="D816" s="37" t="s">
        <v>1640</v>
      </c>
      <c r="E816" s="38">
        <v>17200</v>
      </c>
      <c r="F816" s="89">
        <v>929</v>
      </c>
      <c r="G816" s="40">
        <v>2194.1</v>
      </c>
      <c r="H816" s="41">
        <v>6.4000000000000001E-2</v>
      </c>
      <c r="I816" s="42">
        <v>-90.3</v>
      </c>
      <c r="J816" s="43" t="s">
        <v>13</v>
      </c>
      <c r="K816" s="44">
        <v>1536.6</v>
      </c>
      <c r="L816" s="45" t="s">
        <v>13</v>
      </c>
    </row>
    <row r="817" spans="1:12" x14ac:dyDescent="0.25">
      <c r="A817" s="36">
        <v>921</v>
      </c>
      <c r="B817" s="37" t="s">
        <v>896</v>
      </c>
      <c r="C817" s="37" t="str">
        <f>_xlfn.XLOOKUP(B817,'2020'!B$3:B$1002,'2020'!C$3:C$1002,"NULL")</f>
        <v>Retail Company</v>
      </c>
      <c r="D817" s="37" t="str">
        <f>_xlfn.XLOOKUP(B817,'2020'!B$3:B$1002,'2020'!D$3:D$1002,"NULL")</f>
        <v>LCI Industries_Retail Company</v>
      </c>
      <c r="E817" s="38">
        <v>9852</v>
      </c>
      <c r="F817" s="89" t="s">
        <v>13</v>
      </c>
      <c r="G817" s="40">
        <v>2147.8000000000002</v>
      </c>
      <c r="H817" s="41">
        <v>0.27900000000000003</v>
      </c>
      <c r="I817" s="42">
        <v>132.9</v>
      </c>
      <c r="J817" s="43">
        <v>2.5000000000000001E-2</v>
      </c>
      <c r="K817" s="44">
        <v>945.9</v>
      </c>
      <c r="L817" s="45">
        <v>2603</v>
      </c>
    </row>
    <row r="818" spans="1:12" x14ac:dyDescent="0.25">
      <c r="A818" s="36">
        <v>927</v>
      </c>
      <c r="B818" s="37" t="s">
        <v>986</v>
      </c>
      <c r="C818" s="37" t="str">
        <f>_xlfn.XLOOKUP(B818,'2020'!B$3:B$1002,'2020'!C$3:C$1002,"NULL")</f>
        <v>Retail Company</v>
      </c>
      <c r="D818" s="37" t="str">
        <f>_xlfn.XLOOKUP(B818,'2020'!B$3:B$1002,'2020'!D$3:D$1002,"NULL")</f>
        <v>Express_Retail Company</v>
      </c>
      <c r="E818" s="38">
        <v>9576</v>
      </c>
      <c r="F818" s="89">
        <v>893</v>
      </c>
      <c r="G818" s="40">
        <v>2138</v>
      </c>
      <c r="H818" s="41">
        <v>-2.5000000000000001E-2</v>
      </c>
      <c r="I818" s="42">
        <v>19.399999999999999</v>
      </c>
      <c r="J818" s="43">
        <v>-0.66300000000000003</v>
      </c>
      <c r="K818" s="44">
        <v>1187.5999999999999</v>
      </c>
      <c r="L818" s="45">
        <v>564</v>
      </c>
    </row>
    <row r="819" spans="1:12" x14ac:dyDescent="0.25">
      <c r="A819" s="36">
        <v>322</v>
      </c>
      <c r="B819" s="37" t="s">
        <v>463</v>
      </c>
      <c r="C819" s="37" t="str">
        <f>_xlfn.XLOOKUP(B819,'2020'!B$3:B$1002,'2020'!C$3:C$1002,"NULL")</f>
        <v>Retail Company Electronics</v>
      </c>
      <c r="D819" s="37" t="str">
        <f>_xlfn.XLOOKUP(B819,'2020'!B$3:B$1002,'2020'!D$3:D$1002,"NULL")</f>
        <v>GameStop_Retail Company Electronics</v>
      </c>
      <c r="E819" s="38">
        <v>39500</v>
      </c>
      <c r="F819" s="89">
        <v>321</v>
      </c>
      <c r="G819" s="40">
        <v>9225</v>
      </c>
      <c r="H819" s="41">
        <v>7.1999999999999995E-2</v>
      </c>
      <c r="I819" s="42">
        <v>34.700000000000003</v>
      </c>
      <c r="J819" s="43">
        <v>-0.90200000000000002</v>
      </c>
      <c r="K819" s="44">
        <v>5042</v>
      </c>
      <c r="L819" s="45">
        <v>1279</v>
      </c>
    </row>
    <row r="820" spans="1:12" x14ac:dyDescent="0.25">
      <c r="A820" s="36">
        <v>438</v>
      </c>
      <c r="B820" s="37" t="s">
        <v>464</v>
      </c>
      <c r="C820" s="37" t="str">
        <f>_xlfn.XLOOKUP(B820,'2020'!B$3:B$1002,'2020'!C$3:C$1002,"NULL")</f>
        <v>Retail Company Electronics</v>
      </c>
      <c r="D820" s="37" t="str">
        <f>_xlfn.XLOOKUP(B820,'2020'!B$3:B$1002,'2020'!D$3:D$1002,"NULL")</f>
        <v>Apache_Retail Company Electronics</v>
      </c>
      <c r="E820" s="38">
        <v>3356</v>
      </c>
      <c r="F820" s="89">
        <v>488</v>
      </c>
      <c r="G820" s="40">
        <v>6423</v>
      </c>
      <c r="H820" s="41">
        <v>0.2</v>
      </c>
      <c r="I820" s="42">
        <v>1304</v>
      </c>
      <c r="J820" s="43" t="s">
        <v>13</v>
      </c>
      <c r="K820" s="44">
        <v>21922</v>
      </c>
      <c r="L820" s="45">
        <v>14678</v>
      </c>
    </row>
    <row r="821" spans="1:12" x14ac:dyDescent="0.25">
      <c r="A821" s="36">
        <v>505</v>
      </c>
      <c r="B821" s="37" t="s">
        <v>543</v>
      </c>
      <c r="C821" s="37" t="str">
        <f>_xlfn.XLOOKUP(B821,'2020'!B$3:B$1002,'2020'!C$3:C$1002,"NULL")</f>
        <v>Retail Company Specialty</v>
      </c>
      <c r="D821" s="37" t="str">
        <f>_xlfn.XLOOKUP(B821,'2020'!B$3:B$1002,'2020'!D$3:D$1002,"NULL")</f>
        <v>Michaels_Retail Company Specialty</v>
      </c>
      <c r="E821" s="38">
        <v>30500</v>
      </c>
      <c r="F821" s="89">
        <v>496</v>
      </c>
      <c r="G821" s="40">
        <v>5362</v>
      </c>
      <c r="H821" s="41">
        <v>3.2000000000000001E-2</v>
      </c>
      <c r="I821" s="42">
        <v>390.5</v>
      </c>
      <c r="J821" s="43">
        <v>3.3000000000000002E-2</v>
      </c>
      <c r="K821" s="44">
        <v>2300.1999999999998</v>
      </c>
      <c r="L821" s="45">
        <v>3586</v>
      </c>
    </row>
    <row r="822" spans="1:12" x14ac:dyDescent="0.25">
      <c r="A822" s="36">
        <v>590</v>
      </c>
      <c r="B822" s="37" t="s">
        <v>603</v>
      </c>
      <c r="C822" s="37" t="str">
        <f>_xlfn.XLOOKUP(B822,'2020'!B$3:B$1002,'2020'!C$3:C$1002,"NULL")</f>
        <v>Retail Company Specialty</v>
      </c>
      <c r="D822" s="37" t="str">
        <f>_xlfn.XLOOKUP(B822,'2020'!B$3:B$1002,'2020'!D$3:D$1002,"NULL")</f>
        <v>Tiffany_Retail Company Specialty</v>
      </c>
      <c r="E822" s="38">
        <v>13100</v>
      </c>
      <c r="F822" s="89">
        <v>588</v>
      </c>
      <c r="G822" s="40">
        <v>4169.8</v>
      </c>
      <c r="H822" s="41">
        <v>4.2000000000000003E-2</v>
      </c>
      <c r="I822" s="42">
        <v>370.1</v>
      </c>
      <c r="J822" s="43">
        <v>-0.17</v>
      </c>
      <c r="K822" s="44">
        <v>5468.1</v>
      </c>
      <c r="L822" s="45">
        <v>12149</v>
      </c>
    </row>
    <row r="823" spans="1:12" x14ac:dyDescent="0.25">
      <c r="A823" s="36">
        <v>857</v>
      </c>
      <c r="B823" s="37" t="s">
        <v>862</v>
      </c>
      <c r="C823" s="37" t="str">
        <f>_xlfn.XLOOKUP(B823,'2020'!B$3:B$1002,'2020'!C$3:C$1002,"NULL")</f>
        <v>Retail Company Specialty</v>
      </c>
      <c r="D823" s="37" t="str">
        <f>_xlfn.XLOOKUP(B823,'2020'!B$3:B$1002,'2020'!D$3:D$1002,"NULL")</f>
        <v>J.Crew Group_Retail Company Specialty</v>
      </c>
      <c r="E823" s="38">
        <v>8950</v>
      </c>
      <c r="F823" s="89">
        <v>826</v>
      </c>
      <c r="G823" s="40">
        <v>2370.1</v>
      </c>
      <c r="H823" s="41">
        <v>-2.3E-2</v>
      </c>
      <c r="I823" s="42">
        <v>-125</v>
      </c>
      <c r="J823" s="43" t="s">
        <v>13</v>
      </c>
      <c r="K823" s="44">
        <v>1201</v>
      </c>
      <c r="L823" s="45" t="s">
        <v>13</v>
      </c>
    </row>
    <row r="824" spans="1:12" x14ac:dyDescent="0.25">
      <c r="A824" s="36">
        <v>425</v>
      </c>
      <c r="B824" s="37" t="s">
        <v>379</v>
      </c>
      <c r="C824" s="37" t="str">
        <f>_xlfn.XLOOKUP(B824,'2020'!B$3:B$1002,'2020'!C$3:C$1002,"NULL")</f>
        <v>Retail Convenience Store Company</v>
      </c>
      <c r="D824" s="37" t="str">
        <f>_xlfn.XLOOKUP(B824,'2020'!B$3:B$1002,'2020'!D$3:D$1002,"NULL")</f>
        <v>Casey's General Stores_Retail Convenience Store Company</v>
      </c>
      <c r="E824" s="38">
        <v>25463</v>
      </c>
      <c r="F824" s="89">
        <v>423</v>
      </c>
      <c r="G824" s="40">
        <v>6641</v>
      </c>
      <c r="H824" s="41">
        <v>5.2999999999999999E-2</v>
      </c>
      <c r="I824" s="42">
        <v>177.5</v>
      </c>
      <c r="J824" s="43">
        <v>-0.215</v>
      </c>
      <c r="K824" s="44">
        <v>3020</v>
      </c>
      <c r="L824" s="45">
        <v>4120</v>
      </c>
    </row>
    <row r="825" spans="1:12" x14ac:dyDescent="0.25">
      <c r="A825" s="36">
        <v>85</v>
      </c>
      <c r="B825" s="37" t="s">
        <v>88</v>
      </c>
      <c r="C825" s="37" t="str">
        <f>_xlfn.XLOOKUP(B825,'2020'!B$3:B$1002,'2020'!C$3:C$1002,"NULL")</f>
        <v>Retail Department Store Company</v>
      </c>
      <c r="D825" s="37" t="str">
        <f>_xlfn.XLOOKUP(B825,'2020'!B$3:B$1002,'2020'!D$3:D$1002,"NULL")</f>
        <v>TJX_Retail Department Store Company</v>
      </c>
      <c r="E825" s="38">
        <v>249000</v>
      </c>
      <c r="F825" s="89">
        <v>87</v>
      </c>
      <c r="G825" s="40">
        <v>35864.699999999997</v>
      </c>
      <c r="H825" s="41">
        <v>8.1000000000000003E-2</v>
      </c>
      <c r="I825" s="42">
        <v>2607.9</v>
      </c>
      <c r="J825" s="43">
        <v>0.13500000000000001</v>
      </c>
      <c r="K825" s="44">
        <v>14058</v>
      </c>
      <c r="L825" s="45">
        <v>51571</v>
      </c>
    </row>
    <row r="826" spans="1:12" x14ac:dyDescent="0.25">
      <c r="A826" s="36">
        <v>120</v>
      </c>
      <c r="B826" s="37" t="s">
        <v>126</v>
      </c>
      <c r="C826" s="37" t="str">
        <f>_xlfn.XLOOKUP(B826,'2020'!B$3:B$1002,'2020'!C$3:C$1002,"NULL")</f>
        <v>Retail Department Store Company</v>
      </c>
      <c r="D826" s="37" t="str">
        <f>_xlfn.XLOOKUP(B826,'2020'!B$3:B$1002,'2020'!D$3:D$1002,"NULL")</f>
        <v>Macy's_Retail Department Store Company</v>
      </c>
      <c r="E826" s="38">
        <v>130000</v>
      </c>
      <c r="F826" s="89">
        <v>110</v>
      </c>
      <c r="G826" s="40">
        <v>24837</v>
      </c>
      <c r="H826" s="41">
        <v>-3.6999999999999998E-2</v>
      </c>
      <c r="I826" s="42">
        <v>1547</v>
      </c>
      <c r="J826" s="43">
        <v>1.4990000000000001</v>
      </c>
      <c r="K826" s="44">
        <v>19381</v>
      </c>
      <c r="L826" s="45">
        <v>9065</v>
      </c>
    </row>
    <row r="827" spans="1:12" x14ac:dyDescent="0.25">
      <c r="A827" s="36">
        <v>157</v>
      </c>
      <c r="B827" s="37" t="s">
        <v>169</v>
      </c>
      <c r="C827" s="37" t="str">
        <f>_xlfn.XLOOKUP(B827,'2020'!B$3:B$1002,'2020'!C$3:C$1002,"NULL")</f>
        <v>Retail Department Store Company</v>
      </c>
      <c r="D827" s="37" t="str">
        <f>_xlfn.XLOOKUP(B827,'2020'!B$3:B$1002,'2020'!D$3:D$1002,"NULL")</f>
        <v>Kohl's_Retail Department Store Company</v>
      </c>
      <c r="E827" s="38">
        <v>85000</v>
      </c>
      <c r="F827" s="89">
        <v>150</v>
      </c>
      <c r="G827" s="40">
        <v>19095</v>
      </c>
      <c r="H827" s="41">
        <v>2.1999999999999999E-2</v>
      </c>
      <c r="I827" s="42">
        <v>859</v>
      </c>
      <c r="J827" s="43">
        <v>0.54500000000000004</v>
      </c>
      <c r="K827" s="44">
        <v>13340</v>
      </c>
      <c r="L827" s="45">
        <v>11021</v>
      </c>
    </row>
    <row r="828" spans="1:12" x14ac:dyDescent="0.25">
      <c r="A828" s="36">
        <v>172</v>
      </c>
      <c r="B828" s="37" t="s">
        <v>1600</v>
      </c>
      <c r="C828" s="37" t="s">
        <v>1536</v>
      </c>
      <c r="D828" s="37" t="s">
        <v>1633</v>
      </c>
      <c r="E828" s="38">
        <v>89000</v>
      </c>
      <c r="F828" s="89">
        <v>127</v>
      </c>
      <c r="G828" s="40">
        <v>16702</v>
      </c>
      <c r="H828" s="41">
        <v>-0.246</v>
      </c>
      <c r="I828" s="42">
        <v>-383</v>
      </c>
      <c r="J828" s="43" t="s">
        <v>13</v>
      </c>
      <c r="K828" s="44">
        <v>7262</v>
      </c>
      <c r="L828" s="45">
        <v>288</v>
      </c>
    </row>
    <row r="829" spans="1:12" x14ac:dyDescent="0.25">
      <c r="A829" s="36">
        <v>209</v>
      </c>
      <c r="B829" s="37" t="s">
        <v>205</v>
      </c>
      <c r="C829" s="37" t="str">
        <f>_xlfn.XLOOKUP(B829,'2020'!B$3:B$1002,'2020'!C$3:C$1002,"NULL")</f>
        <v>Retail Department Store Company</v>
      </c>
      <c r="D829" s="37" t="str">
        <f>_xlfn.XLOOKUP(B829,'2020'!B$3:B$1002,'2020'!D$3:D$1002,"NULL")</f>
        <v>Ross Stores_Retail Department Store Company</v>
      </c>
      <c r="E829" s="38">
        <v>82700</v>
      </c>
      <c r="F829" s="89">
        <v>219</v>
      </c>
      <c r="G829" s="40">
        <v>14135</v>
      </c>
      <c r="H829" s="41">
        <v>9.9000000000000005E-2</v>
      </c>
      <c r="I829" s="42">
        <v>1362.8</v>
      </c>
      <c r="J829" s="43">
        <v>0.219</v>
      </c>
      <c r="K829" s="44">
        <v>5722</v>
      </c>
      <c r="L829" s="45">
        <v>29800</v>
      </c>
    </row>
    <row r="830" spans="1:12" x14ac:dyDescent="0.25">
      <c r="A830" s="36">
        <v>235</v>
      </c>
      <c r="B830" s="37" t="s">
        <v>288</v>
      </c>
      <c r="C830" s="37" t="str">
        <f>_xlfn.XLOOKUP(B830,'2020'!B$3:B$1002,'2020'!C$3:C$1002,"NULL")</f>
        <v>Retail Department Store Company</v>
      </c>
      <c r="D830" s="37" t="str">
        <f>_xlfn.XLOOKUP(B830,'2020'!B$3:B$1002,'2020'!D$3:D$1002,"NULL")</f>
        <v>J.C. Penney_Retail Department Store Company</v>
      </c>
      <c r="E830" s="38">
        <v>98000</v>
      </c>
      <c r="F830" s="89">
        <v>221</v>
      </c>
      <c r="G830" s="40">
        <v>12506</v>
      </c>
      <c r="H830" s="41">
        <v>-3.0000000000000001E-3</v>
      </c>
      <c r="I830" s="42">
        <v>-116</v>
      </c>
      <c r="J830" s="43">
        <v>-117</v>
      </c>
      <c r="K830" s="44">
        <v>8413</v>
      </c>
      <c r="L830" s="45">
        <v>943</v>
      </c>
    </row>
    <row r="831" spans="1:12" x14ac:dyDescent="0.25">
      <c r="A831" s="36">
        <v>439</v>
      </c>
      <c r="B831" s="37" t="s">
        <v>467</v>
      </c>
      <c r="C831" s="37" t="str">
        <f>_xlfn.XLOOKUP(B831,'2020'!B$3:B$1002,'2020'!C$3:C$1002,"NULL")</f>
        <v>Retail Department Store Company</v>
      </c>
      <c r="D831" s="37" t="str">
        <f>_xlfn.XLOOKUP(B831,'2020'!B$3:B$1002,'2020'!D$3:D$1002,"NULL")</f>
        <v>Dillard's_Retail Department Store Company</v>
      </c>
      <c r="E831" s="38">
        <v>31400</v>
      </c>
      <c r="F831" s="89">
        <v>417</v>
      </c>
      <c r="G831" s="40">
        <v>6423</v>
      </c>
      <c r="H831" s="41">
        <v>1E-3</v>
      </c>
      <c r="I831" s="42">
        <v>221.3</v>
      </c>
      <c r="J831" s="43">
        <v>0.308</v>
      </c>
      <c r="K831" s="44">
        <v>3673</v>
      </c>
      <c r="L831" s="45">
        <v>2289</v>
      </c>
    </row>
    <row r="832" spans="1:12" x14ac:dyDescent="0.25">
      <c r="A832" s="36">
        <v>459</v>
      </c>
      <c r="B832" s="37" t="s">
        <v>424</v>
      </c>
      <c r="C832" s="37" t="str">
        <f>_xlfn.XLOOKUP(B832,'2020'!B$3:B$1002,'2020'!C$3:C$1002,"NULL")</f>
        <v>Retail Department Store Company</v>
      </c>
      <c r="D832" s="37" t="str">
        <f>_xlfn.XLOOKUP(B832,'2020'!B$3:B$1002,'2020'!D$3:D$1002,"NULL")</f>
        <v>Burlington Stores_Retail Department Store Company</v>
      </c>
      <c r="E832" s="38">
        <v>40000</v>
      </c>
      <c r="F832" s="89">
        <v>463</v>
      </c>
      <c r="G832" s="40">
        <v>6110</v>
      </c>
      <c r="H832" s="41">
        <v>9.2999999999999999E-2</v>
      </c>
      <c r="I832" s="42">
        <v>384.9</v>
      </c>
      <c r="J832" s="43">
        <v>0.78300000000000003</v>
      </c>
      <c r="K832" s="44">
        <v>2813</v>
      </c>
      <c r="L832" s="45">
        <v>9018</v>
      </c>
    </row>
    <row r="833" spans="1:12" x14ac:dyDescent="0.25">
      <c r="A833" s="36">
        <v>94</v>
      </c>
      <c r="B833" s="37" t="s">
        <v>156</v>
      </c>
      <c r="C833" s="37" t="str">
        <f>_xlfn.XLOOKUP(B833,'2020'!B$3:B$1002,'2020'!C$3:C$1002,"NULL")</f>
        <v>Retail Drugstore Company</v>
      </c>
      <c r="D833" s="37" t="str">
        <f>_xlfn.XLOOKUP(B833,'2020'!B$3:B$1002,'2020'!D$3:D$1002,"NULL")</f>
        <v>Rite Aid_Retail Drugstore Company</v>
      </c>
      <c r="E833" s="38">
        <v>70430</v>
      </c>
      <c r="F833" s="89">
        <v>91</v>
      </c>
      <c r="G833" s="40">
        <v>32845.1</v>
      </c>
      <c r="H833" s="41">
        <v>6.9000000000000006E-2</v>
      </c>
      <c r="I833" s="42">
        <v>4.0999999999999996</v>
      </c>
      <c r="J833" s="43">
        <v>-0.97599999999999998</v>
      </c>
      <c r="K833" s="44">
        <v>11593.8</v>
      </c>
      <c r="L833" s="45">
        <v>1793</v>
      </c>
    </row>
    <row r="834" spans="1:12" x14ac:dyDescent="0.25">
      <c r="A834" s="36">
        <v>538</v>
      </c>
      <c r="B834" s="37" t="s">
        <v>1435</v>
      </c>
      <c r="C834" s="37" t="s">
        <v>1695</v>
      </c>
      <c r="D834" s="63" t="str">
        <f>B834&amp;"_"&amp; C834</f>
        <v>Dynegy_Retail Electric Service Provider</v>
      </c>
      <c r="E834" s="38">
        <v>2489</v>
      </c>
      <c r="F834" s="89">
        <v>561</v>
      </c>
      <c r="G834" s="40">
        <v>4842</v>
      </c>
      <c r="H834" s="41">
        <v>0.121</v>
      </c>
      <c r="I834" s="42">
        <v>76</v>
      </c>
      <c r="J834" s="43" t="s">
        <v>13</v>
      </c>
      <c r="K834" s="44">
        <v>11771</v>
      </c>
      <c r="L834" s="45">
        <v>1952</v>
      </c>
    </row>
    <row r="835" spans="1:12" x14ac:dyDescent="0.25">
      <c r="A835" s="36">
        <v>183</v>
      </c>
      <c r="B835" s="37" t="s">
        <v>208</v>
      </c>
      <c r="C835" s="37" t="str">
        <f>_xlfn.XLOOKUP(B835,'2020'!B$3:B$1002,'2020'!C$3:C$1002,"NULL")</f>
        <v>Retail Luxury Department Store</v>
      </c>
      <c r="D835" s="37" t="str">
        <f>_xlfn.XLOOKUP(B835,'2020'!B$3:B$1002,'2020'!D$3:D$1002,"NULL")</f>
        <v>Nordstrom_Retail Luxury Department Store</v>
      </c>
      <c r="E835" s="38">
        <v>76000</v>
      </c>
      <c r="F835" s="89">
        <v>188</v>
      </c>
      <c r="G835" s="40">
        <v>15478</v>
      </c>
      <c r="H835" s="41">
        <v>4.9000000000000002E-2</v>
      </c>
      <c r="I835" s="42">
        <v>437</v>
      </c>
      <c r="J835" s="43">
        <v>0.23400000000000001</v>
      </c>
      <c r="K835" s="44">
        <v>8115</v>
      </c>
      <c r="L835" s="45">
        <v>8123</v>
      </c>
    </row>
    <row r="836" spans="1:12" x14ac:dyDescent="0.25">
      <c r="A836" s="36">
        <v>624</v>
      </c>
      <c r="B836" s="37" t="s">
        <v>1439</v>
      </c>
      <c r="C836" s="37" t="s">
        <v>1622</v>
      </c>
      <c r="D836" s="37" t="s">
        <v>1623</v>
      </c>
      <c r="E836" s="38">
        <v>7850</v>
      </c>
      <c r="F836" s="89">
        <v>636</v>
      </c>
      <c r="G836" s="40">
        <v>3775.9</v>
      </c>
      <c r="H836" s="41">
        <v>5.2999999999999999E-2</v>
      </c>
      <c r="I836" s="42">
        <v>-296.2</v>
      </c>
      <c r="J836" s="43" t="s">
        <v>13</v>
      </c>
      <c r="K836" s="44">
        <v>10252.4</v>
      </c>
      <c r="L836" s="45">
        <v>2774</v>
      </c>
    </row>
    <row r="837" spans="1:12" x14ac:dyDescent="0.25">
      <c r="A837" s="36">
        <v>993</v>
      </c>
      <c r="B837" s="37" t="s">
        <v>1694</v>
      </c>
      <c r="C837" s="37" t="s">
        <v>1622</v>
      </c>
      <c r="D837" s="63" t="str">
        <f>B837&amp;"_"&amp; C837</f>
        <v>The Children's Place_Retail Specialty Products</v>
      </c>
      <c r="E837" s="38">
        <v>9800</v>
      </c>
      <c r="F837" s="89" t="s">
        <v>13</v>
      </c>
      <c r="G837" s="40">
        <v>1870.3</v>
      </c>
      <c r="H837" s="41">
        <v>4.8000000000000001E-2</v>
      </c>
      <c r="I837" s="42">
        <v>84.7</v>
      </c>
      <c r="J837" s="43">
        <v>-0.17199999999999999</v>
      </c>
      <c r="K837" s="44">
        <v>940.2</v>
      </c>
      <c r="L837" s="45">
        <v>2330</v>
      </c>
    </row>
    <row r="838" spans="1:12" x14ac:dyDescent="0.25">
      <c r="A838" s="36">
        <v>556</v>
      </c>
      <c r="B838" s="37" t="s">
        <v>1369</v>
      </c>
      <c r="C838" s="63" t="s">
        <v>1598</v>
      </c>
      <c r="D838" s="63" t="s">
        <v>1599</v>
      </c>
      <c r="E838" s="38">
        <v>2298</v>
      </c>
      <c r="F838" s="89">
        <v>554</v>
      </c>
      <c r="G838" s="40">
        <v>4485.2</v>
      </c>
      <c r="H838" s="41">
        <v>1.7000000000000001E-2</v>
      </c>
      <c r="I838" s="42">
        <v>15.5</v>
      </c>
      <c r="J838" s="43">
        <v>-0.45100000000000001</v>
      </c>
      <c r="K838" s="44">
        <v>1940.4</v>
      </c>
      <c r="L838" s="45">
        <v>1493</v>
      </c>
    </row>
    <row r="839" spans="1:12" x14ac:dyDescent="0.25">
      <c r="A839" s="36">
        <v>949</v>
      </c>
      <c r="B839" s="37" t="s">
        <v>960</v>
      </c>
      <c r="C839" s="37" t="str">
        <f>_xlfn.XLOOKUP(B839,'2020'!B$3:B$1002,'2020'!C$3:C$1002,"NULL")</f>
        <v>Satellite Communication</v>
      </c>
      <c r="D839" s="37" t="str">
        <f>_xlfn.XLOOKUP(B839,'2020'!B$3:B$1002,'2020'!D$3:D$1002,"NULL")</f>
        <v>EchoStar_Satellite Communication</v>
      </c>
      <c r="E839" s="38">
        <v>2100</v>
      </c>
      <c r="F839" s="89">
        <v>719</v>
      </c>
      <c r="G839" s="40">
        <v>2039</v>
      </c>
      <c r="H839" s="41">
        <v>-0.33300000000000002</v>
      </c>
      <c r="I839" s="42">
        <v>392.6</v>
      </c>
      <c r="J839" s="43">
        <v>1.1819999999999999</v>
      </c>
      <c r="K839" s="44">
        <v>8750</v>
      </c>
      <c r="L839" s="45">
        <v>5061</v>
      </c>
    </row>
    <row r="840" spans="1:12" x14ac:dyDescent="0.25">
      <c r="A840" s="36">
        <v>203</v>
      </c>
      <c r="B840" s="37" t="s">
        <v>253</v>
      </c>
      <c r="C840" s="37" t="str">
        <f>_xlfn.XLOOKUP(B840,'2020'!B$3:B$1002,'2020'!C$3:C$1002,"NULL")</f>
        <v>Satellite Television Company</v>
      </c>
      <c r="D840" s="37" t="str">
        <f>_xlfn.XLOOKUP(B840,'2020'!B$3:B$1002,'2020'!D$3:D$1002,"NULL")</f>
        <v>DISH Network_Satellite Television Company</v>
      </c>
      <c r="E840" s="38">
        <v>17000</v>
      </c>
      <c r="F840" s="89">
        <v>186</v>
      </c>
      <c r="G840" s="40">
        <v>14391</v>
      </c>
      <c r="H840" s="41">
        <v>-4.7E-2</v>
      </c>
      <c r="I840" s="42">
        <v>2098.6999999999998</v>
      </c>
      <c r="J840" s="43">
        <v>0.44800000000000001</v>
      </c>
      <c r="K840" s="44">
        <v>29774</v>
      </c>
      <c r="L840" s="45">
        <v>17682</v>
      </c>
    </row>
    <row r="841" spans="1:12" x14ac:dyDescent="0.25">
      <c r="A841" s="36">
        <v>794</v>
      </c>
      <c r="B841" s="37" t="s">
        <v>817</v>
      </c>
      <c r="C841" s="37" t="str">
        <f>_xlfn.XLOOKUP(B841,'2020'!B$3:B$1002,'2020'!C$3:C$1002,"NULL")</f>
        <v>Scheduled Air Transportation Company</v>
      </c>
      <c r="D841" s="37" t="str">
        <f>_xlfn.XLOOKUP(B841,'2020'!B$3:B$1002,'2020'!D$3:D$1002,"NULL")</f>
        <v>Hawaiian Holdings_Scheduled Air Transportation Company</v>
      </c>
      <c r="E841" s="38">
        <v>6660</v>
      </c>
      <c r="F841" s="89">
        <v>819</v>
      </c>
      <c r="G841" s="40">
        <v>2695.6</v>
      </c>
      <c r="H841" s="41">
        <v>0.1</v>
      </c>
      <c r="I841" s="42">
        <v>364</v>
      </c>
      <c r="J841" s="43">
        <v>0.54600000000000004</v>
      </c>
      <c r="K841" s="44">
        <v>2859.8</v>
      </c>
      <c r="L841" s="45">
        <v>1986</v>
      </c>
    </row>
    <row r="842" spans="1:12" x14ac:dyDescent="0.25">
      <c r="A842" s="36">
        <v>900</v>
      </c>
      <c r="B842" s="37" t="s">
        <v>868</v>
      </c>
      <c r="C842" s="37" t="str">
        <f>_xlfn.XLOOKUP(B842,'2020'!B$3:B$1002,'2020'!C$3:C$1002,"NULL")</f>
        <v>Security &amp; Commodity Exchanges</v>
      </c>
      <c r="D842" s="37" t="str">
        <f>_xlfn.XLOOKUP(B842,'2020'!B$3:B$1002,'2020'!D$3:D$1002,"NULL")</f>
        <v>Cboe Global Markets_Security &amp; Commodity Exchanges</v>
      </c>
      <c r="E842" s="38">
        <v>889</v>
      </c>
      <c r="F842" s="89" t="s">
        <v>13</v>
      </c>
      <c r="G842" s="40">
        <v>2229.1</v>
      </c>
      <c r="H842" s="41">
        <v>2.17</v>
      </c>
      <c r="I842" s="42">
        <v>401.7</v>
      </c>
      <c r="J842" s="43">
        <v>1.1499999999999999</v>
      </c>
      <c r="K842" s="44">
        <v>5265.7</v>
      </c>
      <c r="L842" s="45">
        <v>12860</v>
      </c>
    </row>
    <row r="843" spans="1:12" x14ac:dyDescent="0.25">
      <c r="A843" s="36">
        <v>578</v>
      </c>
      <c r="B843" s="37" t="s">
        <v>540</v>
      </c>
      <c r="C843" s="37" t="str">
        <f>_xlfn.XLOOKUP(B843,'2020'!B$3:B$1002,'2020'!C$3:C$1002,"NULL")</f>
        <v>Security Company</v>
      </c>
      <c r="D843" s="37" t="str">
        <f>_xlfn.XLOOKUP(B843,'2020'!B$3:B$1002,'2020'!D$3:D$1002,"NULL")</f>
        <v>ADT_Security Company</v>
      </c>
      <c r="E843" s="38">
        <v>18000</v>
      </c>
      <c r="F843" s="89" t="s">
        <v>13</v>
      </c>
      <c r="G843" s="40">
        <v>4315.5</v>
      </c>
      <c r="H843" s="41">
        <v>0.46300000000000002</v>
      </c>
      <c r="I843" s="42">
        <v>342.6</v>
      </c>
      <c r="J843" s="43" t="s">
        <v>13</v>
      </c>
      <c r="K843" s="44">
        <v>17014.8</v>
      </c>
      <c r="L843" s="45">
        <v>5941</v>
      </c>
    </row>
    <row r="844" spans="1:12" x14ac:dyDescent="0.25">
      <c r="A844" s="36">
        <v>692</v>
      </c>
      <c r="B844" s="37" t="s">
        <v>668</v>
      </c>
      <c r="C844" s="37" t="str">
        <f>_xlfn.XLOOKUP(B844,'2020'!B$3:B$1002,'2020'!C$3:C$1002,"NULL")</f>
        <v>Security Company</v>
      </c>
      <c r="D844" s="37" t="str">
        <f>_xlfn.XLOOKUP(B844,'2020'!B$3:B$1002,'2020'!D$3:D$1002,"NULL")</f>
        <v>Brink's_Security Company</v>
      </c>
      <c r="E844" s="38">
        <v>62150</v>
      </c>
      <c r="F844" s="89">
        <v>730</v>
      </c>
      <c r="G844" s="40">
        <v>3347</v>
      </c>
      <c r="H844" s="41">
        <v>0.108</v>
      </c>
      <c r="I844" s="42">
        <v>16.7</v>
      </c>
      <c r="J844" s="43">
        <v>-0.51600000000000001</v>
      </c>
      <c r="K844" s="44">
        <v>3059.6</v>
      </c>
      <c r="L844" s="45">
        <v>3609</v>
      </c>
    </row>
    <row r="845" spans="1:12" x14ac:dyDescent="0.25">
      <c r="A845" s="36">
        <v>797</v>
      </c>
      <c r="B845" s="37" t="s">
        <v>811</v>
      </c>
      <c r="C845" s="37" t="str">
        <f>_xlfn.XLOOKUP(B845,'2020'!B$3:B$1002,'2020'!C$3:C$1002,"NULL")</f>
        <v>Self Storage Company</v>
      </c>
      <c r="D845" s="37" t="str">
        <f>_xlfn.XLOOKUP(B845,'2020'!B$3:B$1002,'2020'!D$3:D$1002,"NULL")</f>
        <v>Public Storage_Self Storage Company</v>
      </c>
      <c r="E845" s="38">
        <v>5600</v>
      </c>
      <c r="F845" s="89">
        <v>794</v>
      </c>
      <c r="G845" s="40">
        <v>2668.5</v>
      </c>
      <c r="H845" s="41">
        <v>4.2000000000000003E-2</v>
      </c>
      <c r="I845" s="42">
        <v>1442.2</v>
      </c>
      <c r="J845" s="43">
        <v>-8.0000000000000002E-3</v>
      </c>
      <c r="K845" s="44">
        <v>10732.9</v>
      </c>
      <c r="L845" s="45">
        <v>34885</v>
      </c>
    </row>
    <row r="846" spans="1:12" x14ac:dyDescent="0.25">
      <c r="A846" s="36">
        <v>46</v>
      </c>
      <c r="B846" s="37" t="s">
        <v>54</v>
      </c>
      <c r="C846" s="37" t="str">
        <f>_xlfn.XLOOKUP(B846,'2020'!B$3:B$1002,'2020'!C$3:C$1002,"NULL")</f>
        <v>Semiconductor Company</v>
      </c>
      <c r="D846" s="37" t="str">
        <f>_xlfn.XLOOKUP(B846,'2020'!B$3:B$1002,'2020'!D$3:D$1002,"NULL")</f>
        <v>Intel_Semiconductor Company</v>
      </c>
      <c r="E846" s="38">
        <v>102700</v>
      </c>
      <c r="F846" s="89">
        <v>47</v>
      </c>
      <c r="G846" s="40">
        <v>62761</v>
      </c>
      <c r="H846" s="41">
        <v>5.7000000000000002E-2</v>
      </c>
      <c r="I846" s="42">
        <v>9601</v>
      </c>
      <c r="J846" s="43">
        <v>-6.9000000000000006E-2</v>
      </c>
      <c r="K846" s="44">
        <v>123249</v>
      </c>
      <c r="L846" s="45">
        <v>243109</v>
      </c>
    </row>
    <row r="847" spans="1:12" x14ac:dyDescent="0.25">
      <c r="A847" s="36">
        <v>133</v>
      </c>
      <c r="B847" s="37" t="s">
        <v>132</v>
      </c>
      <c r="C847" s="37" t="str">
        <f>_xlfn.XLOOKUP(B847,'2020'!B$3:B$1002,'2020'!C$3:C$1002,"NULL")</f>
        <v>Semiconductor Company</v>
      </c>
      <c r="D847" s="37" t="str">
        <f>_xlfn.XLOOKUP(B847,'2020'!B$3:B$1002,'2020'!D$3:D$1002,"NULL")</f>
        <v>Qualcomm_Semiconductor Company</v>
      </c>
      <c r="E847" s="38">
        <v>33800</v>
      </c>
      <c r="F847" s="89">
        <v>119</v>
      </c>
      <c r="G847" s="40">
        <v>22291</v>
      </c>
      <c r="H847" s="41">
        <v>-5.3999999999999999E-2</v>
      </c>
      <c r="I847" s="42">
        <v>2466</v>
      </c>
      <c r="J847" s="43">
        <v>-0.56799999999999995</v>
      </c>
      <c r="K847" s="44">
        <v>65486</v>
      </c>
      <c r="L847" s="45">
        <v>82027</v>
      </c>
    </row>
    <row r="848" spans="1:12" x14ac:dyDescent="0.25">
      <c r="A848" s="36">
        <v>150</v>
      </c>
      <c r="B848" s="37" t="s">
        <v>140</v>
      </c>
      <c r="C848" s="37" t="str">
        <f>_xlfn.XLOOKUP(B848,'2020'!B$3:B$1002,'2020'!C$3:C$1002,"NULL")</f>
        <v>Semiconductor Company</v>
      </c>
      <c r="D848" s="37" t="str">
        <f>_xlfn.XLOOKUP(B848,'2020'!B$3:B$1002,'2020'!D$3:D$1002,"NULL")</f>
        <v>Micron Technology_Semiconductor Company</v>
      </c>
      <c r="E848" s="38">
        <v>34100</v>
      </c>
      <c r="F848" s="89">
        <v>226</v>
      </c>
      <c r="G848" s="40">
        <v>20322</v>
      </c>
      <c r="H848" s="41">
        <v>0.63900000000000001</v>
      </c>
      <c r="I848" s="42">
        <v>5089</v>
      </c>
      <c r="J848" s="43" t="s">
        <v>13</v>
      </c>
      <c r="K848" s="44">
        <v>35336</v>
      </c>
      <c r="L848" s="45">
        <v>60470</v>
      </c>
    </row>
    <row r="849" spans="1:12" x14ac:dyDescent="0.25">
      <c r="A849" s="36">
        <v>354</v>
      </c>
      <c r="B849" s="37" t="s">
        <v>333</v>
      </c>
      <c r="C849" s="37" t="str">
        <f>_xlfn.XLOOKUP(B849,'2020'!B$3:B$1002,'2020'!C$3:C$1002,"NULL")</f>
        <v>Semiconductor Company</v>
      </c>
      <c r="D849" s="37" t="str">
        <f>_xlfn.XLOOKUP(B849,'2020'!B$3:B$1002,'2020'!D$3:D$1002,"NULL")</f>
        <v>Lam Research_Semiconductor Company</v>
      </c>
      <c r="E849" s="38">
        <v>9400</v>
      </c>
      <c r="F849" s="89">
        <v>440</v>
      </c>
      <c r="G849" s="40">
        <v>8014</v>
      </c>
      <c r="H849" s="41">
        <v>0.36099999999999999</v>
      </c>
      <c r="I849" s="42">
        <v>1697.8</v>
      </c>
      <c r="J849" s="43">
        <v>0.85699999999999998</v>
      </c>
      <c r="K849" s="44">
        <v>12123</v>
      </c>
      <c r="L849" s="45">
        <v>33105</v>
      </c>
    </row>
    <row r="850" spans="1:12" x14ac:dyDescent="0.25">
      <c r="A850" s="36">
        <v>506</v>
      </c>
      <c r="B850" s="37" t="s">
        <v>448</v>
      </c>
      <c r="C850" s="37" t="str">
        <f>_xlfn.XLOOKUP(B850,'2020'!B$3:B$1002,'2020'!C$3:C$1002,"NULL")</f>
        <v>Semiconductor Company</v>
      </c>
      <c r="D850" s="37" t="str">
        <f>_xlfn.XLOOKUP(B850,'2020'!B$3:B$1002,'2020'!D$3:D$1002,"NULL")</f>
        <v>Advanced Micro Devices_Semiconductor Company</v>
      </c>
      <c r="E850" s="38">
        <v>8900</v>
      </c>
      <c r="F850" s="89">
        <v>565</v>
      </c>
      <c r="G850" s="40">
        <v>5329</v>
      </c>
      <c r="H850" s="41">
        <v>0.247</v>
      </c>
      <c r="I850" s="42">
        <v>43</v>
      </c>
      <c r="J850" s="43" t="s">
        <v>13</v>
      </c>
      <c r="K850" s="44">
        <v>3540</v>
      </c>
      <c r="L850" s="45">
        <v>9740</v>
      </c>
    </row>
    <row r="851" spans="1:12" x14ac:dyDescent="0.25">
      <c r="A851" s="36">
        <v>675</v>
      </c>
      <c r="B851" s="37" t="s">
        <v>521</v>
      </c>
      <c r="C851" s="37" t="str">
        <f>_xlfn.XLOOKUP(B851,'2020'!B$3:B$1002,'2020'!C$3:C$1002,"NULL")</f>
        <v>Semiconductor Company</v>
      </c>
      <c r="D851" s="37" t="str">
        <f>_xlfn.XLOOKUP(B851,'2020'!B$3:B$1002,'2020'!D$3:D$1002,"NULL")</f>
        <v>Microchip Technology_Semiconductor Company</v>
      </c>
      <c r="E851" s="38">
        <v>12656</v>
      </c>
      <c r="F851" s="89">
        <v>897</v>
      </c>
      <c r="G851" s="40">
        <v>3426.1</v>
      </c>
      <c r="H851" s="41">
        <v>0.57599999999999996</v>
      </c>
      <c r="I851" s="42">
        <v>164.6</v>
      </c>
      <c r="J851" s="43">
        <v>-0.49199999999999999</v>
      </c>
      <c r="K851" s="44">
        <v>7686.9</v>
      </c>
      <c r="L851" s="45">
        <v>21410</v>
      </c>
    </row>
    <row r="852" spans="1:12" x14ac:dyDescent="0.25">
      <c r="A852" s="36">
        <v>192</v>
      </c>
      <c r="B852" s="37" t="s">
        <v>225</v>
      </c>
      <c r="C852" s="37" t="str">
        <f>_xlfn.XLOOKUP(B852,'2020'!B$3:B$1002,'2020'!C$3:C$1002,"NULL")</f>
        <v>Semiconductor Manufacturing Company</v>
      </c>
      <c r="D852" s="37" t="str">
        <f>_xlfn.XLOOKUP(B852,'2020'!B$3:B$1002,'2020'!D$3:D$1002,"NULL")</f>
        <v>Texas Instruments_Semiconductor Manufacturing Company</v>
      </c>
      <c r="E852" s="38">
        <v>29714</v>
      </c>
      <c r="F852" s="89">
        <v>206</v>
      </c>
      <c r="G852" s="40">
        <v>14961</v>
      </c>
      <c r="H852" s="41">
        <v>0.11899999999999999</v>
      </c>
      <c r="I852" s="42">
        <v>3682</v>
      </c>
      <c r="J852" s="43">
        <v>2.4E-2</v>
      </c>
      <c r="K852" s="44">
        <v>17642</v>
      </c>
      <c r="L852" s="45">
        <v>102135</v>
      </c>
    </row>
    <row r="853" spans="1:12" x14ac:dyDescent="0.25">
      <c r="A853" s="36">
        <v>492</v>
      </c>
      <c r="B853" s="37" t="s">
        <v>511</v>
      </c>
      <c r="C853" s="37" t="str">
        <f>_xlfn.XLOOKUP(B853,'2020'!B$3:B$1002,'2020'!C$3:C$1002,"NULL")</f>
        <v>Semiconductor Manufacturing Company</v>
      </c>
      <c r="D853" s="37" t="str">
        <f>_xlfn.XLOOKUP(B853,'2020'!B$3:B$1002,'2020'!D$3:D$1002,"NULL")</f>
        <v>ON Semiconductor_Semiconductor Manufacturing Company</v>
      </c>
      <c r="E853" s="38">
        <v>34000</v>
      </c>
      <c r="F853" s="89">
        <v>598</v>
      </c>
      <c r="G853" s="40">
        <v>5543</v>
      </c>
      <c r="H853" s="41">
        <v>0.41899999999999998</v>
      </c>
      <c r="I853" s="42">
        <v>810.7</v>
      </c>
      <c r="J853" s="43">
        <v>3.452</v>
      </c>
      <c r="K853" s="44">
        <v>7195</v>
      </c>
      <c r="L853" s="45">
        <v>10406</v>
      </c>
    </row>
    <row r="854" spans="1:12" x14ac:dyDescent="0.25">
      <c r="A854" s="36">
        <v>520</v>
      </c>
      <c r="B854" s="37" t="s">
        <v>486</v>
      </c>
      <c r="C854" s="37" t="str">
        <f>_xlfn.XLOOKUP(B854,'2020'!B$3:B$1002,'2020'!C$3:C$1002,"NULL")</f>
        <v>Semiconductor Manufacturing Company</v>
      </c>
      <c r="D854" s="37" t="str">
        <f>_xlfn.XLOOKUP(B854,'2020'!B$3:B$1002,'2020'!D$3:D$1002,"NULL")</f>
        <v>Analog Devices_Semiconductor Manufacturing Company</v>
      </c>
      <c r="E854" s="38">
        <v>15300</v>
      </c>
      <c r="F854" s="89">
        <v>660</v>
      </c>
      <c r="G854" s="40">
        <v>5107.5</v>
      </c>
      <c r="H854" s="41">
        <v>0.49299999999999999</v>
      </c>
      <c r="I854" s="42">
        <v>727.3</v>
      </c>
      <c r="J854" s="43">
        <v>-0.156</v>
      </c>
      <c r="K854" s="44">
        <v>21141.3</v>
      </c>
      <c r="L854" s="45">
        <v>33700</v>
      </c>
    </row>
    <row r="855" spans="1:12" x14ac:dyDescent="0.25">
      <c r="A855" s="36">
        <v>587</v>
      </c>
      <c r="B855" s="37" t="s">
        <v>638</v>
      </c>
      <c r="C855" s="37" t="str">
        <f>_xlfn.XLOOKUP(B855,'2020'!B$3:B$1002,'2020'!C$3:C$1002,"NULL")</f>
        <v>Semiconductor Manufacturing Company</v>
      </c>
      <c r="D855" s="37" t="str">
        <f>_xlfn.XLOOKUP(B855,'2020'!B$3:B$1002,'2020'!D$3:D$1002,"NULL")</f>
        <v>Amkor Technology_Semiconductor Manufacturing Company</v>
      </c>
      <c r="E855" s="38">
        <v>29300</v>
      </c>
      <c r="F855" s="89">
        <v>600</v>
      </c>
      <c r="G855" s="40">
        <v>4186.5</v>
      </c>
      <c r="H855" s="41">
        <v>7.4999999999999997E-2</v>
      </c>
      <c r="I855" s="42">
        <v>260.7</v>
      </c>
      <c r="J855" s="43">
        <v>0.58799999999999997</v>
      </c>
      <c r="K855" s="44">
        <v>4521.5</v>
      </c>
      <c r="L855" s="45">
        <v>2425</v>
      </c>
    </row>
    <row r="856" spans="1:12" x14ac:dyDescent="0.25">
      <c r="A856" s="36">
        <v>637</v>
      </c>
      <c r="B856" s="37" t="s">
        <v>713</v>
      </c>
      <c r="C856" s="37" t="str">
        <f>_xlfn.XLOOKUP(B856,'2020'!B$3:B$1002,'2020'!C$3:C$1002,"NULL")</f>
        <v>Semiconductor Manufacturing Company</v>
      </c>
      <c r="D856" s="37" t="str">
        <f>_xlfn.XLOOKUP(B856,'2020'!B$3:B$1002,'2020'!D$3:D$1002,"NULL")</f>
        <v>Skyworks Solutions_Semiconductor Manufacturing Company</v>
      </c>
      <c r="E856" s="38">
        <v>8400</v>
      </c>
      <c r="F856" s="89">
        <v>680</v>
      </c>
      <c r="G856" s="40">
        <v>3651.4</v>
      </c>
      <c r="H856" s="41">
        <v>0.11</v>
      </c>
      <c r="I856" s="42">
        <v>1010.2</v>
      </c>
      <c r="J856" s="43">
        <v>1.4999999999999999E-2</v>
      </c>
      <c r="K856" s="44">
        <v>4573.6000000000004</v>
      </c>
      <c r="L856" s="45">
        <v>18264</v>
      </c>
    </row>
    <row r="857" spans="1:12" x14ac:dyDescent="0.25">
      <c r="A857" s="36">
        <v>808</v>
      </c>
      <c r="B857" s="37" t="s">
        <v>843</v>
      </c>
      <c r="C857" s="37" t="str">
        <f>_xlfn.XLOOKUP(B857,'2020'!B$3:B$1002,'2020'!C$3:C$1002,"NULL")</f>
        <v>Semiconductor Manufacturing Company</v>
      </c>
      <c r="D857" s="37" t="str">
        <f>_xlfn.XLOOKUP(B857,'2020'!B$3:B$1002,'2020'!D$3:D$1002,"NULL")</f>
        <v>Vishay Intertechnology_Semiconductor Manufacturing Company</v>
      </c>
      <c r="E857" s="38">
        <v>23000</v>
      </c>
      <c r="F857" s="89">
        <v>858</v>
      </c>
      <c r="G857" s="40">
        <v>2603.5</v>
      </c>
      <c r="H857" s="41">
        <v>0.121</v>
      </c>
      <c r="I857" s="42">
        <v>-20.3</v>
      </c>
      <c r="J857" s="43">
        <v>-1.417</v>
      </c>
      <c r="K857" s="44">
        <v>3459.2</v>
      </c>
      <c r="L857" s="45">
        <v>2682</v>
      </c>
    </row>
    <row r="858" spans="1:12" x14ac:dyDescent="0.25">
      <c r="A858" s="36">
        <v>863</v>
      </c>
      <c r="B858" s="37" t="s">
        <v>770</v>
      </c>
      <c r="C858" s="37" t="str">
        <f>_xlfn.XLOOKUP(B858,'2020'!B$3:B$1002,'2020'!C$3:C$1002,"NULL")</f>
        <v>Semiconductor Manufacturing Company</v>
      </c>
      <c r="D858" s="37" t="str">
        <f>_xlfn.XLOOKUP(B858,'2020'!B$3:B$1002,'2020'!D$3:D$1002,"NULL")</f>
        <v>Xilinx_Semiconductor Manufacturing Company</v>
      </c>
      <c r="E858" s="38">
        <v>3831</v>
      </c>
      <c r="F858" s="89">
        <v>885</v>
      </c>
      <c r="G858" s="40">
        <v>2349.3000000000002</v>
      </c>
      <c r="H858" s="41">
        <v>6.0999999999999999E-2</v>
      </c>
      <c r="I858" s="42">
        <v>622.5</v>
      </c>
      <c r="J858" s="43">
        <v>0.13</v>
      </c>
      <c r="K858" s="44">
        <v>4740.5</v>
      </c>
      <c r="L858" s="45">
        <v>18408</v>
      </c>
    </row>
    <row r="859" spans="1:12" x14ac:dyDescent="0.25">
      <c r="A859" s="36">
        <v>869</v>
      </c>
      <c r="B859" s="37" t="s">
        <v>941</v>
      </c>
      <c r="C859" s="37" t="str">
        <f>_xlfn.XLOOKUP(B859,'2020'!B$3:B$1002,'2020'!C$3:C$1002,"NULL")</f>
        <v>Semiconductor Manufacturing Company</v>
      </c>
      <c r="D859" s="37" t="str">
        <f>_xlfn.XLOOKUP(B859,'2020'!B$3:B$1002,'2020'!D$3:D$1002,"NULL")</f>
        <v>Cypress Semiconductor_Semiconductor Manufacturing Company</v>
      </c>
      <c r="E859" s="38">
        <v>6099</v>
      </c>
      <c r="F859" s="89">
        <v>959</v>
      </c>
      <c r="G859" s="40">
        <v>2327.8000000000002</v>
      </c>
      <c r="H859" s="41">
        <v>0.21</v>
      </c>
      <c r="I859" s="42">
        <v>-80.900000000000006</v>
      </c>
      <c r="J859" s="43" t="s">
        <v>13</v>
      </c>
      <c r="K859" s="44">
        <v>3537.1</v>
      </c>
      <c r="L859" s="45">
        <v>6021</v>
      </c>
    </row>
    <row r="860" spans="1:12" x14ac:dyDescent="0.25">
      <c r="A860" s="36">
        <v>543</v>
      </c>
      <c r="B860" s="37" t="s">
        <v>637</v>
      </c>
      <c r="C860" s="37" t="str">
        <f>_xlfn.XLOOKUP(B860,'2020'!B$3:B$1002,'2020'!C$3:C$1002,"NULL")</f>
        <v>Seniors Residences</v>
      </c>
      <c r="D860" s="37" t="str">
        <f>_xlfn.XLOOKUP(B860,'2020'!B$3:B$1002,'2020'!D$3:D$1002,"NULL")</f>
        <v>Brookdale Senior Living_Seniors Residences</v>
      </c>
      <c r="E860" s="38">
        <v>62550</v>
      </c>
      <c r="F860" s="89">
        <v>512</v>
      </c>
      <c r="G860" s="40">
        <v>4747.1000000000004</v>
      </c>
      <c r="H860" s="41">
        <v>-4.5999999999999999E-2</v>
      </c>
      <c r="I860" s="42">
        <v>-571.4</v>
      </c>
      <c r="J860" s="43" t="s">
        <v>13</v>
      </c>
      <c r="K860" s="44">
        <v>7675.4</v>
      </c>
      <c r="L860" s="45">
        <v>1252</v>
      </c>
    </row>
    <row r="861" spans="1:12" x14ac:dyDescent="0.25">
      <c r="A861" s="36">
        <v>381</v>
      </c>
      <c r="B861" s="37" t="s">
        <v>358</v>
      </c>
      <c r="C861" s="37" t="str">
        <f>_xlfn.XLOOKUP(B861,'2020'!B$3:B$1002,'2020'!C$3:C$1002,"NULL")</f>
        <v>Shipbuilding Company</v>
      </c>
      <c r="D861" s="37" t="str">
        <f>_xlfn.XLOOKUP(B861,'2020'!B$3:B$1002,'2020'!D$3:D$1002,"NULL")</f>
        <v>Huntington Ingalls Industries_Shipbuilding Company</v>
      </c>
      <c r="E861" s="38">
        <v>38000</v>
      </c>
      <c r="F861" s="89">
        <v>380</v>
      </c>
      <c r="G861" s="40">
        <v>7441</v>
      </c>
      <c r="H861" s="41">
        <v>5.2999999999999999E-2</v>
      </c>
      <c r="I861" s="42">
        <v>479</v>
      </c>
      <c r="J861" s="43">
        <v>-0.16400000000000001</v>
      </c>
      <c r="K861" s="44">
        <v>6374</v>
      </c>
      <c r="L861" s="45">
        <v>11539</v>
      </c>
    </row>
    <row r="862" spans="1:12" x14ac:dyDescent="0.25">
      <c r="A862" s="36">
        <v>531</v>
      </c>
      <c r="B862" s="37" t="s">
        <v>589</v>
      </c>
      <c r="C862" s="37" t="str">
        <f>_xlfn.XLOOKUP(B862,'2020'!B$3:B$1002,'2020'!C$3:C$1002,"NULL")</f>
        <v>Shipbuilding Company</v>
      </c>
      <c r="D862" s="37" t="str">
        <f>_xlfn.XLOOKUP(B862,'2020'!B$3:B$1002,'2020'!D$3:D$1002,"NULL")</f>
        <v>Brunswick_Shipbuilding Company</v>
      </c>
      <c r="E862" s="38">
        <v>15116</v>
      </c>
      <c r="F862" s="89">
        <v>547</v>
      </c>
      <c r="G862" s="40">
        <v>4897.6000000000004</v>
      </c>
      <c r="H862" s="41">
        <v>9.0999999999999998E-2</v>
      </c>
      <c r="I862" s="42">
        <v>146.4</v>
      </c>
      <c r="J862" s="43">
        <v>-0.47</v>
      </c>
      <c r="K862" s="44">
        <v>3358.2</v>
      </c>
      <c r="L862" s="45">
        <v>5188</v>
      </c>
    </row>
    <row r="863" spans="1:12" x14ac:dyDescent="0.25">
      <c r="A863" s="36">
        <v>822</v>
      </c>
      <c r="B863" s="37" t="s">
        <v>972</v>
      </c>
      <c r="C863" s="37" t="str">
        <f>_xlfn.XLOOKUP(B863,'2020'!B$3:B$1002,'2020'!C$3:C$1002,"NULL")</f>
        <v>Sporting Goods</v>
      </c>
      <c r="D863" s="37" t="str">
        <f>_xlfn.XLOOKUP(B863,'2020'!B$3:B$1002,'2020'!D$3:D$1002,"NULL")</f>
        <v>Vista Outdoor_Sporting Goods</v>
      </c>
      <c r="E863" s="38">
        <v>6400</v>
      </c>
      <c r="F863" s="89">
        <v>872</v>
      </c>
      <c r="G863" s="40">
        <v>2546.9</v>
      </c>
      <c r="H863" s="41">
        <v>0.122</v>
      </c>
      <c r="I863" s="42">
        <v>-274.5</v>
      </c>
      <c r="J863" s="43">
        <v>-2.867</v>
      </c>
      <c r="K863" s="44">
        <v>2976.7</v>
      </c>
      <c r="L863" s="45">
        <v>936</v>
      </c>
    </row>
    <row r="864" spans="1:12" x14ac:dyDescent="0.25">
      <c r="A864" s="36">
        <v>527</v>
      </c>
      <c r="B864" s="37" t="s">
        <v>528</v>
      </c>
      <c r="C864" s="37" t="str">
        <f>_xlfn.XLOOKUP(B864,'2020'!B$3:B$1002,'2020'!C$3:C$1002,"NULL")</f>
        <v>Sports Equipment Company</v>
      </c>
      <c r="D864" s="37" t="str">
        <f>_xlfn.XLOOKUP(B864,'2020'!B$3:B$1002,'2020'!D$3:D$1002,"NULL")</f>
        <v>Under Armour_Sports Equipment Company</v>
      </c>
      <c r="E864" s="38">
        <v>11350</v>
      </c>
      <c r="F864" s="89">
        <v>528</v>
      </c>
      <c r="G864" s="40">
        <v>4976.6000000000004</v>
      </c>
      <c r="H864" s="41">
        <v>3.1E-2</v>
      </c>
      <c r="I864" s="42">
        <v>-48.3</v>
      </c>
      <c r="J864" s="43">
        <v>-1.1879999999999999</v>
      </c>
      <c r="K864" s="44">
        <v>4006.4</v>
      </c>
      <c r="L864" s="45">
        <v>6756</v>
      </c>
    </row>
    <row r="865" spans="1:12" x14ac:dyDescent="0.25">
      <c r="A865" s="36">
        <v>803</v>
      </c>
      <c r="B865" s="37" t="s">
        <v>651</v>
      </c>
      <c r="C865" s="37" t="str">
        <f>_xlfn.XLOOKUP(B865,'2020'!B$3:B$1002,'2020'!C$3:C$1002,"NULL")</f>
        <v>Staffing &amp; Recruiting</v>
      </c>
      <c r="D865" s="37" t="str">
        <f>_xlfn.XLOOKUP(B865,'2020'!B$3:B$1002,'2020'!D$3:D$1002,"NULL")</f>
        <v>ASGN_Staffing &amp; Recruiting</v>
      </c>
      <c r="E865" s="38">
        <v>3800</v>
      </c>
      <c r="F865" s="89">
        <v>822</v>
      </c>
      <c r="G865" s="40">
        <v>2625.9</v>
      </c>
      <c r="H865" s="41">
        <v>7.5999999999999998E-2</v>
      </c>
      <c r="I865" s="42">
        <v>157.69999999999999</v>
      </c>
      <c r="J865" s="43">
        <v>0.622</v>
      </c>
      <c r="K865" s="44">
        <v>1810.1</v>
      </c>
      <c r="L865" s="45">
        <v>4272</v>
      </c>
    </row>
    <row r="866" spans="1:12" x14ac:dyDescent="0.25">
      <c r="A866" s="36">
        <v>826</v>
      </c>
      <c r="B866" s="37" t="s">
        <v>897</v>
      </c>
      <c r="C866" s="37" t="str">
        <f>_xlfn.XLOOKUP(B866,'2020'!B$3:B$1002,'2020'!C$3:C$1002,"NULL")</f>
        <v>Staffing &amp; Recruiting</v>
      </c>
      <c r="D866" s="37" t="str">
        <f>_xlfn.XLOOKUP(B866,'2020'!B$3:B$1002,'2020'!D$3:D$1002,"NULL")</f>
        <v>TrueBlue_Staffing &amp; Recruiting</v>
      </c>
      <c r="E866" s="38">
        <v>5500</v>
      </c>
      <c r="F866" s="89">
        <v>766</v>
      </c>
      <c r="G866" s="40">
        <v>2508.8000000000002</v>
      </c>
      <c r="H866" s="41">
        <v>-8.7999999999999995E-2</v>
      </c>
      <c r="I866" s="42">
        <v>55.5</v>
      </c>
      <c r="J866" s="43" t="s">
        <v>13</v>
      </c>
      <c r="K866" s="44">
        <v>1109</v>
      </c>
      <c r="L866" s="45">
        <v>1063</v>
      </c>
    </row>
    <row r="867" spans="1:12" x14ac:dyDescent="0.25">
      <c r="A867" s="36">
        <v>143</v>
      </c>
      <c r="B867" s="37" t="s">
        <v>163</v>
      </c>
      <c r="C867" s="37" t="str">
        <f>_xlfn.XLOOKUP(B867,'2020'!B$3:B$1002,'2020'!C$3:C$1002,"NULL")</f>
        <v>Staffing Firm</v>
      </c>
      <c r="D867" s="37" t="str">
        <f>_xlfn.XLOOKUP(B867,'2020'!B$3:B$1002,'2020'!D$3:D$1002,"NULL")</f>
        <v>ManpowerGroup_Staffing Firm</v>
      </c>
      <c r="E867" s="38">
        <v>29000</v>
      </c>
      <c r="F867" s="89">
        <v>146</v>
      </c>
      <c r="G867" s="40">
        <v>21034</v>
      </c>
      <c r="H867" s="41">
        <v>7.0000000000000007E-2</v>
      </c>
      <c r="I867" s="42">
        <v>545.4</v>
      </c>
      <c r="J867" s="43">
        <v>0.22900000000000001</v>
      </c>
      <c r="K867" s="44">
        <v>8884</v>
      </c>
      <c r="L867" s="45">
        <v>7614</v>
      </c>
    </row>
    <row r="868" spans="1:12" x14ac:dyDescent="0.25">
      <c r="A868" s="36">
        <v>88</v>
      </c>
      <c r="B868" s="37" t="s">
        <v>95</v>
      </c>
      <c r="C868" s="37" t="str">
        <f>_xlfn.XLOOKUP(B868,'2020'!B$3:B$1002,'2020'!C$3:C$1002,"NULL")</f>
        <v>Supermarket Company</v>
      </c>
      <c r="D868" s="37" t="str">
        <f>_xlfn.XLOOKUP(B868,'2020'!B$3:B$1002,'2020'!D$3:D$1002,"NULL")</f>
        <v>Publix Super Markets_Supermarket Company</v>
      </c>
      <c r="E868" s="38">
        <v>193000</v>
      </c>
      <c r="F868" s="89">
        <v>85</v>
      </c>
      <c r="G868" s="40">
        <v>34836.800000000003</v>
      </c>
      <c r="H868" s="41">
        <v>1.6E-2</v>
      </c>
      <c r="I868" s="42">
        <v>2291.9</v>
      </c>
      <c r="J868" s="43">
        <v>0.13100000000000001</v>
      </c>
      <c r="K868" s="44">
        <v>18183.5</v>
      </c>
      <c r="L868" s="45" t="s">
        <v>13</v>
      </c>
    </row>
    <row r="869" spans="1:12" x14ac:dyDescent="0.25">
      <c r="A869" s="36">
        <v>550</v>
      </c>
      <c r="B869" s="37" t="s">
        <v>501</v>
      </c>
      <c r="C869" s="37" t="str">
        <f>_xlfn.XLOOKUP(B869,'2020'!B$3:B$1002,'2020'!C$3:C$1002,"NULL")</f>
        <v>Supermarket Company</v>
      </c>
      <c r="D869" s="37" t="str">
        <f>_xlfn.XLOOKUP(B869,'2020'!B$3:B$1002,'2020'!D$3:D$1002,"NULL")</f>
        <v>Sprouts Farmers Market_Supermarket Company</v>
      </c>
      <c r="E869" s="38">
        <v>27000</v>
      </c>
      <c r="F869" s="89">
        <v>585</v>
      </c>
      <c r="G869" s="40">
        <v>4664.6000000000004</v>
      </c>
      <c r="H869" s="41">
        <v>0.153</v>
      </c>
      <c r="I869" s="42">
        <v>158.4</v>
      </c>
      <c r="J869" s="43">
        <v>0.27500000000000002</v>
      </c>
      <c r="K869" s="44">
        <v>1581.6</v>
      </c>
      <c r="L869" s="45">
        <v>3122</v>
      </c>
    </row>
    <row r="870" spans="1:12" x14ac:dyDescent="0.25">
      <c r="A870" s="36">
        <v>601</v>
      </c>
      <c r="B870" s="37" t="s">
        <v>622</v>
      </c>
      <c r="C870" s="37" t="str">
        <f>_xlfn.XLOOKUP(B870,'2020'!B$3:B$1002,'2020'!C$3:C$1002,"NULL")</f>
        <v>Supermarket Company</v>
      </c>
      <c r="D870" s="37" t="str">
        <f>_xlfn.XLOOKUP(B870,'2020'!B$3:B$1002,'2020'!D$3:D$1002,"NULL")</f>
        <v>Ingles Markets_Supermarket Company</v>
      </c>
      <c r="E870" s="38">
        <v>17250</v>
      </c>
      <c r="F870" s="89">
        <v>608</v>
      </c>
      <c r="G870" s="40">
        <v>4002.7</v>
      </c>
      <c r="H870" s="41">
        <v>5.5E-2</v>
      </c>
      <c r="I870" s="42">
        <v>53.9</v>
      </c>
      <c r="J870" s="43">
        <v>-6.0000000000000001E-3</v>
      </c>
      <c r="K870" s="44">
        <v>1733.3</v>
      </c>
      <c r="L870" s="45">
        <v>686</v>
      </c>
    </row>
    <row r="871" spans="1:12" x14ac:dyDescent="0.25">
      <c r="A871" s="36">
        <v>599</v>
      </c>
      <c r="B871" s="37" t="s">
        <v>671</v>
      </c>
      <c r="C871" s="37" t="str">
        <f>_xlfn.XLOOKUP(B871,'2020'!B$3:B$1002,'2020'!C$3:C$1002,"NULL")</f>
        <v>Supply Chain Company</v>
      </c>
      <c r="D871" s="37" t="str">
        <f>_xlfn.XLOOKUP(B871,'2020'!B$3:B$1002,'2020'!D$3:D$1002,"NULL")</f>
        <v>Hub Group_Supply Chain Company</v>
      </c>
      <c r="E871" s="38">
        <v>4377</v>
      </c>
      <c r="F871" s="89">
        <v>640</v>
      </c>
      <c r="G871" s="40">
        <v>4034.9</v>
      </c>
      <c r="H871" s="41">
        <v>0.129</v>
      </c>
      <c r="I871" s="42">
        <v>135.19999999999999</v>
      </c>
      <c r="J871" s="43">
        <v>0.80700000000000005</v>
      </c>
      <c r="K871" s="44">
        <v>1670.9</v>
      </c>
      <c r="L871" s="45">
        <v>1439</v>
      </c>
    </row>
    <row r="872" spans="1:12" x14ac:dyDescent="0.25">
      <c r="A872" s="36">
        <v>726</v>
      </c>
      <c r="B872" s="37" t="s">
        <v>763</v>
      </c>
      <c r="C872" s="37" t="str">
        <f>_xlfn.XLOOKUP(B872,'2020'!B$3:B$1002,'2020'!C$3:C$1002,"NULL")</f>
        <v>Tax Preparation Company</v>
      </c>
      <c r="D872" s="37" t="str">
        <f>_xlfn.XLOOKUP(B872,'2020'!B$3:B$1002,'2020'!D$3:D$1002,"NULL")</f>
        <v>H&amp;R Block_Tax Preparation Company</v>
      </c>
      <c r="E872" s="38">
        <v>44900</v>
      </c>
      <c r="F872" s="89">
        <v>727</v>
      </c>
      <c r="G872" s="40">
        <v>3036.3</v>
      </c>
      <c r="H872" s="41">
        <v>-1E-3</v>
      </c>
      <c r="I872" s="42">
        <v>408.9</v>
      </c>
      <c r="J872" s="43">
        <v>9.2999999999999999E-2</v>
      </c>
      <c r="K872" s="44">
        <v>2694.1</v>
      </c>
      <c r="L872" s="45">
        <v>5316</v>
      </c>
    </row>
    <row r="873" spans="1:12" x14ac:dyDescent="0.25">
      <c r="A873" s="36">
        <v>903</v>
      </c>
      <c r="B873" s="37" t="s">
        <v>907</v>
      </c>
      <c r="C873" s="37" t="str">
        <f>_xlfn.XLOOKUP(B873,'2020'!B$3:B$1002,'2020'!C$3:C$1002,"NULL")</f>
        <v>Tech And Software Services</v>
      </c>
      <c r="D873" s="37" t="str">
        <f>_xlfn.XLOOKUP(B873,'2020'!B$3:B$1002,'2020'!D$3:D$1002,"NULL")</f>
        <v>CDK Global_Tech And Software Services</v>
      </c>
      <c r="E873" s="38">
        <v>8900</v>
      </c>
      <c r="F873" s="89">
        <v>905</v>
      </c>
      <c r="G873" s="40">
        <v>2220.1999999999998</v>
      </c>
      <c r="H873" s="41">
        <v>0.05</v>
      </c>
      <c r="I873" s="42">
        <v>295.60000000000002</v>
      </c>
      <c r="J873" s="43">
        <v>0.23499999999999999</v>
      </c>
      <c r="K873" s="44">
        <v>2883.1</v>
      </c>
      <c r="L873" s="45">
        <v>8523</v>
      </c>
    </row>
    <row r="874" spans="1:12" x14ac:dyDescent="0.25">
      <c r="A874" s="36">
        <v>970</v>
      </c>
      <c r="B874" s="37" t="s">
        <v>906</v>
      </c>
      <c r="C874" s="37" t="str">
        <f>_xlfn.XLOOKUP(B874,'2020'!B$3:B$1002,'2020'!C$3:C$1002,"NULL")</f>
        <v>Tech And Software Services</v>
      </c>
      <c r="D874" s="37" t="str">
        <f>_xlfn.XLOOKUP(B874,'2020'!B$3:B$1002,'2020'!D$3:D$1002,"NULL")</f>
        <v>Cadence Design Systems_Tech And Software Services</v>
      </c>
      <c r="E874" s="38">
        <v>7214</v>
      </c>
      <c r="F874" s="89">
        <v>992</v>
      </c>
      <c r="G874" s="40">
        <v>1943</v>
      </c>
      <c r="H874" s="41">
        <v>7.0000000000000007E-2</v>
      </c>
      <c r="I874" s="42">
        <v>204.1</v>
      </c>
      <c r="J874" s="43">
        <v>5.0000000000000001E-3</v>
      </c>
      <c r="K874" s="44">
        <v>2418.6999999999998</v>
      </c>
      <c r="L874" s="45">
        <v>10415</v>
      </c>
    </row>
    <row r="875" spans="1:12" x14ac:dyDescent="0.25">
      <c r="A875" s="36">
        <v>835</v>
      </c>
      <c r="B875" s="37" t="s">
        <v>926</v>
      </c>
      <c r="C875" s="37" t="str">
        <f>_xlfn.XLOOKUP(B875,'2020'!B$3:B$1002,'2020'!C$3:C$1002,"NULL")</f>
        <v>Tech Hardware &amp; Semiconductors</v>
      </c>
      <c r="D875" s="37" t="str">
        <f>_xlfn.XLOOKUP(B875,'2020'!B$3:B$1002,'2020'!D$3:D$1002,"NULL")</f>
        <v>Benchmark Electronics_Tech Hardware &amp; Semiconductors</v>
      </c>
      <c r="E875" s="38">
        <v>10600</v>
      </c>
      <c r="F875" s="89">
        <v>863</v>
      </c>
      <c r="G875" s="40">
        <v>2466.8000000000002</v>
      </c>
      <c r="H875" s="41">
        <v>6.8000000000000005E-2</v>
      </c>
      <c r="I875" s="42">
        <v>-32</v>
      </c>
      <c r="J875" s="43">
        <v>-1.4990000000000001</v>
      </c>
      <c r="K875" s="44">
        <v>2097.3000000000002</v>
      </c>
      <c r="L875" s="45">
        <v>1455</v>
      </c>
    </row>
    <row r="876" spans="1:12" x14ac:dyDescent="0.25">
      <c r="A876" s="36">
        <v>928</v>
      </c>
      <c r="B876" s="37" t="s">
        <v>917</v>
      </c>
      <c r="C876" s="37" t="str">
        <f>_xlfn.XLOOKUP(B876,'2020'!B$3:B$1002,'2020'!C$3:C$1002,"NULL")</f>
        <v>Tech Hardware &amp; Semiconductors</v>
      </c>
      <c r="D876" s="37" t="str">
        <f>_xlfn.XLOOKUP(B876,'2020'!B$3:B$1002,'2020'!D$3:D$1002,"NULL")</f>
        <v>Teradyne_Tech Hardware &amp; Semiconductors</v>
      </c>
      <c r="E876" s="38">
        <v>4500</v>
      </c>
      <c r="F876" s="89" t="s">
        <v>13</v>
      </c>
      <c r="G876" s="40">
        <v>2137</v>
      </c>
      <c r="H876" s="41">
        <v>0.219</v>
      </c>
      <c r="I876" s="42">
        <v>2577</v>
      </c>
      <c r="J876" s="43" t="s">
        <v>13</v>
      </c>
      <c r="K876" s="44">
        <v>3110</v>
      </c>
      <c r="L876" s="45">
        <v>8901</v>
      </c>
    </row>
    <row r="877" spans="1:12" x14ac:dyDescent="0.25">
      <c r="A877" s="36">
        <v>297</v>
      </c>
      <c r="B877" s="37" t="s">
        <v>209</v>
      </c>
      <c r="C877" s="37" t="str">
        <f>_xlfn.XLOOKUP(B877,'2020'!B$3:B$1002,'2020'!C$3:C$1002,"NULL")</f>
        <v>Technical Professional Services</v>
      </c>
      <c r="D877" s="37" t="str">
        <f>_xlfn.XLOOKUP(B877,'2020'!B$3:B$1002,'2020'!D$3:D$1002,"NULL")</f>
        <v>Jacobs Engineering Group_Technical Professional Services</v>
      </c>
      <c r="E877" s="38">
        <v>49750</v>
      </c>
      <c r="F877" s="89">
        <v>259</v>
      </c>
      <c r="G877" s="40">
        <v>10023</v>
      </c>
      <c r="H877" s="41">
        <v>-8.5999999999999993E-2</v>
      </c>
      <c r="I877" s="42">
        <v>293.7</v>
      </c>
      <c r="J877" s="43">
        <v>0.39600000000000002</v>
      </c>
      <c r="K877" s="44">
        <v>7381</v>
      </c>
      <c r="L877" s="45">
        <v>8380</v>
      </c>
    </row>
    <row r="878" spans="1:12" x14ac:dyDescent="0.25">
      <c r="A878" s="36">
        <v>800</v>
      </c>
      <c r="B878" s="37" t="s">
        <v>737</v>
      </c>
      <c r="C878" s="37" t="str">
        <f>_xlfn.XLOOKUP(B878,'2020'!B$3:B$1002,'2020'!C$3:C$1002,"NULL")</f>
        <v>Technology Agriculture Company</v>
      </c>
      <c r="D878" s="37" t="str">
        <f>_xlfn.XLOOKUP(B878,'2020'!B$3:B$1002,'2020'!D$3:D$1002,"NULL")</f>
        <v>Trimble_Technology Agriculture Company</v>
      </c>
      <c r="E878" s="38">
        <v>9523</v>
      </c>
      <c r="F878" s="89">
        <v>844</v>
      </c>
      <c r="G878" s="40">
        <v>2654.2</v>
      </c>
      <c r="H878" s="41">
        <v>0.124</v>
      </c>
      <c r="I878" s="42">
        <v>121.1</v>
      </c>
      <c r="J878" s="43">
        <v>-8.5000000000000006E-2</v>
      </c>
      <c r="K878" s="44">
        <v>4298.2</v>
      </c>
      <c r="L878" s="45">
        <v>8920</v>
      </c>
    </row>
    <row r="879" spans="1:12" x14ac:dyDescent="0.25">
      <c r="A879" s="36">
        <v>417</v>
      </c>
      <c r="B879" s="37" t="s">
        <v>409</v>
      </c>
      <c r="C879" s="37" t="str">
        <f>_xlfn.XLOOKUP(B879,'2020'!B$3:B$1002,'2020'!C$3:C$1002,"NULL")</f>
        <v>Technology Business-to-business</v>
      </c>
      <c r="D879" s="37" t="str">
        <f>_xlfn.XLOOKUP(B879,'2020'!B$3:B$1002,'2020'!D$3:D$1002,"NULL")</f>
        <v>Insight Enterprises_Technology Business-to-business</v>
      </c>
      <c r="E879" s="38">
        <v>6697</v>
      </c>
      <c r="F879" s="89">
        <v>473</v>
      </c>
      <c r="G879" s="40">
        <v>6704</v>
      </c>
      <c r="H879" s="41">
        <v>0.222</v>
      </c>
      <c r="I879" s="42">
        <v>90.7</v>
      </c>
      <c r="J879" s="43">
        <v>7.0999999999999994E-2</v>
      </c>
      <c r="K879" s="44">
        <v>2686</v>
      </c>
      <c r="L879" s="45">
        <v>1252</v>
      </c>
    </row>
    <row r="880" spans="1:12" x14ac:dyDescent="0.25">
      <c r="A880" s="36">
        <v>35</v>
      </c>
      <c r="B880" s="37" t="s">
        <v>44</v>
      </c>
      <c r="C880" s="37" t="str">
        <f>_xlfn.XLOOKUP(B880,'2020'!B$3:B$1002,'2020'!C$3:C$1002,"NULL")</f>
        <v>Technology Company</v>
      </c>
      <c r="D880" s="37" t="str">
        <f>_xlfn.XLOOKUP(B880,'2020'!B$3:B$1002,'2020'!D$3:D$1002,"NULL")</f>
        <v>Dell Technologies_Technology Company</v>
      </c>
      <c r="E880" s="38">
        <v>145000</v>
      </c>
      <c r="F880" s="89">
        <v>41</v>
      </c>
      <c r="G880" s="40">
        <v>78660</v>
      </c>
      <c r="H880" s="41">
        <v>0.214</v>
      </c>
      <c r="I880" s="42">
        <v>-3728</v>
      </c>
      <c r="J880" s="43" t="s">
        <v>13</v>
      </c>
      <c r="K880" s="44">
        <v>122281</v>
      </c>
      <c r="L880" s="45" t="s">
        <v>13</v>
      </c>
    </row>
    <row r="881" spans="1:12" x14ac:dyDescent="0.25">
      <c r="A881" s="36">
        <v>293</v>
      </c>
      <c r="B881" s="37" t="s">
        <v>279</v>
      </c>
      <c r="C881" s="37" t="str">
        <f>_xlfn.XLOOKUP(B881,'2020'!B$3:B$1002,'2020'!C$3:C$1002,"NULL")</f>
        <v>Technology Company</v>
      </c>
      <c r="D881" s="37" t="str">
        <f>_xlfn.XLOOKUP(B881,'2020'!B$3:B$1002,'2020'!D$3:D$1002,"NULL")</f>
        <v>Corning_Technology Company</v>
      </c>
      <c r="E881" s="38">
        <v>46200</v>
      </c>
      <c r="F881" s="89">
        <v>298</v>
      </c>
      <c r="G881" s="40">
        <v>10116</v>
      </c>
      <c r="H881" s="41">
        <v>7.6999999999999999E-2</v>
      </c>
      <c r="I881" s="42">
        <v>-497</v>
      </c>
      <c r="J881" s="43">
        <v>-1.135</v>
      </c>
      <c r="K881" s="44">
        <v>27494</v>
      </c>
      <c r="L881" s="45">
        <v>23677</v>
      </c>
    </row>
    <row r="882" spans="1:12" x14ac:dyDescent="0.25">
      <c r="A882" s="36">
        <v>306</v>
      </c>
      <c r="B882" s="37" t="s">
        <v>294</v>
      </c>
      <c r="C882" s="37" t="str">
        <f>_xlfn.XLOOKUP(B882,'2020'!B$3:B$1002,'2020'!C$3:C$1002,"NULL")</f>
        <v>Technology Company</v>
      </c>
      <c r="D882" s="37" t="str">
        <f>_xlfn.XLOOKUP(B882,'2020'!B$3:B$1002,'2020'!D$3:D$1002,"NULL")</f>
        <v>Nvidia_Technology Company</v>
      </c>
      <c r="E882" s="38">
        <v>11528</v>
      </c>
      <c r="F882" s="89">
        <v>387</v>
      </c>
      <c r="G882" s="40">
        <v>9714</v>
      </c>
      <c r="H882" s="41">
        <v>0.40600000000000003</v>
      </c>
      <c r="I882" s="42">
        <v>3047</v>
      </c>
      <c r="J882" s="43">
        <v>0.82899999999999996</v>
      </c>
      <c r="K882" s="44">
        <v>11241</v>
      </c>
      <c r="L882" s="45">
        <v>140112</v>
      </c>
    </row>
    <row r="883" spans="1:12" x14ac:dyDescent="0.25">
      <c r="A883" s="36">
        <v>389</v>
      </c>
      <c r="B883" s="37" t="s">
        <v>287</v>
      </c>
      <c r="C883" s="37" t="str">
        <f>_xlfn.XLOOKUP(B883,'2020'!B$3:B$1002,'2020'!C$3:C$1002,"NULL")</f>
        <v>Technology Company</v>
      </c>
      <c r="D883" s="37" t="str">
        <f>_xlfn.XLOOKUP(B883,'2020'!B$3:B$1002,'2020'!D$3:D$1002,"NULL")</f>
        <v>Adobe_Technology Company</v>
      </c>
      <c r="E883" s="38">
        <v>17973</v>
      </c>
      <c r="F883" s="89">
        <v>443</v>
      </c>
      <c r="G883" s="40">
        <v>7302</v>
      </c>
      <c r="H883" s="41">
        <v>0.247</v>
      </c>
      <c r="I883" s="42">
        <v>1694</v>
      </c>
      <c r="J883" s="43">
        <v>0.44900000000000001</v>
      </c>
      <c r="K883" s="44">
        <v>14536</v>
      </c>
      <c r="L883" s="45">
        <v>106413</v>
      </c>
    </row>
    <row r="884" spans="1:12" x14ac:dyDescent="0.25">
      <c r="A884" s="36">
        <v>477</v>
      </c>
      <c r="B884" s="37" t="s">
        <v>458</v>
      </c>
      <c r="C884" s="37" t="str">
        <f>_xlfn.XLOOKUP(B884,'2020'!B$3:B$1002,'2020'!C$3:C$1002,"NULL")</f>
        <v>Technology Company</v>
      </c>
      <c r="D884" s="37" t="str">
        <f>_xlfn.XLOOKUP(B884,'2020'!B$3:B$1002,'2020'!D$3:D$1002,"NULL")</f>
        <v>Intercontinental Exchange_Technology Company</v>
      </c>
      <c r="E884" s="38">
        <v>4952</v>
      </c>
      <c r="F884" s="89">
        <v>437</v>
      </c>
      <c r="G884" s="40">
        <v>5834</v>
      </c>
      <c r="H884" s="41">
        <v>-2.1000000000000001E-2</v>
      </c>
      <c r="I884" s="42">
        <v>2514</v>
      </c>
      <c r="J884" s="43">
        <v>0.76800000000000002</v>
      </c>
      <c r="K884" s="44">
        <v>78264</v>
      </c>
      <c r="L884" s="45">
        <v>42132</v>
      </c>
    </row>
    <row r="885" spans="1:12" x14ac:dyDescent="0.25">
      <c r="A885" s="36">
        <v>551</v>
      </c>
      <c r="B885" s="37" t="s">
        <v>606</v>
      </c>
      <c r="C885" s="37" t="str">
        <f>_xlfn.XLOOKUP(B885,'2020'!B$3:B$1002,'2020'!C$3:C$1002,"NULL")</f>
        <v>Technology Company</v>
      </c>
      <c r="D885" s="37" t="str">
        <f>_xlfn.XLOOKUP(B885,'2020'!B$3:B$1002,'2020'!D$3:D$1002,"NULL")</f>
        <v>Diebold Nixdorf_Technology Company</v>
      </c>
      <c r="E885" s="38">
        <v>23000</v>
      </c>
      <c r="F885" s="89">
        <v>672</v>
      </c>
      <c r="G885" s="40">
        <v>4609.3</v>
      </c>
      <c r="H885" s="41">
        <v>0.38</v>
      </c>
      <c r="I885" s="42">
        <v>-233.1</v>
      </c>
      <c r="J885" s="43" t="s">
        <v>13</v>
      </c>
      <c r="K885" s="44">
        <v>5250.2</v>
      </c>
      <c r="L885" s="45">
        <v>1170</v>
      </c>
    </row>
    <row r="886" spans="1:12" x14ac:dyDescent="0.25">
      <c r="A886" s="36">
        <v>571</v>
      </c>
      <c r="B886" s="37" t="s">
        <v>508</v>
      </c>
      <c r="C886" s="37" t="str">
        <f>_xlfn.XLOOKUP(B886,'2020'!B$3:B$1002,'2020'!C$3:C$1002,"NULL")</f>
        <v>Technology Company</v>
      </c>
      <c r="D886" s="37" t="str">
        <f>_xlfn.XLOOKUP(B886,'2020'!B$3:B$1002,'2020'!D$3:D$1002,"NULL")</f>
        <v>Equinix_Technology Company</v>
      </c>
      <c r="E886" s="38">
        <v>7273</v>
      </c>
      <c r="F886" s="89">
        <v>624</v>
      </c>
      <c r="G886" s="40">
        <v>4368</v>
      </c>
      <c r="H886" s="41">
        <v>0.193</v>
      </c>
      <c r="I886" s="42">
        <v>233</v>
      </c>
      <c r="J886" s="43">
        <v>0.83699999999999997</v>
      </c>
      <c r="K886" s="44">
        <v>18692</v>
      </c>
      <c r="L886" s="45">
        <v>33128</v>
      </c>
    </row>
    <row r="887" spans="1:12" x14ac:dyDescent="0.25">
      <c r="A887" s="36">
        <v>756</v>
      </c>
      <c r="B887" s="37" t="s">
        <v>936</v>
      </c>
      <c r="C887" s="37" t="str">
        <f>_xlfn.XLOOKUP(B887,'2020'!B$3:B$1002,'2020'!C$3:C$1002,"NULL")</f>
        <v>Technology Company</v>
      </c>
      <c r="D887" s="37" t="str">
        <f>_xlfn.XLOOKUP(B887,'2020'!B$3:B$1002,'2020'!D$3:D$1002,"NULL")</f>
        <v>Groupon_Technology Company</v>
      </c>
      <c r="E887" s="38">
        <v>6672</v>
      </c>
      <c r="F887" s="89">
        <v>704</v>
      </c>
      <c r="G887" s="40">
        <v>2859.4</v>
      </c>
      <c r="H887" s="41">
        <v>-0.09</v>
      </c>
      <c r="I887" s="42">
        <v>14</v>
      </c>
      <c r="J887" s="43" t="s">
        <v>13</v>
      </c>
      <c r="K887" s="44">
        <v>1677.5</v>
      </c>
      <c r="L887" s="45">
        <v>2437</v>
      </c>
    </row>
    <row r="888" spans="1:12" x14ac:dyDescent="0.25">
      <c r="A888" s="36">
        <v>829</v>
      </c>
      <c r="B888" s="37" t="s">
        <v>804</v>
      </c>
      <c r="C888" s="37" t="str">
        <f>_xlfn.XLOOKUP(B888,'2020'!B$3:B$1002,'2020'!C$3:C$1002,"NULL")</f>
        <v>Technology Company</v>
      </c>
      <c r="D888" s="37" t="str">
        <f>_xlfn.XLOOKUP(B888,'2020'!B$3:B$1002,'2020'!D$3:D$1002,"NULL")</f>
        <v>Akamai Technologies_Technology Company</v>
      </c>
      <c r="E888" s="38">
        <v>7650</v>
      </c>
      <c r="F888" s="89">
        <v>851</v>
      </c>
      <c r="G888" s="40">
        <v>2503</v>
      </c>
      <c r="H888" s="41">
        <v>7.0000000000000007E-2</v>
      </c>
      <c r="I888" s="42">
        <v>218.3</v>
      </c>
      <c r="J888" s="43">
        <v>-0.309</v>
      </c>
      <c r="K888" s="44">
        <v>4602.8</v>
      </c>
      <c r="L888" s="45">
        <v>12069</v>
      </c>
    </row>
    <row r="889" spans="1:12" x14ac:dyDescent="0.25">
      <c r="A889" s="36">
        <v>932</v>
      </c>
      <c r="B889" s="37" t="s">
        <v>928</v>
      </c>
      <c r="C889" s="37" t="str">
        <f>_xlfn.XLOOKUP(B889,'2020'!B$3:B$1002,'2020'!C$3:C$1002,"NULL")</f>
        <v>Technology Company</v>
      </c>
      <c r="D889" s="37" t="str">
        <f>_xlfn.XLOOKUP(B889,'2020'!B$3:B$1002,'2020'!D$3:D$1002,"NULL")</f>
        <v>F5 Networks_Technology Company</v>
      </c>
      <c r="E889" s="38">
        <v>4366</v>
      </c>
      <c r="F889" s="89">
        <v>940</v>
      </c>
      <c r="G889" s="40">
        <v>2090</v>
      </c>
      <c r="H889" s="41">
        <v>4.8000000000000001E-2</v>
      </c>
      <c r="I889" s="42">
        <v>420.8</v>
      </c>
      <c r="J889" s="43">
        <v>0.15</v>
      </c>
      <c r="K889" s="44">
        <v>2480.8000000000002</v>
      </c>
      <c r="L889" s="45">
        <v>8943</v>
      </c>
    </row>
    <row r="890" spans="1:12" x14ac:dyDescent="0.25">
      <c r="A890" s="36">
        <v>952</v>
      </c>
      <c r="B890" s="37" t="s">
        <v>866</v>
      </c>
      <c r="C890" s="37" t="str">
        <f>_xlfn.XLOOKUP(B890,'2020'!B$3:B$1002,'2020'!C$3:C$1002,"NULL")</f>
        <v>Technology Company</v>
      </c>
      <c r="D890" s="37" t="str">
        <f>_xlfn.XLOOKUP(B890,'2020'!B$3:B$1002,'2020'!D$3:D$1002,"NULL")</f>
        <v>Itron_Technology Company</v>
      </c>
      <c r="E890" s="38">
        <v>7150</v>
      </c>
      <c r="F890" s="89">
        <v>933</v>
      </c>
      <c r="G890" s="40">
        <v>2018.2</v>
      </c>
      <c r="H890" s="41">
        <v>2E-3</v>
      </c>
      <c r="I890" s="42">
        <v>57.3</v>
      </c>
      <c r="J890" s="43">
        <v>0.80400000000000005</v>
      </c>
      <c r="K890" s="44">
        <v>2106.1</v>
      </c>
      <c r="L890" s="45">
        <v>2799</v>
      </c>
    </row>
    <row r="891" spans="1:12" x14ac:dyDescent="0.25">
      <c r="A891" s="36">
        <v>971</v>
      </c>
      <c r="B891" s="37" t="s">
        <v>1409</v>
      </c>
      <c r="C891" s="37" t="s">
        <v>1037</v>
      </c>
      <c r="D891" s="37" t="s">
        <v>1606</v>
      </c>
      <c r="E891" s="38">
        <v>11600</v>
      </c>
      <c r="F891" s="89">
        <v>953</v>
      </c>
      <c r="G891" s="40">
        <v>1939.4</v>
      </c>
      <c r="H891" s="41">
        <v>-5.0000000000000001E-3</v>
      </c>
      <c r="I891" s="42">
        <v>-151</v>
      </c>
      <c r="J891" s="43" t="s">
        <v>13</v>
      </c>
      <c r="K891" s="44">
        <v>5931.9</v>
      </c>
      <c r="L891" s="45">
        <v>4626</v>
      </c>
    </row>
    <row r="892" spans="1:12" x14ac:dyDescent="0.25">
      <c r="A892" s="36">
        <v>552</v>
      </c>
      <c r="B892" s="37" t="s">
        <v>517</v>
      </c>
      <c r="C892" s="37" t="str">
        <f>_xlfn.XLOOKUP(B892,'2020'!B$3:B$1002,'2020'!C$3:C$1002,"NULL")</f>
        <v>Technology Company Diversified</v>
      </c>
      <c r="D892" s="37" t="str">
        <f>_xlfn.XLOOKUP(B892,'2020'!B$3:B$1002,'2020'!D$3:D$1002,"NULL")</f>
        <v>Roper Technologies_Technology Company Diversified</v>
      </c>
      <c r="E892" s="38">
        <v>14236</v>
      </c>
      <c r="F892" s="89">
        <v>609</v>
      </c>
      <c r="G892" s="40">
        <v>4607.5</v>
      </c>
      <c r="H892" s="41">
        <v>0.216</v>
      </c>
      <c r="I892" s="42">
        <v>971.8</v>
      </c>
      <c r="J892" s="43">
        <v>0.47499999999999998</v>
      </c>
      <c r="K892" s="44">
        <v>14316.4</v>
      </c>
      <c r="L892" s="45">
        <v>28862</v>
      </c>
    </row>
    <row r="893" spans="1:12" x14ac:dyDescent="0.25">
      <c r="A893" s="36">
        <v>547</v>
      </c>
      <c r="B893" s="37" t="s">
        <v>529</v>
      </c>
      <c r="C893" s="37" t="str">
        <f>_xlfn.XLOOKUP(B893,'2020'!B$3:B$1002,'2020'!C$3:C$1002,"NULL")</f>
        <v>Technology Company Water</v>
      </c>
      <c r="D893" s="37" t="str">
        <f>_xlfn.XLOOKUP(B893,'2020'!B$3:B$1002,'2020'!D$3:D$1002,"NULL")</f>
        <v>Xylem_Technology Company Water</v>
      </c>
      <c r="E893" s="38">
        <v>16200</v>
      </c>
      <c r="F893" s="89">
        <v>611</v>
      </c>
      <c r="G893" s="40">
        <v>4707</v>
      </c>
      <c r="H893" s="41">
        <v>0.248</v>
      </c>
      <c r="I893" s="42">
        <v>331</v>
      </c>
      <c r="J893" s="43">
        <v>0.27300000000000002</v>
      </c>
      <c r="K893" s="44">
        <v>6860</v>
      </c>
      <c r="L893" s="45">
        <v>13839</v>
      </c>
    </row>
    <row r="894" spans="1:12" x14ac:dyDescent="0.25">
      <c r="A894" s="36">
        <v>195</v>
      </c>
      <c r="B894" s="37" t="s">
        <v>197</v>
      </c>
      <c r="C894" s="37" t="str">
        <f>_xlfn.XLOOKUP(B894,'2020'!B$3:B$1002,'2020'!C$3:C$1002,"NULL")</f>
        <v>Technology Consulting Company</v>
      </c>
      <c r="D894" s="37" t="str">
        <f>_xlfn.XLOOKUP(B894,'2020'!B$3:B$1002,'2020'!D$3:D$1002,"NULL")</f>
        <v>Cognizant Technology Solutions_Technology Consulting Company</v>
      </c>
      <c r="E894" s="38">
        <v>260000</v>
      </c>
      <c r="F894" s="89">
        <v>205</v>
      </c>
      <c r="G894" s="40">
        <v>14810</v>
      </c>
      <c r="H894" s="41">
        <v>9.8000000000000004E-2</v>
      </c>
      <c r="I894" s="42">
        <v>1504</v>
      </c>
      <c r="J894" s="43">
        <v>-3.2000000000000001E-2</v>
      </c>
      <c r="K894" s="44">
        <v>15221</v>
      </c>
      <c r="L894" s="45">
        <v>47338</v>
      </c>
    </row>
    <row r="895" spans="1:12" x14ac:dyDescent="0.25">
      <c r="A895" s="36">
        <v>586</v>
      </c>
      <c r="B895" s="37" t="s">
        <v>1371</v>
      </c>
      <c r="C895" s="37" t="s">
        <v>1674</v>
      </c>
      <c r="D895" s="63" t="str">
        <f>B895&amp;"_"&amp; C895</f>
        <v>Symantec_Technology Cybersecurity</v>
      </c>
      <c r="E895" s="38">
        <v>13000</v>
      </c>
      <c r="F895" s="89">
        <v>465</v>
      </c>
      <c r="G895" s="40">
        <v>4191</v>
      </c>
      <c r="H895" s="41">
        <v>-0.247</v>
      </c>
      <c r="I895" s="42">
        <v>-106</v>
      </c>
      <c r="J895" s="43">
        <v>-1.0429999999999999</v>
      </c>
      <c r="K895" s="44">
        <v>18174</v>
      </c>
      <c r="L895" s="45">
        <v>16067</v>
      </c>
    </row>
    <row r="896" spans="1:12" x14ac:dyDescent="0.25">
      <c r="A896" s="36">
        <v>923</v>
      </c>
      <c r="B896" s="37" t="s">
        <v>853</v>
      </c>
      <c r="C896" s="37" t="str">
        <f>_xlfn.XLOOKUP(B896,'2020'!B$3:B$1002,'2020'!C$3:C$1002,"NULL")</f>
        <v>Technology Data Analytics</v>
      </c>
      <c r="D896" s="37" t="str">
        <f>_xlfn.XLOOKUP(B896,'2020'!B$3:B$1002,'2020'!D$3:D$1002,"NULL")</f>
        <v>Verisk Analytics_Technology Data Analytics</v>
      </c>
      <c r="E896" s="38">
        <v>7192</v>
      </c>
      <c r="F896" s="89">
        <v>909</v>
      </c>
      <c r="G896" s="40">
        <v>2145.1999999999998</v>
      </c>
      <c r="H896" s="41">
        <v>1.7999999999999999E-2</v>
      </c>
      <c r="I896" s="42">
        <v>555.1</v>
      </c>
      <c r="J896" s="43">
        <v>-6.0999999999999999E-2</v>
      </c>
      <c r="K896" s="44">
        <v>6020.3</v>
      </c>
      <c r="L896" s="45">
        <v>17162</v>
      </c>
    </row>
    <row r="897" spans="1:12" x14ac:dyDescent="0.25">
      <c r="A897" s="36">
        <v>920</v>
      </c>
      <c r="B897" s="37" t="s">
        <v>1397</v>
      </c>
      <c r="C897" s="37" t="s">
        <v>1668</v>
      </c>
      <c r="D897" s="37" t="s">
        <v>1669</v>
      </c>
      <c r="E897" s="38">
        <v>10615</v>
      </c>
      <c r="F897" s="89">
        <v>859</v>
      </c>
      <c r="G897" s="40">
        <v>2156</v>
      </c>
      <c r="H897" s="41">
        <v>-7.0999999999999994E-2</v>
      </c>
      <c r="I897" s="42">
        <v>-67</v>
      </c>
      <c r="J897" s="43">
        <v>-1.536</v>
      </c>
      <c r="K897" s="44">
        <v>2556</v>
      </c>
      <c r="L897" s="45">
        <v>4797</v>
      </c>
    </row>
    <row r="898" spans="1:12" x14ac:dyDescent="0.25">
      <c r="A898" s="36">
        <v>83</v>
      </c>
      <c r="B898" s="37" t="s">
        <v>98</v>
      </c>
      <c r="C898" s="37" t="str">
        <f>_xlfn.XLOOKUP(B898,'2020'!B$3:B$1002,'2020'!C$3:C$1002,"NULL")</f>
        <v>Technology Distribution Company</v>
      </c>
      <c r="D898" s="37" t="str">
        <f>_xlfn.XLOOKUP(B898,'2020'!B$3:B$1002,'2020'!D$3:D$1002,"NULL")</f>
        <v>Tech Data_Technology Distribution Company</v>
      </c>
      <c r="E898" s="38">
        <v>14000</v>
      </c>
      <c r="F898" s="89">
        <v>107</v>
      </c>
      <c r="G898" s="40">
        <v>36775</v>
      </c>
      <c r="H898" s="41">
        <v>0.40200000000000002</v>
      </c>
      <c r="I898" s="42">
        <v>116.6</v>
      </c>
      <c r="J898" s="43">
        <v>-0.40200000000000002</v>
      </c>
      <c r="K898" s="44">
        <v>12652.6</v>
      </c>
      <c r="L898" s="45">
        <v>3249</v>
      </c>
    </row>
    <row r="899" spans="1:12" x14ac:dyDescent="0.25">
      <c r="A899" s="36">
        <v>898</v>
      </c>
      <c r="B899" s="37" t="s">
        <v>785</v>
      </c>
      <c r="C899" s="37" t="str">
        <f>_xlfn.XLOOKUP(B899,'2020'!B$3:B$1002,'2020'!C$3:C$1002,"NULL")</f>
        <v>Technology Domain Registrar</v>
      </c>
      <c r="D899" s="37" t="str">
        <f>_xlfn.XLOOKUP(B899,'2020'!B$3:B$1002,'2020'!D$3:D$1002,"NULL")</f>
        <v>GoDaddy_Technology Domain Registrar</v>
      </c>
      <c r="E899" s="38">
        <v>5990</v>
      </c>
      <c r="F899" s="89">
        <v>980</v>
      </c>
      <c r="G899" s="40">
        <v>2231.9</v>
      </c>
      <c r="H899" s="41">
        <v>0.20799999999999999</v>
      </c>
      <c r="I899" s="42">
        <v>136.4</v>
      </c>
      <c r="J899" s="43" t="s">
        <v>13</v>
      </c>
      <c r="K899" s="44">
        <v>5738.3</v>
      </c>
      <c r="L899" s="45">
        <v>10315</v>
      </c>
    </row>
    <row r="900" spans="1:12" x14ac:dyDescent="0.25">
      <c r="A900" s="36">
        <v>8</v>
      </c>
      <c r="B900" s="37" t="s">
        <v>1262</v>
      </c>
      <c r="C900" s="37" t="str">
        <f>_xlfn.XLOOKUP(B900,'2020'!B$3:B$1002,'2020'!C$3:C$1002,"NULL")</f>
        <v>Technology E-commerce Company</v>
      </c>
      <c r="D900" s="37" t="str">
        <f>_xlfn.XLOOKUP(B900,'2020'!B$3:B$1002,'2020'!D$3:D$1002,"NULL")</f>
        <v>Amazon_Technology E-commerce Company</v>
      </c>
      <c r="E900" s="38">
        <v>566000</v>
      </c>
      <c r="F900" s="89">
        <v>12</v>
      </c>
      <c r="G900" s="40">
        <v>177866</v>
      </c>
      <c r="H900" s="41">
        <v>0.308</v>
      </c>
      <c r="I900" s="42">
        <v>3033</v>
      </c>
      <c r="J900" s="43">
        <v>0.27900000000000003</v>
      </c>
      <c r="K900" s="44">
        <v>131310</v>
      </c>
      <c r="L900" s="45">
        <v>700668</v>
      </c>
    </row>
    <row r="901" spans="1:12" x14ac:dyDescent="0.25">
      <c r="A901" s="36">
        <v>309</v>
      </c>
      <c r="B901" s="37" t="s">
        <v>297</v>
      </c>
      <c r="C901" s="37" t="str">
        <f>_xlfn.XLOOKUP(B901,'2020'!B$3:B$1002,'2020'!C$3:C$1002,"NULL")</f>
        <v>Technology E-commerce Company</v>
      </c>
      <c r="D901" s="37" t="str">
        <f>_xlfn.XLOOKUP(B901,'2020'!B$3:B$1002,'2020'!D$3:D$1002,"NULL")</f>
        <v>eBay_Technology E-commerce Company</v>
      </c>
      <c r="E901" s="38">
        <v>14100</v>
      </c>
      <c r="F901" s="89">
        <v>310</v>
      </c>
      <c r="G901" s="40">
        <v>9567</v>
      </c>
      <c r="H901" s="41">
        <v>6.5000000000000002E-2</v>
      </c>
      <c r="I901" s="42">
        <v>-1016</v>
      </c>
      <c r="J901" s="43">
        <v>-1.1399999999999999</v>
      </c>
      <c r="K901" s="44">
        <v>25981</v>
      </c>
      <c r="L901" s="45">
        <v>40726</v>
      </c>
    </row>
    <row r="902" spans="1:12" x14ac:dyDescent="0.25">
      <c r="A902" s="36">
        <v>545</v>
      </c>
      <c r="B902" s="37" t="s">
        <v>349</v>
      </c>
      <c r="C902" s="37" t="str">
        <f>_xlfn.XLOOKUP(B902,'2020'!B$3:B$1002,'2020'!C$3:C$1002,"NULL")</f>
        <v>Technology E-commerce Company</v>
      </c>
      <c r="D902" s="37" t="str">
        <f>_xlfn.XLOOKUP(B902,'2020'!B$3:B$1002,'2020'!D$3:D$1002,"NULL")</f>
        <v>Wayfair_Technology E-commerce Company</v>
      </c>
      <c r="E902" s="38">
        <v>7751</v>
      </c>
      <c r="F902" s="89">
        <v>666</v>
      </c>
      <c r="G902" s="40">
        <v>4720.8999999999996</v>
      </c>
      <c r="H902" s="41">
        <v>0.39700000000000002</v>
      </c>
      <c r="I902" s="42">
        <v>-244.6</v>
      </c>
      <c r="J902" s="43" t="s">
        <v>13</v>
      </c>
      <c r="K902" s="44">
        <v>1213.4000000000001</v>
      </c>
      <c r="L902" s="45">
        <v>5977</v>
      </c>
    </row>
    <row r="903" spans="1:12" x14ac:dyDescent="0.25">
      <c r="A903" s="36">
        <v>628</v>
      </c>
      <c r="B903" s="37" t="s">
        <v>595</v>
      </c>
      <c r="C903" s="37" t="str">
        <f>_xlfn.XLOOKUP(B903,'2020'!B$3:B$1002,'2020'!C$3:C$1002,"NULL")</f>
        <v>Technology Hardware Company</v>
      </c>
      <c r="D903" s="37" t="str">
        <f>_xlfn.XLOOKUP(B903,'2020'!B$3:B$1002,'2020'!D$3:D$1002,"NULL")</f>
        <v>Zebra Technologies_Technology Hardware Company</v>
      </c>
      <c r="E903" s="38">
        <v>7000</v>
      </c>
      <c r="F903" s="89">
        <v>639</v>
      </c>
      <c r="G903" s="40">
        <v>3722</v>
      </c>
      <c r="H903" s="41">
        <v>4.1000000000000002E-2</v>
      </c>
      <c r="I903" s="42">
        <v>17</v>
      </c>
      <c r="J903" s="43" t="s">
        <v>13</v>
      </c>
      <c r="K903" s="44">
        <v>4275</v>
      </c>
      <c r="L903" s="45">
        <v>7412</v>
      </c>
    </row>
    <row r="904" spans="1:12" x14ac:dyDescent="0.25">
      <c r="A904" s="36">
        <v>772</v>
      </c>
      <c r="B904" s="37" t="s">
        <v>1444</v>
      </c>
      <c r="C904" s="37" t="s">
        <v>1713</v>
      </c>
      <c r="D904" s="63" t="str">
        <f>B904&amp;"_"&amp; C904</f>
        <v>Convergys_Technology Information Management Company</v>
      </c>
      <c r="E904" s="38">
        <v>115000</v>
      </c>
      <c r="F904" s="89">
        <v>746</v>
      </c>
      <c r="G904" s="40">
        <v>2792.1</v>
      </c>
      <c r="H904" s="41">
        <v>-4.2000000000000003E-2</v>
      </c>
      <c r="I904" s="42">
        <v>121.4</v>
      </c>
      <c r="J904" s="43">
        <v>-0.151</v>
      </c>
      <c r="K904" s="44">
        <v>2414.6999999999998</v>
      </c>
      <c r="L904" s="45">
        <v>2073</v>
      </c>
    </row>
    <row r="905" spans="1:12" x14ac:dyDescent="0.25">
      <c r="A905" s="36">
        <v>526</v>
      </c>
      <c r="B905" s="37" t="s">
        <v>1434</v>
      </c>
      <c r="C905" s="37" t="s">
        <v>1712</v>
      </c>
      <c r="D905" s="63" t="str">
        <f>B905&amp;"_"&amp; C905</f>
        <v>CSRA_Technology IT Service Government</v>
      </c>
      <c r="E905" s="38">
        <v>18500</v>
      </c>
      <c r="F905" s="89">
        <v>570</v>
      </c>
      <c r="G905" s="40">
        <v>4993</v>
      </c>
      <c r="H905" s="41">
        <v>0.17499999999999999</v>
      </c>
      <c r="I905" s="42">
        <v>304</v>
      </c>
      <c r="J905" s="43">
        <v>2.488</v>
      </c>
      <c r="K905" s="44">
        <v>4888</v>
      </c>
      <c r="L905" s="45">
        <v>6759</v>
      </c>
    </row>
    <row r="906" spans="1:12" x14ac:dyDescent="0.25">
      <c r="A906" s="36">
        <v>880</v>
      </c>
      <c r="B906" s="37" t="s">
        <v>1452</v>
      </c>
      <c r="C906" s="37" t="s">
        <v>1711</v>
      </c>
      <c r="D906" s="63" t="str">
        <f>B906&amp;"_"&amp; C906</f>
        <v>DST Systems_Technology IT Service Management</v>
      </c>
      <c r="E906" s="38">
        <v>14200</v>
      </c>
      <c r="F906" s="89">
        <v>847</v>
      </c>
      <c r="G906" s="40">
        <v>2284.4</v>
      </c>
      <c r="H906" s="41">
        <v>-0.03</v>
      </c>
      <c r="I906" s="42">
        <v>451.5</v>
      </c>
      <c r="J906" s="43">
        <v>5.7000000000000002E-2</v>
      </c>
      <c r="K906" s="44">
        <v>2938.2</v>
      </c>
      <c r="L906" s="45">
        <v>4962</v>
      </c>
    </row>
    <row r="907" spans="1:12" x14ac:dyDescent="0.25">
      <c r="A907" s="36">
        <v>222</v>
      </c>
      <c r="B907" s="37" t="s">
        <v>186</v>
      </c>
      <c r="C907" s="37" t="str">
        <f>_xlfn.XLOOKUP(B907,'2020'!B$3:B$1002,'2020'!C$3:C$1002,"NULL")</f>
        <v>Technology Online Payments</v>
      </c>
      <c r="D907" s="37" t="str">
        <f>_xlfn.XLOOKUP(B907,'2020'!B$3:B$1002,'2020'!D$3:D$1002,"NULL")</f>
        <v>PayPal Holdings_Technology Online Payments</v>
      </c>
      <c r="E907" s="38">
        <v>18700</v>
      </c>
      <c r="F907" s="89">
        <v>264</v>
      </c>
      <c r="G907" s="40">
        <v>13094</v>
      </c>
      <c r="H907" s="41">
        <v>0.20799999999999999</v>
      </c>
      <c r="I907" s="42">
        <v>1795</v>
      </c>
      <c r="J907" s="43">
        <v>0.28100000000000003</v>
      </c>
      <c r="K907" s="44">
        <v>40774</v>
      </c>
      <c r="L907" s="45">
        <v>91056</v>
      </c>
    </row>
    <row r="908" spans="1:12" x14ac:dyDescent="0.25">
      <c r="A908" s="36">
        <v>823</v>
      </c>
      <c r="B908" s="37" t="s">
        <v>1448</v>
      </c>
      <c r="C908" s="37" t="s">
        <v>1699</v>
      </c>
      <c r="D908" s="63" t="str">
        <f>B908&amp;"_"&amp; C908</f>
        <v>Bon-Ton Stores_Technology Online retail company</v>
      </c>
      <c r="E908" s="38">
        <v>23300</v>
      </c>
      <c r="F908" s="89">
        <v>779</v>
      </c>
      <c r="G908" s="40">
        <v>2541</v>
      </c>
      <c r="H908" s="41">
        <v>-0.05</v>
      </c>
      <c r="I908" s="42">
        <v>-90.7</v>
      </c>
      <c r="J908" s="43" t="s">
        <v>13</v>
      </c>
      <c r="K908" s="44">
        <v>1586.6</v>
      </c>
      <c r="L908" s="45">
        <v>1</v>
      </c>
    </row>
    <row r="909" spans="1:12" x14ac:dyDescent="0.25">
      <c r="A909" s="36">
        <v>189</v>
      </c>
      <c r="B909" s="37" t="s">
        <v>182</v>
      </c>
      <c r="C909" s="37" t="str">
        <f>_xlfn.XLOOKUP(B909,'2020'!B$3:B$1002,'2020'!C$3:C$1002,"NULL")</f>
        <v>Technology Products</v>
      </c>
      <c r="D909" s="37" t="str">
        <f>_xlfn.XLOOKUP(B909,'2020'!B$3:B$1002,'2020'!D$3:D$1002,"NULL")</f>
        <v>CDW_Technology Products</v>
      </c>
      <c r="E909" s="38">
        <v>8726</v>
      </c>
      <c r="F909" s="89">
        <v>199</v>
      </c>
      <c r="G909" s="40">
        <v>15192</v>
      </c>
      <c r="H909" s="41">
        <v>8.6999999999999994E-2</v>
      </c>
      <c r="I909" s="42">
        <v>523</v>
      </c>
      <c r="J909" s="43">
        <v>0.23200000000000001</v>
      </c>
      <c r="K909" s="44">
        <v>6957</v>
      </c>
      <c r="L909" s="45">
        <v>10717</v>
      </c>
    </row>
    <row r="910" spans="1:12" x14ac:dyDescent="0.25">
      <c r="A910" s="36">
        <v>911</v>
      </c>
      <c r="B910" s="37" t="s">
        <v>1398</v>
      </c>
      <c r="C910" s="37" t="s">
        <v>1689</v>
      </c>
      <c r="D910" s="63" t="str">
        <f>B910&amp;"_"&amp; C910</f>
        <v>PCM_Technology Products and Services</v>
      </c>
      <c r="E910" s="38">
        <v>4118</v>
      </c>
      <c r="F910" s="89">
        <v>877</v>
      </c>
      <c r="G910" s="40">
        <v>2193.4</v>
      </c>
      <c r="H910" s="41">
        <v>-2.5000000000000001E-2</v>
      </c>
      <c r="I910" s="42">
        <v>3.1</v>
      </c>
      <c r="J910" s="43">
        <v>-0.82399999999999995</v>
      </c>
      <c r="K910" s="44">
        <v>740.3</v>
      </c>
      <c r="L910" s="45">
        <v>98</v>
      </c>
    </row>
    <row r="911" spans="1:12" x14ac:dyDescent="0.25">
      <c r="A911" s="36">
        <v>76</v>
      </c>
      <c r="B911" s="37" t="s">
        <v>55</v>
      </c>
      <c r="C911" s="37" t="str">
        <f>_xlfn.XLOOKUP(B911,'2020'!B$3:B$1002,'2020'!C$3:C$1002,"NULL")</f>
        <v>Technology Social Networking Company</v>
      </c>
      <c r="D911" s="37" t="str">
        <f>_xlfn.XLOOKUP(B911,'2020'!B$3:B$1002,'2020'!D$3:D$1002,"NULL")</f>
        <v>Facebook_Technology Social Networking Company</v>
      </c>
      <c r="E911" s="38">
        <v>25105</v>
      </c>
      <c r="F911" s="89">
        <v>98</v>
      </c>
      <c r="G911" s="40">
        <v>40653</v>
      </c>
      <c r="H911" s="41">
        <v>0.47099999999999997</v>
      </c>
      <c r="I911" s="42">
        <v>15934</v>
      </c>
      <c r="J911" s="43">
        <v>0.56000000000000005</v>
      </c>
      <c r="K911" s="44">
        <v>84524</v>
      </c>
      <c r="L911" s="45">
        <v>464190</v>
      </c>
    </row>
    <row r="912" spans="1:12" x14ac:dyDescent="0.25">
      <c r="A912" s="36">
        <v>844</v>
      </c>
      <c r="B912" s="37" t="s">
        <v>703</v>
      </c>
      <c r="C912" s="37" t="str">
        <f>_xlfn.XLOOKUP(B912,'2020'!B$3:B$1002,'2020'!C$3:C$1002,"NULL")</f>
        <v>Technology Social Networking Company</v>
      </c>
      <c r="D912" s="37" t="str">
        <f>_xlfn.XLOOKUP(B912,'2020'!B$3:B$1002,'2020'!D$3:D$1002,"NULL")</f>
        <v>Twitter_Technology Social Networking Company</v>
      </c>
      <c r="E912" s="38">
        <v>3372</v>
      </c>
      <c r="F912" s="89">
        <v>802</v>
      </c>
      <c r="G912" s="40">
        <v>2443.3000000000002</v>
      </c>
      <c r="H912" s="41">
        <v>-3.4000000000000002E-2</v>
      </c>
      <c r="I912" s="42">
        <v>-108.1</v>
      </c>
      <c r="J912" s="43" t="s">
        <v>13</v>
      </c>
      <c r="K912" s="44">
        <v>7412.5</v>
      </c>
      <c r="L912" s="45">
        <v>21784</v>
      </c>
    </row>
    <row r="913" spans="1:12" x14ac:dyDescent="0.25">
      <c r="A913" s="36">
        <v>4</v>
      </c>
      <c r="B913" s="37" t="s">
        <v>15</v>
      </c>
      <c r="C913" s="37" t="str">
        <f>_xlfn.XLOOKUP(B913,'2020'!B$3:B$1002,'2020'!C$3:C$1002,"NULL")</f>
        <v>Technology Software Company</v>
      </c>
      <c r="D913" s="37" t="str">
        <f>_xlfn.XLOOKUP(B913,'2020'!B$3:B$1002,'2020'!D$3:D$1002,"NULL")</f>
        <v>Apple_Technology Software Company</v>
      </c>
      <c r="E913" s="38">
        <v>123000</v>
      </c>
      <c r="F913" s="89">
        <v>3</v>
      </c>
      <c r="G913" s="40">
        <v>229234</v>
      </c>
      <c r="H913" s="41">
        <v>6.3E-2</v>
      </c>
      <c r="I913" s="42">
        <v>48351</v>
      </c>
      <c r="J913" s="43">
        <v>5.8000000000000003E-2</v>
      </c>
      <c r="K913" s="44">
        <v>375319</v>
      </c>
      <c r="L913" s="45">
        <v>851318</v>
      </c>
    </row>
    <row r="914" spans="1:12" x14ac:dyDescent="0.25">
      <c r="A914" s="36">
        <v>30</v>
      </c>
      <c r="B914" s="37" t="s">
        <v>32</v>
      </c>
      <c r="C914" s="37" t="str">
        <f>_xlfn.XLOOKUP(B914,'2020'!B$3:B$1002,'2020'!C$3:C$1002,"NULL")</f>
        <v>Technology Software Company</v>
      </c>
      <c r="D914" s="37" t="str">
        <f>_xlfn.XLOOKUP(B914,'2020'!B$3:B$1002,'2020'!D$3:D$1002,"NULL")</f>
        <v>Microsoft_Technology Software Company</v>
      </c>
      <c r="E914" s="38">
        <v>124000</v>
      </c>
      <c r="F914" s="89">
        <v>28</v>
      </c>
      <c r="G914" s="40">
        <v>89950</v>
      </c>
      <c r="H914" s="41">
        <v>5.3999999999999999E-2</v>
      </c>
      <c r="I914" s="42">
        <v>21204</v>
      </c>
      <c r="J914" s="43">
        <v>0.26200000000000001</v>
      </c>
      <c r="K914" s="44">
        <v>241086</v>
      </c>
      <c r="L914" s="45">
        <v>702760</v>
      </c>
    </row>
    <row r="915" spans="1:12" x14ac:dyDescent="0.25">
      <c r="A915" s="36">
        <v>82</v>
      </c>
      <c r="B915" s="37" t="s">
        <v>90</v>
      </c>
      <c r="C915" s="37" t="str">
        <f>_xlfn.XLOOKUP(B915,'2020'!B$3:B$1002,'2020'!C$3:C$1002,"NULL")</f>
        <v>Technology Software Company</v>
      </c>
      <c r="D915" s="37" t="str">
        <f>_xlfn.XLOOKUP(B915,'2020'!B$3:B$1002,'2020'!D$3:D$1002,"NULL")</f>
        <v>Oracle_Technology Software Company</v>
      </c>
      <c r="E915" s="38">
        <v>138000</v>
      </c>
      <c r="F915" s="89">
        <v>81</v>
      </c>
      <c r="G915" s="40">
        <v>37728</v>
      </c>
      <c r="H915" s="41">
        <v>1.7999999999999999E-2</v>
      </c>
      <c r="I915" s="42">
        <v>9335</v>
      </c>
      <c r="J915" s="43">
        <v>4.9000000000000002E-2</v>
      </c>
      <c r="K915" s="44">
        <v>134991</v>
      </c>
      <c r="L915" s="45">
        <v>186766</v>
      </c>
    </row>
    <row r="916" spans="1:12" x14ac:dyDescent="0.25">
      <c r="A916" s="36">
        <v>285</v>
      </c>
      <c r="B916" s="37" t="s">
        <v>1264</v>
      </c>
      <c r="C916" s="37" t="str">
        <f>_xlfn.XLOOKUP(B916,'2020'!B$3:B$1002,'2020'!C$3:C$1002,"NULL")</f>
        <v>Technology Software Company</v>
      </c>
      <c r="D916" s="37" t="str">
        <f>_xlfn.XLOOKUP(B916,'2020'!B$3:B$1002,'2020'!D$3:D$1002,"NULL")</f>
        <v>Salesforce_Technology Software Company</v>
      </c>
      <c r="E916" s="38">
        <v>29000</v>
      </c>
      <c r="F916" s="89">
        <v>326</v>
      </c>
      <c r="G916" s="40">
        <v>10480</v>
      </c>
      <c r="H916" s="41">
        <v>0.249</v>
      </c>
      <c r="I916" s="42">
        <v>127.5</v>
      </c>
      <c r="J916" s="43">
        <v>-0.28999999999999998</v>
      </c>
      <c r="K916" s="44">
        <v>21010</v>
      </c>
      <c r="L916" s="45">
        <v>85074</v>
      </c>
    </row>
    <row r="917" spans="1:12" x14ac:dyDescent="0.25">
      <c r="A917" s="36">
        <v>432</v>
      </c>
      <c r="B917" s="37" t="s">
        <v>439</v>
      </c>
      <c r="C917" s="37" t="str">
        <f>_xlfn.XLOOKUP(B917,'2020'!B$3:B$1002,'2020'!C$3:C$1002,"NULL")</f>
        <v>Technology Software Company</v>
      </c>
      <c r="D917" s="37" t="str">
        <f>_xlfn.XLOOKUP(B917,'2020'!B$3:B$1002,'2020'!D$3:D$1002,"NULL")</f>
        <v>NCR_Technology Software Company</v>
      </c>
      <c r="E917" s="38">
        <v>34000</v>
      </c>
      <c r="F917" s="89">
        <v>409</v>
      </c>
      <c r="G917" s="40">
        <v>6516</v>
      </c>
      <c r="H917" s="41">
        <v>-4.0000000000000001E-3</v>
      </c>
      <c r="I917" s="42">
        <v>232</v>
      </c>
      <c r="J917" s="43">
        <v>-0.14099999999999999</v>
      </c>
      <c r="K917" s="44">
        <v>7654</v>
      </c>
      <c r="L917" s="45">
        <v>3737</v>
      </c>
    </row>
    <row r="918" spans="1:12" x14ac:dyDescent="0.25">
      <c r="A918" s="36">
        <v>516</v>
      </c>
      <c r="B918" s="37" t="s">
        <v>445</v>
      </c>
      <c r="C918" s="37" t="str">
        <f>_xlfn.XLOOKUP(B918,'2020'!B$3:B$1002,'2020'!C$3:C$1002,"NULL")</f>
        <v>Technology Software Company</v>
      </c>
      <c r="D918" s="37" t="str">
        <f>_xlfn.XLOOKUP(B918,'2020'!B$3:B$1002,'2020'!D$3:D$1002,"NULL")</f>
        <v>Intuit_Technology Software Company</v>
      </c>
      <c r="E918" s="38">
        <v>8200</v>
      </c>
      <c r="F918" s="89">
        <v>527</v>
      </c>
      <c r="G918" s="40">
        <v>5177</v>
      </c>
      <c r="H918" s="41">
        <v>7.1999999999999995E-2</v>
      </c>
      <c r="I918" s="42">
        <v>971</v>
      </c>
      <c r="J918" s="43">
        <v>-8.0000000000000002E-3</v>
      </c>
      <c r="K918" s="44">
        <v>4068</v>
      </c>
      <c r="L918" s="45">
        <v>44397</v>
      </c>
    </row>
    <row r="919" spans="1:12" x14ac:dyDescent="0.25">
      <c r="A919" s="36">
        <v>598</v>
      </c>
      <c r="B919" s="37" t="s">
        <v>1374</v>
      </c>
      <c r="C919" s="37" t="s">
        <v>1582</v>
      </c>
      <c r="D919" s="63" t="str">
        <f>B919&amp;"_"&amp; C919</f>
        <v>CA_Technology Software Company</v>
      </c>
      <c r="E919" s="38">
        <v>11800</v>
      </c>
      <c r="F919" s="89">
        <v>583</v>
      </c>
      <c r="G919" s="40">
        <v>4036</v>
      </c>
      <c r="H919" s="41">
        <v>-4.0000000000000001E-3</v>
      </c>
      <c r="I919" s="42">
        <v>775</v>
      </c>
      <c r="J919" s="43">
        <v>-0.01</v>
      </c>
      <c r="K919" s="44">
        <v>12610</v>
      </c>
      <c r="L919" s="45">
        <v>14134</v>
      </c>
    </row>
    <row r="920" spans="1:12" x14ac:dyDescent="0.25">
      <c r="A920" s="36">
        <v>753</v>
      </c>
      <c r="B920" s="37" t="s">
        <v>777</v>
      </c>
      <c r="C920" s="37" t="str">
        <f>_xlfn.XLOOKUP(B920,'2020'!B$3:B$1002,'2020'!C$3:C$1002,"NULL")</f>
        <v>Technology Software Company</v>
      </c>
      <c r="D920" s="37" t="str">
        <f>_xlfn.XLOOKUP(B920,'2020'!B$3:B$1002,'2020'!D$3:D$1002,"NULL")</f>
        <v>Citrix Systems_Technology Software Company</v>
      </c>
      <c r="E920" s="38">
        <v>7500</v>
      </c>
      <c r="F920" s="89">
        <v>661</v>
      </c>
      <c r="G920" s="40">
        <v>2882.9</v>
      </c>
      <c r="H920" s="41">
        <v>-0.157</v>
      </c>
      <c r="I920" s="42">
        <v>-20.7</v>
      </c>
      <c r="J920" s="43">
        <v>-1.0389999999999999</v>
      </c>
      <c r="K920" s="44">
        <v>5820.2</v>
      </c>
      <c r="L920" s="45">
        <v>12635</v>
      </c>
    </row>
    <row r="921" spans="1:12" x14ac:dyDescent="0.25">
      <c r="A921" s="36">
        <v>789</v>
      </c>
      <c r="B921" s="37" t="s">
        <v>722</v>
      </c>
      <c r="C921" s="37" t="str">
        <f>_xlfn.XLOOKUP(B921,'2020'!B$3:B$1002,'2020'!C$3:C$1002,"NULL")</f>
        <v>Technology Software Company</v>
      </c>
      <c r="D921" s="37" t="str">
        <f>_xlfn.XLOOKUP(B921,'2020'!B$3:B$1002,'2020'!D$3:D$1002,"NULL")</f>
        <v>Synopsys_Technology Software Company</v>
      </c>
      <c r="E921" s="38">
        <v>11686</v>
      </c>
      <c r="F921" s="89">
        <v>827</v>
      </c>
      <c r="G921" s="40">
        <v>2724.9</v>
      </c>
      <c r="H921" s="41">
        <v>0.125</v>
      </c>
      <c r="I921" s="42">
        <v>136.6</v>
      </c>
      <c r="J921" s="43">
        <v>-0.48799999999999999</v>
      </c>
      <c r="K921" s="44">
        <v>5396.4</v>
      </c>
      <c r="L921" s="45">
        <v>12380</v>
      </c>
    </row>
    <row r="922" spans="1:12" x14ac:dyDescent="0.25">
      <c r="A922" s="36">
        <v>850</v>
      </c>
      <c r="B922" s="37" t="s">
        <v>721</v>
      </c>
      <c r="C922" s="37" t="str">
        <f>_xlfn.XLOOKUP(B922,'2020'!B$3:B$1002,'2020'!C$3:C$1002,"NULL")</f>
        <v>Technology Software Company</v>
      </c>
      <c r="D922" s="37" t="str">
        <f>_xlfn.XLOOKUP(B922,'2020'!B$3:B$1002,'2020'!D$3:D$1002,"NULL")</f>
        <v>Red Hat_Technology Software Company</v>
      </c>
      <c r="E922" s="38">
        <v>10500</v>
      </c>
      <c r="F922" s="89">
        <v>920</v>
      </c>
      <c r="G922" s="40">
        <v>2411.8000000000002</v>
      </c>
      <c r="H922" s="41">
        <v>0.17499999999999999</v>
      </c>
      <c r="I922" s="42">
        <v>253.7</v>
      </c>
      <c r="J922" s="43">
        <v>0.27300000000000002</v>
      </c>
      <c r="K922" s="44">
        <v>4535.2</v>
      </c>
      <c r="L922" s="45">
        <v>26464</v>
      </c>
    </row>
    <row r="923" spans="1:12" x14ac:dyDescent="0.25">
      <c r="A923" s="36">
        <v>906</v>
      </c>
      <c r="B923" s="37" t="s">
        <v>574</v>
      </c>
      <c r="C923" s="37" t="str">
        <f>_xlfn.XLOOKUP(B923,'2020'!B$3:B$1002,'2020'!C$3:C$1002,"NULL")</f>
        <v>Technology Software Company</v>
      </c>
      <c r="D923" s="37" t="str">
        <f>_xlfn.XLOOKUP(B923,'2020'!B$3:B$1002,'2020'!D$3:D$1002,"NULL")</f>
        <v>Square_Technology Software Company</v>
      </c>
      <c r="E923" s="38">
        <v>2338</v>
      </c>
      <c r="F923" s="89" t="s">
        <v>13</v>
      </c>
      <c r="G923" s="40">
        <v>2214.3000000000002</v>
      </c>
      <c r="H923" s="41">
        <v>0.29599999999999999</v>
      </c>
      <c r="I923" s="42">
        <v>-62.8</v>
      </c>
      <c r="J923" s="43" t="s">
        <v>13</v>
      </c>
      <c r="K923" s="44">
        <v>2187.3000000000002</v>
      </c>
      <c r="L923" s="45">
        <v>19501</v>
      </c>
    </row>
    <row r="924" spans="1:12" x14ac:dyDescent="0.25">
      <c r="A924" s="36">
        <v>925</v>
      </c>
      <c r="B924" s="37" t="s">
        <v>675</v>
      </c>
      <c r="C924" s="37" t="str">
        <f>_xlfn.XLOOKUP(B924,'2020'!B$3:B$1002,'2020'!C$3:C$1002,"NULL")</f>
        <v>Technology Software Company</v>
      </c>
      <c r="D924" s="37" t="str">
        <f>_xlfn.XLOOKUP(B924,'2020'!B$3:B$1002,'2020'!D$3:D$1002,"NULL")</f>
        <v>Workday_Technology Software Company</v>
      </c>
      <c r="E924" s="38">
        <v>8200</v>
      </c>
      <c r="F924" s="89" t="s">
        <v>13</v>
      </c>
      <c r="G924" s="40">
        <v>2143.1</v>
      </c>
      <c r="H924" s="41">
        <v>0.36599999999999999</v>
      </c>
      <c r="I924" s="42">
        <v>-321.2</v>
      </c>
      <c r="J924" s="43" t="s">
        <v>13</v>
      </c>
      <c r="K924" s="44">
        <v>4947.3999999999996</v>
      </c>
      <c r="L924" s="45">
        <v>26947</v>
      </c>
    </row>
    <row r="925" spans="1:12" x14ac:dyDescent="0.25">
      <c r="A925" s="36">
        <v>945</v>
      </c>
      <c r="B925" s="37" t="s">
        <v>736</v>
      </c>
      <c r="C925" s="37" t="str">
        <f>_xlfn.XLOOKUP(B925,'2020'!B$3:B$1002,'2020'!C$3:C$1002,"NULL")</f>
        <v>Technology Software Company</v>
      </c>
      <c r="D925" s="37" t="str">
        <f>_xlfn.XLOOKUP(B925,'2020'!B$3:B$1002,'2020'!D$3:D$1002,"NULL")</f>
        <v>Autodesk_Technology Software Company</v>
      </c>
      <c r="E925" s="38">
        <v>8800</v>
      </c>
      <c r="F925" s="89">
        <v>928</v>
      </c>
      <c r="G925" s="40">
        <v>2056.6</v>
      </c>
      <c r="H925" s="41">
        <v>1.2999999999999999E-2</v>
      </c>
      <c r="I925" s="42">
        <v>-566.9</v>
      </c>
      <c r="J925" s="43" t="s">
        <v>13</v>
      </c>
      <c r="K925" s="44">
        <v>4113.6000000000004</v>
      </c>
      <c r="L925" s="45">
        <v>27418</v>
      </c>
    </row>
    <row r="926" spans="1:12" x14ac:dyDescent="0.25">
      <c r="A926" s="36">
        <v>974</v>
      </c>
      <c r="B926" s="37" t="s">
        <v>702</v>
      </c>
      <c r="C926" s="37" t="str">
        <f>_xlfn.XLOOKUP(B926,'2020'!B$3:B$1002,'2020'!C$3:C$1002,"NULL")</f>
        <v>Technology Software Company</v>
      </c>
      <c r="D926" s="37" t="str">
        <f>_xlfn.XLOOKUP(B926,'2020'!B$3:B$1002,'2020'!D$3:D$1002,"NULL")</f>
        <v>ServiceNow_Technology Software Company</v>
      </c>
      <c r="E926" s="38">
        <v>6222</v>
      </c>
      <c r="F926" s="89" t="s">
        <v>13</v>
      </c>
      <c r="G926" s="40">
        <v>1933</v>
      </c>
      <c r="H926" s="41">
        <v>0.39</v>
      </c>
      <c r="I926" s="42">
        <v>-149.1</v>
      </c>
      <c r="J926" s="43" t="s">
        <v>13</v>
      </c>
      <c r="K926" s="44">
        <v>3397.9</v>
      </c>
      <c r="L926" s="45">
        <v>28904</v>
      </c>
    </row>
    <row r="927" spans="1:12" x14ac:dyDescent="0.25">
      <c r="A927" s="36">
        <v>1000</v>
      </c>
      <c r="B927" s="56" t="s">
        <v>1465</v>
      </c>
      <c r="C927" s="37" t="s">
        <v>1582</v>
      </c>
      <c r="D927" s="63" t="str">
        <f>B927&amp;"_"&amp; C927</f>
        <v>HCP_Technology Software Company</v>
      </c>
      <c r="E927" s="57">
        <v>190</v>
      </c>
      <c r="F927" s="89">
        <v>798</v>
      </c>
      <c r="G927" s="40">
        <v>1848.4</v>
      </c>
      <c r="H927" s="58">
        <v>-0.27200000000000002</v>
      </c>
      <c r="I927" s="59">
        <v>414.2</v>
      </c>
      <c r="J927" s="60">
        <v>-0.34</v>
      </c>
      <c r="K927" s="61">
        <v>14088.5</v>
      </c>
      <c r="L927" s="45">
        <v>10910</v>
      </c>
    </row>
    <row r="928" spans="1:12" x14ac:dyDescent="0.25">
      <c r="A928" s="36">
        <v>261</v>
      </c>
      <c r="B928" s="37" t="s">
        <v>168</v>
      </c>
      <c r="C928" s="37" t="str">
        <f>_xlfn.XLOOKUP(B928,'2020'!B$3:B$1002,'2020'!C$3:C$1002,"NULL")</f>
        <v>Technology Streaming Company</v>
      </c>
      <c r="D928" s="37" t="str">
        <f>_xlfn.XLOOKUP(B928,'2020'!B$3:B$1002,'2020'!D$3:D$1002,"NULL")</f>
        <v>Netflix_Technology Streaming Company</v>
      </c>
      <c r="E928" s="38">
        <v>5100</v>
      </c>
      <c r="F928" s="89">
        <v>314</v>
      </c>
      <c r="G928" s="40">
        <v>11693</v>
      </c>
      <c r="H928" s="41">
        <v>0.32400000000000001</v>
      </c>
      <c r="I928" s="42">
        <v>558.9</v>
      </c>
      <c r="J928" s="43">
        <v>1.994</v>
      </c>
      <c r="K928" s="44">
        <v>19013</v>
      </c>
      <c r="L928" s="45">
        <v>128167</v>
      </c>
    </row>
    <row r="929" spans="1:12" x14ac:dyDescent="0.25">
      <c r="A929" s="36">
        <v>9</v>
      </c>
      <c r="B929" s="37" t="s">
        <v>20</v>
      </c>
      <c r="C929" s="37" t="str">
        <f>_xlfn.XLOOKUP(B929,'2020'!B$3:B$1002,'2020'!C$3:C$1002,"NULL")</f>
        <v>Telecommunications Company</v>
      </c>
      <c r="D929" s="37" t="str">
        <f>_xlfn.XLOOKUP(B929,'2020'!B$3:B$1002,'2020'!D$3:D$1002,"NULL")</f>
        <v>AT&amp;T_Telecommunications Company</v>
      </c>
      <c r="E929" s="38">
        <v>254000</v>
      </c>
      <c r="F929" s="89">
        <v>9</v>
      </c>
      <c r="G929" s="40">
        <v>160546</v>
      </c>
      <c r="H929" s="41">
        <v>-0.02</v>
      </c>
      <c r="I929" s="42">
        <v>29450</v>
      </c>
      <c r="J929" s="43">
        <v>1.27</v>
      </c>
      <c r="K929" s="44">
        <v>444097</v>
      </c>
      <c r="L929" s="45">
        <v>218946</v>
      </c>
    </row>
    <row r="930" spans="1:12" x14ac:dyDescent="0.25">
      <c r="A930" s="36">
        <v>16</v>
      </c>
      <c r="B930" s="37" t="s">
        <v>31</v>
      </c>
      <c r="C930" s="37" t="str">
        <f>_xlfn.XLOOKUP(B930,'2020'!B$3:B$1002,'2020'!C$3:C$1002,"NULL")</f>
        <v>Telecommunications Company</v>
      </c>
      <c r="D930" s="37" t="str">
        <f>_xlfn.XLOOKUP(B930,'2020'!B$3:B$1002,'2020'!D$3:D$1002,"NULL")</f>
        <v>Verizon Communications_Telecommunications Company</v>
      </c>
      <c r="E930" s="38">
        <v>155400</v>
      </c>
      <c r="F930" s="89">
        <v>14</v>
      </c>
      <c r="G930" s="40">
        <v>126034</v>
      </c>
      <c r="H930" s="41">
        <v>0</v>
      </c>
      <c r="I930" s="42">
        <v>30101</v>
      </c>
      <c r="J930" s="43">
        <v>1.2929999999999999</v>
      </c>
      <c r="K930" s="44">
        <v>257143</v>
      </c>
      <c r="L930" s="45">
        <v>197497</v>
      </c>
    </row>
    <row r="931" spans="1:12" x14ac:dyDescent="0.25">
      <c r="A931" s="36">
        <v>33</v>
      </c>
      <c r="B931" s="37" t="s">
        <v>38</v>
      </c>
      <c r="C931" s="37" t="str">
        <f>_xlfn.XLOOKUP(B931,'2020'!B$3:B$1002,'2020'!C$3:C$1002,"NULL")</f>
        <v>Telecommunications Company</v>
      </c>
      <c r="D931" s="37" t="str">
        <f>_xlfn.XLOOKUP(B931,'2020'!B$3:B$1002,'2020'!D$3:D$1002,"NULL")</f>
        <v>Comcast_Telecommunications Company</v>
      </c>
      <c r="E931" s="38">
        <v>164000</v>
      </c>
      <c r="F931" s="89">
        <v>31</v>
      </c>
      <c r="G931" s="40">
        <v>84526</v>
      </c>
      <c r="H931" s="41">
        <v>5.0999999999999997E-2</v>
      </c>
      <c r="I931" s="42">
        <v>22714</v>
      </c>
      <c r="J931" s="43">
        <v>1.6120000000000001</v>
      </c>
      <c r="K931" s="44">
        <v>186949</v>
      </c>
      <c r="L931" s="45">
        <v>158703</v>
      </c>
    </row>
    <row r="932" spans="1:12" x14ac:dyDescent="0.25">
      <c r="A932" s="36">
        <v>74</v>
      </c>
      <c r="B932" s="37" t="s">
        <v>79</v>
      </c>
      <c r="C932" s="37" t="str">
        <f>_xlfn.XLOOKUP(B932,'2020'!B$3:B$1002,'2020'!C$3:C$1002,"NULL")</f>
        <v>Telecommunications Company</v>
      </c>
      <c r="D932" s="37" t="str">
        <f>_xlfn.XLOOKUP(B932,'2020'!B$3:B$1002,'2020'!D$3:D$1002,"NULL")</f>
        <v>Charter Communications_Telecommunications Company</v>
      </c>
      <c r="E932" s="38">
        <v>94800</v>
      </c>
      <c r="F932" s="89">
        <v>96</v>
      </c>
      <c r="G932" s="40">
        <v>41581</v>
      </c>
      <c r="H932" s="41">
        <v>0.434</v>
      </c>
      <c r="I932" s="42">
        <v>9895</v>
      </c>
      <c r="J932" s="43">
        <v>1.8089999999999999</v>
      </c>
      <c r="K932" s="44">
        <v>146623</v>
      </c>
      <c r="L932" s="45">
        <v>80954</v>
      </c>
    </row>
    <row r="933" spans="1:12" x14ac:dyDescent="0.25">
      <c r="A933" s="36">
        <v>166</v>
      </c>
      <c r="B933" s="37" t="s">
        <v>149</v>
      </c>
      <c r="C933" s="37" t="str">
        <f>_xlfn.XLOOKUP(B933,'2020'!B$3:B$1002,'2020'!C$3:C$1002,"NULL")</f>
        <v>Telecommunications Company</v>
      </c>
      <c r="D933" s="37" t="str">
        <f>_xlfn.XLOOKUP(B933,'2020'!B$3:B$1002,'2020'!D$3:D$1002,"NULL")</f>
        <v>CenturyLink_Telecommunications Company</v>
      </c>
      <c r="E933" s="38">
        <v>51000</v>
      </c>
      <c r="F933" s="89">
        <v>160</v>
      </c>
      <c r="G933" s="40">
        <v>17656</v>
      </c>
      <c r="H933" s="41">
        <v>1.0999999999999999E-2</v>
      </c>
      <c r="I933" s="42">
        <v>1389</v>
      </c>
      <c r="J933" s="43">
        <v>1.2190000000000001</v>
      </c>
      <c r="K933" s="44">
        <v>75611</v>
      </c>
      <c r="L933" s="45">
        <v>17578</v>
      </c>
    </row>
    <row r="934" spans="1:12" x14ac:dyDescent="0.25">
      <c r="A934" s="36">
        <v>325</v>
      </c>
      <c r="B934" s="37" t="s">
        <v>394</v>
      </c>
      <c r="C934" s="37" t="str">
        <f>_xlfn.XLOOKUP(B934,'2020'!B$3:B$1002,'2020'!C$3:C$1002,"NULL")</f>
        <v>Telecommunications Company</v>
      </c>
      <c r="D934" s="37" t="str">
        <f>_xlfn.XLOOKUP(B934,'2020'!B$3:B$1002,'2020'!D$3:D$1002,"NULL")</f>
        <v>Frontier Communications_Telecommunications Company</v>
      </c>
      <c r="E934" s="38">
        <v>22736</v>
      </c>
      <c r="F934" s="89">
        <v>313</v>
      </c>
      <c r="G934" s="40">
        <v>9128</v>
      </c>
      <c r="H934" s="41">
        <v>2.5999999999999999E-2</v>
      </c>
      <c r="I934" s="42">
        <v>-1804</v>
      </c>
      <c r="J934" s="43" t="s">
        <v>13</v>
      </c>
      <c r="K934" s="44">
        <v>24884</v>
      </c>
      <c r="L934" s="45">
        <v>582</v>
      </c>
    </row>
    <row r="935" spans="1:12" x14ac:dyDescent="0.25">
      <c r="A935" s="36">
        <v>770</v>
      </c>
      <c r="B935" s="37" t="s">
        <v>683</v>
      </c>
      <c r="C935" s="37" t="str">
        <f>_xlfn.XLOOKUP(B935,'2020'!B$3:B$1002,'2020'!C$3:C$1002,"NULL")</f>
        <v>Telecommunications Company</v>
      </c>
      <c r="D935" s="37" t="str">
        <f>_xlfn.XLOOKUP(B935,'2020'!B$3:B$1002,'2020'!D$3:D$1002,"NULL")</f>
        <v>Ciena_Telecommunications Company</v>
      </c>
      <c r="E935" s="38">
        <v>5737</v>
      </c>
      <c r="F935" s="89">
        <v>788</v>
      </c>
      <c r="G935" s="40">
        <v>2801.7</v>
      </c>
      <c r="H935" s="41">
        <v>7.6999999999999999E-2</v>
      </c>
      <c r="I935" s="42">
        <v>1262</v>
      </c>
      <c r="J935" s="43">
        <v>16.385999999999999</v>
      </c>
      <c r="K935" s="44">
        <v>3951.7</v>
      </c>
      <c r="L935" s="45">
        <v>3719</v>
      </c>
    </row>
    <row r="936" spans="1:12" x14ac:dyDescent="0.25">
      <c r="A936" s="36">
        <v>786</v>
      </c>
      <c r="B936" s="37" t="s">
        <v>621</v>
      </c>
      <c r="C936" s="37" t="str">
        <f>_xlfn.XLOOKUP(B936,'2020'!B$3:B$1002,'2020'!C$3:C$1002,"NULL")</f>
        <v>Telecommunications Company</v>
      </c>
      <c r="D936" s="37" t="str">
        <f>_xlfn.XLOOKUP(B936,'2020'!B$3:B$1002,'2020'!D$3:D$1002,"NULL")</f>
        <v>Sinclair Broadcast Group_Telecommunications Company</v>
      </c>
      <c r="E936" s="38">
        <v>8900</v>
      </c>
      <c r="F936" s="89">
        <v>769</v>
      </c>
      <c r="G936" s="40">
        <v>2734.1</v>
      </c>
      <c r="H936" s="41">
        <v>-1E-3</v>
      </c>
      <c r="I936" s="42">
        <v>576</v>
      </c>
      <c r="J936" s="43">
        <v>1.3480000000000001</v>
      </c>
      <c r="K936" s="44">
        <v>6784.5</v>
      </c>
      <c r="L936" s="45">
        <v>3185</v>
      </c>
    </row>
    <row r="937" spans="1:12" x14ac:dyDescent="0.25">
      <c r="A937" s="36">
        <v>848</v>
      </c>
      <c r="B937" s="37" t="s">
        <v>773</v>
      </c>
      <c r="C937" s="37" t="str">
        <f>_xlfn.XLOOKUP(B937,'2020'!B$3:B$1002,'2020'!C$3:C$1002,"NULL")</f>
        <v>Telecommunications Company</v>
      </c>
      <c r="D937" s="37" t="str">
        <f>_xlfn.XLOOKUP(B937,'2020'!B$3:B$1002,'2020'!D$3:D$1002,"NULL")</f>
        <v>Nexstar Media Group_Telecommunications Company</v>
      </c>
      <c r="E937" s="38">
        <v>8737</v>
      </c>
      <c r="F937" s="89" t="s">
        <v>13</v>
      </c>
      <c r="G937" s="40">
        <v>2432</v>
      </c>
      <c r="H937" s="41">
        <v>1.204</v>
      </c>
      <c r="I937" s="42">
        <v>475</v>
      </c>
      <c r="J937" s="43">
        <v>4.1890000000000001</v>
      </c>
      <c r="K937" s="44">
        <v>7481.6</v>
      </c>
      <c r="L937" s="45">
        <v>3066</v>
      </c>
    </row>
    <row r="938" spans="1:12" x14ac:dyDescent="0.25">
      <c r="A938" s="36">
        <v>474</v>
      </c>
      <c r="B938" s="37" t="s">
        <v>542</v>
      </c>
      <c r="C938" s="37" t="str">
        <f>_xlfn.XLOOKUP(B938,'2020'!B$3:B$1002,'2020'!C$3:C$1002,"NULL")</f>
        <v>Telephone Service Company</v>
      </c>
      <c r="D938" s="37" t="str">
        <f>_xlfn.XLOOKUP(B938,'2020'!B$3:B$1002,'2020'!D$3:D$1002,"NULL")</f>
        <v>Windstream Holdings_Telephone Service Company</v>
      </c>
      <c r="E938" s="38">
        <v>12979</v>
      </c>
      <c r="F938" s="89">
        <v>485</v>
      </c>
      <c r="G938" s="40">
        <v>5853</v>
      </c>
      <c r="H938" s="41">
        <v>8.5999999999999993E-2</v>
      </c>
      <c r="I938" s="42">
        <v>-2116.6</v>
      </c>
      <c r="J938" s="43" t="s">
        <v>13</v>
      </c>
      <c r="K938" s="44">
        <v>11084</v>
      </c>
      <c r="L938" s="45">
        <v>289</v>
      </c>
    </row>
    <row r="939" spans="1:12" x14ac:dyDescent="0.25">
      <c r="A939" s="36">
        <v>409</v>
      </c>
      <c r="B939" s="37" t="s">
        <v>289</v>
      </c>
      <c r="C939" s="37" t="str">
        <f>_xlfn.XLOOKUP(B939,'2020'!B$3:B$1002,'2020'!C$3:C$1002,"NULL")</f>
        <v>Television Network</v>
      </c>
      <c r="D939" s="37" t="str">
        <f>_xlfn.XLOOKUP(B939,'2020'!B$3:B$1002,'2020'!D$3:D$1002,"NULL")</f>
        <v>Discovery_Television Network</v>
      </c>
      <c r="E939" s="38">
        <v>7000</v>
      </c>
      <c r="F939" s="89">
        <v>412</v>
      </c>
      <c r="G939" s="40">
        <v>6873</v>
      </c>
      <c r="H939" s="41">
        <v>5.8000000000000003E-2</v>
      </c>
      <c r="I939" s="42">
        <v>-337</v>
      </c>
      <c r="J939" s="43">
        <v>-1.282</v>
      </c>
      <c r="K939" s="44">
        <v>22555</v>
      </c>
      <c r="L939" s="45">
        <v>11156</v>
      </c>
    </row>
    <row r="940" spans="1:12" x14ac:dyDescent="0.25">
      <c r="A940" s="36">
        <v>108</v>
      </c>
      <c r="B940" s="37" t="s">
        <v>114</v>
      </c>
      <c r="C940" s="37" t="str">
        <f>_xlfn.XLOOKUP(B940,'2020'!B$3:B$1002,'2020'!C$3:C$1002,"NULL")</f>
        <v>Tobacco Company</v>
      </c>
      <c r="D940" s="37" t="str">
        <f>_xlfn.XLOOKUP(B940,'2020'!B$3:B$1002,'2020'!D$3:D$1002,"NULL")</f>
        <v>Philip Morris International_Tobacco Company</v>
      </c>
      <c r="E940" s="38">
        <v>80600</v>
      </c>
      <c r="F940" s="89">
        <v>104</v>
      </c>
      <c r="G940" s="40">
        <v>28748</v>
      </c>
      <c r="H940" s="41">
        <v>7.6999999999999999E-2</v>
      </c>
      <c r="I940" s="42">
        <v>6035</v>
      </c>
      <c r="J940" s="43">
        <v>-0.13400000000000001</v>
      </c>
      <c r="K940" s="44">
        <v>42968</v>
      </c>
      <c r="L940" s="45">
        <v>154514</v>
      </c>
    </row>
    <row r="941" spans="1:12" x14ac:dyDescent="0.25">
      <c r="A941" s="36">
        <v>154</v>
      </c>
      <c r="B941" s="37" t="s">
        <v>171</v>
      </c>
      <c r="C941" s="37" t="str">
        <f>_xlfn.XLOOKUP(B941,'2020'!B$3:B$1002,'2020'!C$3:C$1002,"NULL")</f>
        <v>Tobacco Company</v>
      </c>
      <c r="D941" s="37" t="str">
        <f>_xlfn.XLOOKUP(B941,'2020'!B$3:B$1002,'2020'!D$3:D$1002,"NULL")</f>
        <v>Altria Group_Tobacco Company</v>
      </c>
      <c r="E941" s="38">
        <v>8300</v>
      </c>
      <c r="F941" s="89">
        <v>148</v>
      </c>
      <c r="G941" s="40">
        <v>19494</v>
      </c>
      <c r="H941" s="41">
        <v>8.0000000000000002E-3</v>
      </c>
      <c r="I941" s="42">
        <v>10222</v>
      </c>
      <c r="J941" s="43">
        <v>-0.28199999999999997</v>
      </c>
      <c r="K941" s="44">
        <v>43202</v>
      </c>
      <c r="L941" s="45">
        <v>118436</v>
      </c>
    </row>
    <row r="942" spans="1:12" x14ac:dyDescent="0.25">
      <c r="A942" s="36">
        <v>272</v>
      </c>
      <c r="B942" s="37" t="s">
        <v>1428</v>
      </c>
      <c r="C942" s="37" t="s">
        <v>1148</v>
      </c>
      <c r="D942" s="37" t="s">
        <v>1632</v>
      </c>
      <c r="E942" s="38">
        <v>65000</v>
      </c>
      <c r="F942" s="89">
        <v>244</v>
      </c>
      <c r="G942" s="40">
        <v>11146</v>
      </c>
      <c r="H942" s="41">
        <v>-3.4000000000000002E-2</v>
      </c>
      <c r="I942" s="42">
        <v>-612</v>
      </c>
      <c r="J942" s="43" t="s">
        <v>13</v>
      </c>
      <c r="K942" s="44">
        <v>7262</v>
      </c>
      <c r="L942" s="45" t="s">
        <v>13</v>
      </c>
    </row>
    <row r="943" spans="1:12" x14ac:dyDescent="0.25">
      <c r="A943" s="36">
        <v>513</v>
      </c>
      <c r="B943" s="37" t="s">
        <v>573</v>
      </c>
      <c r="C943" s="37" t="str">
        <f>_xlfn.XLOOKUP(B943,'2020'!B$3:B$1002,'2020'!C$3:C$1002,"NULL")</f>
        <v>Toy Company</v>
      </c>
      <c r="D943" s="37" t="str">
        <f>_xlfn.XLOOKUP(B943,'2020'!B$3:B$1002,'2020'!D$3:D$1002,"NULL")</f>
        <v>Hasbro_Toy Company</v>
      </c>
      <c r="E943" s="38">
        <v>5400</v>
      </c>
      <c r="F943" s="89">
        <v>509</v>
      </c>
      <c r="G943" s="40">
        <v>5209.8</v>
      </c>
      <c r="H943" s="41">
        <v>3.7999999999999999E-2</v>
      </c>
      <c r="I943" s="42">
        <v>396.6</v>
      </c>
      <c r="J943" s="43">
        <v>-0.28100000000000003</v>
      </c>
      <c r="K943" s="44">
        <v>5290</v>
      </c>
      <c r="L943" s="45">
        <v>10468</v>
      </c>
    </row>
    <row r="944" spans="1:12" x14ac:dyDescent="0.25">
      <c r="A944" s="36">
        <v>533</v>
      </c>
      <c r="B944" s="37" t="s">
        <v>592</v>
      </c>
      <c r="C944" s="37" t="str">
        <f>_xlfn.XLOOKUP(B944,'2020'!B$3:B$1002,'2020'!C$3:C$1002,"NULL")</f>
        <v>Toy Company</v>
      </c>
      <c r="D944" s="37" t="str">
        <f>_xlfn.XLOOKUP(B944,'2020'!B$3:B$1002,'2020'!D$3:D$1002,"NULL")</f>
        <v>Mattel_Toy Company</v>
      </c>
      <c r="E944" s="38">
        <v>28000</v>
      </c>
      <c r="F944" s="89">
        <v>474</v>
      </c>
      <c r="G944" s="40">
        <v>4882</v>
      </c>
      <c r="H944" s="41">
        <v>-0.105</v>
      </c>
      <c r="I944" s="42">
        <v>-1053.8</v>
      </c>
      <c r="J944" s="43">
        <v>-4.3140000000000001</v>
      </c>
      <c r="K944" s="44">
        <v>6238.5</v>
      </c>
      <c r="L944" s="45">
        <v>4523</v>
      </c>
    </row>
    <row r="945" spans="1:12" x14ac:dyDescent="0.25">
      <c r="A945" s="36">
        <v>141</v>
      </c>
      <c r="B945" s="37" t="s">
        <v>155</v>
      </c>
      <c r="C945" s="37" t="str">
        <f>_xlfn.XLOOKUP(B945,'2020'!B$3:B$1002,'2020'!C$3:C$1002,"NULL")</f>
        <v>Transport Company</v>
      </c>
      <c r="D945" s="37" t="str">
        <f>_xlfn.XLOOKUP(B945,'2020'!B$3:B$1002,'2020'!D$3:D$1002,"NULL")</f>
        <v>Union Pacific_Transport Company</v>
      </c>
      <c r="E945" s="38">
        <v>41992</v>
      </c>
      <c r="F945" s="89">
        <v>143</v>
      </c>
      <c r="G945" s="40">
        <v>21240</v>
      </c>
      <c r="H945" s="41">
        <v>6.5000000000000002E-2</v>
      </c>
      <c r="I945" s="42">
        <v>10712</v>
      </c>
      <c r="J945" s="43">
        <v>1.5309999999999999</v>
      </c>
      <c r="K945" s="44">
        <v>57806</v>
      </c>
      <c r="L945" s="45">
        <v>104261</v>
      </c>
    </row>
    <row r="946" spans="1:12" x14ac:dyDescent="0.25">
      <c r="A946" s="36">
        <v>193</v>
      </c>
      <c r="B946" s="37" t="s">
        <v>211</v>
      </c>
      <c r="C946" s="37" t="str">
        <f>_xlfn.XLOOKUP(B946,'2020'!B$3:B$1002,'2020'!C$3:C$1002,"NULL")</f>
        <v>Transport Company</v>
      </c>
      <c r="D946" s="37" t="str">
        <f>_xlfn.XLOOKUP(B946,'2020'!B$3:B$1002,'2020'!D$3:D$1002,"NULL")</f>
        <v>C.H. Robinson Worldwide_Transport Company</v>
      </c>
      <c r="E946" s="38">
        <v>15074</v>
      </c>
      <c r="F946" s="89">
        <v>212</v>
      </c>
      <c r="G946" s="40">
        <v>14869</v>
      </c>
      <c r="H946" s="41">
        <v>0.13100000000000001</v>
      </c>
      <c r="I946" s="42">
        <v>504.9</v>
      </c>
      <c r="J946" s="43">
        <v>-1.7000000000000001E-2</v>
      </c>
      <c r="K946" s="44">
        <v>4236</v>
      </c>
      <c r="L946" s="45">
        <v>13153</v>
      </c>
    </row>
    <row r="947" spans="1:12" x14ac:dyDescent="0.25">
      <c r="A947" s="36">
        <v>284</v>
      </c>
      <c r="B947" s="37" t="s">
        <v>285</v>
      </c>
      <c r="C947" s="37" t="str">
        <f>_xlfn.XLOOKUP(B947,'2020'!B$3:B$1002,'2020'!C$3:C$1002,"NULL")</f>
        <v>Transport Company</v>
      </c>
      <c r="D947" s="37" t="str">
        <f>_xlfn.XLOOKUP(B947,'2020'!B$3:B$1002,'2020'!D$3:D$1002,"NULL")</f>
        <v>Norfolk Southern_Transport Company</v>
      </c>
      <c r="E947" s="38">
        <v>27110</v>
      </c>
      <c r="F947" s="89">
        <v>284</v>
      </c>
      <c r="G947" s="40">
        <v>10551</v>
      </c>
      <c r="H947" s="41">
        <v>6.7000000000000004E-2</v>
      </c>
      <c r="I947" s="42">
        <v>5404</v>
      </c>
      <c r="J947" s="43">
        <v>2.2400000000000002</v>
      </c>
      <c r="K947" s="44">
        <v>35711</v>
      </c>
      <c r="L947" s="45">
        <v>41226</v>
      </c>
    </row>
    <row r="948" spans="1:12" x14ac:dyDescent="0.25">
      <c r="A948" s="36">
        <v>387</v>
      </c>
      <c r="B948" s="37" t="s">
        <v>355</v>
      </c>
      <c r="C948" s="37" t="str">
        <f>_xlfn.XLOOKUP(B948,'2020'!B$3:B$1002,'2020'!C$3:C$1002,"NULL")</f>
        <v>Transport Company</v>
      </c>
      <c r="D948" s="37" t="str">
        <f>_xlfn.XLOOKUP(B948,'2020'!B$3:B$1002,'2020'!D$3:D$1002,"NULL")</f>
        <v>Ryder System_Transport Company</v>
      </c>
      <c r="E948" s="38">
        <v>36100</v>
      </c>
      <c r="F948" s="89">
        <v>394</v>
      </c>
      <c r="G948" s="40">
        <v>7330</v>
      </c>
      <c r="H948" s="41">
        <v>0.08</v>
      </c>
      <c r="I948" s="42">
        <v>790.6</v>
      </c>
      <c r="J948" s="43">
        <v>2.012</v>
      </c>
      <c r="K948" s="44">
        <v>11452</v>
      </c>
      <c r="L948" s="45">
        <v>3867</v>
      </c>
    </row>
    <row r="949" spans="1:12" x14ac:dyDescent="0.25">
      <c r="A949" s="36">
        <v>638</v>
      </c>
      <c r="B949" s="37" t="s">
        <v>634</v>
      </c>
      <c r="C949" s="37" t="str">
        <f>_xlfn.XLOOKUP(B949,'2020'!B$3:B$1002,'2020'!C$3:C$1002,"NULL")</f>
        <v>Transport Company</v>
      </c>
      <c r="D949" s="37" t="str">
        <f>_xlfn.XLOOKUP(B949,'2020'!B$3:B$1002,'2020'!D$3:D$1002,"NULL")</f>
        <v>Landstar System_Transport Company</v>
      </c>
      <c r="E949" s="38">
        <v>1273</v>
      </c>
      <c r="F949" s="89">
        <v>699</v>
      </c>
      <c r="G949" s="40">
        <v>3648.9</v>
      </c>
      <c r="H949" s="41">
        <v>0.151</v>
      </c>
      <c r="I949" s="42">
        <v>177.1</v>
      </c>
      <c r="J949" s="43">
        <v>0.28899999999999998</v>
      </c>
      <c r="K949" s="44">
        <v>1352.5</v>
      </c>
      <c r="L949" s="45">
        <v>4604</v>
      </c>
    </row>
    <row r="950" spans="1:12" x14ac:dyDescent="0.25">
      <c r="A950" s="36">
        <v>689</v>
      </c>
      <c r="B950" s="37" t="s">
        <v>633</v>
      </c>
      <c r="C950" s="37" t="str">
        <f>_xlfn.XLOOKUP(B950,'2020'!B$3:B$1002,'2020'!C$3:C$1002,"NULL")</f>
        <v>Transport Company</v>
      </c>
      <c r="D950" s="37" t="str">
        <f>_xlfn.XLOOKUP(B950,'2020'!B$3:B$1002,'2020'!D$3:D$1002,"NULL")</f>
        <v>Old Dominion Freight Line_Transport Company</v>
      </c>
      <c r="E950" s="38">
        <v>19183</v>
      </c>
      <c r="F950" s="89">
        <v>731</v>
      </c>
      <c r="G950" s="40">
        <v>3358.1</v>
      </c>
      <c r="H950" s="41">
        <v>0.123</v>
      </c>
      <c r="I950" s="42">
        <v>463.8</v>
      </c>
      <c r="J950" s="43">
        <v>0.56799999999999995</v>
      </c>
      <c r="K950" s="44">
        <v>3068.4</v>
      </c>
      <c r="L950" s="45">
        <v>12107</v>
      </c>
    </row>
    <row r="951" spans="1:12" x14ac:dyDescent="0.25">
      <c r="A951" s="36">
        <v>395</v>
      </c>
      <c r="B951" s="37" t="s">
        <v>348</v>
      </c>
      <c r="C951" s="37" t="str">
        <f>_xlfn.XLOOKUP(B951,'2020'!B$3:B$1002,'2020'!C$3:C$1002,"NULL")</f>
        <v>Transport Services</v>
      </c>
      <c r="D951" s="37" t="str">
        <f>_xlfn.XLOOKUP(B951,'2020'!B$3:B$1002,'2020'!D$3:D$1002,"NULL")</f>
        <v>J.B. Hunt Transport Services_Transport Services</v>
      </c>
      <c r="E951" s="38">
        <v>24681</v>
      </c>
      <c r="F951" s="89">
        <v>407</v>
      </c>
      <c r="G951" s="40">
        <v>7190</v>
      </c>
      <c r="H951" s="41">
        <v>9.7000000000000003E-2</v>
      </c>
      <c r="I951" s="42">
        <v>686.3</v>
      </c>
      <c r="J951" s="43">
        <v>0.58799999999999997</v>
      </c>
      <c r="K951" s="44">
        <v>4465</v>
      </c>
      <c r="L951" s="45">
        <v>12858</v>
      </c>
    </row>
    <row r="952" spans="1:12" x14ac:dyDescent="0.25">
      <c r="A952" s="36">
        <v>186</v>
      </c>
      <c r="B952" s="37" t="s">
        <v>199</v>
      </c>
      <c r="C952" s="37" t="str">
        <f>_xlfn.XLOOKUP(B952,'2020'!B$3:B$1002,'2020'!C$3:C$1002,"NULL")</f>
        <v xml:space="preserve">Transportation &amp; Logistics </v>
      </c>
      <c r="D952" s="37" t="str">
        <f>_xlfn.XLOOKUP(B952,'2020'!B$3:B$1002,'2020'!D$3:D$1002,"NULL")</f>
        <v xml:space="preserve">XPO Logistics_Transportation &amp; Logistics </v>
      </c>
      <c r="E952" s="38">
        <v>95000</v>
      </c>
      <c r="F952" s="89">
        <v>191</v>
      </c>
      <c r="G952" s="40">
        <v>15381</v>
      </c>
      <c r="H952" s="41">
        <v>5.1999999999999998E-2</v>
      </c>
      <c r="I952" s="42">
        <v>340.2</v>
      </c>
      <c r="J952" s="43">
        <v>3.93</v>
      </c>
      <c r="K952" s="44">
        <v>12602</v>
      </c>
      <c r="L952" s="45">
        <v>12210</v>
      </c>
    </row>
    <row r="953" spans="1:12" x14ac:dyDescent="0.25">
      <c r="A953" s="36">
        <v>948</v>
      </c>
      <c r="B953" s="37" t="s">
        <v>943</v>
      </c>
      <c r="C953" s="37" t="str">
        <f>_xlfn.XLOOKUP(B953,'2020'!B$3:B$1002,'2020'!C$3:C$1002,"NULL")</f>
        <v>Transportation / trucking / railroad</v>
      </c>
      <c r="D953" s="37" t="str">
        <f>_xlfn.XLOOKUP(B953,'2020'!B$3:B$1002,'2020'!D$3:D$1002,"NULL")</f>
        <v>Matson_Transportation / trucking / railroad</v>
      </c>
      <c r="E953" s="38">
        <v>1947</v>
      </c>
      <c r="F953" s="89">
        <v>954</v>
      </c>
      <c r="G953" s="40">
        <v>2047</v>
      </c>
      <c r="H953" s="41">
        <v>5.3999999999999999E-2</v>
      </c>
      <c r="I953" s="42">
        <v>232</v>
      </c>
      <c r="J953" s="43">
        <v>1.8819999999999999</v>
      </c>
      <c r="K953" s="44">
        <v>2248</v>
      </c>
      <c r="L953" s="45">
        <v>1222</v>
      </c>
    </row>
    <row r="954" spans="1:12" x14ac:dyDescent="0.25">
      <c r="A954" s="36">
        <v>929</v>
      </c>
      <c r="B954" s="37" t="s">
        <v>876</v>
      </c>
      <c r="C954" s="37" t="str">
        <f>_xlfn.XLOOKUP(B954,'2020'!B$3:B$1002,'2020'!C$3:C$1002,"NULL")</f>
        <v>Transportation Company</v>
      </c>
      <c r="D954" s="37" t="str">
        <f>_xlfn.XLOOKUP(B954,'2020'!B$3:B$1002,'2020'!D$3:D$1002,"NULL")</f>
        <v>Werner Enterprises_Transportation Company</v>
      </c>
      <c r="E954" s="38">
        <v>12154</v>
      </c>
      <c r="F954" s="89">
        <v>934</v>
      </c>
      <c r="G954" s="40">
        <v>2116.6999999999998</v>
      </c>
      <c r="H954" s="41">
        <v>5.3999999999999999E-2</v>
      </c>
      <c r="I954" s="42">
        <v>202.9</v>
      </c>
      <c r="J954" s="43">
        <v>1.5640000000000001</v>
      </c>
      <c r="K954" s="44">
        <v>1808</v>
      </c>
      <c r="L954" s="45">
        <v>2645</v>
      </c>
    </row>
    <row r="955" spans="1:12" x14ac:dyDescent="0.25">
      <c r="A955" s="36">
        <v>849</v>
      </c>
      <c r="B955" s="37" t="s">
        <v>559</v>
      </c>
      <c r="C955" s="37" t="str">
        <f>_xlfn.XLOOKUP(B955,'2020'!B$3:B$1002,'2020'!C$3:C$1002,"NULL")</f>
        <v>Transportation Holdings</v>
      </c>
      <c r="D955" s="37" t="str">
        <f>_xlfn.XLOOKUP(B955,'2020'!B$3:B$1002,'2020'!D$3:D$1002,"NULL")</f>
        <v>Knight-Swift Transportation Holdings_Transportation Holdings</v>
      </c>
      <c r="E955" s="38">
        <v>25300</v>
      </c>
      <c r="F955" s="89">
        <v>586</v>
      </c>
      <c r="G955" s="40">
        <v>2425.5</v>
      </c>
      <c r="H955" s="41">
        <v>1.169</v>
      </c>
      <c r="I955" s="42">
        <v>484.3</v>
      </c>
      <c r="J955" s="43">
        <v>4.16</v>
      </c>
      <c r="K955" s="44">
        <v>7683.4</v>
      </c>
      <c r="L955" s="45">
        <v>8199</v>
      </c>
    </row>
    <row r="956" spans="1:12" x14ac:dyDescent="0.25">
      <c r="A956" s="36">
        <v>295</v>
      </c>
      <c r="B956" s="37" t="s">
        <v>265</v>
      </c>
      <c r="C956" s="37" t="str">
        <f>_xlfn.XLOOKUP(B956,'2020'!B$3:B$1002,'2020'!C$3:C$1002,"NULL")</f>
        <v>Travel Company</v>
      </c>
      <c r="D956" s="37" t="str">
        <f>_xlfn.XLOOKUP(B956,'2020'!B$3:B$1002,'2020'!D$3:D$1002,"NULL")</f>
        <v>Expedia Group_Travel Company</v>
      </c>
      <c r="E956" s="38">
        <v>22615</v>
      </c>
      <c r="F956" s="89">
        <v>317</v>
      </c>
      <c r="G956" s="40">
        <v>10060</v>
      </c>
      <c r="H956" s="41">
        <v>0.14699999999999999</v>
      </c>
      <c r="I956" s="42">
        <v>378</v>
      </c>
      <c r="J956" s="43">
        <v>0.34100000000000003</v>
      </c>
      <c r="K956" s="44">
        <v>18516</v>
      </c>
      <c r="L956" s="45">
        <v>16764</v>
      </c>
    </row>
    <row r="957" spans="1:12" x14ac:dyDescent="0.25">
      <c r="A957" s="36">
        <v>647</v>
      </c>
      <c r="B957" s="37" t="s">
        <v>644</v>
      </c>
      <c r="C957" s="37" t="str">
        <f>_xlfn.XLOOKUP(B957,'2020'!B$3:B$1002,'2020'!C$3:C$1002,"NULL")</f>
        <v>Travel Technology</v>
      </c>
      <c r="D957" s="37" t="str">
        <f>_xlfn.XLOOKUP(B957,'2020'!B$3:B$1002,'2020'!D$3:D$1002,"NULL")</f>
        <v>Sabre_Travel Technology</v>
      </c>
      <c r="E957" s="38">
        <v>9000</v>
      </c>
      <c r="F957" s="89">
        <v>668</v>
      </c>
      <c r="G957" s="40">
        <v>3598.5</v>
      </c>
      <c r="H957" s="41">
        <v>6.7000000000000004E-2</v>
      </c>
      <c r="I957" s="42">
        <v>242.5</v>
      </c>
      <c r="J957" s="43">
        <v>0</v>
      </c>
      <c r="K957" s="44">
        <v>5649.4</v>
      </c>
      <c r="L957" s="45">
        <v>5887</v>
      </c>
    </row>
    <row r="958" spans="1:12" x14ac:dyDescent="0.25">
      <c r="A958" s="36">
        <v>167</v>
      </c>
      <c r="B958" s="37" t="s">
        <v>176</v>
      </c>
      <c r="C958" s="37" t="str">
        <f>_xlfn.XLOOKUP(B958,'2020'!B$3:B$1002,'2020'!C$3:C$1002,"NULL")</f>
        <v>Utilities Company</v>
      </c>
      <c r="D958" s="37" t="str">
        <f>_xlfn.XLOOKUP(B958,'2020'!B$3:B$1002,'2020'!D$3:D$1002,"NULL")</f>
        <v>NextEra Energy_Utilities Company</v>
      </c>
      <c r="E958" s="38">
        <v>14000</v>
      </c>
      <c r="F958" s="89">
        <v>170</v>
      </c>
      <c r="G958" s="40">
        <v>17195</v>
      </c>
      <c r="H958" s="41">
        <v>6.4000000000000001E-2</v>
      </c>
      <c r="I958" s="42">
        <v>5378</v>
      </c>
      <c r="J958" s="43">
        <v>0.84699999999999998</v>
      </c>
      <c r="K958" s="44">
        <v>97827</v>
      </c>
      <c r="L958" s="45">
        <v>76895</v>
      </c>
    </row>
    <row r="959" spans="1:12" x14ac:dyDescent="0.25">
      <c r="A959" s="36">
        <v>168</v>
      </c>
      <c r="B959" s="37" t="s">
        <v>193</v>
      </c>
      <c r="C959" s="37" t="str">
        <f>_xlfn.XLOOKUP(B959,'2020'!B$3:B$1002,'2020'!C$3:C$1002,"NULL")</f>
        <v>Utilities Company</v>
      </c>
      <c r="D959" s="37" t="str">
        <f>_xlfn.XLOOKUP(B959,'2020'!B$3:B$1002,'2020'!D$3:D$1002,"NULL")</f>
        <v>PG&amp;E_Utilities Company</v>
      </c>
      <c r="E959" s="38">
        <v>23000</v>
      </c>
      <c r="F959" s="89">
        <v>157</v>
      </c>
      <c r="G959" s="40">
        <v>17135</v>
      </c>
      <c r="H959" s="41">
        <v>-0.03</v>
      </c>
      <c r="I959" s="42">
        <v>1646</v>
      </c>
      <c r="J959" s="43">
        <v>0.182</v>
      </c>
      <c r="K959" s="44">
        <v>68012</v>
      </c>
      <c r="L959" s="45">
        <v>22664</v>
      </c>
    </row>
    <row r="960" spans="1:12" x14ac:dyDescent="0.25">
      <c r="A960" s="36">
        <v>185</v>
      </c>
      <c r="B960" s="37" t="s">
        <v>207</v>
      </c>
      <c r="C960" s="37" t="str">
        <f>_xlfn.XLOOKUP(B960,'2020'!B$3:B$1002,'2020'!C$3:C$1002,"NULL")</f>
        <v>Utilities Company</v>
      </c>
      <c r="D960" s="37" t="str">
        <f>_xlfn.XLOOKUP(B960,'2020'!B$3:B$1002,'2020'!D$3:D$1002,"NULL")</f>
        <v>American Electric Power_Utilities Company</v>
      </c>
      <c r="E960" s="38">
        <v>17666</v>
      </c>
      <c r="F960" s="89">
        <v>167</v>
      </c>
      <c r="G960" s="40">
        <v>15425</v>
      </c>
      <c r="H960" s="41">
        <v>-5.8000000000000003E-2</v>
      </c>
      <c r="I960" s="42">
        <v>1912.6</v>
      </c>
      <c r="J960" s="43">
        <v>2.1309999999999998</v>
      </c>
      <c r="K960" s="44">
        <v>64729</v>
      </c>
      <c r="L960" s="45">
        <v>33766</v>
      </c>
    </row>
    <row r="961" spans="1:12" x14ac:dyDescent="0.25">
      <c r="A961" s="36">
        <v>219</v>
      </c>
      <c r="B961" s="37" t="s">
        <v>296</v>
      </c>
      <c r="C961" s="37" t="str">
        <f>_xlfn.XLOOKUP(B961,'2020'!B$3:B$1002,'2020'!C$3:C$1002,"NULL")</f>
        <v>Utilities Company</v>
      </c>
      <c r="D961" s="37" t="str">
        <f>_xlfn.XLOOKUP(B961,'2020'!B$3:B$1002,'2020'!D$3:D$1002,"NULL")</f>
        <v>FirstEnergy_Utilities Company</v>
      </c>
      <c r="E961" s="38">
        <v>15617</v>
      </c>
      <c r="F961" s="89">
        <v>196</v>
      </c>
      <c r="G961" s="40">
        <v>13627</v>
      </c>
      <c r="H961" s="41">
        <v>-3.6999999999999998E-2</v>
      </c>
      <c r="I961" s="42">
        <v>-1724</v>
      </c>
      <c r="J961" s="43" t="s">
        <v>13</v>
      </c>
      <c r="K961" s="44">
        <v>42257</v>
      </c>
      <c r="L961" s="45">
        <v>16175</v>
      </c>
    </row>
    <row r="962" spans="1:12" x14ac:dyDescent="0.25">
      <c r="A962" s="36">
        <v>232</v>
      </c>
      <c r="B962" s="37" t="s">
        <v>255</v>
      </c>
      <c r="C962" s="37" t="str">
        <f>_xlfn.XLOOKUP(B962,'2020'!B$3:B$1002,'2020'!C$3:C$1002,"NULL")</f>
        <v>Utilities Company</v>
      </c>
      <c r="D962" s="37" t="str">
        <f>_xlfn.XLOOKUP(B962,'2020'!B$3:B$1002,'2020'!D$3:D$1002,"NULL")</f>
        <v>DTE Energy_Utilities Company</v>
      </c>
      <c r="E962" s="38">
        <v>10200</v>
      </c>
      <c r="F962" s="89">
        <v>272</v>
      </c>
      <c r="G962" s="40">
        <v>12607</v>
      </c>
      <c r="H962" s="41">
        <v>0.186</v>
      </c>
      <c r="I962" s="42">
        <v>1134</v>
      </c>
      <c r="J962" s="43">
        <v>0.30599999999999999</v>
      </c>
      <c r="K962" s="44">
        <v>33767</v>
      </c>
      <c r="L962" s="45">
        <v>18760</v>
      </c>
    </row>
    <row r="963" spans="1:12" x14ac:dyDescent="0.25">
      <c r="A963" s="36">
        <v>244</v>
      </c>
      <c r="B963" s="37" t="s">
        <v>261</v>
      </c>
      <c r="C963" s="37" t="str">
        <f>_xlfn.XLOOKUP(B963,'2020'!B$3:B$1002,'2020'!C$3:C$1002,"NULL")</f>
        <v>Utilities Company</v>
      </c>
      <c r="D963" s="37" t="str">
        <f>_xlfn.XLOOKUP(B963,'2020'!B$3:B$1002,'2020'!D$3:D$1002,"NULL")</f>
        <v>Edison International_Utilities Company</v>
      </c>
      <c r="E963" s="38">
        <v>12521</v>
      </c>
      <c r="F963" s="89">
        <v>235</v>
      </c>
      <c r="G963" s="40">
        <v>12320</v>
      </c>
      <c r="H963" s="41">
        <v>3.7999999999999999E-2</v>
      </c>
      <c r="I963" s="42">
        <v>565</v>
      </c>
      <c r="J963" s="43">
        <v>-0.56899999999999995</v>
      </c>
      <c r="K963" s="44">
        <v>52580</v>
      </c>
      <c r="L963" s="45">
        <v>20741</v>
      </c>
    </row>
    <row r="964" spans="1:12" x14ac:dyDescent="0.25">
      <c r="A964" s="36">
        <v>255</v>
      </c>
      <c r="B964" s="37" t="s">
        <v>258</v>
      </c>
      <c r="C964" s="37" t="str">
        <f>_xlfn.XLOOKUP(B964,'2020'!B$3:B$1002,'2020'!C$3:C$1002,"NULL")</f>
        <v>Utilities Company</v>
      </c>
      <c r="D964" s="37" t="str">
        <f>_xlfn.XLOOKUP(B964,'2020'!B$3:B$1002,'2020'!D$3:D$1002,"NULL")</f>
        <v>Consolidated Edison_Utilities Company</v>
      </c>
      <c r="E964" s="38">
        <v>15591</v>
      </c>
      <c r="F964" s="89">
        <v>234</v>
      </c>
      <c r="G964" s="40">
        <v>12033</v>
      </c>
      <c r="H964" s="41">
        <v>-3.0000000000000001E-3</v>
      </c>
      <c r="I964" s="42">
        <v>1525</v>
      </c>
      <c r="J964" s="43">
        <v>0.22500000000000001</v>
      </c>
      <c r="K964" s="44">
        <v>48111</v>
      </c>
      <c r="L964" s="45">
        <v>24192</v>
      </c>
    </row>
    <row r="965" spans="1:12" x14ac:dyDescent="0.25">
      <c r="A965" s="36">
        <v>266</v>
      </c>
      <c r="B965" s="37" t="s">
        <v>278</v>
      </c>
      <c r="C965" s="37" t="str">
        <f>_xlfn.XLOOKUP(B965,'2020'!B$3:B$1002,'2020'!C$3:C$1002,"NULL")</f>
        <v>Utilities Company</v>
      </c>
      <c r="D965" s="37" t="str">
        <f>_xlfn.XLOOKUP(B965,'2020'!B$3:B$1002,'2020'!D$3:D$1002,"NULL")</f>
        <v>Xcel Energy_Utilities Company</v>
      </c>
      <c r="E965" s="38">
        <v>11105</v>
      </c>
      <c r="F965" s="89">
        <v>256</v>
      </c>
      <c r="G965" s="40">
        <v>11404</v>
      </c>
      <c r="H965" s="41">
        <v>2.7E-2</v>
      </c>
      <c r="I965" s="42">
        <v>1148</v>
      </c>
      <c r="J965" s="43">
        <v>2.1999999999999999E-2</v>
      </c>
      <c r="K965" s="44">
        <v>43030</v>
      </c>
      <c r="L965" s="45">
        <v>23107</v>
      </c>
    </row>
    <row r="966" spans="1:12" x14ac:dyDescent="0.25">
      <c r="A966" s="36">
        <v>271</v>
      </c>
      <c r="B966" s="37" t="s">
        <v>260</v>
      </c>
      <c r="C966" s="37" t="str">
        <f>_xlfn.XLOOKUP(B966,'2020'!B$3:B$1002,'2020'!C$3:C$1002,"NULL")</f>
        <v>Utilities Company</v>
      </c>
      <c r="D966" s="37" t="str">
        <f>_xlfn.XLOOKUP(B966,'2020'!B$3:B$1002,'2020'!D$3:D$1002,"NULL")</f>
        <v>Sempra Energy_Utilities Company</v>
      </c>
      <c r="E966" s="38">
        <v>16046</v>
      </c>
      <c r="F966" s="89">
        <v>280</v>
      </c>
      <c r="G966" s="40">
        <v>11207</v>
      </c>
      <c r="H966" s="41">
        <v>0.10100000000000001</v>
      </c>
      <c r="I966" s="42">
        <v>256</v>
      </c>
      <c r="J966" s="43">
        <v>-0.81299999999999994</v>
      </c>
      <c r="K966" s="44">
        <v>50454</v>
      </c>
      <c r="L966" s="45">
        <v>29351</v>
      </c>
    </row>
    <row r="967" spans="1:12" x14ac:dyDescent="0.25">
      <c r="A967" s="36">
        <v>308</v>
      </c>
      <c r="B967" s="37" t="s">
        <v>262</v>
      </c>
      <c r="C967" s="37" t="str">
        <f>_xlfn.XLOOKUP(B967,'2020'!B$3:B$1002,'2020'!C$3:C$1002,"NULL")</f>
        <v>Utilities Company</v>
      </c>
      <c r="D967" s="37" t="str">
        <f>_xlfn.XLOOKUP(B967,'2020'!B$3:B$1002,'2020'!D$3:D$1002,"NULL")</f>
        <v>CenterPoint Energy_Utilities Company</v>
      </c>
      <c r="E967" s="38">
        <v>7977</v>
      </c>
      <c r="F967" s="89">
        <v>362</v>
      </c>
      <c r="G967" s="40">
        <v>9614</v>
      </c>
      <c r="H967" s="41">
        <v>0.27700000000000002</v>
      </c>
      <c r="I967" s="42">
        <v>1792</v>
      </c>
      <c r="J967" s="43">
        <v>3.1480000000000001</v>
      </c>
      <c r="K967" s="44">
        <v>22736</v>
      </c>
      <c r="L967" s="45">
        <v>11822</v>
      </c>
    </row>
    <row r="968" spans="1:12" x14ac:dyDescent="0.25">
      <c r="A968" s="36">
        <v>327</v>
      </c>
      <c r="B968" s="37" t="s">
        <v>319</v>
      </c>
      <c r="C968" s="37" t="str">
        <f>_xlfn.XLOOKUP(B968,'2020'!B$3:B$1002,'2020'!C$3:C$1002,"NULL")</f>
        <v>Utilities Company</v>
      </c>
      <c r="D968" s="37" t="str">
        <f>_xlfn.XLOOKUP(B968,'2020'!B$3:B$1002,'2020'!D$3:D$1002,"NULL")</f>
        <v>Public Service Enterprise Group_Utilities Company</v>
      </c>
      <c r="E968" s="38">
        <v>12945</v>
      </c>
      <c r="F968" s="89">
        <v>306</v>
      </c>
      <c r="G968" s="40">
        <v>9084</v>
      </c>
      <c r="H968" s="41">
        <v>3.0000000000000001E-3</v>
      </c>
      <c r="I968" s="42">
        <v>1574</v>
      </c>
      <c r="J968" s="43">
        <v>0.77500000000000002</v>
      </c>
      <c r="K968" s="44">
        <v>42716</v>
      </c>
      <c r="L968" s="45">
        <v>25359</v>
      </c>
    </row>
    <row r="969" spans="1:12" x14ac:dyDescent="0.25">
      <c r="A969" s="36">
        <v>364</v>
      </c>
      <c r="B969" s="37" t="s">
        <v>372</v>
      </c>
      <c r="C969" s="37" t="str">
        <f>_xlfn.XLOOKUP(B969,'2020'!B$3:B$1002,'2020'!C$3:C$1002,"NULL")</f>
        <v>Utilities Company</v>
      </c>
      <c r="D969" s="37" t="str">
        <f>_xlfn.XLOOKUP(B969,'2020'!B$3:B$1002,'2020'!D$3:D$1002,"NULL")</f>
        <v>Eversource Energy_Utilities Company</v>
      </c>
      <c r="E969" s="38">
        <v>8084</v>
      </c>
      <c r="F969" s="89">
        <v>358</v>
      </c>
      <c r="G969" s="40">
        <v>7752</v>
      </c>
      <c r="H969" s="41">
        <v>1.4999999999999999E-2</v>
      </c>
      <c r="I969" s="42">
        <v>988</v>
      </c>
      <c r="J969" s="43">
        <v>4.8000000000000001E-2</v>
      </c>
      <c r="K969" s="44">
        <v>36220</v>
      </c>
      <c r="L969" s="45">
        <v>18671</v>
      </c>
    </row>
    <row r="970" spans="1:12" x14ac:dyDescent="0.25">
      <c r="A970" s="36">
        <v>372</v>
      </c>
      <c r="B970" s="37" t="s">
        <v>416</v>
      </c>
      <c r="C970" s="37" t="str">
        <f>_xlfn.XLOOKUP(B970,'2020'!B$3:B$1002,'2020'!C$3:C$1002,"NULL")</f>
        <v>Utilities Company</v>
      </c>
      <c r="D970" s="37" t="str">
        <f>_xlfn.XLOOKUP(B970,'2020'!B$3:B$1002,'2020'!D$3:D$1002,"NULL")</f>
        <v>WEC Energy Group_Utilities Company</v>
      </c>
      <c r="E970" s="38">
        <v>8129</v>
      </c>
      <c r="F970" s="89">
        <v>368</v>
      </c>
      <c r="G970" s="40">
        <v>7649</v>
      </c>
      <c r="H970" s="41">
        <v>2.4E-2</v>
      </c>
      <c r="I970" s="42">
        <v>1203.7</v>
      </c>
      <c r="J970" s="43">
        <v>0.28199999999999997</v>
      </c>
      <c r="K970" s="44">
        <v>31591</v>
      </c>
      <c r="L970" s="45">
        <v>19784</v>
      </c>
    </row>
    <row r="971" spans="1:12" x14ac:dyDescent="0.25">
      <c r="A971" s="36">
        <v>453</v>
      </c>
      <c r="B971" s="37" t="s">
        <v>487</v>
      </c>
      <c r="C971" s="37" t="str">
        <f>_xlfn.XLOOKUP(B971,'2020'!B$3:B$1002,'2020'!C$3:C$1002,"NULL")</f>
        <v>Utilities Company</v>
      </c>
      <c r="D971" s="37" t="str">
        <f>_xlfn.XLOOKUP(B971,'2020'!B$3:B$1002,'2020'!D$3:D$1002,"NULL")</f>
        <v>Ameren_Utilities Company</v>
      </c>
      <c r="E971" s="38">
        <v>8615</v>
      </c>
      <c r="F971" s="89">
        <v>431</v>
      </c>
      <c r="G971" s="40">
        <v>6177</v>
      </c>
      <c r="H971" s="41">
        <v>1.7000000000000001E-2</v>
      </c>
      <c r="I971" s="42">
        <v>523</v>
      </c>
      <c r="J971" s="43">
        <v>-0.19900000000000001</v>
      </c>
      <c r="K971" s="44">
        <v>25945</v>
      </c>
      <c r="L971" s="45">
        <v>13740</v>
      </c>
    </row>
    <row r="972" spans="1:12" x14ac:dyDescent="0.25">
      <c r="A972" s="36">
        <v>535</v>
      </c>
      <c r="B972" s="37" t="s">
        <v>532</v>
      </c>
      <c r="C972" s="37" t="str">
        <f>_xlfn.XLOOKUP(B972,'2020'!B$3:B$1002,'2020'!C$3:C$1002,"NULL")</f>
        <v>Utilities Company</v>
      </c>
      <c r="D972" s="37" t="str">
        <f>_xlfn.XLOOKUP(B972,'2020'!B$3:B$1002,'2020'!D$3:D$1002,"NULL")</f>
        <v>NiSource_Utilities Company</v>
      </c>
      <c r="E972" s="38">
        <v>8175</v>
      </c>
      <c r="F972" s="89">
        <v>545</v>
      </c>
      <c r="G972" s="40">
        <v>4874.6000000000004</v>
      </c>
      <c r="H972" s="41">
        <v>8.5000000000000006E-2</v>
      </c>
      <c r="I972" s="42">
        <v>128.5</v>
      </c>
      <c r="J972" s="43">
        <v>-0.61199999999999999</v>
      </c>
      <c r="K972" s="44">
        <v>19961.7</v>
      </c>
      <c r="L972" s="45">
        <v>8068</v>
      </c>
    </row>
    <row r="973" spans="1:12" x14ac:dyDescent="0.25">
      <c r="A973" s="36">
        <v>654</v>
      </c>
      <c r="B973" s="37" t="s">
        <v>700</v>
      </c>
      <c r="C973" s="37" t="str">
        <f>_xlfn.XLOOKUP(B973,'2020'!B$3:B$1002,'2020'!C$3:C$1002,"NULL")</f>
        <v>Utilities Company</v>
      </c>
      <c r="D973" s="37" t="str">
        <f>_xlfn.XLOOKUP(B973,'2020'!B$3:B$1002,'2020'!D$3:D$1002,"NULL")</f>
        <v>Pinnacle West Capital_Utilities Company</v>
      </c>
      <c r="E973" s="38">
        <v>6292</v>
      </c>
      <c r="F973" s="89">
        <v>651</v>
      </c>
      <c r="G973" s="40">
        <v>3565.3</v>
      </c>
      <c r="H973" s="41">
        <v>1.9E-2</v>
      </c>
      <c r="I973" s="42">
        <v>488.5</v>
      </c>
      <c r="J973" s="43">
        <v>0.105</v>
      </c>
      <c r="K973" s="44">
        <v>17019.099999999999</v>
      </c>
      <c r="L973" s="45">
        <v>8932</v>
      </c>
    </row>
    <row r="974" spans="1:12" x14ac:dyDescent="0.25">
      <c r="A974" s="36">
        <v>669</v>
      </c>
      <c r="B974" s="37" t="s">
        <v>709</v>
      </c>
      <c r="C974" s="37" t="str">
        <f>_xlfn.XLOOKUP(B974,'2020'!B$3:B$1002,'2020'!C$3:C$1002,"NULL")</f>
        <v>Utilities Company</v>
      </c>
      <c r="D974" s="37" t="str">
        <f>_xlfn.XLOOKUP(B974,'2020'!B$3:B$1002,'2020'!D$3:D$1002,"NULL")</f>
        <v>Puget Energy_Utilities Company</v>
      </c>
      <c r="E974" s="38">
        <v>3140</v>
      </c>
      <c r="F974" s="89">
        <v>700</v>
      </c>
      <c r="G974" s="40">
        <v>3460.3</v>
      </c>
      <c r="H974" s="41">
        <v>9.4E-2</v>
      </c>
      <c r="I974" s="42">
        <v>175.2</v>
      </c>
      <c r="J974" s="43">
        <v>-0.44</v>
      </c>
      <c r="K974" s="44">
        <v>13690.8</v>
      </c>
      <c r="L974" s="45" t="s">
        <v>13</v>
      </c>
    </row>
    <row r="975" spans="1:12" x14ac:dyDescent="0.25">
      <c r="A975" s="36">
        <v>682</v>
      </c>
      <c r="B975" s="37" t="s">
        <v>674</v>
      </c>
      <c r="C975" s="37" t="str">
        <f>_xlfn.XLOOKUP(B975,'2020'!B$3:B$1002,'2020'!C$3:C$1002,"NULL")</f>
        <v>Utilities Company</v>
      </c>
      <c r="D975" s="37" t="str">
        <f>_xlfn.XLOOKUP(B975,'2020'!B$3:B$1002,'2020'!D$3:D$1002,"NULL")</f>
        <v>Alliant Energy_Utilities Company</v>
      </c>
      <c r="E975" s="38">
        <v>3989</v>
      </c>
      <c r="F975" s="89">
        <v>677</v>
      </c>
      <c r="G975" s="40">
        <v>3382.2</v>
      </c>
      <c r="H975" s="41">
        <v>1.9E-2</v>
      </c>
      <c r="I975" s="42">
        <v>457.3</v>
      </c>
      <c r="J975" s="43">
        <v>0.23100000000000001</v>
      </c>
      <c r="K975" s="44">
        <v>14187.8</v>
      </c>
      <c r="L975" s="45">
        <v>9453</v>
      </c>
    </row>
    <row r="976" spans="1:12" x14ac:dyDescent="0.25">
      <c r="A976" s="36">
        <v>690</v>
      </c>
      <c r="B976" s="37" t="s">
        <v>681</v>
      </c>
      <c r="C976" s="37" t="str">
        <f>_xlfn.XLOOKUP(B976,'2020'!B$3:B$1002,'2020'!C$3:C$1002,"NULL")</f>
        <v>Utilities Company</v>
      </c>
      <c r="D976" s="37" t="str">
        <f>_xlfn.XLOOKUP(B976,'2020'!B$3:B$1002,'2020'!D$3:D$1002,"NULL")</f>
        <v>American Water Works_Utilities Company</v>
      </c>
      <c r="E976" s="38">
        <v>6900</v>
      </c>
      <c r="F976" s="89">
        <v>678</v>
      </c>
      <c r="G976" s="40">
        <v>3357</v>
      </c>
      <c r="H976" s="41">
        <v>1.7000000000000001E-2</v>
      </c>
      <c r="I976" s="42">
        <v>426</v>
      </c>
      <c r="J976" s="43">
        <v>-0.09</v>
      </c>
      <c r="K976" s="44">
        <v>19482</v>
      </c>
      <c r="L976" s="45">
        <v>14622</v>
      </c>
    </row>
    <row r="977" spans="1:12" x14ac:dyDescent="0.25">
      <c r="A977" s="36">
        <v>792</v>
      </c>
      <c r="B977" s="37" t="s">
        <v>1445</v>
      </c>
      <c r="C977" s="37" t="s">
        <v>1081</v>
      </c>
      <c r="D977" s="63" t="str">
        <f>B977&amp;"_"&amp; C977</f>
        <v>Great Plains Energy_Utilities Company</v>
      </c>
      <c r="E977" s="38">
        <v>2709</v>
      </c>
      <c r="F977" s="89">
        <v>778</v>
      </c>
      <c r="G977" s="40">
        <v>2708.2</v>
      </c>
      <c r="H977" s="41">
        <v>1.2E-2</v>
      </c>
      <c r="I977" s="42">
        <v>-106.2</v>
      </c>
      <c r="J977" s="43">
        <v>-1.3660000000000001</v>
      </c>
      <c r="K977" s="44">
        <v>12457.9</v>
      </c>
      <c r="L977" s="45">
        <v>6856</v>
      </c>
    </row>
    <row r="978" spans="1:12" x14ac:dyDescent="0.25">
      <c r="A978" s="36">
        <v>799</v>
      </c>
      <c r="B978" s="37" t="s">
        <v>1446</v>
      </c>
      <c r="C978" s="37" t="s">
        <v>1081</v>
      </c>
      <c r="D978" s="37" t="s">
        <v>1671</v>
      </c>
      <c r="E978" s="38">
        <v>5500</v>
      </c>
      <c r="F978" s="89">
        <v>820</v>
      </c>
      <c r="G978" s="40">
        <v>2657.3</v>
      </c>
      <c r="H978" s="41">
        <v>8.5000000000000006E-2</v>
      </c>
      <c r="I978" s="42">
        <v>216</v>
      </c>
      <c r="J978" s="43">
        <v>2.1000000000000001E-2</v>
      </c>
      <c r="K978" s="44">
        <v>6239.3</v>
      </c>
      <c r="L978" s="45">
        <v>5310</v>
      </c>
    </row>
    <row r="979" spans="1:12" x14ac:dyDescent="0.25">
      <c r="A979" s="36">
        <v>815</v>
      </c>
      <c r="B979" s="37" t="s">
        <v>809</v>
      </c>
      <c r="C979" s="37" t="str">
        <f>_xlfn.XLOOKUP(B979,'2020'!B$3:B$1002,'2020'!C$3:C$1002,"NULL")</f>
        <v>Utilities Company</v>
      </c>
      <c r="D979" s="37" t="str">
        <f>_xlfn.XLOOKUP(B979,'2020'!B$3:B$1002,'2020'!D$3:D$1002,"NULL")</f>
        <v>Kansas City Southern_Utilities Company</v>
      </c>
      <c r="E979" s="38">
        <v>7130</v>
      </c>
      <c r="F979" s="89">
        <v>854</v>
      </c>
      <c r="G979" s="40">
        <v>2582.9</v>
      </c>
      <c r="H979" s="41">
        <v>0.107</v>
      </c>
      <c r="I979" s="42">
        <v>962</v>
      </c>
      <c r="J979" s="43">
        <v>1.012</v>
      </c>
      <c r="K979" s="44">
        <v>9198.7000000000007</v>
      </c>
      <c r="L979" s="45">
        <v>11320</v>
      </c>
    </row>
    <row r="980" spans="1:12" x14ac:dyDescent="0.25">
      <c r="A980" s="36">
        <v>817</v>
      </c>
      <c r="B980" s="37" t="s">
        <v>538</v>
      </c>
      <c r="C980" s="37" t="str">
        <f>_xlfn.XLOOKUP(B980,'2020'!B$3:B$1002,'2020'!C$3:C$1002,"NULL")</f>
        <v>Utilities Company</v>
      </c>
      <c r="D980" s="37" t="str">
        <f>_xlfn.XLOOKUP(B980,'2020'!B$3:B$1002,'2020'!D$3:D$1002,"NULL")</f>
        <v>Evergy_Utilities Company</v>
      </c>
      <c r="E980" s="38">
        <v>2205</v>
      </c>
      <c r="F980" s="89">
        <v>793</v>
      </c>
      <c r="G980" s="40">
        <v>2571</v>
      </c>
      <c r="H980" s="41">
        <v>3.0000000000000001E-3</v>
      </c>
      <c r="I980" s="42">
        <v>323.89999999999998</v>
      </c>
      <c r="J980" s="43">
        <v>-6.5000000000000002E-2</v>
      </c>
      <c r="K980" s="44">
        <v>11624.4</v>
      </c>
      <c r="L980" s="45">
        <v>7480</v>
      </c>
    </row>
    <row r="981" spans="1:12" x14ac:dyDescent="0.25">
      <c r="A981" s="36">
        <v>861</v>
      </c>
      <c r="B981" s="37" t="s">
        <v>1390</v>
      </c>
      <c r="C981" s="37" t="s">
        <v>1081</v>
      </c>
      <c r="D981" s="37" t="s">
        <v>1612</v>
      </c>
      <c r="E981" s="38">
        <v>1586</v>
      </c>
      <c r="F981" s="89">
        <v>848</v>
      </c>
      <c r="G981" s="40">
        <v>2354.6999999999998</v>
      </c>
      <c r="H981" s="41">
        <v>2E-3</v>
      </c>
      <c r="I981" s="42">
        <v>192.6</v>
      </c>
      <c r="J981" s="43">
        <v>0.14899999999999999</v>
      </c>
      <c r="K981" s="44">
        <v>6626</v>
      </c>
      <c r="L981" s="45">
        <v>4296</v>
      </c>
    </row>
    <row r="982" spans="1:12" x14ac:dyDescent="0.25">
      <c r="A982" s="36">
        <v>891</v>
      </c>
      <c r="B982" s="37" t="s">
        <v>930</v>
      </c>
      <c r="C982" s="37" t="str">
        <f>_xlfn.XLOOKUP(B982,'2020'!B$3:B$1002,'2020'!C$3:C$1002,"NULL")</f>
        <v>Utilities Company</v>
      </c>
      <c r="D982" s="37" t="str">
        <f>_xlfn.XLOOKUP(B982,'2020'!B$3:B$1002,'2020'!D$3:D$1002,"NULL")</f>
        <v>OGE Energy_Utilities Company</v>
      </c>
      <c r="E982" s="38">
        <v>2413</v>
      </c>
      <c r="F982" s="89">
        <v>876</v>
      </c>
      <c r="G982" s="40">
        <v>2261.1</v>
      </c>
      <c r="H982" s="41">
        <v>1E-3</v>
      </c>
      <c r="I982" s="42">
        <v>619</v>
      </c>
      <c r="J982" s="43">
        <v>0.83</v>
      </c>
      <c r="K982" s="44">
        <v>10412.700000000001</v>
      </c>
      <c r="L982" s="45">
        <v>6544</v>
      </c>
    </row>
    <row r="983" spans="1:12" x14ac:dyDescent="0.25">
      <c r="A983" s="36">
        <v>950</v>
      </c>
      <c r="B983" s="37" t="s">
        <v>873</v>
      </c>
      <c r="C983" s="37" t="str">
        <f>_xlfn.XLOOKUP(B983,'2020'!B$3:B$1002,'2020'!C$3:C$1002,"NULL")</f>
        <v>Utilities Company</v>
      </c>
      <c r="D983" s="37" t="str">
        <f>_xlfn.XLOOKUP(B983,'2020'!B$3:B$1002,'2020'!D$3:D$1002,"NULL")</f>
        <v>Genesis Energy_Utilities Company</v>
      </c>
      <c r="E983" s="38">
        <v>2100</v>
      </c>
      <c r="F983" s="89" t="s">
        <v>13</v>
      </c>
      <c r="G983" s="40">
        <v>2028</v>
      </c>
      <c r="H983" s="41">
        <v>0.184</v>
      </c>
      <c r="I983" s="42">
        <v>82.6</v>
      </c>
      <c r="J983" s="43">
        <v>-0.27</v>
      </c>
      <c r="K983" s="44">
        <v>7138</v>
      </c>
      <c r="L983" s="45">
        <v>2416</v>
      </c>
    </row>
    <row r="984" spans="1:12" x14ac:dyDescent="0.25">
      <c r="A984" s="36">
        <v>953</v>
      </c>
      <c r="B984" s="37" t="s">
        <v>957</v>
      </c>
      <c r="C984" s="37" t="str">
        <f>_xlfn.XLOOKUP(B984,'2020'!B$3:B$1002,'2020'!C$3:C$1002,"NULL")</f>
        <v>Utilities Company</v>
      </c>
      <c r="D984" s="37" t="str">
        <f>_xlfn.XLOOKUP(B984,'2020'!B$3:B$1002,'2020'!D$3:D$1002,"NULL")</f>
        <v>Portland General Electric_Utilities Company</v>
      </c>
      <c r="E984" s="38">
        <v>2906</v>
      </c>
      <c r="F984" s="89">
        <v>960</v>
      </c>
      <c r="G984" s="40">
        <v>2009</v>
      </c>
      <c r="H984" s="41">
        <v>4.4999999999999998E-2</v>
      </c>
      <c r="I984" s="42">
        <v>187</v>
      </c>
      <c r="J984" s="43">
        <v>-3.1E-2</v>
      </c>
      <c r="K984" s="44">
        <v>7838</v>
      </c>
      <c r="L984" s="45">
        <v>3614</v>
      </c>
    </row>
    <row r="985" spans="1:12" x14ac:dyDescent="0.25">
      <c r="A985" s="36">
        <v>499</v>
      </c>
      <c r="B985" s="37" t="s">
        <v>272</v>
      </c>
      <c r="C985" s="37" t="str">
        <f>_xlfn.XLOOKUP(B985,'2020'!B$3:B$1002,'2020'!C$3:C$1002,"NULL")</f>
        <v>Utilities Company Electricity Retailer</v>
      </c>
      <c r="D985" s="37" t="str">
        <f>_xlfn.XLOOKUP(B985,'2020'!B$3:B$1002,'2020'!D$3:D$1002,"NULL")</f>
        <v>Vistra Energy_Utilities Company Electricity Retailer</v>
      </c>
      <c r="E985" s="38">
        <v>4150</v>
      </c>
      <c r="F985" s="89">
        <v>499</v>
      </c>
      <c r="G985" s="40">
        <v>5430</v>
      </c>
      <c r="H985" s="41">
        <v>5.1999999999999998E-2</v>
      </c>
      <c r="I985" s="42">
        <v>-254</v>
      </c>
      <c r="J985" s="43" t="s">
        <v>13</v>
      </c>
      <c r="K985" s="44">
        <v>14600</v>
      </c>
      <c r="L985" s="45">
        <v>8925</v>
      </c>
    </row>
    <row r="986" spans="1:12" x14ac:dyDescent="0.25">
      <c r="A986" s="36">
        <v>92</v>
      </c>
      <c r="B986" s="37" t="s">
        <v>102</v>
      </c>
      <c r="C986" s="37" t="str">
        <f>_xlfn.XLOOKUP(B986,'2020'!B$3:B$1002,'2020'!C$3:C$1002,"NULL")</f>
        <v>Utilities Company Nuclear Electric Power Generation Company</v>
      </c>
      <c r="D986" s="37" t="str">
        <f>_xlfn.XLOOKUP(B986,'2020'!B$3:B$1002,'2020'!D$3:D$1002,"NULL")</f>
        <v>Exelon_Utilities Company Nuclear Electric Power Generation Company</v>
      </c>
      <c r="E986" s="38">
        <v>34621</v>
      </c>
      <c r="F986" s="89">
        <v>89</v>
      </c>
      <c r="G986" s="40">
        <v>33531</v>
      </c>
      <c r="H986" s="41">
        <v>6.9000000000000006E-2</v>
      </c>
      <c r="I986" s="42">
        <v>3770</v>
      </c>
      <c r="J986" s="43">
        <v>2.3250000000000002</v>
      </c>
      <c r="K986" s="44">
        <v>116700</v>
      </c>
      <c r="L986" s="45">
        <v>37644</v>
      </c>
    </row>
    <row r="987" spans="1:12" x14ac:dyDescent="0.25">
      <c r="A987" s="36">
        <v>269</v>
      </c>
      <c r="B987" s="37" t="s">
        <v>326</v>
      </c>
      <c r="C987" s="37" t="str">
        <f>_xlfn.XLOOKUP(B987,'2020'!B$3:B$1002,'2020'!C$3:C$1002,"NULL")</f>
        <v>Utilities Company Nuclear Electric Power Generation Company</v>
      </c>
      <c r="D987" s="37" t="str">
        <f>_xlfn.XLOOKUP(B987,'2020'!B$3:B$1002,'2020'!D$3:D$1002,"NULL")</f>
        <v>NRG Energy_Utilities Company Nuclear Electric Power Generation Company</v>
      </c>
      <c r="E987" s="38">
        <v>5940</v>
      </c>
      <c r="F987" s="89">
        <v>229</v>
      </c>
      <c r="G987" s="40">
        <v>11275</v>
      </c>
      <c r="H987" s="41">
        <v>-8.6999999999999994E-2</v>
      </c>
      <c r="I987" s="42">
        <v>-2153</v>
      </c>
      <c r="J987" s="43" t="s">
        <v>13</v>
      </c>
      <c r="K987" s="44">
        <v>23318</v>
      </c>
      <c r="L987" s="45">
        <v>9698</v>
      </c>
    </row>
    <row r="988" spans="1:12" x14ac:dyDescent="0.25">
      <c r="A988" s="36">
        <v>401</v>
      </c>
      <c r="B988" s="37" t="s">
        <v>462</v>
      </c>
      <c r="C988" s="37" t="str">
        <f>_xlfn.XLOOKUP(B988,'2020'!B$3:B$1002,'2020'!C$3:C$1002,"NULL")</f>
        <v>Video Game Company</v>
      </c>
      <c r="D988" s="37" t="str">
        <f>_xlfn.XLOOKUP(B988,'2020'!B$3:B$1002,'2020'!D$3:D$1002,"NULL")</f>
        <v>Activision Blizzard_Video Game Company</v>
      </c>
      <c r="E988" s="38">
        <v>9800</v>
      </c>
      <c r="F988" s="89">
        <v>406</v>
      </c>
      <c r="G988" s="40">
        <v>7017</v>
      </c>
      <c r="H988" s="41">
        <v>6.2E-2</v>
      </c>
      <c r="I988" s="42">
        <v>273</v>
      </c>
      <c r="J988" s="43">
        <v>-0.71699999999999997</v>
      </c>
      <c r="K988" s="44">
        <v>18668</v>
      </c>
      <c r="L988" s="45">
        <v>51177</v>
      </c>
    </row>
    <row r="989" spans="1:12" x14ac:dyDescent="0.25">
      <c r="A989" s="36">
        <v>537</v>
      </c>
      <c r="B989" s="37" t="s">
        <v>549</v>
      </c>
      <c r="C989" s="37" t="str">
        <f>_xlfn.XLOOKUP(B989,'2020'!B$3:B$1002,'2020'!C$3:C$1002,"NULL")</f>
        <v>Video Game Company</v>
      </c>
      <c r="D989" s="37" t="str">
        <f>_xlfn.XLOOKUP(B989,'2020'!B$3:B$1002,'2020'!D$3:D$1002,"NULL")</f>
        <v>Electronic Arts_Video Game Company</v>
      </c>
      <c r="E989" s="38">
        <v>8800</v>
      </c>
      <c r="F989" s="89">
        <v>556</v>
      </c>
      <c r="G989" s="40">
        <v>4845</v>
      </c>
      <c r="H989" s="41">
        <v>0.10199999999999999</v>
      </c>
      <c r="I989" s="42">
        <v>967</v>
      </c>
      <c r="J989" s="43">
        <v>-0.16300000000000001</v>
      </c>
      <c r="K989" s="44">
        <v>7718</v>
      </c>
      <c r="L989" s="45">
        <v>37188</v>
      </c>
    </row>
    <row r="990" spans="1:12" x14ac:dyDescent="0.25">
      <c r="A990" s="36">
        <v>905</v>
      </c>
      <c r="B990" s="37" t="s">
        <v>816</v>
      </c>
      <c r="C990" s="37" t="str">
        <f>_xlfn.XLOOKUP(B990,'2020'!B$3:B$1002,'2020'!C$3:C$1002,"NULL")</f>
        <v>Video Game Series</v>
      </c>
      <c r="D990" s="37" t="str">
        <f>_xlfn.XLOOKUP(B990,'2020'!B$3:B$1002,'2020'!D$3:D$1002,"NULL")</f>
        <v>Kirby_Video Game Series</v>
      </c>
      <c r="E990" s="38">
        <v>5775</v>
      </c>
      <c r="F990" s="89" t="s">
        <v>13</v>
      </c>
      <c r="G990" s="40">
        <v>2214.4</v>
      </c>
      <c r="H990" s="41">
        <v>0.251</v>
      </c>
      <c r="I990" s="42">
        <v>313.2</v>
      </c>
      <c r="J990" s="43">
        <v>1.2150000000000001</v>
      </c>
      <c r="K990" s="44">
        <v>5127.3999999999996</v>
      </c>
      <c r="L990" s="45">
        <v>4592</v>
      </c>
    </row>
    <row r="991" spans="1:12" x14ac:dyDescent="0.25">
      <c r="A991" s="36">
        <v>553</v>
      </c>
      <c r="B991" s="37" t="s">
        <v>1372</v>
      </c>
      <c r="C991" s="37" t="s">
        <v>1655</v>
      </c>
      <c r="D991" s="37" t="s">
        <v>1656</v>
      </c>
      <c r="E991" s="38">
        <v>7570</v>
      </c>
      <c r="F991" s="89">
        <v>559</v>
      </c>
      <c r="G991" s="40">
        <v>4570.6000000000004</v>
      </c>
      <c r="H991" s="41">
        <v>5.2999999999999999E-2</v>
      </c>
      <c r="I991" s="42">
        <v>-138.9</v>
      </c>
      <c r="J991" s="43" t="s">
        <v>13</v>
      </c>
      <c r="K991" s="44">
        <v>1809.9</v>
      </c>
      <c r="L991" s="45">
        <v>412</v>
      </c>
    </row>
    <row r="992" spans="1:12" x14ac:dyDescent="0.25">
      <c r="A992" s="36">
        <v>202</v>
      </c>
      <c r="B992" s="37" t="s">
        <v>210</v>
      </c>
      <c r="C992" s="37" t="str">
        <f>_xlfn.XLOOKUP(B992,'2020'!B$3:B$1002,'2020'!C$3:C$1002,"NULL")</f>
        <v>Waste Management Company</v>
      </c>
      <c r="D992" s="37" t="str">
        <f>_xlfn.XLOOKUP(B992,'2020'!B$3:B$1002,'2020'!D$3:D$1002,"NULL")</f>
        <v>Waste Management_Waste Management Company</v>
      </c>
      <c r="E992" s="38">
        <v>42300</v>
      </c>
      <c r="F992" s="89">
        <v>201</v>
      </c>
      <c r="G992" s="40">
        <v>14485</v>
      </c>
      <c r="H992" s="41">
        <v>6.4000000000000001E-2</v>
      </c>
      <c r="I992" s="42">
        <v>1949</v>
      </c>
      <c r="J992" s="43">
        <v>0.64900000000000002</v>
      </c>
      <c r="K992" s="44">
        <v>21829</v>
      </c>
      <c r="L992" s="45">
        <v>36372</v>
      </c>
    </row>
    <row r="993" spans="1:12" x14ac:dyDescent="0.25">
      <c r="A993" s="36">
        <v>296</v>
      </c>
      <c r="B993" s="37" t="s">
        <v>307</v>
      </c>
      <c r="C993" s="37" t="str">
        <f>_xlfn.XLOOKUP(B993,'2020'!B$3:B$1002,'2020'!C$3:C$1002,"NULL")</f>
        <v>Waste Management Company</v>
      </c>
      <c r="D993" s="37" t="str">
        <f>_xlfn.XLOOKUP(B993,'2020'!B$3:B$1002,'2020'!D$3:D$1002,"NULL")</f>
        <v>Republic Services_Waste Management Company</v>
      </c>
      <c r="E993" s="38">
        <v>35000</v>
      </c>
      <c r="F993" s="89">
        <v>299</v>
      </c>
      <c r="G993" s="40">
        <v>10042</v>
      </c>
      <c r="H993" s="41">
        <v>7.0000000000000007E-2</v>
      </c>
      <c r="I993" s="42">
        <v>1278.4000000000001</v>
      </c>
      <c r="J993" s="43">
        <v>1.087</v>
      </c>
      <c r="K993" s="44">
        <v>21147</v>
      </c>
      <c r="L993" s="45">
        <v>21832</v>
      </c>
    </row>
    <row r="994" spans="1:12" x14ac:dyDescent="0.25">
      <c r="A994" s="36">
        <v>650</v>
      </c>
      <c r="B994" s="37" t="s">
        <v>730</v>
      </c>
      <c r="C994" s="37" t="str">
        <f>_xlfn.XLOOKUP(B994,'2020'!B$3:B$1002,'2020'!C$3:C$1002,"NULL")</f>
        <v>Waste Management Company</v>
      </c>
      <c r="D994" s="37" t="str">
        <f>_xlfn.XLOOKUP(B994,'2020'!B$3:B$1002,'2020'!D$3:D$1002,"NULL")</f>
        <v>Stericycle_Waste Management Company</v>
      </c>
      <c r="E994" s="38">
        <v>23200</v>
      </c>
      <c r="F994" s="89">
        <v>642</v>
      </c>
      <c r="G994" s="40">
        <v>3580.7</v>
      </c>
      <c r="H994" s="41">
        <v>5.0000000000000001E-3</v>
      </c>
      <c r="I994" s="42">
        <v>42.4</v>
      </c>
      <c r="J994" s="43">
        <v>-0.79500000000000004</v>
      </c>
      <c r="K994" s="44">
        <v>6988.3</v>
      </c>
      <c r="L994" s="45">
        <v>5007</v>
      </c>
    </row>
    <row r="995" spans="1:12" x14ac:dyDescent="0.25">
      <c r="A995" s="36">
        <v>739</v>
      </c>
      <c r="B995" s="37" t="s">
        <v>708</v>
      </c>
      <c r="C995" s="37" t="str">
        <f>_xlfn.XLOOKUP(B995,'2020'!B$3:B$1002,'2020'!C$3:C$1002,"NULL")</f>
        <v>Waste Management Company</v>
      </c>
      <c r="D995" s="37" t="str">
        <f>_xlfn.XLOOKUP(B995,'2020'!B$3:B$1002,'2020'!D$3:D$1002,"NULL")</f>
        <v>Clean Harbors_Waste Management Company</v>
      </c>
      <c r="E995" s="38">
        <v>12700</v>
      </c>
      <c r="F995" s="89">
        <v>764</v>
      </c>
      <c r="G995" s="40">
        <v>2945</v>
      </c>
      <c r="H995" s="41">
        <v>6.9000000000000006E-2</v>
      </c>
      <c r="I995" s="42">
        <v>100.7</v>
      </c>
      <c r="J995" s="43" t="s">
        <v>13</v>
      </c>
      <c r="K995" s="44">
        <v>3706.6</v>
      </c>
      <c r="L995" s="45">
        <v>2758</v>
      </c>
    </row>
    <row r="996" spans="1:12" x14ac:dyDescent="0.25">
      <c r="A996" s="36">
        <v>54</v>
      </c>
      <c r="B996" s="37" t="s">
        <v>64</v>
      </c>
      <c r="C996" s="37" t="str">
        <f>_xlfn.XLOOKUP(B996,'2020'!B$3:B$1002,'2020'!C$3:C$1002,"NULL")</f>
        <v>Wholesale Company</v>
      </c>
      <c r="D996" s="37" t="str">
        <f>_xlfn.XLOOKUP(B996,'2020'!B$3:B$1002,'2020'!D$3:D$1002,"NULL")</f>
        <v>Sysco_Wholesale Company</v>
      </c>
      <c r="E996" s="38">
        <v>66500</v>
      </c>
      <c r="F996" s="89">
        <v>57</v>
      </c>
      <c r="G996" s="40">
        <v>55371.1</v>
      </c>
      <c r="H996" s="41">
        <v>9.9000000000000005E-2</v>
      </c>
      <c r="I996" s="42">
        <v>1142.5</v>
      </c>
      <c r="J996" s="43">
        <v>0.20300000000000001</v>
      </c>
      <c r="K996" s="44">
        <v>17756.7</v>
      </c>
      <c r="L996" s="45">
        <v>31294</v>
      </c>
    </row>
    <row r="997" spans="1:12" x14ac:dyDescent="0.25">
      <c r="A997" s="36">
        <v>247</v>
      </c>
      <c r="B997" s="37" t="s">
        <v>242</v>
      </c>
      <c r="C997" s="37" t="str">
        <f>_xlfn.XLOOKUP(B997,'2020'!B$3:B$1002,'2020'!C$3:C$1002,"NULL")</f>
        <v>Wholesale Company</v>
      </c>
      <c r="D997" s="37" t="str">
        <f>_xlfn.XLOOKUP(B997,'2020'!B$3:B$1002,'2020'!D$3:D$1002,"NULL")</f>
        <v>Core-Mark Holding_Wholesale Company</v>
      </c>
      <c r="E997" s="38">
        <v>8413</v>
      </c>
      <c r="F997" s="89">
        <v>247</v>
      </c>
      <c r="G997" s="40">
        <v>12225</v>
      </c>
      <c r="H997" s="41">
        <v>6.2E-2</v>
      </c>
      <c r="I997" s="42">
        <v>33.5</v>
      </c>
      <c r="J997" s="43">
        <v>-0.38200000000000001</v>
      </c>
      <c r="K997" s="44">
        <v>1783</v>
      </c>
      <c r="L997" s="45">
        <v>981</v>
      </c>
    </row>
    <row r="998" spans="1:12" x14ac:dyDescent="0.25">
      <c r="A998" s="36">
        <v>319</v>
      </c>
      <c r="B998" s="37" t="s">
        <v>139</v>
      </c>
      <c r="C998" s="37" t="str">
        <f>_xlfn.XLOOKUP(B998,'2020'!B$3:B$1002,'2020'!C$3:C$1002,"NULL")</f>
        <v>Wholesale Company</v>
      </c>
      <c r="D998" s="37" t="str">
        <f>_xlfn.XLOOKUP(B998,'2020'!B$3:B$1002,'2020'!D$3:D$1002,"NULL")</f>
        <v>United Natural Foods_Wholesale Company</v>
      </c>
      <c r="E998" s="38">
        <v>9700</v>
      </c>
      <c r="F998" s="89">
        <v>325</v>
      </c>
      <c r="G998" s="40">
        <v>9275</v>
      </c>
      <c r="H998" s="41">
        <v>9.5000000000000001E-2</v>
      </c>
      <c r="I998" s="42">
        <v>130.19999999999999</v>
      </c>
      <c r="J998" s="43">
        <v>3.5000000000000003E-2</v>
      </c>
      <c r="K998" s="44">
        <v>2887</v>
      </c>
      <c r="L998" s="45">
        <v>2165</v>
      </c>
    </row>
    <row r="999" spans="1:12" x14ac:dyDescent="0.25">
      <c r="A999" s="36">
        <v>774</v>
      </c>
      <c r="B999" s="37" t="s">
        <v>746</v>
      </c>
      <c r="C999" s="37" t="str">
        <f>_xlfn.XLOOKUP(B999,'2020'!B$3:B$1002,'2020'!C$3:C$1002,"NULL")</f>
        <v>Wholesale Company</v>
      </c>
      <c r="D999" s="37" t="str">
        <f>_xlfn.XLOOKUP(B999,'2020'!B$3:B$1002,'2020'!D$3:D$1002,"NULL")</f>
        <v>Pool_Wholesale Company</v>
      </c>
      <c r="E999" s="38">
        <v>4000</v>
      </c>
      <c r="F999" s="89">
        <v>791</v>
      </c>
      <c r="G999" s="40">
        <v>2788.2</v>
      </c>
      <c r="H999" s="41">
        <v>8.5000000000000006E-2</v>
      </c>
      <c r="I999" s="42">
        <v>191.6</v>
      </c>
      <c r="J999" s="43">
        <v>0.28699999999999998</v>
      </c>
      <c r="K999" s="44">
        <v>1101.0999999999999</v>
      </c>
      <c r="L999" s="45">
        <v>5931</v>
      </c>
    </row>
    <row r="1000" spans="1:12" x14ac:dyDescent="0.25">
      <c r="A1000" s="36">
        <v>871</v>
      </c>
      <c r="B1000" s="37" t="s">
        <v>757</v>
      </c>
      <c r="C1000" s="37" t="str">
        <f>_xlfn.XLOOKUP(B1000,'2020'!B$3:B$1002,'2020'!C$3:C$1002,"NULL")</f>
        <v>Wholesalers: Diversified</v>
      </c>
      <c r="D1000" s="37" t="str">
        <f>_xlfn.XLOOKUP(B1000,'2020'!B$3:B$1002,'2020'!D$3:D$1002,"NULL")</f>
        <v>GMS_Wholesalers: Diversified</v>
      </c>
      <c r="E1000" s="38">
        <v>4464</v>
      </c>
      <c r="F1000" s="89">
        <v>976</v>
      </c>
      <c r="G1000" s="40">
        <v>2319.1</v>
      </c>
      <c r="H1000" s="41">
        <v>0.248</v>
      </c>
      <c r="I1000" s="42">
        <v>48.9</v>
      </c>
      <c r="J1000" s="43">
        <v>2.891</v>
      </c>
      <c r="K1000" s="44">
        <v>1393.3</v>
      </c>
      <c r="L1000" s="45">
        <v>1254</v>
      </c>
    </row>
    <row r="1001" spans="1:12" x14ac:dyDescent="0.25">
      <c r="A1001" s="36">
        <v>727</v>
      </c>
      <c r="B1001" s="37" t="s">
        <v>764</v>
      </c>
      <c r="C1001" s="37" t="str">
        <f>_xlfn.XLOOKUP(B1001,'2020'!B$3:B$1002,'2020'!C$3:C$1002,"NULL")</f>
        <v>Wireless Handsets</v>
      </c>
      <c r="D1001" s="37" t="str">
        <f>_xlfn.XLOOKUP(B1001,'2020'!B$3:B$1002,'2020'!D$3:D$1002,"NULL")</f>
        <v>Qorvo_Wireless Handsets</v>
      </c>
      <c r="E1001" s="38">
        <v>8600</v>
      </c>
      <c r="F1001" s="89">
        <v>787</v>
      </c>
      <c r="G1001" s="40">
        <v>3032.6</v>
      </c>
      <c r="H1001" s="41">
        <v>0.16200000000000001</v>
      </c>
      <c r="I1001" s="42">
        <v>-16.600000000000001</v>
      </c>
      <c r="J1001" s="43" t="s">
        <v>13</v>
      </c>
      <c r="K1001" s="44">
        <v>6522.3</v>
      </c>
      <c r="L1001" s="45">
        <v>8912</v>
      </c>
    </row>
    <row r="1002" spans="1:12" x14ac:dyDescent="0.25">
      <c r="A1002" s="46">
        <v>896</v>
      </c>
      <c r="B1002" s="47" t="s">
        <v>1453</v>
      </c>
      <c r="C1002" s="37" t="str">
        <f>_xlfn.XLOOKUP(B1002,'2020'!B$3:B$1002,'2020'!C$3:C$1002,"NULL")</f>
        <v>Workforce Payment Products</v>
      </c>
      <c r="D1002" s="37" t="str">
        <f>_xlfn.XLOOKUP(B1002,'2020'!B$3:B$1002,'2020'!D$3:D$1002,"NULL")</f>
        <v>FleetCor Technologies_Workforce Payment Products</v>
      </c>
      <c r="E1002" s="48">
        <v>7890</v>
      </c>
      <c r="F1002" s="96">
        <v>988</v>
      </c>
      <c r="G1002" s="50">
        <v>2249.5</v>
      </c>
      <c r="H1002" s="51">
        <v>0.22800000000000001</v>
      </c>
      <c r="I1002" s="52">
        <v>740.2</v>
      </c>
      <c r="J1002" s="53">
        <v>0.63600000000000001</v>
      </c>
      <c r="K1002" s="54">
        <v>11318.4</v>
      </c>
      <c r="L1002" s="55">
        <v>18186</v>
      </c>
    </row>
    <row r="1006" spans="1:12" x14ac:dyDescent="0.25">
      <c r="A1006" s="97"/>
      <c r="B1006" s="98"/>
      <c r="C1006" s="99"/>
    </row>
  </sheetData>
  <autoFilter ref="A2:L1002" xr:uid="{AB45D82E-71E3-4197-BB97-71ED1A038445}">
    <sortState xmlns:xlrd2="http://schemas.microsoft.com/office/spreadsheetml/2017/richdata2" ref="A3:L1002">
      <sortCondition ref="C2:C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2021</vt:lpstr>
      <vt:lpstr>2020</vt:lpstr>
      <vt:lpstr>2019</vt:lpstr>
      <vt:lpstr>2018</vt:lpstr>
      <vt:lpstr>Sheet2020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2022-05-09T17:41:28Z</dcterms:created>
  <dcterms:modified xsi:type="dcterms:W3CDTF">2022-05-27T05:00:45Z</dcterms:modified>
</cp:coreProperties>
</file>