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itya Jain\Desktop\Trainee\Week 1\Day 4_Nitish\Assignment\Problem\Excel\"/>
    </mc:Choice>
  </mc:AlternateContent>
  <bookViews>
    <workbookView xWindow="480" yWindow="30" windowWidth="11340" windowHeight="8580" firstSheet="7" activeTab="10"/>
  </bookViews>
  <sheets>
    <sheet name="IfThen" sheetId="4" r:id="rId1"/>
    <sheet name="Embedded IF" sheetId="5" r:id="rId2"/>
    <sheet name="OR" sheetId="12" r:id="rId3"/>
    <sheet name="AND" sheetId="13" r:id="rId4"/>
    <sheet name="SUMIF" sheetId="7" r:id="rId5"/>
    <sheet name="AVERAGEIF" sheetId="25" r:id="rId6"/>
    <sheet name="SUMPRODUCT" sheetId="26" r:id="rId7"/>
    <sheet name="MID" sheetId="27" r:id="rId8"/>
    <sheet name="LEFT" sheetId="29" r:id="rId9"/>
    <sheet name="DATE" sheetId="42" r:id="rId10"/>
    <sheet name="IFERROR" sheetId="46" r:id="rId11"/>
    <sheet name="MATH" sheetId="34" r:id="rId12"/>
    <sheet name="FIND" sheetId="35" r:id="rId13"/>
    <sheet name="TEXT TO COLUMN" sheetId="36" r:id="rId14"/>
    <sheet name="Charting" sheetId="11" r:id="rId15"/>
  </sheets>
  <externalReferences>
    <externalReference r:id="rId16"/>
    <externalReference r:id="rId17"/>
  </externalReferences>
  <definedNames>
    <definedName name="case">[1]Choose!$B$9</definedName>
    <definedName name="_xlnm.Criteria" localSheetId="5">[1]Database!$B$30:$F$31</definedName>
    <definedName name="_xlnm.Criteria" localSheetId="10">[2]Database!$B$25:$F$26</definedName>
    <definedName name="_xlnm.Criteria" localSheetId="8">[1]Database!$B$30:$F$31</definedName>
    <definedName name="_xlnm.Criteria" localSheetId="7">[1]Database!$B$30:$F$31</definedName>
    <definedName name="_xlnm.Criteria" localSheetId="6">[1]Database!$B$30:$F$31</definedName>
    <definedName name="_xlnm.Criteria">#REF!</definedName>
    <definedName name="_xlnm.Database" localSheetId="5">[1]Database!$B$14:$F$22</definedName>
    <definedName name="_xlnm.Database" localSheetId="10">[2]Database!$B$14:$F$23</definedName>
    <definedName name="_xlnm.Database" localSheetId="8">[1]Database!$B$14:$F$22</definedName>
    <definedName name="_xlnm.Database" localSheetId="7">[1]Database!$B$14:$F$22</definedName>
    <definedName name="_xlnm.Database" localSheetId="6">[1]Database!$B$14:$F$22</definedName>
    <definedName name="_xlnm.Database">#REF!</definedName>
    <definedName name="Down_Payment" localSheetId="5">[1]RangeNames!$D$6</definedName>
    <definedName name="Down_Payment" localSheetId="8">[1]RangeNames!$D$6</definedName>
    <definedName name="Down_Payment" localSheetId="7">[1]RangeNames!$D$6</definedName>
    <definedName name="Down_Payment" localSheetId="6">[1]RangeNames!$D$6</definedName>
    <definedName name="Down_Payment">#REF!</definedName>
    <definedName name="Expenses">[1]LOOKUP!$C$8:$E$8</definedName>
    <definedName name="FEB">[1]LOOKUP!$D$7:$D$12</definedName>
    <definedName name="Future_Value" localSheetId="5">[1]RangeNames!$D$5</definedName>
    <definedName name="Future_Value" localSheetId="8">[1]RangeNames!$D$5</definedName>
    <definedName name="Future_Value" localSheetId="7">[1]RangeNames!$D$5</definedName>
    <definedName name="Future_Value" localSheetId="6">[1]RangeNames!$D$5</definedName>
    <definedName name="Future_Value">#REF!</definedName>
    <definedName name="Interest_Rate" localSheetId="5">[1]RangeNames!$D$2</definedName>
    <definedName name="Interest_Rate" localSheetId="8">[1]RangeNames!$D$2</definedName>
    <definedName name="Interest_Rate" localSheetId="7">[1]RangeNames!$D$2</definedName>
    <definedName name="Interest_Rate" localSheetId="6">[1]RangeNames!$D$2</definedName>
    <definedName name="Interest_Rate">#REF!</definedName>
    <definedName name="James">#REF!</definedName>
    <definedName name="JAN">[1]LOOKUP!$C$7:$C$12</definedName>
    <definedName name="Number_of_Periods" localSheetId="5">[1]RangeNames!$D$3</definedName>
    <definedName name="Number_of_Periods" localSheetId="8">[1]RangeNames!$D$3</definedName>
    <definedName name="Number_of_Periods" localSheetId="7">[1]RangeNames!$D$3</definedName>
    <definedName name="Number_of_Periods" localSheetId="6">[1]RangeNames!$D$3</definedName>
    <definedName name="Number_of_Periods">#REF!</definedName>
    <definedName name="Present_Value" localSheetId="5">[1]RangeNames!$D$4</definedName>
    <definedName name="Present_Value" localSheetId="8">[1]RangeNames!$D$4</definedName>
    <definedName name="Present_Value" localSheetId="7">[1]RangeNames!$D$4</definedName>
    <definedName name="Present_Value" localSheetId="6">[1]RangeNames!$D$4</definedName>
    <definedName name="Present_Value">#REF!</definedName>
    <definedName name="_xlnm.Print_Area" localSheetId="7">MID!$A$1:$I$38</definedName>
    <definedName name="Sales">[1]LOOKUP!$C$7:$E$7</definedName>
    <definedName name="tax_rate">[1]LOOKUP!$G$13</definedName>
    <definedName name="Type" localSheetId="5">[1]RangeNames!$D$7</definedName>
    <definedName name="Type" localSheetId="8">[1]RangeNames!$D$7</definedName>
    <definedName name="Type" localSheetId="7">[1]RangeNames!$D$7</definedName>
    <definedName name="Type" localSheetId="6">[1]RangeNames!$D$7</definedName>
    <definedName name="Type">#REF!</definedName>
  </definedNames>
  <calcPr calcId="162913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5" l="1"/>
  <c r="C10" i="35"/>
  <c r="C8" i="35"/>
  <c r="C7" i="35"/>
  <c r="C16" i="34"/>
  <c r="C15" i="34"/>
  <c r="C14" i="34"/>
  <c r="C13" i="34"/>
  <c r="C7" i="46"/>
  <c r="B23" i="42"/>
  <c r="B24" i="42"/>
  <c r="B25" i="42" s="1"/>
  <c r="B22" i="42"/>
  <c r="B17" i="42"/>
  <c r="B18" i="42"/>
  <c r="B19" i="42"/>
  <c r="B20" i="42"/>
  <c r="E14" i="42"/>
  <c r="B11" i="42"/>
  <c r="E6" i="42"/>
  <c r="E5" i="42"/>
  <c r="E4" i="42"/>
  <c r="C7" i="29"/>
  <c r="B7" i="29"/>
  <c r="C7" i="27"/>
  <c r="B7" i="27"/>
  <c r="C8" i="26"/>
  <c r="C12" i="25"/>
  <c r="D16" i="7"/>
  <c r="E5" i="13"/>
  <c r="E6" i="13"/>
  <c r="E7" i="13"/>
  <c r="E8" i="13"/>
  <c r="E9" i="13"/>
  <c r="E4" i="13"/>
  <c r="E5" i="12" l="1"/>
  <c r="E6" i="12"/>
  <c r="E7" i="12"/>
  <c r="E8" i="12"/>
  <c r="E9" i="12"/>
  <c r="E4" i="12"/>
  <c r="E5" i="5"/>
  <c r="E6" i="5"/>
  <c r="E7" i="5"/>
  <c r="E8" i="5"/>
  <c r="E9" i="5"/>
  <c r="E4" i="5"/>
  <c r="E5" i="4" l="1"/>
  <c r="E6" i="4"/>
  <c r="E7" i="4"/>
  <c r="E8" i="4"/>
  <c r="E9" i="4"/>
  <c r="E4" i="4"/>
  <c r="B11" i="35" l="1"/>
  <c r="C7" i="34"/>
  <c r="B9" i="11"/>
  <c r="F9" i="11" s="1"/>
  <c r="C9" i="11"/>
  <c r="D9" i="11"/>
  <c r="E9" i="11"/>
  <c r="F8" i="11"/>
  <c r="F7" i="11"/>
  <c r="F6" i="11"/>
  <c r="F5" i="11"/>
</calcChain>
</file>

<file path=xl/sharedStrings.xml><?xml version="1.0" encoding="utf-8"?>
<sst xmlns="http://schemas.openxmlformats.org/spreadsheetml/2006/main" count="138" uniqueCount="92">
  <si>
    <t>New York</t>
  </si>
  <si>
    <t>Max</t>
  </si>
  <si>
    <t>Target Age:</t>
  </si>
  <si>
    <t>Age</t>
  </si>
  <si>
    <t>Personal Income</t>
  </si>
  <si>
    <t>Parent's Income</t>
  </si>
  <si>
    <t>Target Income</t>
  </si>
  <si>
    <t>=</t>
  </si>
  <si>
    <t>Target Income:</t>
  </si>
  <si>
    <t>Salespeople receive commisions on sales over $25,000</t>
  </si>
  <si>
    <t>How much will Salesperson 1 receive?</t>
  </si>
  <si>
    <t>Salesperson 1</t>
  </si>
  <si>
    <t>Sales</t>
  </si>
  <si>
    <t>Commisions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</si>
  <si>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</si>
  <si>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</si>
  <si>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</si>
  <si>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</si>
  <si>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</si>
  <si>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</si>
  <si>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</si>
  <si>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</si>
  <si>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</si>
  <si>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</si>
  <si>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Total Commisions Paid on Sales Over $25,000</t>
  </si>
  <si>
    <t>Quarterly Sales</t>
  </si>
  <si>
    <t>From Regional Sales Data</t>
  </si>
  <si>
    <t>Atlanta</t>
  </si>
  <si>
    <t>Boston</t>
  </si>
  <si>
    <t>Chicago</t>
  </si>
  <si>
    <t>Total</t>
  </si>
  <si>
    <t>Qtr. 1</t>
  </si>
  <si>
    <t>Qtr. 2</t>
  </si>
  <si>
    <t>Qtr. 3</t>
  </si>
  <si>
    <t>Qtr. 4</t>
  </si>
  <si>
    <t>&gt;25000</t>
  </si>
  <si>
    <t>Averaging property values and commissions</t>
  </si>
  <si>
    <t>Find out the Average of commissions on property value less than $300,000</t>
  </si>
  <si>
    <t>Property Value</t>
  </si>
  <si>
    <t>Commission</t>
  </si>
  <si>
    <t>Average commission paid on property value less than $300,000</t>
  </si>
  <si>
    <t>&lt;300000</t>
  </si>
  <si>
    <t>Students</t>
  </si>
  <si>
    <t>Score</t>
  </si>
  <si>
    <t xml:space="preserve">Average </t>
  </si>
  <si>
    <t>To split words/characters from a text.</t>
  </si>
  <si>
    <t>Steve Jobs is the CEO of Apple Inc.</t>
  </si>
  <si>
    <t>CEO</t>
  </si>
  <si>
    <t>Company</t>
  </si>
  <si>
    <t>Find only the First name of the CEO using "LEFT" function</t>
  </si>
  <si>
    <t>To replace error cells with custom text/ To show whether the cell content has an error</t>
  </si>
  <si>
    <t>Calculate The Mean, Median, Max, Min of The Selected Numbers</t>
  </si>
  <si>
    <t>Numbers</t>
  </si>
  <si>
    <t>Mean</t>
  </si>
  <si>
    <t>Median</t>
  </si>
  <si>
    <t>Min</t>
  </si>
  <si>
    <t>To find the character no. in a character string</t>
  </si>
  <si>
    <t xml:space="preserve">TresVista has established itself as the high-end financial service provider of choice. </t>
  </si>
  <si>
    <t>financial</t>
  </si>
  <si>
    <t>Financial</t>
  </si>
  <si>
    <t>Full name</t>
  </si>
  <si>
    <t>First name  </t>
  </si>
  <si>
    <t>Last name  </t>
  </si>
  <si>
    <t>Bill Gates</t>
  </si>
  <si>
    <t>Steve Jobs</t>
  </si>
  <si>
    <t>Full Name</t>
  </si>
  <si>
    <t>Vincente De Bosque</t>
  </si>
  <si>
    <t>Larry Page</t>
  </si>
  <si>
    <t>Text to column</t>
  </si>
  <si>
    <t>Vincente</t>
  </si>
  <si>
    <t>De</t>
  </si>
  <si>
    <t>Bosque</t>
  </si>
  <si>
    <t>Mark Zuckerberg</t>
  </si>
  <si>
    <t>Extract the year</t>
  </si>
  <si>
    <t>Extract the month</t>
  </si>
  <si>
    <t>Extract the day</t>
  </si>
  <si>
    <t>Add 3 months to the given date</t>
  </si>
  <si>
    <t>What is today's date?</t>
  </si>
  <si>
    <t>Make a series of 4 quarters before and after the given date</t>
  </si>
  <si>
    <t>If age is more than 25, personal income is the household income, else parent's income is the household income</t>
  </si>
  <si>
    <t>If age is more than 25 and if personal income is more than 250,000, personal income is the household income, else parent's income is the household income</t>
  </si>
  <si>
    <t>If age is less than 25 OR if personal income is less than 250,000, parent's income is the household income, else personal income is the household income</t>
  </si>
  <si>
    <t>Example</t>
  </si>
  <si>
    <t>Create a line chart representing different regions across quarters</t>
  </si>
  <si>
    <t>Bill</t>
  </si>
  <si>
    <t>Gates</t>
  </si>
  <si>
    <t>Steve</t>
  </si>
  <si>
    <t>Jobs</t>
  </si>
  <si>
    <t>Larry</t>
  </si>
  <si>
    <t>Page</t>
  </si>
  <si>
    <t>Mark</t>
  </si>
  <si>
    <t>Zuckerberg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</si>
</sst>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164" formatCode="#,##0.0_);\(#,##0.0\)"/>
    <numFmt numFmtId="165" formatCode="#,##0.0_);\(#,##0.0\);\-\ "/>
    <numFmt numFmtId="166" formatCode="&quot;$&quot;#,##0.0_);\(&quot;$&quot;#,##0.0\);\-\ "/>
    <numFmt numFmtId="167" formatCode="General\ "/>
    <numFmt numFmtId="168" formatCode="#,##0.0_)&quot;kg&quot;;\(#,##0.0\);\-\ "/>
  </numFmts>
  <fonts count="19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name val="Arial"/>
      <family val="2"/>
    </font>
    <font>
      <u val="singleAccounting"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u val="singleAccounting"/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79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5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5" fontId="0" fillId="0" borderId="0" xfId="0" applyNumberFormat="1"/>
    <xf numFmtId="0" fontId="0" fillId="0" borderId="4" xfId="0" applyBorder="1" applyAlignment="1">
      <alignment wrapText="1"/>
    </xf>
    <xf numFmtId="5" fontId="0" fillId="0" borderId="5" xfId="0" applyNumberFormat="1" applyBorder="1"/>
    <xf numFmtId="0" fontId="6" fillId="0" borderId="0" xfId="0" applyFont="1" applyAlignment="1">
      <alignment horizontal="centerContinuous"/>
    </xf>
    <xf numFmtId="0" fontId="6" fillId="0" borderId="0" xfId="0" applyFont="1" applyAlignment="1">
      <alignment horizontal="center"/>
    </xf>
    <xf numFmtId="14" fontId="0" fillId="0" borderId="0" xfId="0" applyNumberFormat="1"/>
    <xf numFmtId="5" fontId="10" fillId="0" borderId="0" xfId="0" applyNumberFormat="1" applyFont="1"/>
    <xf numFmtId="0" fontId="10" fillId="0" borderId="0" xfId="0" applyFont="1"/>
    <xf numFmtId="0" fontId="13" fillId="0" borderId="0" xfId="0" applyFont="1" applyAlignment="1">
      <alignment horizontal="center"/>
    </xf>
    <xf numFmtId="37" fontId="13" fillId="0" borderId="0" xfId="0" applyNumberFormat="1" applyFont="1" applyAlignment="1">
      <alignment horizontal="center"/>
    </xf>
    <xf numFmtId="0" fontId="14" fillId="2" borderId="2" xfId="0" applyFont="1" applyFill="1" applyBorder="1" applyAlignment="1">
      <alignment horizontal="center"/>
    </xf>
    <xf numFmtId="37" fontId="14" fillId="2" borderId="3" xfId="0" applyNumberFormat="1" applyFont="1" applyFill="1" applyBorder="1" applyAlignment="1">
      <alignment horizontal="center"/>
    </xf>
    <xf numFmtId="0" fontId="13" fillId="2" borderId="3" xfId="0" applyFont="1" applyFill="1" applyBorder="1"/>
    <xf numFmtId="0" fontId="8" fillId="0" borderId="0" xfId="0" applyFont="1" applyAlignment="1">
      <alignment horizontal="center"/>
    </xf>
    <xf numFmtId="5" fontId="11" fillId="0" borderId="0" xfId="0" applyNumberFormat="1" applyFont="1"/>
    <xf numFmtId="5" fontId="12" fillId="3" borderId="4" xfId="0" applyNumberFormat="1" applyFont="1" applyFill="1" applyBorder="1" applyAlignment="1">
      <alignment vertical="top"/>
    </xf>
    <xf numFmtId="37" fontId="2" fillId="3" borderId="6" xfId="0" applyNumberFormat="1" applyFont="1" applyFill="1" applyBorder="1" applyAlignment="1">
      <alignment horizontal="center"/>
    </xf>
    <xf numFmtId="0" fontId="12" fillId="0" borderId="0" xfId="0" quotePrefix="1" applyFont="1"/>
    <xf numFmtId="0" fontId="6" fillId="0" borderId="0" xfId="1" applyFont="1"/>
    <xf numFmtId="0" fontId="9" fillId="0" borderId="0" xfId="1" applyFont="1"/>
    <xf numFmtId="0" fontId="7" fillId="0" borderId="0" xfId="1" applyFont="1"/>
    <xf numFmtId="166" fontId="9" fillId="0" borderId="0" xfId="1" applyNumberFormat="1" applyFont="1" applyFill="1" applyAlignment="1">
      <alignment vertical="top" wrapText="1"/>
    </xf>
    <xf numFmtId="166" fontId="9" fillId="0" borderId="0" xfId="1" applyNumberFormat="1" applyFont="1"/>
    <xf numFmtId="0" fontId="9" fillId="0" borderId="0" xfId="1"/>
    <xf numFmtId="0" fontId="9" fillId="0" borderId="4" xfId="1" applyFont="1" applyBorder="1" applyAlignment="1">
      <alignment wrapText="1"/>
    </xf>
    <xf numFmtId="165" fontId="10" fillId="0" borderId="0" xfId="1" applyNumberFormat="1" applyFont="1"/>
    <xf numFmtId="165" fontId="9" fillId="3" borderId="4" xfId="1" applyNumberFormat="1" applyFont="1" applyFill="1" applyBorder="1" applyAlignment="1">
      <alignment vertical="top"/>
    </xf>
    <xf numFmtId="0" fontId="6" fillId="0" borderId="0" xfId="1" applyNumberFormat="1" applyFont="1" applyAlignment="1">
      <alignment horizontal="center"/>
    </xf>
    <xf numFmtId="167" fontId="10" fillId="0" borderId="0" xfId="1" applyNumberFormat="1" applyFont="1" applyFill="1"/>
    <xf numFmtId="165" fontId="10" fillId="0" borderId="0" xfId="1" applyNumberFormat="1" applyFont="1" applyFill="1"/>
    <xf numFmtId="165" fontId="9" fillId="0" borderId="0" xfId="1" applyNumberFormat="1"/>
    <xf numFmtId="168" fontId="6" fillId="0" borderId="0" xfId="1" applyNumberFormat="1" applyFont="1"/>
    <xf numFmtId="168" fontId="9" fillId="0" borderId="0" xfId="1" applyNumberFormat="1"/>
    <xf numFmtId="165" fontId="6" fillId="3" borderId="5" xfId="1" applyNumberFormat="1" applyFont="1" applyFill="1" applyBorder="1"/>
    <xf numFmtId="0" fontId="15" fillId="4" borderId="0" xfId="1" applyFont="1" applyFill="1"/>
    <xf numFmtId="0" fontId="9" fillId="3" borderId="0" xfId="1" applyFill="1"/>
    <xf numFmtId="0" fontId="12" fillId="0" borderId="0" xfId="1" quotePrefix="1" applyFont="1"/>
    <xf numFmtId="0" fontId="15" fillId="4" borderId="0" xfId="1" applyFont="1" applyFill="1" applyAlignment="1">
      <alignment horizontal="left" vertical="top" wrapText="1"/>
    </xf>
    <xf numFmtId="164" fontId="10" fillId="0" borderId="0" xfId="1" applyNumberFormat="1" applyFont="1"/>
    <xf numFmtId="164" fontId="9" fillId="0" borderId="0" xfId="1" applyNumberFormat="1"/>
    <xf numFmtId="0" fontId="16" fillId="5" borderId="0" xfId="1" applyFont="1" applyFill="1"/>
    <xf numFmtId="165" fontId="12" fillId="0" borderId="0" xfId="1" quotePrefix="1" applyNumberFormat="1" applyFont="1"/>
    <xf numFmtId="0" fontId="9" fillId="6" borderId="0" xfId="1" applyFill="1"/>
    <xf numFmtId="0" fontId="9" fillId="0" borderId="7" xfId="1" applyFont="1" applyFill="1" applyBorder="1" applyAlignment="1">
      <alignment horizontal="left" vertical="top"/>
    </xf>
    <xf numFmtId="0" fontId="9" fillId="0" borderId="0" xfId="1" applyFont="1" applyFill="1" applyBorder="1" applyAlignment="1">
      <alignment horizontal="left" vertical="top"/>
    </xf>
    <xf numFmtId="0" fontId="9" fillId="0" borderId="8" xfId="1" applyFont="1" applyFill="1" applyBorder="1" applyAlignment="1">
      <alignment horizontal="left" vertical="top"/>
    </xf>
    <xf numFmtId="0" fontId="15" fillId="4" borderId="0" xfId="1" applyFont="1" applyFill="1" applyBorder="1" applyAlignment="1">
      <alignment horizontal="left" vertical="top"/>
    </xf>
    <xf numFmtId="49" fontId="9" fillId="0" borderId="0" xfId="1" applyNumberFormat="1"/>
    <xf numFmtId="0" fontId="9" fillId="0" borderId="9" xfId="1" applyFont="1" applyFill="1" applyBorder="1" applyAlignment="1">
      <alignment horizontal="left" vertical="top"/>
    </xf>
    <xf numFmtId="165" fontId="16" fillId="3" borderId="0" xfId="1" applyNumberFormat="1" applyFont="1" applyFill="1"/>
    <xf numFmtId="0" fontId="9" fillId="3" borderId="0" xfId="1" applyNumberFormat="1" applyFill="1"/>
    <xf numFmtId="0" fontId="9" fillId="3" borderId="7" xfId="1" applyFont="1" applyFill="1" applyBorder="1" applyAlignment="1">
      <alignment horizontal="left" vertical="top"/>
    </xf>
    <xf numFmtId="0" fontId="9" fillId="3" borderId="8" xfId="1" applyFont="1" applyFill="1" applyBorder="1" applyAlignment="1">
      <alignment horizontal="left" vertical="top"/>
    </xf>
    <xf numFmtId="0" fontId="9" fillId="3" borderId="9" xfId="1" applyFont="1" applyFill="1" applyBorder="1" applyAlignment="1">
      <alignment horizontal="left" vertical="top"/>
    </xf>
    <xf numFmtId="14" fontId="17" fillId="0" borderId="0" xfId="0" applyNumberFormat="1" applyFont="1"/>
    <xf numFmtId="0" fontId="0" fillId="3" borderId="0" xfId="0" applyFill="1"/>
    <xf numFmtId="0" fontId="18" fillId="0" borderId="0" xfId="0" quotePrefix="1" applyFont="1"/>
    <xf numFmtId="14" fontId="0" fillId="3" borderId="0" xfId="0" applyNumberFormat="1" applyFill="1"/>
    <xf numFmtId="14" fontId="0" fillId="0" borderId="0" xfId="0" applyNumberFormat="1" applyFill="1"/>
    <xf numFmtId="0" fontId="17" fillId="0" borderId="0" xfId="0" applyFont="1"/>
    <xf numFmtId="0" fontId="6" fillId="0" borderId="0" xfId="2" applyFont="1"/>
    <xf numFmtId="0" fontId="1" fillId="0" borderId="0" xfId="2"/>
    <xf numFmtId="0" fontId="1" fillId="0" borderId="0" xfId="2" applyFont="1" applyFill="1" applyAlignment="1">
      <alignment horizontal="left" vertical="top" wrapText="1"/>
    </xf>
    <xf numFmtId="165" fontId="1" fillId="0" borderId="0" xfId="2" applyNumberFormat="1" applyFont="1" applyFill="1" applyAlignment="1">
      <alignment vertical="top" wrapText="1"/>
    </xf>
    <xf numFmtId="0" fontId="1" fillId="0" borderId="0" xfId="2" applyFont="1"/>
    <xf numFmtId="165" fontId="6" fillId="3" borderId="4" xfId="2" applyNumberFormat="1" applyFont="1" applyFill="1" applyBorder="1"/>
    <xf numFmtId="165" fontId="12" fillId="0" borderId="0" xfId="2" quotePrefix="1" applyNumberFormat="1" applyFont="1"/>
    <xf numFmtId="165" fontId="1" fillId="0" borderId="0" xfId="2" applyNumberFormat="1"/>
    <xf numFmtId="0" fontId="1" fillId="0" borderId="0" xfId="1" applyFont="1"/>
    <xf numFmtId="37" fontId="2" fillId="3" borderId="10" xfId="0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Charting!$B$4</c:f>
              <c:strCache>
                <c:ptCount val="1"/>
                <c:pt idx="0">
                  <c:v>Atlanta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Charting!$A$5:$A$8</c:f>
              <c:strCache>
                <c:ptCount val="4"/>
                <c:pt idx="0">
                  <c:v>Qtr. 1</c:v>
                </c:pt>
                <c:pt idx="1">
                  <c:v>Qtr. 2</c:v>
                </c:pt>
                <c:pt idx="2">
                  <c:v>Qtr. 3</c:v>
                </c:pt>
                <c:pt idx="3">
                  <c:v>Qtr. 4</c:v>
                </c:pt>
              </c:strCache>
            </c:strRef>
          </c:cat>
          <c:val>
            <c:numRef>
              <c:f>Charting!$B$5:$B$8</c:f>
              <c:numCache>
                <c:formatCode>"$"#,##0_);\("$"#,##0\)</c:formatCode>
                <c:ptCount val="4"/>
                <c:pt idx="0">
                  <c:v>113255</c:v>
                </c:pt>
                <c:pt idx="1">
                  <c:v>122989</c:v>
                </c:pt>
                <c:pt idx="2">
                  <c:v>128904</c:v>
                </c:pt>
                <c:pt idx="3">
                  <c:v>125991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1-4947-9247-186198909DCD}"/>
            </c:ext>
          </c:extLst>
        </c:ser>
        <c:ser>
          <c:idx val="1"/>
          <c:order val="1"/>
          <c:tx>
            <c:strRef>
              <c:f>Charting!$C$4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Charting!$A$5:$A$8</c:f>
              <c:strCache>
                <c:ptCount val="4"/>
                <c:pt idx="0">
                  <c:v>Qtr. 1</c:v>
                </c:pt>
                <c:pt idx="1">
                  <c:v>Qtr. 2</c:v>
                </c:pt>
                <c:pt idx="2">
                  <c:v>Qtr. 3</c:v>
                </c:pt>
                <c:pt idx="3">
                  <c:v>Qtr. 4</c:v>
                </c:pt>
              </c:strCache>
            </c:strRef>
          </c:cat>
          <c:val>
            <c:numRef>
              <c:f>Charting!$C$5:$C$8</c:f>
              <c:numCache>
                <c:formatCode>"$"#,##0_);\("$"#,##0\)</c:formatCode>
                <c:ptCount val="4"/>
                <c:pt idx="0">
                  <c:v>104452</c:v>
                </c:pt>
                <c:pt idx="1">
                  <c:v>107539</c:v>
                </c:pt>
                <c:pt idx="2">
                  <c:v>101685</c:v>
                </c:pt>
                <c:pt idx="3">
                  <c:v>115884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1-4947-9247-186198909DCD}"/>
            </c:ext>
          </c:extLst>
        </c:ser>
        <c:ser>
          <c:idx val="2"/>
          <c:order val="2"/>
          <c:tx>
            <c:strRef>
              <c:f>Charting!$D$4</c:f>
              <c:strCache>
                <c:ptCount val="1"/>
                <c:pt idx="0">
                  <c:v>Chicago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Charting!$A$5:$A$8</c:f>
              <c:strCache>
                <c:ptCount val="4"/>
                <c:pt idx="0">
                  <c:v>Qtr. 1</c:v>
                </c:pt>
                <c:pt idx="1">
                  <c:v>Qtr. 2</c:v>
                </c:pt>
                <c:pt idx="2">
                  <c:v>Qtr. 3</c:v>
                </c:pt>
                <c:pt idx="3">
                  <c:v>Qtr. 4</c:v>
                </c:pt>
              </c:strCache>
            </c:strRef>
          </c:cat>
          <c:val>
            <c:numRef>
              <c:f>Charting!$D$5:$D$8</c:f>
              <c:numCache>
                <c:formatCode>"$"#,##0_);\("$"#,##0\)</c:formatCode>
                <c:ptCount val="4"/>
                <c:pt idx="0">
                  <c:v>129464</c:v>
                </c:pt>
                <c:pt idx="1">
                  <c:v>131266</c:v>
                </c:pt>
                <c:pt idx="2">
                  <c:v>130596</c:v>
                </c:pt>
                <c:pt idx="3">
                  <c:v>129990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1-4947-9247-186198909DCD}"/>
            </c:ext>
          </c:extLst>
        </c:ser>
        <c:ser>
          <c:idx val="3"/>
          <c:order val="3"/>
          <c:tx>
            <c:strRef>
              <c:f>Charting!$E$4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Charting!$A$5:$A$8</c:f>
              <c:strCache>
                <c:ptCount val="4"/>
                <c:pt idx="0">
                  <c:v>Qtr. 1</c:v>
                </c:pt>
                <c:pt idx="1">
                  <c:v>Qtr. 2</c:v>
                </c:pt>
                <c:pt idx="2">
                  <c:v>Qtr. 3</c:v>
                </c:pt>
                <c:pt idx="3">
                  <c:v>Qtr. 4</c:v>
                </c:pt>
              </c:strCache>
            </c:strRef>
          </c:cat>
          <c:val>
            <c:numRef>
              <c:f>Charting!$E$5:$E$8</c:f>
              <c:numCache>
                <c:formatCode>"$"#,##0_);\("$"#,##0\)</c:formatCode>
                <c:ptCount val="4"/>
                <c:pt idx="0">
                  <c:v>160909</c:v>
                </c:pt>
                <c:pt idx="1">
                  <c:v>158546</c:v>
                </c:pt>
                <c:pt idx="2">
                  <c:v>154841</c:v>
                </c:pt>
                <c:pt idx="3">
                  <c:v>155316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C1-4947-9247-18619890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106799"/>
        <c:axId val="1346108879"/>
      </c:lineChart>
      <c:catAx>
        <c:axId val="134610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08879"/>
        <c:crosses val="autoZero"/>
        <c:auto val="1"/>
        <c:lblAlgn val="ctr"/>
        <c:lblOffset val="100"/>
        <c:noMultiLvlLbl val="0"/>
      </c:catAx>
      <c:valAx>
        <c:axId val="13461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0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109537</xdr:rowOff>
    </xdr:from>
    <xdr:to>
      <xdr:col>13</xdr:col>
      <xdr:colOff>552450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shek.sheth/Desktop/Excel%20Manual/Excel%20training%20-%20Instructor_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shek.sheth/Desktop/Excel%20Manual/Excel%20training%20-%20Instru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Then"/>
      <sheetName val="Embedded IF"/>
      <sheetName val="OR"/>
      <sheetName val="AND"/>
      <sheetName val="SUMIF"/>
      <sheetName val="AVERAGEIF"/>
      <sheetName val="SUMPRODUCT"/>
      <sheetName val="MID"/>
      <sheetName val="LEFT"/>
      <sheetName val="IRR"/>
      <sheetName val="XIRR"/>
      <sheetName val="RATE"/>
      <sheetName val="INDIRECT"/>
      <sheetName val="ISERROR"/>
      <sheetName val="MATH"/>
      <sheetName val="FIND"/>
      <sheetName val="TEXT TO COLUMN"/>
      <sheetName val="LOOKUP"/>
      <sheetName val="Goal Seek"/>
      <sheetName val="Scenario"/>
      <sheetName val="Choose"/>
      <sheetName val="Offset1"/>
      <sheetName val="Charting"/>
      <sheetName val="Chart1"/>
      <sheetName val="Chart2"/>
      <sheetName val="Chart4"/>
      <sheetName val="StockPrice"/>
      <sheetName val="Indexed Chart"/>
      <sheetName val="Price Weighting"/>
      <sheetName val="Floating"/>
      <sheetName val="Sparklines"/>
      <sheetName val="CONDITIONAL"/>
      <sheetName val="DataTable"/>
      <sheetName val="Trace"/>
      <sheetName val="RangeNames"/>
      <sheetName val="DataConsolidation"/>
      <sheetName val="Database"/>
      <sheetName val="Pivot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7">
          <cell r="C7">
            <v>10000</v>
          </cell>
          <cell r="D7">
            <v>12500</v>
          </cell>
          <cell r="E7">
            <v>8000</v>
          </cell>
        </row>
        <row r="8">
          <cell r="C8">
            <v>-2500</v>
          </cell>
          <cell r="D8">
            <v>-3125</v>
          </cell>
          <cell r="E8">
            <v>-2000</v>
          </cell>
        </row>
        <row r="10">
          <cell r="C10">
            <v>7500</v>
          </cell>
          <cell r="D10">
            <v>9375</v>
          </cell>
        </row>
        <row r="11">
          <cell r="C11">
            <v>-2500</v>
          </cell>
          <cell r="D11">
            <v>-3125</v>
          </cell>
        </row>
        <row r="12">
          <cell r="C12">
            <v>5000</v>
          </cell>
          <cell r="D12">
            <v>6250</v>
          </cell>
        </row>
        <row r="13">
          <cell r="G13">
            <v>0.38</v>
          </cell>
        </row>
      </sheetData>
      <sheetData sheetId="18" refreshError="1"/>
      <sheetData sheetId="19" refreshError="1"/>
      <sheetData sheetId="20">
        <row r="9">
          <cell r="B9">
            <v>4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2">
          <cell r="D2">
            <v>0.1</v>
          </cell>
        </row>
        <row r="3">
          <cell r="D3">
            <v>30</v>
          </cell>
        </row>
        <row r="4">
          <cell r="D4">
            <v>100000</v>
          </cell>
        </row>
        <row r="5">
          <cell r="D5">
            <v>0</v>
          </cell>
        </row>
        <row r="6">
          <cell r="D6">
            <v>20000</v>
          </cell>
        </row>
        <row r="7">
          <cell r="D7">
            <v>1</v>
          </cell>
        </row>
      </sheetData>
      <sheetData sheetId="35" refreshError="1"/>
      <sheetData sheetId="36">
        <row r="14">
          <cell r="B14" t="str">
            <v>Last Name</v>
          </cell>
          <cell r="C14" t="str">
            <v>First Name</v>
          </cell>
          <cell r="D14" t="str">
            <v>Department</v>
          </cell>
          <cell r="E14" t="str">
            <v>Hire Date</v>
          </cell>
          <cell r="F14" t="str">
            <v>Salary</v>
          </cell>
        </row>
        <row r="15">
          <cell r="B15" t="str">
            <v>Russo</v>
          </cell>
          <cell r="C15" t="str">
            <v>Renee</v>
          </cell>
          <cell r="D15" t="str">
            <v>Accounting</v>
          </cell>
          <cell r="E15">
            <v>37654</v>
          </cell>
          <cell r="F15">
            <v>12434</v>
          </cell>
        </row>
        <row r="16">
          <cell r="B16" t="str">
            <v>Andrews</v>
          </cell>
          <cell r="C16" t="str">
            <v>Kurt</v>
          </cell>
          <cell r="D16" t="str">
            <v>Advertising</v>
          </cell>
          <cell r="E16">
            <v>38055</v>
          </cell>
          <cell r="F16">
            <v>52331</v>
          </cell>
        </row>
        <row r="17">
          <cell r="B17" t="str">
            <v>Becket</v>
          </cell>
          <cell r="C17" t="str">
            <v>Tony</v>
          </cell>
          <cell r="D17" t="str">
            <v>Finance</v>
          </cell>
          <cell r="E17">
            <v>36344</v>
          </cell>
          <cell r="F17">
            <v>32043</v>
          </cell>
        </row>
        <row r="18">
          <cell r="B18" t="str">
            <v>Garldan</v>
          </cell>
          <cell r="C18" t="str">
            <v>Mandi</v>
          </cell>
          <cell r="D18" t="str">
            <v>Marketing</v>
          </cell>
          <cell r="E18">
            <v>34853</v>
          </cell>
          <cell r="F18">
            <v>43534</v>
          </cell>
        </row>
        <row r="19">
          <cell r="B19" t="str">
            <v>Jacobs</v>
          </cell>
          <cell r="C19" t="str">
            <v>Mary</v>
          </cell>
          <cell r="D19" t="str">
            <v>Cust. Service</v>
          </cell>
          <cell r="E19">
            <v>35930</v>
          </cell>
          <cell r="F19">
            <v>12436</v>
          </cell>
        </row>
        <row r="20">
          <cell r="B20" t="str">
            <v>Roberts</v>
          </cell>
          <cell r="C20" t="str">
            <v>Max</v>
          </cell>
          <cell r="D20" t="str">
            <v>IT</v>
          </cell>
          <cell r="E20">
            <v>33900</v>
          </cell>
          <cell r="F20">
            <v>15000</v>
          </cell>
        </row>
        <row r="21">
          <cell r="B21" t="str">
            <v>Smith</v>
          </cell>
          <cell r="C21" t="str">
            <v>Amanda</v>
          </cell>
          <cell r="D21" t="str">
            <v>Finance</v>
          </cell>
          <cell r="E21">
            <v>33900</v>
          </cell>
          <cell r="F21">
            <v>20000</v>
          </cell>
        </row>
        <row r="22">
          <cell r="B22" t="str">
            <v>Thomas</v>
          </cell>
          <cell r="C22" t="str">
            <v>Stacey</v>
          </cell>
          <cell r="D22" t="str">
            <v>MIS</v>
          </cell>
          <cell r="E22">
            <v>34426</v>
          </cell>
          <cell r="F22">
            <v>32412</v>
          </cell>
        </row>
        <row r="30">
          <cell r="B30" t="str">
            <v>Last Name</v>
          </cell>
          <cell r="C30" t="str">
            <v>First Name</v>
          </cell>
          <cell r="D30" t="str">
            <v>`</v>
          </cell>
          <cell r="E30" t="str">
            <v>Hire Date</v>
          </cell>
          <cell r="F30" t="str">
            <v>Salary</v>
          </cell>
        </row>
        <row r="31">
          <cell r="D31" t="str">
            <v>`</v>
          </cell>
          <cell r="F31" t="str">
            <v>&lt;40000</v>
          </cell>
        </row>
      </sheetData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Then"/>
      <sheetName val="Embedded IF"/>
      <sheetName val="OR"/>
      <sheetName val="AND"/>
      <sheetName val="SUMIF"/>
      <sheetName val="AVERAGEIF"/>
      <sheetName val="SUMPRODUCT"/>
      <sheetName val="MID"/>
      <sheetName val="LEFT"/>
      <sheetName val="IRR"/>
      <sheetName val="XIRR"/>
      <sheetName val="TVM"/>
      <sheetName val="DATE"/>
      <sheetName val="INDIRECT"/>
      <sheetName val="IFERROR"/>
      <sheetName val="MATH"/>
      <sheetName val="FIND"/>
      <sheetName val="TEXT TO COLUMN"/>
      <sheetName val="PASTE-SPECIAL"/>
      <sheetName val="LOOKUP"/>
      <sheetName val="LOOKUP and Indirect"/>
      <sheetName val="Lookup Sample 1"/>
      <sheetName val="Lookup Sample 2"/>
      <sheetName val="INDEX - MATCH"/>
      <sheetName val="Goal Seek"/>
      <sheetName val="Scenario"/>
      <sheetName val="Choose"/>
      <sheetName val="Offset1"/>
      <sheetName val="Offset2"/>
      <sheetName val="Charting"/>
      <sheetName val="StockPrice"/>
      <sheetName val="Chart1"/>
      <sheetName val="Indexed Chart"/>
      <sheetName val="Price Weighting"/>
      <sheetName val="DataConsolidation"/>
      <sheetName val="2axis"/>
      <sheetName val="Floating"/>
      <sheetName val="Sparklines"/>
      <sheetName val="CONDITIONAL"/>
      <sheetName val="DataTable"/>
      <sheetName val="Trace"/>
      <sheetName val="RangeNames"/>
      <sheetName val="Database"/>
      <sheetName val="Pivot 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4">
          <cell r="B14" t="str">
            <v>Last Name</v>
          </cell>
          <cell r="C14" t="str">
            <v>First Name</v>
          </cell>
          <cell r="D14" t="str">
            <v>Department</v>
          </cell>
          <cell r="E14" t="str">
            <v>Hire Date</v>
          </cell>
          <cell r="F14" t="str">
            <v>Salary</v>
          </cell>
        </row>
        <row r="15">
          <cell r="B15" t="str">
            <v>Jones</v>
          </cell>
          <cell r="C15" t="str">
            <v>John</v>
          </cell>
          <cell r="D15" t="str">
            <v>MIS</v>
          </cell>
          <cell r="E15">
            <v>33900</v>
          </cell>
          <cell r="F15">
            <v>34560</v>
          </cell>
        </row>
        <row r="16">
          <cell r="B16" t="str">
            <v>Roberts</v>
          </cell>
          <cell r="C16" t="str">
            <v>Max</v>
          </cell>
          <cell r="D16" t="str">
            <v>IT</v>
          </cell>
          <cell r="E16">
            <v>33900</v>
          </cell>
          <cell r="F16">
            <v>15000</v>
          </cell>
        </row>
        <row r="17">
          <cell r="B17" t="str">
            <v>Smith</v>
          </cell>
          <cell r="C17" t="str">
            <v>Amanda</v>
          </cell>
          <cell r="D17" t="str">
            <v>Finance</v>
          </cell>
          <cell r="E17">
            <v>33900</v>
          </cell>
          <cell r="F17">
            <v>20000</v>
          </cell>
        </row>
        <row r="18">
          <cell r="B18" t="str">
            <v>Garldan</v>
          </cell>
          <cell r="C18" t="str">
            <v>Mandi</v>
          </cell>
          <cell r="D18" t="str">
            <v>Marketing</v>
          </cell>
          <cell r="E18">
            <v>34853</v>
          </cell>
          <cell r="F18">
            <v>43534</v>
          </cell>
        </row>
        <row r="19">
          <cell r="B19" t="str">
            <v>Jacobs</v>
          </cell>
          <cell r="C19" t="str">
            <v>Mary</v>
          </cell>
          <cell r="D19" t="str">
            <v>Cust. Service</v>
          </cell>
          <cell r="E19">
            <v>35930</v>
          </cell>
          <cell r="F19">
            <v>12436</v>
          </cell>
        </row>
        <row r="20">
          <cell r="B20" t="str">
            <v>Andrews</v>
          </cell>
          <cell r="C20" t="str">
            <v>Kurt</v>
          </cell>
          <cell r="D20" t="str">
            <v>Advertising</v>
          </cell>
          <cell r="E20">
            <v>38055</v>
          </cell>
          <cell r="F20">
            <v>52331</v>
          </cell>
        </row>
        <row r="21">
          <cell r="B21" t="str">
            <v>Thomas</v>
          </cell>
          <cell r="C21" t="str">
            <v>Stacey</v>
          </cell>
          <cell r="D21" t="str">
            <v>MIS</v>
          </cell>
          <cell r="E21">
            <v>34426</v>
          </cell>
          <cell r="F21">
            <v>32412</v>
          </cell>
        </row>
        <row r="22">
          <cell r="B22" t="str">
            <v>Russo</v>
          </cell>
          <cell r="C22" t="str">
            <v>Renee</v>
          </cell>
          <cell r="D22" t="str">
            <v>Accounting</v>
          </cell>
          <cell r="E22">
            <v>37654</v>
          </cell>
          <cell r="F22">
            <v>12434</v>
          </cell>
        </row>
        <row r="23">
          <cell r="B23" t="str">
            <v>Becket</v>
          </cell>
          <cell r="C23" t="str">
            <v>Tony</v>
          </cell>
          <cell r="D23" t="str">
            <v>Finance</v>
          </cell>
          <cell r="E23">
            <v>36344</v>
          </cell>
          <cell r="F23">
            <v>32043</v>
          </cell>
        </row>
        <row r="25">
          <cell r="B25" t="str">
            <v>Last Name</v>
          </cell>
          <cell r="C25" t="str">
            <v>First Name</v>
          </cell>
          <cell r="D25" t="str">
            <v>Department</v>
          </cell>
          <cell r="E25" t="str">
            <v>Hire Date</v>
          </cell>
          <cell r="F25" t="str">
            <v>Salary</v>
          </cell>
        </row>
        <row r="26">
          <cell r="D26" t="str">
            <v>MIS</v>
          </cell>
          <cell r="F26" t="str">
            <v>&lt;40000</v>
          </cell>
        </row>
      </sheetData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3"/>
  <sheetViews>
    <sheetView showGridLines="0" zoomScaleNormal="100" workbookViewId="0">
      <selection activeCell="E4" sqref="E4:E9"/>
    </sheetView>
  </sheetViews>
  <sheetFormatPr defaultRowHeight="12.75" x14ac:dyDescent="0.2"/>
  <cols>
    <col min="1" max="1" width="10.5703125" style="1" customWidth="1"/>
    <col min="2" max="2" width="15" style="1" bestFit="1" customWidth="1"/>
    <col min="3" max="3" width="14.28515625" style="1" bestFit="1" customWidth="1"/>
    <col min="4" max="4" width="2" style="1" bestFit="1" customWidth="1"/>
    <col min="5" max="5" width="12.7109375" style="1" bestFit="1" customWidth="1"/>
    <col min="6" max="16384" width="9.140625" style="1"/>
  </cols>
  <sheetData>
    <row r="1" spans="1:5" x14ac:dyDescent="0.2">
      <c r="A1" s="2" t="s">
        <v>2</v>
      </c>
      <c r="B1" s="19">
        <v>25</v>
      </c>
      <c r="C1" s="4"/>
    </row>
    <row r="3" spans="1:5" ht="15" x14ac:dyDescent="0.35">
      <c r="A3" s="5" t="s">
        <v>3</v>
      </c>
      <c r="B3" s="5" t="s">
        <v>4</v>
      </c>
      <c r="C3" s="5" t="s">
        <v>5</v>
      </c>
      <c r="E3" s="5" t="s">
        <v>6</v>
      </c>
    </row>
    <row r="4" spans="1:5" x14ac:dyDescent="0.2">
      <c r="A4" s="17">
        <v>18</v>
      </c>
      <c r="B4" s="18">
        <v>15000</v>
      </c>
      <c r="C4" s="18">
        <v>600000</v>
      </c>
      <c r="D4" s="6" t="s">
        <v>7</v>
      </c>
      <c r="E4" s="78">
        <f>IF(A4&gt;$B$1,B4,C4)</f>
        <v>600000</v>
      </c>
    </row>
    <row r="5" spans="1:5" x14ac:dyDescent="0.2">
      <c r="A5" s="17">
        <v>42</v>
      </c>
      <c r="B5" s="18">
        <v>550000</v>
      </c>
      <c r="C5" s="18">
        <v>400000</v>
      </c>
      <c r="D5" s="6" t="s">
        <v>7</v>
      </c>
      <c r="E5" s="78">
        <f t="shared" ref="E5:E9" si="0">IF(A5&gt;$B$1,B5,C5)</f>
        <v>550000</v>
      </c>
    </row>
    <row r="6" spans="1:5" x14ac:dyDescent="0.2">
      <c r="A6" s="17">
        <v>20</v>
      </c>
      <c r="B6" s="18">
        <v>600000</v>
      </c>
      <c r="C6" s="18">
        <v>1000000</v>
      </c>
      <c r="D6" s="6" t="s">
        <v>7</v>
      </c>
      <c r="E6" s="78">
        <f t="shared" si="0"/>
        <v>1000000</v>
      </c>
    </row>
    <row r="7" spans="1:5" x14ac:dyDescent="0.2">
      <c r="A7" s="17">
        <v>54</v>
      </c>
      <c r="B7" s="18">
        <v>450000</v>
      </c>
      <c r="C7" s="18">
        <v>250000</v>
      </c>
      <c r="D7" s="6" t="s">
        <v>7</v>
      </c>
      <c r="E7" s="78">
        <f t="shared" si="0"/>
        <v>450000</v>
      </c>
    </row>
    <row r="8" spans="1:5" x14ac:dyDescent="0.2">
      <c r="A8" s="17">
        <v>37</v>
      </c>
      <c r="B8" s="18">
        <v>870000</v>
      </c>
      <c r="C8" s="18">
        <v>1300000</v>
      </c>
      <c r="D8" s="6" t="s">
        <v>7</v>
      </c>
      <c r="E8" s="78">
        <f t="shared" si="0"/>
        <v>870000</v>
      </c>
    </row>
    <row r="9" spans="1:5" x14ac:dyDescent="0.2">
      <c r="A9" s="17">
        <v>21</v>
      </c>
      <c r="B9" s="18">
        <v>13000</v>
      </c>
      <c r="C9" s="18">
        <v>1200000</v>
      </c>
      <c r="D9" s="6" t="s">
        <v>7</v>
      </c>
      <c r="E9" s="78">
        <f t="shared" si="0"/>
        <v>1200000</v>
      </c>
    </row>
    <row r="13" spans="1:5" x14ac:dyDescent="0.2">
      <c r="A13" s="1" t="s">
        <v>79</v>
      </c>
    </row>
  </sheetData>
  <phoneticPr fontId="3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5"/>
  <sheetViews>
    <sheetView showGridLines="0" zoomScaleNormal="100" workbookViewId="0">
      <selection activeCell="B22" sqref="B22:B25"/>
    </sheetView>
  </sheetViews>
  <sheetFormatPr defaultRowHeight="12.75" x14ac:dyDescent="0.2"/>
  <cols>
    <col min="2" max="2" width="10.140625" bestFit="1" customWidth="1"/>
  </cols>
  <sheetData>
    <row r="4" spans="2:5" x14ac:dyDescent="0.2">
      <c r="B4" s="63">
        <v>42185</v>
      </c>
      <c r="C4" t="s">
        <v>73</v>
      </c>
      <c r="E4" s="64">
        <f>YEAR(B4)</f>
        <v>2015</v>
      </c>
    </row>
    <row r="5" spans="2:5" x14ac:dyDescent="0.2">
      <c r="C5" t="s">
        <v>74</v>
      </c>
      <c r="E5" s="64">
        <f>MONTH(B4)</f>
        <v>6</v>
      </c>
    </row>
    <row r="6" spans="2:5" x14ac:dyDescent="0.2">
      <c r="C6" t="s">
        <v>75</v>
      </c>
      <c r="E6" s="64">
        <f>DAY(B4)</f>
        <v>30</v>
      </c>
    </row>
    <row r="10" spans="2:5" x14ac:dyDescent="0.2">
      <c r="B10" s="63">
        <v>42004</v>
      </c>
      <c r="C10" t="s">
        <v>76</v>
      </c>
    </row>
    <row r="11" spans="2:5" x14ac:dyDescent="0.2">
      <c r="B11" s="66">
        <f>DATE(YEAR(B10),MONTH(B10)+3,DAY(B10))</f>
        <v>42094</v>
      </c>
      <c r="C11" s="65"/>
    </row>
    <row r="12" spans="2:5" x14ac:dyDescent="0.2">
      <c r="B12" s="67"/>
      <c r="C12" s="65"/>
    </row>
    <row r="13" spans="2:5" x14ac:dyDescent="0.2">
      <c r="B13" s="14"/>
    </row>
    <row r="14" spans="2:5" x14ac:dyDescent="0.2">
      <c r="B14" s="14" t="s">
        <v>77</v>
      </c>
      <c r="E14" s="66">
        <f ca="1">TODAY()</f>
        <v>43664</v>
      </c>
    </row>
    <row r="15" spans="2:5" x14ac:dyDescent="0.2">
      <c r="B15" s="14"/>
    </row>
    <row r="17" spans="1:3" x14ac:dyDescent="0.2">
      <c r="A17" s="68">
        <v>-3</v>
      </c>
      <c r="B17" s="66">
        <f>EOMONTH(B18,A17)</f>
        <v>41639</v>
      </c>
      <c r="C17" s="26"/>
    </row>
    <row r="18" spans="1:3" x14ac:dyDescent="0.2">
      <c r="A18" s="68">
        <v>-3</v>
      </c>
      <c r="B18" s="66">
        <f>EOMONTH(B19,A18)</f>
        <v>41729</v>
      </c>
      <c r="C18" s="26"/>
    </row>
    <row r="19" spans="1:3" x14ac:dyDescent="0.2">
      <c r="A19" s="68">
        <v>-3</v>
      </c>
      <c r="B19" s="66">
        <f>EOMONTH(B20,A19)</f>
        <v>41820</v>
      </c>
      <c r="C19" s="26"/>
    </row>
    <row r="20" spans="1:3" x14ac:dyDescent="0.2">
      <c r="A20" s="68">
        <v>-3</v>
      </c>
      <c r="B20" s="66">
        <f>EOMONTH(B21,A20)</f>
        <v>41912</v>
      </c>
      <c r="C20" s="26"/>
    </row>
    <row r="21" spans="1:3" x14ac:dyDescent="0.2">
      <c r="B21" s="63">
        <v>42004</v>
      </c>
      <c r="C21" t="s">
        <v>78</v>
      </c>
    </row>
    <row r="22" spans="1:3" x14ac:dyDescent="0.2">
      <c r="A22" s="68">
        <v>3</v>
      </c>
      <c r="B22" s="66">
        <f>EOMONTH(B21,A22)</f>
        <v>42094</v>
      </c>
      <c r="C22" s="26"/>
    </row>
    <row r="23" spans="1:3" x14ac:dyDescent="0.2">
      <c r="A23" s="68">
        <v>3</v>
      </c>
      <c r="B23" s="66">
        <f t="shared" ref="B23:B25" si="0">EOMONTH(B22,A23)</f>
        <v>42185</v>
      </c>
      <c r="C23" s="26"/>
    </row>
    <row r="24" spans="1:3" x14ac:dyDescent="0.2">
      <c r="A24" s="68">
        <v>3</v>
      </c>
      <c r="B24" s="66">
        <f t="shared" si="0"/>
        <v>42277</v>
      </c>
      <c r="C24" s="26"/>
    </row>
    <row r="25" spans="1:3" x14ac:dyDescent="0.2">
      <c r="A25" s="68">
        <v>3</v>
      </c>
      <c r="B25" s="66">
        <f t="shared" si="0"/>
        <v>42369</v>
      </c>
      <c r="C25" s="26"/>
    </row>
  </sheetData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B7" sqref="B7"/>
    </sheetView>
  </sheetViews>
  <sheetFormatPr defaultRowHeight="12.75" x14ac:dyDescent="0.2"/>
  <cols>
    <col min="1" max="1" width="9.140625" style="70"/>
    <col min="2" max="2" width="12.7109375" style="70" bestFit="1" customWidth="1"/>
    <col min="3" max="16384" width="9.140625" style="70"/>
  </cols>
  <sheetData>
    <row r="1" spans="1:3" x14ac:dyDescent="0.2">
      <c r="A1" s="69" t="s">
        <v>50</v>
      </c>
    </row>
    <row r="3" spans="1:3" x14ac:dyDescent="0.2">
      <c r="B3" s="71"/>
      <c r="C3" s="72"/>
    </row>
    <row r="4" spans="1:3" x14ac:dyDescent="0.2">
      <c r="C4" s="72">
        <v>2</v>
      </c>
    </row>
    <row r="5" spans="1:3" x14ac:dyDescent="0.2">
      <c r="B5" s="71"/>
      <c r="C5" s="72">
        <v>2</v>
      </c>
    </row>
    <row r="6" spans="1:3" x14ac:dyDescent="0.2">
      <c r="B6" s="71"/>
      <c r="C6" s="73" t="e">
        <v>#VALUE!</v>
      </c>
    </row>
    <row r="7" spans="1:3" x14ac:dyDescent="0.2">
      <c r="C7" s="74" t="str">
        <f>IFERROR(C4:C6,"error")</f>
        <v>error</v>
      </c>
    </row>
    <row r="8" spans="1:3" x14ac:dyDescent="0.2">
      <c r="C8" s="75"/>
    </row>
    <row r="9" spans="1:3" x14ac:dyDescent="0.2">
      <c r="B9" s="73"/>
      <c r="C9" s="76"/>
    </row>
    <row r="10" spans="1:3" x14ac:dyDescent="0.2">
      <c r="B10" s="73"/>
      <c r="C10" s="76"/>
    </row>
    <row r="11" spans="1:3" x14ac:dyDescent="0.2">
      <c r="B11" s="7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zoomScale="115" zoomScaleNormal="115" workbookViewId="0">
      <selection activeCell="C17" sqref="C17"/>
    </sheetView>
  </sheetViews>
  <sheetFormatPr defaultRowHeight="12.75" x14ac:dyDescent="0.2"/>
  <cols>
    <col min="1" max="1" width="9.140625" style="32"/>
    <col min="2" max="2" width="7.7109375" style="32" customWidth="1"/>
    <col min="3" max="3" width="11.28515625" style="32" bestFit="1" customWidth="1"/>
    <col min="4" max="4" width="9.7109375" style="32" bestFit="1" customWidth="1"/>
    <col min="5" max="6" width="9.140625" style="32"/>
    <col min="7" max="7" width="11.28515625" style="32" bestFit="1" customWidth="1"/>
    <col min="8" max="16384" width="9.140625" style="32"/>
  </cols>
  <sheetData>
    <row r="1" spans="1:10" x14ac:dyDescent="0.2">
      <c r="A1" s="27" t="s">
        <v>51</v>
      </c>
    </row>
    <row r="2" spans="1:10" x14ac:dyDescent="0.2">
      <c r="A2" s="28"/>
    </row>
    <row r="5" spans="1:10" ht="15" x14ac:dyDescent="0.35">
      <c r="C5" s="43" t="s">
        <v>52</v>
      </c>
    </row>
    <row r="6" spans="1:10" x14ac:dyDescent="0.2">
      <c r="C6" s="34">
        <v>145454</v>
      </c>
    </row>
    <row r="7" spans="1:10" x14ac:dyDescent="0.2">
      <c r="C7" s="47">
        <f>+C6+225</f>
        <v>145679</v>
      </c>
    </row>
    <row r="8" spans="1:10" x14ac:dyDescent="0.2">
      <c r="C8" s="47">
        <v>35000</v>
      </c>
    </row>
    <row r="9" spans="1:10" x14ac:dyDescent="0.2">
      <c r="C9" s="47">
        <v>100000</v>
      </c>
    </row>
    <row r="10" spans="1:10" x14ac:dyDescent="0.2">
      <c r="C10" s="47">
        <v>1545445</v>
      </c>
      <c r="J10" s="39"/>
    </row>
    <row r="11" spans="1:10" x14ac:dyDescent="0.2">
      <c r="C11" s="47">
        <v>122121</v>
      </c>
      <c r="J11" s="39"/>
    </row>
    <row r="12" spans="1:10" ht="5.0999999999999996" customHeight="1" x14ac:dyDescent="0.2">
      <c r="C12" s="48"/>
    </row>
    <row r="13" spans="1:10" x14ac:dyDescent="0.2">
      <c r="B13" s="49" t="s">
        <v>53</v>
      </c>
      <c r="C13" s="58">
        <f>AVERAGE(C6:C11)</f>
        <v>348949.83333333331</v>
      </c>
      <c r="D13" s="45"/>
    </row>
    <row r="14" spans="1:10" x14ac:dyDescent="0.2">
      <c r="B14" s="49" t="s">
        <v>54</v>
      </c>
      <c r="C14" s="58">
        <f>MEDIAN(C6:C11)</f>
        <v>133787.5</v>
      </c>
      <c r="D14" s="50"/>
    </row>
    <row r="15" spans="1:10" x14ac:dyDescent="0.2">
      <c r="B15" s="49" t="s">
        <v>1</v>
      </c>
      <c r="C15" s="58">
        <f>MAX(C6:C11)</f>
        <v>1545445</v>
      </c>
      <c r="D15" s="45"/>
    </row>
    <row r="16" spans="1:10" x14ac:dyDescent="0.2">
      <c r="B16" s="49" t="s">
        <v>55</v>
      </c>
      <c r="C16" s="58">
        <f>MIN(C6:C11)</f>
        <v>35000</v>
      </c>
      <c r="D16" s="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zoomScaleNormal="100" workbookViewId="0">
      <selection activeCell="C12" sqref="C12"/>
    </sheetView>
  </sheetViews>
  <sheetFormatPr defaultRowHeight="12.75" x14ac:dyDescent="0.2"/>
  <cols>
    <col min="1" max="1" width="9.140625" style="32"/>
    <col min="2" max="2" width="8.85546875" style="32" bestFit="1" customWidth="1"/>
    <col min="3" max="16384" width="9.140625" style="32"/>
  </cols>
  <sheetData>
    <row r="1" spans="1:9" x14ac:dyDescent="0.2">
      <c r="A1" s="27" t="s">
        <v>56</v>
      </c>
    </row>
    <row r="5" spans="1:9" x14ac:dyDescent="0.2">
      <c r="B5" s="51" t="s">
        <v>57</v>
      </c>
      <c r="C5" s="51"/>
      <c r="D5" s="51"/>
      <c r="E5" s="51"/>
      <c r="F5" s="51"/>
      <c r="G5" s="51"/>
      <c r="H5" s="51"/>
      <c r="I5" s="51"/>
    </row>
    <row r="7" spans="1:9" x14ac:dyDescent="0.2">
      <c r="B7" s="28" t="s">
        <v>58</v>
      </c>
      <c r="C7" s="59">
        <f>FIND(B7,B5,1)</f>
        <v>50</v>
      </c>
      <c r="D7" s="45"/>
    </row>
    <row r="8" spans="1:9" x14ac:dyDescent="0.2">
      <c r="B8" s="28" t="s">
        <v>58</v>
      </c>
      <c r="C8" s="44">
        <f>SEARCH(B8,B5,1)</f>
        <v>50</v>
      </c>
      <c r="D8" s="45"/>
    </row>
    <row r="9" spans="1:9" x14ac:dyDescent="0.2">
      <c r="C9" s="44"/>
    </row>
    <row r="10" spans="1:9" x14ac:dyDescent="0.2">
      <c r="B10" s="28" t="s">
        <v>59</v>
      </c>
      <c r="C10" s="59" t="e">
        <f>FIND(B10,B5,1)</f>
        <v>#VALUE!</v>
      </c>
      <c r="D10" s="45"/>
    </row>
    <row r="11" spans="1:9" x14ac:dyDescent="0.2">
      <c r="B11" s="28" t="str">
        <f>+B10</f>
        <v>Financial</v>
      </c>
      <c r="C11" s="44">
        <f>SEARCH(B11,B5,1)</f>
        <v>50</v>
      </c>
      <c r="D11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9"/>
  <sheetViews>
    <sheetView showGridLines="0" topLeftCell="A5" workbookViewId="0">
      <selection activeCell="G19" sqref="G19"/>
    </sheetView>
  </sheetViews>
  <sheetFormatPr defaultRowHeight="12.75" x14ac:dyDescent="0.2"/>
  <cols>
    <col min="1" max="2" width="9.140625" style="32"/>
    <col min="3" max="3" width="17.7109375" style="32" customWidth="1"/>
    <col min="4" max="4" width="11.7109375" style="32" customWidth="1"/>
    <col min="5" max="5" width="11.28515625" style="32" customWidth="1"/>
    <col min="6" max="6" width="9.140625" style="32"/>
    <col min="7" max="7" width="14.7109375" style="32" bestFit="1" customWidth="1"/>
    <col min="8" max="16384" width="9.140625" style="32"/>
  </cols>
  <sheetData>
    <row r="5" spans="3:10" ht="17.25" customHeight="1" x14ac:dyDescent="0.2">
      <c r="C5" s="46" t="s">
        <v>60</v>
      </c>
      <c r="D5" s="46" t="s">
        <v>61</v>
      </c>
      <c r="E5" s="46" t="s">
        <v>62</v>
      </c>
    </row>
    <row r="6" spans="3:10" x14ac:dyDescent="0.2">
      <c r="C6" s="52" t="s">
        <v>63</v>
      </c>
      <c r="D6" s="60" t="s">
        <v>84</v>
      </c>
      <c r="E6" s="60" t="s">
        <v>85</v>
      </c>
      <c r="G6" s="77" t="s">
        <v>82</v>
      </c>
      <c r="H6" s="53"/>
    </row>
    <row r="7" spans="3:10" ht="15" x14ac:dyDescent="0.2">
      <c r="C7" s="54" t="s">
        <v>64</v>
      </c>
      <c r="D7" s="61" t="s">
        <v>86</v>
      </c>
      <c r="E7" s="61" t="s">
        <v>87</v>
      </c>
      <c r="G7" s="55" t="s">
        <v>65</v>
      </c>
      <c r="H7" s="53" t="s">
        <v>66</v>
      </c>
    </row>
    <row r="8" spans="3:10" ht="15" x14ac:dyDescent="0.2">
      <c r="C8" s="54" t="s">
        <v>67</v>
      </c>
      <c r="D8" s="61" t="s">
        <v>88</v>
      </c>
      <c r="E8" s="61" t="s">
        <v>89</v>
      </c>
      <c r="G8" s="55" t="s">
        <v>68</v>
      </c>
      <c r="H8" s="56" t="s">
        <v>69</v>
      </c>
      <c r="I8" s="32" t="s">
        <v>70</v>
      </c>
      <c r="J8" s="32" t="s">
        <v>71</v>
      </c>
    </row>
    <row r="9" spans="3:10" x14ac:dyDescent="0.2">
      <c r="C9" s="57" t="s">
        <v>72</v>
      </c>
      <c r="D9" s="62" t="s">
        <v>90</v>
      </c>
      <c r="E9" s="62" t="s">
        <v>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2"/>
  <sheetViews>
    <sheetView showGridLines="0" workbookViewId="0">
      <selection activeCell="O16" sqref="O16"/>
    </sheetView>
  </sheetViews>
  <sheetFormatPr defaultRowHeight="12.75" x14ac:dyDescent="0.2"/>
  <cols>
    <col min="2" max="2" width="10.7109375" bestFit="1" customWidth="1"/>
    <col min="6" max="6" width="10.7109375" bestFit="1" customWidth="1"/>
  </cols>
  <sheetData>
    <row r="1" spans="1:6" x14ac:dyDescent="0.2">
      <c r="A1" s="12" t="s">
        <v>25</v>
      </c>
      <c r="B1" s="12"/>
      <c r="C1" s="12"/>
      <c r="D1" s="12"/>
      <c r="E1" s="12"/>
      <c r="F1" s="12"/>
    </row>
    <row r="2" spans="1:6" x14ac:dyDescent="0.2">
      <c r="A2" s="12" t="s">
        <v>26</v>
      </c>
      <c r="B2" s="12"/>
      <c r="C2" s="12"/>
      <c r="D2" s="12"/>
      <c r="E2" s="12"/>
      <c r="F2" s="12"/>
    </row>
    <row r="4" spans="1:6" x14ac:dyDescent="0.2">
      <c r="B4" s="22" t="s">
        <v>27</v>
      </c>
      <c r="C4" s="22" t="s">
        <v>28</v>
      </c>
      <c r="D4" s="22" t="s">
        <v>29</v>
      </c>
      <c r="E4" s="22" t="s">
        <v>0</v>
      </c>
      <c r="F4" s="13" t="s">
        <v>30</v>
      </c>
    </row>
    <row r="5" spans="1:6" x14ac:dyDescent="0.2">
      <c r="A5" s="7" t="s">
        <v>31</v>
      </c>
      <c r="B5" s="23">
        <v>113255</v>
      </c>
      <c r="C5" s="23">
        <v>104452</v>
      </c>
      <c r="D5" s="23">
        <v>129464</v>
      </c>
      <c r="E5" s="23">
        <v>160909</v>
      </c>
      <c r="F5" s="9">
        <f>SUM(B5:E5)</f>
        <v>508080</v>
      </c>
    </row>
    <row r="6" spans="1:6" x14ac:dyDescent="0.2">
      <c r="A6" s="7" t="s">
        <v>32</v>
      </c>
      <c r="B6" s="23">
        <v>122989</v>
      </c>
      <c r="C6" s="23">
        <v>107539</v>
      </c>
      <c r="D6" s="23">
        <v>131266</v>
      </c>
      <c r="E6" s="23">
        <v>158546</v>
      </c>
      <c r="F6" s="9">
        <f>SUM(B6:E6)</f>
        <v>520340</v>
      </c>
    </row>
    <row r="7" spans="1:6" x14ac:dyDescent="0.2">
      <c r="A7" s="7" t="s">
        <v>33</v>
      </c>
      <c r="B7" s="23">
        <v>128904</v>
      </c>
      <c r="C7" s="23">
        <v>101685</v>
      </c>
      <c r="D7" s="23">
        <v>130596</v>
      </c>
      <c r="E7" s="23">
        <v>154841</v>
      </c>
      <c r="F7" s="9">
        <f>SUM(B7:E7)</f>
        <v>516026</v>
      </c>
    </row>
    <row r="8" spans="1:6" x14ac:dyDescent="0.2">
      <c r="A8" s="7" t="s">
        <v>34</v>
      </c>
      <c r="B8" s="23">
        <v>125991</v>
      </c>
      <c r="C8" s="23">
        <v>115884</v>
      </c>
      <c r="D8" s="23">
        <v>129990</v>
      </c>
      <c r="E8" s="23">
        <v>155316</v>
      </c>
      <c r="F8" s="9">
        <f>SUM(B8:E8)</f>
        <v>527181</v>
      </c>
    </row>
    <row r="9" spans="1:6" ht="13.5" thickBot="1" x14ac:dyDescent="0.25">
      <c r="A9" s="7" t="s">
        <v>30</v>
      </c>
      <c r="B9" s="11">
        <f>SUM(B5:B8)</f>
        <v>491139</v>
      </c>
      <c r="C9" s="11">
        <f>SUM(C5:C8)</f>
        <v>429560</v>
      </c>
      <c r="D9" s="11">
        <f>SUM(D5:D8)</f>
        <v>521316</v>
      </c>
      <c r="E9" s="11">
        <f>SUM(E5:E8)</f>
        <v>629612</v>
      </c>
      <c r="F9" s="11">
        <f>SUM(B9:E9)</f>
        <v>2071627</v>
      </c>
    </row>
    <row r="10" spans="1:6" ht="13.5" thickTop="1" x14ac:dyDescent="0.2"/>
    <row r="12" spans="1:6" x14ac:dyDescent="0.2">
      <c r="A12" s="7" t="s">
        <v>83</v>
      </c>
    </row>
  </sheetData>
  <phoneticPr fontId="3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3"/>
  <sheetViews>
    <sheetView showGridLines="0" zoomScaleNormal="100" workbookViewId="0">
      <selection activeCell="E4" sqref="E4:E9"/>
    </sheetView>
  </sheetViews>
  <sheetFormatPr defaultRowHeight="12.75" x14ac:dyDescent="0.2"/>
  <cols>
    <col min="1" max="1" width="10.5703125" style="1" customWidth="1"/>
    <col min="2" max="2" width="15" style="1" bestFit="1" customWidth="1"/>
    <col min="3" max="3" width="14.28515625" style="1" bestFit="1" customWidth="1"/>
    <col min="4" max="4" width="2" style="1" bestFit="1" customWidth="1"/>
    <col min="5" max="5" width="12.7109375" style="1" bestFit="1" customWidth="1"/>
    <col min="6" max="16384" width="9.140625" style="1"/>
  </cols>
  <sheetData>
    <row r="1" spans="1:5" x14ac:dyDescent="0.2">
      <c r="A1" s="2" t="s">
        <v>2</v>
      </c>
      <c r="B1" s="19">
        <v>25</v>
      </c>
      <c r="C1" s="4"/>
    </row>
    <row r="2" spans="1:5" x14ac:dyDescent="0.2">
      <c r="A2" s="2" t="s">
        <v>8</v>
      </c>
      <c r="B2" s="3"/>
      <c r="C2" s="20">
        <v>250000</v>
      </c>
    </row>
    <row r="3" spans="1:5" ht="15" x14ac:dyDescent="0.35">
      <c r="A3" s="5" t="s">
        <v>3</v>
      </c>
      <c r="B3" s="5" t="s">
        <v>4</v>
      </c>
      <c r="C3" s="5" t="s">
        <v>5</v>
      </c>
      <c r="E3" s="5" t="s">
        <v>6</v>
      </c>
    </row>
    <row r="4" spans="1:5" x14ac:dyDescent="0.2">
      <c r="A4" s="17">
        <v>18</v>
      </c>
      <c r="B4" s="18">
        <v>15000</v>
      </c>
      <c r="C4" s="18">
        <v>600000</v>
      </c>
      <c r="D4" s="6" t="s">
        <v>7</v>
      </c>
      <c r="E4" s="25">
        <f>IF(A4&gt;$B$1,IF(B4&gt;$C$2,B4,C4),C4)</f>
        <v>600000</v>
      </c>
    </row>
    <row r="5" spans="1:5" x14ac:dyDescent="0.2">
      <c r="A5" s="17">
        <v>42</v>
      </c>
      <c r="B5" s="18">
        <v>550000</v>
      </c>
      <c r="C5" s="18">
        <v>400000</v>
      </c>
      <c r="D5" s="6" t="s">
        <v>7</v>
      </c>
      <c r="E5" s="25">
        <f t="shared" ref="E5:E9" si="0">IF(A5&gt;$B$1,IF(B5&gt;$C$2,B5,C5),C5)</f>
        <v>550000</v>
      </c>
    </row>
    <row r="6" spans="1:5" x14ac:dyDescent="0.2">
      <c r="A6" s="17">
        <v>20</v>
      </c>
      <c r="B6" s="18">
        <v>600000</v>
      </c>
      <c r="C6" s="18">
        <v>1000000</v>
      </c>
      <c r="D6" s="6" t="s">
        <v>7</v>
      </c>
      <c r="E6" s="25">
        <f t="shared" si="0"/>
        <v>1000000</v>
      </c>
    </row>
    <row r="7" spans="1:5" x14ac:dyDescent="0.2">
      <c r="A7" s="17">
        <v>54</v>
      </c>
      <c r="B7" s="18">
        <v>450000</v>
      </c>
      <c r="C7" s="18">
        <v>250000</v>
      </c>
      <c r="D7" s="6" t="s">
        <v>7</v>
      </c>
      <c r="E7" s="25">
        <f t="shared" si="0"/>
        <v>450000</v>
      </c>
    </row>
    <row r="8" spans="1:5" x14ac:dyDescent="0.2">
      <c r="A8" s="17">
        <v>37</v>
      </c>
      <c r="B8" s="18">
        <v>870000</v>
      </c>
      <c r="C8" s="18">
        <v>1300000</v>
      </c>
      <c r="D8" s="6" t="s">
        <v>7</v>
      </c>
      <c r="E8" s="25">
        <f t="shared" si="0"/>
        <v>870000</v>
      </c>
    </row>
    <row r="9" spans="1:5" x14ac:dyDescent="0.2">
      <c r="A9" s="17">
        <v>21</v>
      </c>
      <c r="B9" s="18">
        <v>13000</v>
      </c>
      <c r="C9" s="18">
        <v>1200000</v>
      </c>
      <c r="D9" s="6" t="s">
        <v>7</v>
      </c>
      <c r="E9" s="25">
        <f t="shared" si="0"/>
        <v>1200000</v>
      </c>
    </row>
    <row r="13" spans="1:5" x14ac:dyDescent="0.2">
      <c r="A13" s="1" t="s">
        <v>80</v>
      </c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3"/>
  <sheetViews>
    <sheetView showGridLines="0" zoomScaleNormal="100" workbookViewId="0">
      <selection activeCell="E4" sqref="E4:E9"/>
    </sheetView>
  </sheetViews>
  <sheetFormatPr defaultRowHeight="12.75" x14ac:dyDescent="0.2"/>
  <cols>
    <col min="1" max="1" width="10.5703125" style="1" customWidth="1"/>
    <col min="2" max="2" width="15" style="1" bestFit="1" customWidth="1"/>
    <col min="3" max="3" width="14.28515625" style="1" bestFit="1" customWidth="1"/>
    <col min="4" max="4" width="2" style="1" bestFit="1" customWidth="1"/>
    <col min="5" max="5" width="12.7109375" style="1" bestFit="1" customWidth="1"/>
    <col min="6" max="16384" width="9.140625" style="1"/>
  </cols>
  <sheetData>
    <row r="1" spans="1:5" x14ac:dyDescent="0.2">
      <c r="A1" s="2" t="s">
        <v>2</v>
      </c>
      <c r="B1" s="19">
        <v>25</v>
      </c>
      <c r="C1" s="4"/>
    </row>
    <row r="2" spans="1:5" x14ac:dyDescent="0.2">
      <c r="A2" s="2" t="s">
        <v>8</v>
      </c>
      <c r="B2" s="3"/>
      <c r="C2" s="20">
        <v>250000</v>
      </c>
    </row>
    <row r="3" spans="1:5" ht="15" x14ac:dyDescent="0.35">
      <c r="A3" s="5" t="s">
        <v>3</v>
      </c>
      <c r="B3" s="5" t="s">
        <v>4</v>
      </c>
      <c r="C3" s="5" t="s">
        <v>5</v>
      </c>
      <c r="E3" s="5" t="s">
        <v>6</v>
      </c>
    </row>
    <row r="4" spans="1:5" x14ac:dyDescent="0.2">
      <c r="A4" s="17">
        <v>18</v>
      </c>
      <c r="B4" s="18">
        <v>15000</v>
      </c>
      <c r="C4" s="18">
        <v>600000</v>
      </c>
      <c r="D4" s="6" t="s">
        <v>7</v>
      </c>
      <c r="E4" s="25">
        <f>IF(OR(A4&lt;$B$1,B4&lt;$C$2),C4,B4)</f>
        <v>600000</v>
      </c>
    </row>
    <row r="5" spans="1:5" x14ac:dyDescent="0.2">
      <c r="A5" s="17">
        <v>42</v>
      </c>
      <c r="B5" s="18">
        <v>550000</v>
      </c>
      <c r="C5" s="18">
        <v>400000</v>
      </c>
      <c r="D5" s="6" t="s">
        <v>7</v>
      </c>
      <c r="E5" s="25">
        <f t="shared" ref="E5:E9" si="0">IF(OR(A5&lt;$B$1,B5&lt;$C$2),C5,B5)</f>
        <v>550000</v>
      </c>
    </row>
    <row r="6" spans="1:5" x14ac:dyDescent="0.2">
      <c r="A6" s="17">
        <v>20</v>
      </c>
      <c r="B6" s="18">
        <v>600000</v>
      </c>
      <c r="C6" s="18">
        <v>1000000</v>
      </c>
      <c r="D6" s="6" t="s">
        <v>7</v>
      </c>
      <c r="E6" s="25">
        <f t="shared" si="0"/>
        <v>1000000</v>
      </c>
    </row>
    <row r="7" spans="1:5" x14ac:dyDescent="0.2">
      <c r="A7" s="17">
        <v>54</v>
      </c>
      <c r="B7" s="18">
        <v>450000</v>
      </c>
      <c r="C7" s="18">
        <v>250000</v>
      </c>
      <c r="D7" s="6" t="s">
        <v>7</v>
      </c>
      <c r="E7" s="25">
        <f t="shared" si="0"/>
        <v>450000</v>
      </c>
    </row>
    <row r="8" spans="1:5" x14ac:dyDescent="0.2">
      <c r="A8" s="17">
        <v>37</v>
      </c>
      <c r="B8" s="18">
        <v>870000</v>
      </c>
      <c r="C8" s="18">
        <v>1300000</v>
      </c>
      <c r="D8" s="6" t="s">
        <v>7</v>
      </c>
      <c r="E8" s="25">
        <f t="shared" si="0"/>
        <v>870000</v>
      </c>
    </row>
    <row r="9" spans="1:5" x14ac:dyDescent="0.2">
      <c r="A9" s="17">
        <v>21</v>
      </c>
      <c r="B9" s="18">
        <v>13000</v>
      </c>
      <c r="C9" s="18">
        <v>1200000</v>
      </c>
      <c r="D9" s="6" t="s">
        <v>7</v>
      </c>
      <c r="E9" s="25">
        <f t="shared" si="0"/>
        <v>1200000</v>
      </c>
    </row>
    <row r="13" spans="1:5" x14ac:dyDescent="0.2">
      <c r="A13" s="1" t="s">
        <v>81</v>
      </c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3"/>
  <sheetViews>
    <sheetView showGridLines="0" zoomScaleNormal="100" workbookViewId="0">
      <selection activeCell="E4" sqref="E4:E9"/>
    </sheetView>
  </sheetViews>
  <sheetFormatPr defaultRowHeight="12.75" x14ac:dyDescent="0.2"/>
  <cols>
    <col min="1" max="1" width="10.5703125" style="1" customWidth="1"/>
    <col min="2" max="2" width="15" style="1" bestFit="1" customWidth="1"/>
    <col min="3" max="3" width="14.28515625" style="1" bestFit="1" customWidth="1"/>
    <col min="4" max="4" width="2" style="1" bestFit="1" customWidth="1"/>
    <col min="5" max="5" width="12.7109375" style="1" bestFit="1" customWidth="1"/>
    <col min="6" max="16384" width="9.140625" style="1"/>
  </cols>
  <sheetData>
    <row r="1" spans="1:5" x14ac:dyDescent="0.2">
      <c r="A1" s="2" t="s">
        <v>2</v>
      </c>
      <c r="B1" s="19">
        <v>25</v>
      </c>
      <c r="C1" s="21"/>
    </row>
    <row r="2" spans="1:5" x14ac:dyDescent="0.2">
      <c r="A2" s="2" t="s">
        <v>8</v>
      </c>
      <c r="B2" s="19"/>
      <c r="C2" s="20">
        <v>250000</v>
      </c>
    </row>
    <row r="3" spans="1:5" ht="15" x14ac:dyDescent="0.35">
      <c r="A3" s="5" t="s">
        <v>3</v>
      </c>
      <c r="B3" s="5" t="s">
        <v>4</v>
      </c>
      <c r="C3" s="5" t="s">
        <v>5</v>
      </c>
      <c r="E3" s="5" t="s">
        <v>6</v>
      </c>
    </row>
    <row r="4" spans="1:5" x14ac:dyDescent="0.2">
      <c r="A4" s="17">
        <v>18</v>
      </c>
      <c r="B4" s="18">
        <v>15000</v>
      </c>
      <c r="C4" s="18">
        <v>600000</v>
      </c>
      <c r="D4" s="6" t="s">
        <v>7</v>
      </c>
      <c r="E4" s="25">
        <f>IF(AND(A4&gt;$B$1,B4&gt;$C$2,),B4,C4)</f>
        <v>600000</v>
      </c>
    </row>
    <row r="5" spans="1:5" x14ac:dyDescent="0.2">
      <c r="A5" s="17">
        <v>42</v>
      </c>
      <c r="B5" s="18">
        <v>550000</v>
      </c>
      <c r="C5" s="18">
        <v>400000</v>
      </c>
      <c r="D5" s="6" t="s">
        <v>7</v>
      </c>
      <c r="E5" s="25">
        <f t="shared" ref="E5:E9" si="0">IF(AND(A5&gt;$B$1,B5&gt;$C$2,),B5,C5)</f>
        <v>400000</v>
      </c>
    </row>
    <row r="6" spans="1:5" x14ac:dyDescent="0.2">
      <c r="A6" s="17">
        <v>20</v>
      </c>
      <c r="B6" s="18">
        <v>600000</v>
      </c>
      <c r="C6" s="18">
        <v>1000000</v>
      </c>
      <c r="D6" s="6" t="s">
        <v>7</v>
      </c>
      <c r="E6" s="25">
        <f t="shared" si="0"/>
        <v>1000000</v>
      </c>
    </row>
    <row r="7" spans="1:5" x14ac:dyDescent="0.2">
      <c r="A7" s="17">
        <v>54</v>
      </c>
      <c r="B7" s="18">
        <v>450000</v>
      </c>
      <c r="C7" s="18">
        <v>250000</v>
      </c>
      <c r="D7" s="6" t="s">
        <v>7</v>
      </c>
      <c r="E7" s="25">
        <f t="shared" si="0"/>
        <v>250000</v>
      </c>
    </row>
    <row r="8" spans="1:5" x14ac:dyDescent="0.2">
      <c r="A8" s="17">
        <v>37</v>
      </c>
      <c r="B8" s="18">
        <v>870000</v>
      </c>
      <c r="C8" s="18">
        <v>1300000</v>
      </c>
      <c r="D8" s="6" t="s">
        <v>7</v>
      </c>
      <c r="E8" s="25">
        <f t="shared" si="0"/>
        <v>1300000</v>
      </c>
    </row>
    <row r="9" spans="1:5" x14ac:dyDescent="0.2">
      <c r="A9" s="17">
        <v>21</v>
      </c>
      <c r="B9" s="18">
        <v>13000</v>
      </c>
      <c r="C9" s="18">
        <v>1200000</v>
      </c>
      <c r="D9" s="6" t="s">
        <v>7</v>
      </c>
      <c r="E9" s="25">
        <f t="shared" si="0"/>
        <v>1200000</v>
      </c>
    </row>
    <row r="13" spans="1:5" x14ac:dyDescent="0.2">
      <c r="A13" s="1" t="s">
        <v>80</v>
      </c>
    </row>
  </sheetData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9"/>
  <sheetViews>
    <sheetView showGridLines="0" workbookViewId="0">
      <selection activeCell="D17" sqref="D17"/>
    </sheetView>
  </sheetViews>
  <sheetFormatPr defaultRowHeight="12.75" x14ac:dyDescent="0.2"/>
  <cols>
    <col min="2" max="2" width="10" bestFit="1" customWidth="1"/>
    <col min="3" max="3" width="19" customWidth="1"/>
    <col min="4" max="4" width="11.28515625" bestFit="1" customWidth="1"/>
  </cols>
  <sheetData>
    <row r="1" spans="1:4" x14ac:dyDescent="0.2">
      <c r="A1" s="7" t="s">
        <v>9</v>
      </c>
    </row>
    <row r="2" spans="1:4" x14ac:dyDescent="0.2">
      <c r="A2" s="7" t="s">
        <v>10</v>
      </c>
    </row>
    <row r="4" spans="1:4" x14ac:dyDescent="0.2">
      <c r="A4" t="s">
        <v>11</v>
      </c>
    </row>
    <row r="5" spans="1:4" ht="15" x14ac:dyDescent="0.35">
      <c r="C5" s="8" t="s">
        <v>12</v>
      </c>
      <c r="D5" s="8" t="s">
        <v>13</v>
      </c>
    </row>
    <row r="6" spans="1:4" x14ac:dyDescent="0.2">
      <c r="B6" s="16" t="s">
        <v>14</v>
      </c>
      <c r="C6" s="15">
        <v>50000</v>
      </c>
      <c r="D6" s="15">
        <v>2500</v>
      </c>
    </row>
    <row r="7" spans="1:4" x14ac:dyDescent="0.2">
      <c r="B7" s="16" t="s">
        <v>15</v>
      </c>
      <c r="C7" s="15">
        <v>15000</v>
      </c>
      <c r="D7" s="15">
        <v>750</v>
      </c>
    </row>
    <row r="8" spans="1:4" x14ac:dyDescent="0.2">
      <c r="B8" s="16" t="s">
        <v>16</v>
      </c>
      <c r="C8" s="15">
        <v>20000</v>
      </c>
      <c r="D8" s="15">
        <v>1000</v>
      </c>
    </row>
    <row r="9" spans="1:4" x14ac:dyDescent="0.2">
      <c r="B9" s="16" t="s">
        <v>17</v>
      </c>
      <c r="C9" s="15">
        <v>30000</v>
      </c>
      <c r="D9" s="15">
        <v>1500</v>
      </c>
    </row>
    <row r="10" spans="1:4" x14ac:dyDescent="0.2">
      <c r="B10" s="16" t="s">
        <v>18</v>
      </c>
      <c r="C10" s="15">
        <v>75000</v>
      </c>
      <c r="D10" s="15">
        <v>3750</v>
      </c>
    </row>
    <row r="11" spans="1:4" x14ac:dyDescent="0.2">
      <c r="B11" s="16" t="s">
        <v>19</v>
      </c>
      <c r="C11" s="15">
        <v>5000</v>
      </c>
      <c r="D11" s="15">
        <v>250</v>
      </c>
    </row>
    <row r="12" spans="1:4" x14ac:dyDescent="0.2">
      <c r="B12" s="16" t="s">
        <v>20</v>
      </c>
      <c r="C12" s="15">
        <v>45000</v>
      </c>
      <c r="D12" s="15">
        <v>2250</v>
      </c>
    </row>
    <row r="13" spans="1:4" x14ac:dyDescent="0.2">
      <c r="B13" s="16" t="s">
        <v>21</v>
      </c>
      <c r="C13" s="15">
        <v>65000</v>
      </c>
      <c r="D13" s="15">
        <v>3250</v>
      </c>
    </row>
    <row r="14" spans="1:4" x14ac:dyDescent="0.2">
      <c r="B14" s="16" t="s">
        <v>22</v>
      </c>
      <c r="C14" s="15">
        <v>35000</v>
      </c>
      <c r="D14" s="15">
        <v>1750</v>
      </c>
    </row>
    <row r="15" spans="1:4" x14ac:dyDescent="0.2">
      <c r="B15" s="16" t="s">
        <v>23</v>
      </c>
      <c r="C15" s="15">
        <v>20000</v>
      </c>
      <c r="D15" s="15">
        <v>1000</v>
      </c>
    </row>
    <row r="16" spans="1:4" ht="38.25" x14ac:dyDescent="0.2">
      <c r="C16" s="10" t="s">
        <v>24</v>
      </c>
      <c r="D16" s="24">
        <f>SUMIF(C6:C15,$D$19,D6:D15)</f>
        <v>15000</v>
      </c>
    </row>
    <row r="19" spans="4:4" x14ac:dyDescent="0.2">
      <c r="D19" s="15" t="s">
        <v>35</v>
      </c>
    </row>
  </sheetData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workbookViewId="0">
      <selection activeCell="C13" sqref="C13"/>
    </sheetView>
  </sheetViews>
  <sheetFormatPr defaultRowHeight="12.75" x14ac:dyDescent="0.2"/>
  <cols>
    <col min="1" max="1" width="8.7109375" style="28" bestFit="1" customWidth="1"/>
    <col min="2" max="2" width="15.140625" style="28" customWidth="1"/>
    <col min="3" max="3" width="19" style="28" customWidth="1"/>
    <col min="4" max="5" width="9.7109375" style="28" bestFit="1" customWidth="1"/>
    <col min="6" max="16384" width="9.140625" style="28"/>
  </cols>
  <sheetData>
    <row r="1" spans="1:5" ht="12.75" customHeight="1" x14ac:dyDescent="0.2">
      <c r="A1" s="27" t="s">
        <v>36</v>
      </c>
    </row>
    <row r="2" spans="1:5" ht="12.75" customHeight="1" x14ac:dyDescent="0.2">
      <c r="A2" s="27" t="s">
        <v>37</v>
      </c>
    </row>
    <row r="3" spans="1:5" ht="12.75" customHeight="1" x14ac:dyDescent="0.2"/>
    <row r="4" spans="1:5" ht="12.75" customHeight="1" x14ac:dyDescent="0.35">
      <c r="B4" s="29" t="s">
        <v>38</v>
      </c>
      <c r="C4" s="29" t="s">
        <v>39</v>
      </c>
    </row>
    <row r="5" spans="1:5" ht="12.75" customHeight="1" x14ac:dyDescent="0.2">
      <c r="B5" s="30">
        <v>100000</v>
      </c>
      <c r="C5" s="30">
        <v>7000</v>
      </c>
    </row>
    <row r="6" spans="1:5" ht="12.75" customHeight="1" x14ac:dyDescent="0.2">
      <c r="B6" s="30">
        <v>200000</v>
      </c>
      <c r="C6" s="30">
        <v>14000</v>
      </c>
    </row>
    <row r="7" spans="1:5" ht="12.75" customHeight="1" x14ac:dyDescent="0.2">
      <c r="B7" s="30">
        <v>300000</v>
      </c>
      <c r="C7" s="30">
        <v>21000</v>
      </c>
    </row>
    <row r="8" spans="1:5" ht="12.75" customHeight="1" x14ac:dyDescent="0.2">
      <c r="B8" s="30">
        <v>400000</v>
      </c>
      <c r="C8" s="30">
        <v>28000</v>
      </c>
      <c r="D8" s="31"/>
      <c r="E8" s="32"/>
    </row>
    <row r="9" spans="1:5" ht="12.75" customHeight="1" x14ac:dyDescent="0.2">
      <c r="B9" s="30">
        <v>50000</v>
      </c>
      <c r="C9" s="30">
        <v>3500</v>
      </c>
      <c r="E9" s="32"/>
    </row>
    <row r="10" spans="1:5" ht="12.75" customHeight="1" x14ac:dyDescent="0.2">
      <c r="B10" s="30">
        <v>450000</v>
      </c>
      <c r="C10" s="30">
        <v>31500</v>
      </c>
      <c r="E10" s="32"/>
    </row>
    <row r="11" spans="1:5" ht="12.75" customHeight="1" x14ac:dyDescent="0.2">
      <c r="B11" s="30">
        <v>350000</v>
      </c>
      <c r="C11" s="30">
        <v>24500</v>
      </c>
      <c r="E11" s="32"/>
    </row>
    <row r="12" spans="1:5" ht="63.75" x14ac:dyDescent="0.2">
      <c r="B12" s="33" t="s">
        <v>40</v>
      </c>
      <c r="C12" s="35">
        <f>AVERAGEIF(B5:B11,$C$16,C5:C11)</f>
        <v>8166.666666666667</v>
      </c>
      <c r="D12" s="32"/>
    </row>
    <row r="16" spans="1:5" x14ac:dyDescent="0.2">
      <c r="C16" s="34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zoomScaleNormal="100" workbookViewId="0">
      <selection activeCell="C9" sqref="C9"/>
    </sheetView>
  </sheetViews>
  <sheetFormatPr defaultRowHeight="12.75" x14ac:dyDescent="0.2"/>
  <cols>
    <col min="1" max="1" width="9.140625" style="32"/>
    <col min="2" max="2" width="9.140625" style="32" customWidth="1"/>
    <col min="3" max="3" width="9.140625" style="32"/>
    <col min="4" max="4" width="17.42578125" style="32" bestFit="1" customWidth="1"/>
    <col min="5" max="16384" width="9.140625" style="32"/>
  </cols>
  <sheetData>
    <row r="1" spans="1:9" x14ac:dyDescent="0.2">
      <c r="A1" s="27"/>
    </row>
    <row r="2" spans="1:9" x14ac:dyDescent="0.2">
      <c r="A2" s="27"/>
    </row>
    <row r="4" spans="1:9" x14ac:dyDescent="0.2">
      <c r="B4" s="36" t="s">
        <v>42</v>
      </c>
      <c r="C4" s="27" t="s">
        <v>43</v>
      </c>
    </row>
    <row r="5" spans="1:9" x14ac:dyDescent="0.2">
      <c r="B5" s="37">
        <v>20</v>
      </c>
      <c r="C5" s="38">
        <v>100</v>
      </c>
      <c r="F5" s="39"/>
      <c r="G5" s="39"/>
    </row>
    <row r="6" spans="1:9" x14ac:dyDescent="0.2">
      <c r="B6" s="37">
        <v>35</v>
      </c>
      <c r="C6" s="38">
        <v>50</v>
      </c>
      <c r="D6" s="38"/>
      <c r="F6" s="39"/>
      <c r="G6" s="39"/>
    </row>
    <row r="7" spans="1:9" x14ac:dyDescent="0.2">
      <c r="B7" s="37">
        <v>5</v>
      </c>
      <c r="C7" s="38">
        <v>35</v>
      </c>
      <c r="F7" s="39"/>
      <c r="G7" s="39"/>
    </row>
    <row r="8" spans="1:9" ht="13.5" thickBot="1" x14ac:dyDescent="0.25">
      <c r="B8" s="27" t="s">
        <v>44</v>
      </c>
      <c r="C8" s="42">
        <f>SUMPRODUCT(B5:B7,C5:C7)</f>
        <v>3925</v>
      </c>
      <c r="F8" s="39"/>
      <c r="G8" s="39"/>
    </row>
    <row r="9" spans="1:9" ht="13.5" thickTop="1" x14ac:dyDescent="0.2">
      <c r="E9" s="39"/>
      <c r="F9" s="40"/>
      <c r="G9" s="39"/>
      <c r="I9" s="39"/>
    </row>
    <row r="10" spans="1:9" x14ac:dyDescent="0.2">
      <c r="E10" s="39"/>
      <c r="F10" s="41"/>
    </row>
    <row r="11" spans="1:9" x14ac:dyDescent="0.2">
      <c r="G11" s="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topLeftCell="A4" zoomScale="115" zoomScaleNormal="115" zoomScaleSheetLayoutView="100" workbookViewId="0">
      <selection activeCell="C8" sqref="C8"/>
    </sheetView>
  </sheetViews>
  <sheetFormatPr defaultRowHeight="12.75" x14ac:dyDescent="0.2"/>
  <cols>
    <col min="1" max="1" width="9.140625" style="32"/>
    <col min="2" max="2" width="13.140625" style="32" bestFit="1" customWidth="1"/>
    <col min="3" max="3" width="10" style="32" bestFit="1" customWidth="1"/>
    <col min="4" max="16384" width="9.140625" style="32"/>
  </cols>
  <sheetData>
    <row r="1" spans="1:3" x14ac:dyDescent="0.2">
      <c r="A1" s="27" t="s">
        <v>45</v>
      </c>
    </row>
    <row r="4" spans="1:3" x14ac:dyDescent="0.2">
      <c r="B4" s="28" t="s">
        <v>46</v>
      </c>
    </row>
    <row r="6" spans="1:3" ht="15" x14ac:dyDescent="0.35">
      <c r="B6" s="43" t="s">
        <v>47</v>
      </c>
      <c r="C6" s="43" t="s">
        <v>48</v>
      </c>
    </row>
    <row r="7" spans="1:3" x14ac:dyDescent="0.2">
      <c r="B7" s="44" t="str">
        <f>MID(B4,1,10)</f>
        <v>Steve Jobs</v>
      </c>
      <c r="C7" s="44" t="str">
        <f>MID(B4,25,10)</f>
        <v xml:space="preserve"> Apple Inc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zoomScaleNormal="100" zoomScalePageLayoutView="145" workbookViewId="0">
      <selection activeCell="C8" sqref="C8"/>
    </sheetView>
  </sheetViews>
  <sheetFormatPr defaultRowHeight="12.75" x14ac:dyDescent="0.2"/>
  <cols>
    <col min="1" max="1" width="9.140625" style="32"/>
    <col min="2" max="2" width="11.7109375" style="32" bestFit="1" customWidth="1"/>
    <col min="3" max="3" width="14" style="32" bestFit="1" customWidth="1"/>
    <col min="4" max="16384" width="9.140625" style="32"/>
  </cols>
  <sheetData>
    <row r="1" spans="1:3" x14ac:dyDescent="0.2">
      <c r="A1" s="27" t="s">
        <v>49</v>
      </c>
    </row>
    <row r="4" spans="1:3" x14ac:dyDescent="0.2">
      <c r="B4" s="28" t="s">
        <v>46</v>
      </c>
    </row>
    <row r="6" spans="1:3" ht="15" x14ac:dyDescent="0.35">
      <c r="B6" s="43" t="s">
        <v>47</v>
      </c>
      <c r="C6" s="43" t="s">
        <v>48</v>
      </c>
    </row>
    <row r="7" spans="1:3" x14ac:dyDescent="0.2">
      <c r="B7" s="44" t="str">
        <f>LEFT(B4,5)</f>
        <v>Steve</v>
      </c>
      <c r="C7" s="44" t="str">
        <f>RIGHT(B4,10)</f>
        <v>Apple Inc.</v>
      </c>
    </row>
  </sheetData>
  <pageMargins left="0.7" right="0.7" top="0.75" bottom="0.75" header="0.3" footer="0.3"/>
  <pageSetup orientation="portrait" horizontalDpi="200" verticalDpi="200" r:id="rId1"/>
  <headerFooter>
    <oddHeader xml:space="preserve">&amp;R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IfThen</vt:lpstr>
      <vt:lpstr>Embedded IF</vt:lpstr>
      <vt:lpstr>OR</vt:lpstr>
      <vt:lpstr>AND</vt:lpstr>
      <vt:lpstr>SUMIF</vt:lpstr>
      <vt:lpstr>AVERAGEIF</vt:lpstr>
      <vt:lpstr>SUMPRODUCT</vt:lpstr>
      <vt:lpstr>MID</vt:lpstr>
      <vt:lpstr>LEFT</vt:lpstr>
      <vt:lpstr>DATE</vt:lpstr>
      <vt:lpstr>IFERROR</vt:lpstr>
      <vt:lpstr>MATH</vt:lpstr>
      <vt:lpstr>FIND</vt:lpstr>
      <vt:lpstr>TEXT TO COLUMN</vt:lpstr>
      <vt:lpstr>Charting</vt:lpstr>
      <vt:lpstr>MID!Print_Area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Abilash Jaikumar</dc:creator>
  <cp:lastModifiedBy>Aditya Jain</cp:lastModifiedBy>
  <cp:lastPrinted>2015-05-25T10:27:00Z</cp:lastPrinted>
  <dcterms:created xsi:type="dcterms:W3CDTF">2006-08-22T08:29:07Z</dcterms:created>
  <dcterms:modified xsi:type="dcterms:W3CDTF">2019-07-18T13:31:21Z</dcterms:modified>
</cp:coreProperties>
</file>