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610" windowHeight="11160"/>
  </bookViews>
  <sheets>
    <sheet name="Sheet2" sheetId="2" r:id="rId1"/>
  </sheet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29" i="2"/>
  <c r="M32" s="1"/>
  <c r="M36" l="1"/>
  <c r="M38" s="1"/>
</calcChain>
</file>

<file path=xl/sharedStrings.xml><?xml version="1.0" encoding="utf-8"?>
<sst xmlns="http://schemas.openxmlformats.org/spreadsheetml/2006/main" count="28" uniqueCount="26">
  <si>
    <t>X</t>
  </si>
  <si>
    <t>Jamaah</t>
  </si>
  <si>
    <t>=</t>
  </si>
  <si>
    <t>Informasi Pemesanan</t>
  </si>
  <si>
    <t>PAKET UMROH</t>
  </si>
  <si>
    <t>TANGGAL</t>
  </si>
  <si>
    <t>PAKET</t>
  </si>
  <si>
    <t>DEP</t>
  </si>
  <si>
    <t>ARR</t>
  </si>
  <si>
    <t>ETD</t>
  </si>
  <si>
    <t>ETA</t>
  </si>
  <si>
    <t>HARI</t>
  </si>
  <si>
    <t>INVOICE</t>
  </si>
  <si>
    <t>Konfirmasi reservasi Anda adalah sebagai berikut:</t>
  </si>
  <si>
    <t>RINCIAN BIAYA</t>
  </si>
  <si>
    <t>Biaya Umroh</t>
  </si>
  <si>
    <t>TOTAL DANA MASUK</t>
  </si>
  <si>
    <r>
      <t xml:space="preserve">Terima kasih telah memilih </t>
    </r>
    <r>
      <rPr>
        <b/>
        <sz val="14"/>
        <color rgb="FF26282A"/>
        <rFont val="Times New Roman"/>
        <family val="1"/>
      </rPr>
      <t>AMINAH TOUR</t>
    </r>
  </si>
  <si>
    <t>KEKURANGAN PEMBAYARAN (TOTAL DANA MASUK - TAGIHAN)</t>
  </si>
  <si>
    <t xml:space="preserve">TOTAL TAGIHAN  BIAYA </t>
  </si>
  <si>
    <t>Berangkat, 7 Mar 2019</t>
  </si>
  <si>
    <t>Pulang, 15 Mar 2019</t>
  </si>
  <si>
    <t>Sudah include biaya paspor, airportax handling dan Suntik Miningitis</t>
  </si>
  <si>
    <t>Pemberangkatan 7 Maret 2019</t>
  </si>
  <si>
    <t>Kurs Min. Rp 14.500</t>
  </si>
  <si>
    <t>Tgl 3 Des 18 Setoran Awal Tunai</t>
  </si>
</sst>
</file>

<file path=xl/styles.xml><?xml version="1.0" encoding="utf-8"?>
<styleSheet xmlns="http://schemas.openxmlformats.org/spreadsheetml/2006/main">
  <numFmts count="3">
    <numFmt numFmtId="164" formatCode="_-&quot;Rp&quot;* #,##0_-;\-&quot;Rp&quot;* #,##0_-;_-&quot;Rp&quot;* &quot;-&quot;_-;_-@_-"/>
    <numFmt numFmtId="165" formatCode="_-* #,##0_-;\-* #,##0_-;_-* &quot;-&quot;_-;_-@_-"/>
    <numFmt numFmtId="166" formatCode="_([$Rp-421]* #,##0_);_([$Rp-421]* \(#,##0\);_([$Rp-421]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80"/>
      <name val="Times New Roman"/>
      <family val="1"/>
    </font>
    <font>
      <sz val="11"/>
      <color theme="1"/>
      <name val="Times New Roman"/>
      <family val="1"/>
    </font>
    <font>
      <b/>
      <sz val="18"/>
      <color rgb="FF000080"/>
      <name val="Times New Roman"/>
      <family val="1"/>
    </font>
    <font>
      <sz val="14"/>
      <color rgb="FF26282A"/>
      <name val="Times New Roman"/>
      <family val="1"/>
    </font>
    <font>
      <b/>
      <sz val="14"/>
      <color rgb="FF26282A"/>
      <name val="Times New Roman"/>
      <family val="1"/>
    </font>
    <font>
      <sz val="14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4" tint="-0.249977111117893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4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8" fillId="0" borderId="0" xfId="0" applyFont="1"/>
    <xf numFmtId="0" fontId="8" fillId="0" borderId="15" xfId="0" applyFont="1" applyBorder="1"/>
    <xf numFmtId="166" fontId="8" fillId="0" borderId="15" xfId="0" applyNumberFormat="1" applyFont="1" applyBorder="1"/>
    <xf numFmtId="0" fontId="8" fillId="0" borderId="15" xfId="0" applyFont="1" applyBorder="1" applyAlignment="1">
      <alignment horizontal="center"/>
    </xf>
    <xf numFmtId="0" fontId="8" fillId="0" borderId="0" xfId="0" applyFont="1" applyBorder="1" applyAlignment="1"/>
    <xf numFmtId="0" fontId="8" fillId="0" borderId="0" xfId="0" applyFont="1" applyAlignment="1"/>
    <xf numFmtId="0" fontId="8" fillId="0" borderId="0" xfId="0" applyFont="1" applyBorder="1"/>
    <xf numFmtId="165" fontId="8" fillId="0" borderId="0" xfId="1" applyFont="1" applyBorder="1"/>
    <xf numFmtId="0" fontId="8" fillId="0" borderId="0" xfId="0" applyFont="1" applyBorder="1" applyAlignment="1">
      <alignment horizontal="center"/>
    </xf>
    <xf numFmtId="166" fontId="8" fillId="0" borderId="0" xfId="0" applyNumberFormat="1" applyFont="1" applyBorder="1"/>
    <xf numFmtId="0" fontId="8" fillId="0" borderId="1" xfId="0" applyFont="1" applyBorder="1"/>
    <xf numFmtId="0" fontId="8" fillId="0" borderId="1" xfId="0" applyFont="1" applyBorder="1" applyAlignment="1">
      <alignment horizontal="center"/>
    </xf>
    <xf numFmtId="166" fontId="8" fillId="0" borderId="1" xfId="0" applyNumberFormat="1" applyFont="1" applyBorder="1"/>
    <xf numFmtId="0" fontId="8" fillId="0" borderId="0" xfId="0" applyFont="1" applyAlignment="1">
      <alignment horizontal="center"/>
    </xf>
    <xf numFmtId="0" fontId="10" fillId="0" borderId="0" xfId="0" applyFont="1" applyAlignment="1"/>
    <xf numFmtId="0" fontId="9" fillId="0" borderId="0" xfId="0" applyFont="1" applyBorder="1" applyAlignment="1">
      <alignment horizontal="center"/>
    </xf>
    <xf numFmtId="166" fontId="9" fillId="0" borderId="0" xfId="0" applyNumberFormat="1" applyFont="1" applyBorder="1"/>
    <xf numFmtId="0" fontId="8" fillId="0" borderId="8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5" xfId="0" applyFont="1" applyBorder="1" applyAlignment="1">
      <alignment horizontal="left"/>
    </xf>
    <xf numFmtId="164" fontId="8" fillId="0" borderId="15" xfId="2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164" fontId="8" fillId="0" borderId="1" xfId="2" applyFont="1" applyBorder="1" applyAlignment="1">
      <alignment horizont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20" fontId="8" fillId="0" borderId="10" xfId="0" applyNumberFormat="1" applyFont="1" applyBorder="1" applyAlignment="1">
      <alignment horizontal="center"/>
    </xf>
    <xf numFmtId="20" fontId="8" fillId="0" borderId="1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20" fontId="8" fillId="0" borderId="12" xfId="0" applyNumberFormat="1" applyFont="1" applyBorder="1" applyAlignment="1">
      <alignment horizontal="center"/>
    </xf>
    <xf numFmtId="20" fontId="8" fillId="0" borderId="10" xfId="0" applyNumberFormat="1" applyFont="1" applyBorder="1" applyAlignment="1">
      <alignment horizontal="center"/>
    </xf>
    <xf numFmtId="20" fontId="8" fillId="0" borderId="13" xfId="0" applyNumberFormat="1" applyFont="1" applyBorder="1" applyAlignment="1">
      <alignment horizontal="center"/>
    </xf>
    <xf numFmtId="20" fontId="8" fillId="0" borderId="11" xfId="0" applyNumberFormat="1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3" fillId="0" borderId="16" xfId="0" applyFont="1" applyBorder="1"/>
    <xf numFmtId="0" fontId="3" fillId="0" borderId="15" xfId="0" applyFont="1" applyBorder="1"/>
    <xf numFmtId="0" fontId="3" fillId="0" borderId="17" xfId="0" applyFont="1" applyBorder="1"/>
    <xf numFmtId="0" fontId="3" fillId="0" borderId="12" xfId="0" applyFont="1" applyBorder="1"/>
    <xf numFmtId="0" fontId="3" fillId="0" borderId="0" xfId="0" applyFont="1" applyBorder="1"/>
    <xf numFmtId="0" fontId="3" fillId="0" borderId="10" xfId="0" applyFont="1" applyBorder="1"/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wrapText="1"/>
    </xf>
    <xf numFmtId="0" fontId="5" fillId="0" borderId="12" xfId="0" applyFont="1" applyBorder="1"/>
    <xf numFmtId="0" fontId="7" fillId="0" borderId="12" xfId="0" applyFont="1" applyBorder="1"/>
    <xf numFmtId="0" fontId="2" fillId="0" borderId="0" xfId="0" applyFont="1" applyBorder="1"/>
    <xf numFmtId="0" fontId="3" fillId="0" borderId="12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8" fillId="0" borderId="12" xfId="0" applyFont="1" applyBorder="1"/>
    <xf numFmtId="166" fontId="8" fillId="0" borderId="17" xfId="0" applyNumberFormat="1" applyFont="1" applyBorder="1"/>
    <xf numFmtId="0" fontId="8" fillId="0" borderId="10" xfId="0" applyFont="1" applyBorder="1" applyAlignment="1"/>
    <xf numFmtId="166" fontId="8" fillId="0" borderId="10" xfId="0" applyNumberFormat="1" applyFont="1" applyBorder="1"/>
    <xf numFmtId="166" fontId="8" fillId="0" borderId="20" xfId="0" applyNumberFormat="1" applyFont="1" applyBorder="1"/>
    <xf numFmtId="166" fontId="9" fillId="0" borderId="21" xfId="0" applyNumberFormat="1" applyFont="1" applyBorder="1"/>
    <xf numFmtId="166" fontId="9" fillId="0" borderId="10" xfId="0" applyNumberFormat="1" applyFont="1" applyBorder="1"/>
    <xf numFmtId="0" fontId="8" fillId="0" borderId="22" xfId="0" applyFont="1" applyBorder="1"/>
  </cellXfs>
  <cellStyles count="3">
    <cellStyle name="Comma [0]" xfId="1" builtinId="6"/>
    <cellStyle name="Currency [0]" xfId="2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9524</xdr:colOff>
      <xdr:row>0</xdr:row>
      <xdr:rowOff>26194</xdr:rowOff>
    </xdr:from>
    <xdr:to>
      <xdr:col>13</xdr:col>
      <xdr:colOff>11906</xdr:colOff>
      <xdr:row>6</xdr:row>
      <xdr:rowOff>119063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/>
      </xdr:nvSpPr>
      <xdr:spPr>
        <a:xfrm>
          <a:off x="9524" y="26194"/>
          <a:ext cx="7384257" cy="1247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r"/>
          <a:r>
            <a:rPr lang="en-ID" sz="12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PT. AMINAH (AMINAH TOUR)</a:t>
          </a:r>
          <a: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Ruko Puri Kencana Karah Blok G No. 1 B Jambangan Selatan Surabaya</a:t>
          </a:r>
          <a:b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Surabaya, Jawa Timur, Indonesia</a:t>
          </a:r>
          <a:b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Phone : +(62-31) 828 1956 - Fax : +(62-31) 828 1494</a:t>
          </a:r>
          <a:b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ID" sz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Email : aminah_a54@yahoo.com</a:t>
          </a:r>
          <a:endParaRPr lang="en-ID" sz="12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1285875</xdr:colOff>
      <xdr:row>4</xdr:row>
      <xdr:rowOff>152400</xdr:rowOff>
    </xdr:to>
    <xdr:pic>
      <xdr:nvPicPr>
        <xdr:cNvPr id="3" name="Picture 3" descr="D:\logo.jpg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1476375" cy="9144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4762</xdr:colOff>
      <xdr:row>8</xdr:row>
      <xdr:rowOff>7144</xdr:rowOff>
    </xdr:from>
    <xdr:to>
      <xdr:col>12</xdr:col>
      <xdr:colOff>1104900</xdr:colOff>
      <xdr:row>14</xdr:row>
      <xdr:rowOff>23812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SpPr/>
      </xdr:nvSpPr>
      <xdr:spPr>
        <a:xfrm>
          <a:off x="4386262" y="1566863"/>
          <a:ext cx="1993107" cy="1159668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Kepada :</a:t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600" b="1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Abah ....... 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MOJOKERTO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Hp : </a:t>
          </a:r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8</xdr:row>
      <xdr:rowOff>9525</xdr:rowOff>
    </xdr:from>
    <xdr:to>
      <xdr:col>8</xdr:col>
      <xdr:colOff>114300</xdr:colOff>
      <xdr:row>14</xdr:row>
      <xdr:rowOff>28575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SpPr/>
      </xdr:nvSpPr>
      <xdr:spPr>
        <a:xfrm>
          <a:off x="19050" y="1569244"/>
          <a:ext cx="4262438" cy="1162050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l"/>
          <a:r>
            <a:rPr lang="en-ID" sz="14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Hari</a:t>
          </a:r>
          <a:r>
            <a:rPr lang="en-ID" sz="14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dan Tanggal :  ......................</a:t>
          </a:r>
        </a:p>
        <a:p>
          <a:pPr algn="l"/>
          <a:r>
            <a:rPr lang="en-ID" sz="14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No. Invoice	         :  </a:t>
          </a:r>
          <a:r>
            <a:rPr lang="en-ID" sz="1400" baseline="0">
              <a:solidFill>
                <a:srgbClr val="0070C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INVAMH</a:t>
          </a:r>
          <a:r>
            <a:rPr lang="en-ID" sz="1400" b="1">
              <a:solidFill>
                <a:srgbClr val="0070C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.2018.12.0002</a:t>
          </a:r>
          <a:endParaRPr lang="en-ID" sz="1400">
            <a:solidFill>
              <a:srgbClr val="0070C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8</xdr:col>
      <xdr:colOff>202406</xdr:colOff>
      <xdr:row>46</xdr:row>
      <xdr:rowOff>188117</xdr:rowOff>
    </xdr:from>
    <xdr:to>
      <xdr:col>13</xdr:col>
      <xdr:colOff>142876</xdr:colOff>
      <xdr:row>53</xdr:row>
      <xdr:rowOff>59531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SpPr/>
      </xdr:nvSpPr>
      <xdr:spPr>
        <a:xfrm>
          <a:off x="4369594" y="8701086"/>
          <a:ext cx="2155032" cy="1204914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 b="1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PT.</a:t>
          </a:r>
          <a:r>
            <a:rPr lang="en-ID" sz="1600" b="1" baseline="0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AM</a:t>
          </a:r>
          <a:r>
            <a:rPr lang="en-ID" sz="1600" b="1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INAH</a:t>
          </a:r>
          <a: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ID" sz="1100" b="1" u="sng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LINA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ADM.</a:t>
          </a:r>
          <a:r>
            <a:rPr lang="en-ID" sz="110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KEUANGAN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35720</xdr:colOff>
      <xdr:row>53</xdr:row>
      <xdr:rowOff>154781</xdr:rowOff>
    </xdr:from>
    <xdr:to>
      <xdr:col>13</xdr:col>
      <xdr:colOff>154781</xdr:colOff>
      <xdr:row>59</xdr:row>
      <xdr:rowOff>164306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SpPr/>
      </xdr:nvSpPr>
      <xdr:spPr>
        <a:xfrm>
          <a:off x="35720" y="9834562"/>
          <a:ext cx="6500811" cy="1152525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ID" sz="1200" b="1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BANK ACCOUNT</a:t>
          </a:r>
          <a:endParaRPr lang="en-ID" sz="12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Pembayaran bisa melalui:</a:t>
          </a:r>
          <a:b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Beneficiary : PT. AMINAH</a:t>
          </a:r>
          <a:b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Bank Mandiri Cabang RMI, Surabaya, Account Number : 142.001.366.2985 (IDR)</a:t>
          </a:r>
          <a:b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Bank BNI </a:t>
          </a:r>
          <a:r>
            <a:rPr lang="en-ID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Cabang RMI, Surabaya</a:t>
          </a:r>
          <a: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, Account Number :  888.888.1455 (IDR)</a:t>
          </a:r>
          <a:br>
            <a:rPr lang="en-ID" sz="12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2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</xdr:col>
      <xdr:colOff>23813</xdr:colOff>
      <xdr:row>47</xdr:row>
      <xdr:rowOff>0</xdr:rowOff>
    </xdr:from>
    <xdr:to>
      <xdr:col>8</xdr:col>
      <xdr:colOff>190500</xdr:colOff>
      <xdr:row>53</xdr:row>
      <xdr:rowOff>59531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SpPr/>
      </xdr:nvSpPr>
      <xdr:spPr>
        <a:xfrm>
          <a:off x="1774032" y="8703469"/>
          <a:ext cx="2583656" cy="120253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 b="1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DIPERIKSA</a:t>
          </a:r>
          <a:r>
            <a:rPr lang="en-ID" sz="1600" b="1" baseline="0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ID" sz="1100" b="1" u="sng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HJ. LILIK</a:t>
          </a:r>
          <a:r>
            <a:rPr lang="en-ID" sz="1100" b="1" u="sng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SOENARTI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KABAG.</a:t>
          </a:r>
          <a:r>
            <a:rPr lang="en-ID" sz="110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KEUANGAN</a:t>
          </a:r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11906</xdr:colOff>
      <xdr:row>47</xdr:row>
      <xdr:rowOff>0</xdr:rowOff>
    </xdr:from>
    <xdr:to>
      <xdr:col>3</xdr:col>
      <xdr:colOff>35719</xdr:colOff>
      <xdr:row>53</xdr:row>
      <xdr:rowOff>59531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SpPr/>
      </xdr:nvSpPr>
      <xdr:spPr>
        <a:xfrm>
          <a:off x="11906" y="8703469"/>
          <a:ext cx="1774032" cy="1202531"/>
        </a:xfrm>
        <a:prstGeom prst="rect">
          <a:avLst/>
        </a:prstGeom>
        <a:noFill/>
        <a:ln w="158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D" sz="1600" b="1">
              <a:solidFill>
                <a:schemeClr val="accent1">
                  <a:lumMod val="50000"/>
                </a:schemeClr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DITERIMA</a:t>
          </a:r>
          <a: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6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endParaRPr lang="en-ID" sz="160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ID" sz="1100" b="1" u="sng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....................................</a:t>
          </a:r>
          <a:endParaRPr lang="en-ID" sz="1100" b="1" u="sng" baseline="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  <a:p>
          <a:pPr algn="ctr"/>
          <a: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/>
          </a:r>
          <a:br>
            <a:rPr lang="en-ID" sz="110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endParaRPr lang="en-ID" sz="11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oneCellAnchor>
    <xdr:from>
      <xdr:col>0</xdr:col>
      <xdr:colOff>142875</xdr:colOff>
      <xdr:row>38</xdr:row>
      <xdr:rowOff>35719</xdr:rowOff>
    </xdr:from>
    <xdr:ext cx="2047873" cy="151209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SpPr txBox="1"/>
      </xdr:nvSpPr>
      <xdr:spPr>
        <a:xfrm>
          <a:off x="142875" y="7048500"/>
          <a:ext cx="2047873" cy="15120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1600" b="1" u="sng"/>
            <a:t>Nama</a:t>
          </a:r>
          <a:r>
            <a:rPr lang="en-US" sz="1600" b="1" u="sng" baseline="0"/>
            <a:t>-Nama Jamaah</a:t>
          </a:r>
        </a:p>
        <a:p>
          <a:r>
            <a:rPr lang="en-US" sz="1400" b="0" u="none" baseline="0"/>
            <a:t>1.  M. Basori</a:t>
          </a:r>
        </a:p>
        <a:p>
          <a:r>
            <a:rPr lang="en-US" sz="1400" b="0" u="none" baseline="0"/>
            <a:t>2.  Ety Arifatina</a:t>
          </a:r>
        </a:p>
        <a:p>
          <a:r>
            <a:rPr lang="en-US" sz="1400" b="0" u="none" baseline="0"/>
            <a:t>3.  Ismuin</a:t>
          </a:r>
          <a:endParaRPr lang="en-US" sz="1400" b="0" u="none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46"/>
  <sheetViews>
    <sheetView tabSelected="1" zoomScale="80" zoomScaleNormal="80" workbookViewId="0">
      <selection activeCell="U15" sqref="U15"/>
    </sheetView>
  </sheetViews>
  <sheetFormatPr defaultColWidth="9.125" defaultRowHeight="14.25"/>
  <cols>
    <col min="1" max="1" width="2.875" style="1" customWidth="1"/>
    <col min="2" max="2" width="20.75" style="1" customWidth="1"/>
    <col min="3" max="3" width="2.75" style="1" customWidth="1"/>
    <col min="4" max="4" width="7.125" style="1" customWidth="1"/>
    <col min="5" max="5" width="3" style="1" customWidth="1"/>
    <col min="6" max="6" width="8.375" style="1" customWidth="1"/>
    <col min="7" max="7" width="2.875" style="1" customWidth="1"/>
    <col min="8" max="8" width="14.875" style="1" customWidth="1"/>
    <col min="9" max="9" width="3.25" style="1" customWidth="1"/>
    <col min="10" max="10" width="2.375" style="1" customWidth="1"/>
    <col min="11" max="11" width="8.625" style="1" customWidth="1"/>
    <col min="12" max="12" width="2.25" style="1" customWidth="1"/>
    <col min="13" max="13" width="16.625" style="1" customWidth="1"/>
    <col min="14" max="14" width="2.375" style="1" customWidth="1"/>
    <col min="15" max="15" width="5" style="1" customWidth="1"/>
    <col min="16" max="16" width="12" style="1" customWidth="1"/>
    <col min="17" max="17" width="7.625" style="1" customWidth="1"/>
    <col min="18" max="18" width="9.25" style="1" customWidth="1"/>
    <col min="19" max="16384" width="9.125" style="1"/>
  </cols>
  <sheetData>
    <row r="1" spans="1:13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1:13">
      <c r="A2" s="52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4"/>
    </row>
    <row r="3" spans="1:13">
      <c r="A3" s="52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4"/>
    </row>
    <row r="4" spans="1:13">
      <c r="A4" s="52"/>
      <c r="B4" s="53"/>
      <c r="C4" s="53"/>
      <c r="D4" s="53"/>
      <c r="E4" s="53"/>
      <c r="F4" s="53"/>
      <c r="G4" s="53"/>
      <c r="H4" s="53"/>
      <c r="I4" s="53"/>
      <c r="J4" s="53"/>
      <c r="K4" s="53"/>
      <c r="L4" s="53"/>
      <c r="M4" s="54"/>
    </row>
    <row r="5" spans="1:13">
      <c r="A5" s="52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4"/>
    </row>
    <row r="6" spans="1:13" ht="15" thickBot="1">
      <c r="A6" s="52"/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4"/>
    </row>
    <row r="7" spans="1:13" ht="15.75" customHeight="1">
      <c r="A7" s="55" t="s">
        <v>12</v>
      </c>
      <c r="B7" s="38"/>
      <c r="C7" s="38"/>
      <c r="D7" s="38"/>
      <c r="E7" s="38"/>
      <c r="F7" s="38"/>
      <c r="G7" s="38"/>
      <c r="H7" s="38"/>
      <c r="I7" s="38"/>
      <c r="J7" s="38"/>
      <c r="K7" s="38"/>
      <c r="L7" s="38"/>
      <c r="M7" s="56"/>
    </row>
    <row r="8" spans="1:13" ht="15" thickBot="1">
      <c r="A8" s="57"/>
      <c r="B8" s="39"/>
      <c r="C8" s="39"/>
      <c r="D8" s="39"/>
      <c r="E8" s="39"/>
      <c r="F8" s="39"/>
      <c r="G8" s="39"/>
      <c r="H8" s="39"/>
      <c r="I8" s="39"/>
      <c r="J8" s="39"/>
      <c r="K8" s="39"/>
      <c r="L8" s="39"/>
      <c r="M8" s="58"/>
    </row>
    <row r="9" spans="1:13">
      <c r="A9" s="52"/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4"/>
    </row>
    <row r="10" spans="1:13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4"/>
    </row>
    <row r="11" spans="1:13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4"/>
    </row>
    <row r="12" spans="1:13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4"/>
    </row>
    <row r="13" spans="1:13">
      <c r="A13" s="52"/>
      <c r="B13" s="53"/>
      <c r="C13" s="53"/>
      <c r="D13" s="53"/>
      <c r="E13" s="53"/>
      <c r="F13" s="53"/>
      <c r="G13" s="53"/>
      <c r="H13" s="53"/>
      <c r="I13" s="53"/>
      <c r="J13" s="53"/>
      <c r="K13" s="53"/>
      <c r="L13" s="53"/>
      <c r="M13" s="59"/>
    </row>
    <row r="14" spans="1:13">
      <c r="A14" s="52"/>
      <c r="B14" s="53"/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4"/>
    </row>
    <row r="15" spans="1:13">
      <c r="A15" s="52"/>
      <c r="B15" s="53"/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4"/>
    </row>
    <row r="16" spans="1:13" ht="18">
      <c r="A16" s="60" t="s">
        <v>17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4"/>
    </row>
    <row r="17" spans="1:17" ht="18">
      <c r="A17" s="60" t="s">
        <v>13</v>
      </c>
      <c r="B17" s="53"/>
      <c r="C17" s="53"/>
      <c r="D17" s="53"/>
      <c r="E17" s="53"/>
      <c r="F17" s="53"/>
      <c r="G17" s="53"/>
      <c r="H17" s="53"/>
      <c r="I17" s="53"/>
      <c r="J17" s="53"/>
      <c r="K17" s="53"/>
      <c r="L17" s="53"/>
      <c r="M17" s="54"/>
    </row>
    <row r="18" spans="1:17" ht="18">
      <c r="A18" s="61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4"/>
    </row>
    <row r="19" spans="1:17" ht="18">
      <c r="A19" s="61" t="s">
        <v>3</v>
      </c>
      <c r="B19" s="53"/>
      <c r="C19" s="53"/>
      <c r="D19" s="53"/>
      <c r="E19" s="53"/>
      <c r="F19" s="53"/>
      <c r="G19" s="53"/>
      <c r="H19" s="53"/>
      <c r="I19" s="53"/>
      <c r="J19" s="53"/>
      <c r="K19" s="53"/>
      <c r="L19" s="53"/>
      <c r="M19" s="54"/>
    </row>
    <row r="20" spans="1:17" ht="15" thickBot="1">
      <c r="A20" s="52"/>
      <c r="B20" s="62" t="s">
        <v>4</v>
      </c>
      <c r="C20" s="53"/>
      <c r="D20" s="53"/>
      <c r="E20" s="53"/>
      <c r="F20" s="53"/>
      <c r="G20" s="53"/>
      <c r="H20" s="53"/>
      <c r="I20" s="53"/>
      <c r="J20" s="53"/>
      <c r="K20" s="53"/>
      <c r="L20" s="53"/>
      <c r="M20" s="54"/>
    </row>
    <row r="21" spans="1:17" s="2" customFormat="1" ht="15" thickBot="1">
      <c r="A21" s="63"/>
      <c r="B21" s="3" t="s">
        <v>5</v>
      </c>
      <c r="C21" s="32" t="s">
        <v>6</v>
      </c>
      <c r="D21" s="33"/>
      <c r="E21" s="32" t="s">
        <v>7</v>
      </c>
      <c r="F21" s="33"/>
      <c r="G21" s="32" t="s">
        <v>8</v>
      </c>
      <c r="H21" s="33"/>
      <c r="I21" s="32" t="s">
        <v>9</v>
      </c>
      <c r="J21" s="33"/>
      <c r="K21" s="4" t="s">
        <v>10</v>
      </c>
      <c r="L21" s="64"/>
      <c r="M21" s="65"/>
    </row>
    <row r="22" spans="1:17" s="18" customFormat="1" ht="12.75">
      <c r="A22" s="28"/>
      <c r="B22" s="22" t="s">
        <v>20</v>
      </c>
      <c r="C22" s="34">
        <v>9</v>
      </c>
      <c r="D22" s="36" t="s">
        <v>11</v>
      </c>
      <c r="E22" s="40"/>
      <c r="F22" s="41"/>
      <c r="G22" s="40"/>
      <c r="H22" s="41"/>
      <c r="I22" s="44"/>
      <c r="J22" s="45"/>
      <c r="K22" s="30"/>
      <c r="L22" s="13"/>
      <c r="M22" s="29"/>
    </row>
    <row r="23" spans="1:17" s="18" customFormat="1" ht="13.5" thickBot="1">
      <c r="A23" s="28"/>
      <c r="B23" s="23" t="s">
        <v>21</v>
      </c>
      <c r="C23" s="35"/>
      <c r="D23" s="37"/>
      <c r="E23" s="42"/>
      <c r="F23" s="43"/>
      <c r="G23" s="42"/>
      <c r="H23" s="43"/>
      <c r="I23" s="46"/>
      <c r="J23" s="47"/>
      <c r="K23" s="31"/>
      <c r="L23" s="13"/>
      <c r="M23" s="29"/>
    </row>
    <row r="24" spans="1:17" s="2" customFormat="1">
      <c r="A24" s="63"/>
      <c r="B24" s="64"/>
      <c r="C24" s="64"/>
      <c r="D24" s="64"/>
      <c r="E24" s="64"/>
      <c r="F24" s="64"/>
      <c r="G24" s="64"/>
      <c r="H24" s="64"/>
      <c r="I24" s="64"/>
      <c r="J24" s="64"/>
      <c r="K24" s="64"/>
      <c r="L24" s="64"/>
      <c r="M24" s="65"/>
    </row>
    <row r="25" spans="1:17" s="2" customFormat="1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5"/>
    </row>
    <row r="26" spans="1:17" s="2" customFormat="1">
      <c r="A26" s="63"/>
      <c r="B26" s="62" t="s">
        <v>14</v>
      </c>
      <c r="C26" s="64"/>
      <c r="D26" s="64"/>
      <c r="E26" s="64"/>
      <c r="F26" s="64"/>
      <c r="G26" s="64"/>
      <c r="H26" s="64"/>
      <c r="I26" s="64"/>
      <c r="J26" s="64"/>
      <c r="K26" s="64"/>
      <c r="L26" s="64"/>
      <c r="M26" s="65"/>
    </row>
    <row r="27" spans="1:17" s="5" customFormat="1" ht="12.75">
      <c r="A27" s="66"/>
      <c r="B27" s="6" t="s">
        <v>15</v>
      </c>
      <c r="C27" s="6"/>
      <c r="D27" s="6"/>
      <c r="E27" s="6"/>
      <c r="F27" s="6"/>
      <c r="G27" s="6"/>
      <c r="H27" s="7"/>
      <c r="I27" s="8"/>
      <c r="J27" s="6"/>
      <c r="K27" s="6"/>
      <c r="L27" s="6"/>
      <c r="M27" s="67"/>
    </row>
    <row r="28" spans="1:17" s="5" customFormat="1" ht="12.75">
      <c r="A28" s="66"/>
      <c r="B28" s="9" t="s">
        <v>23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68"/>
      <c r="N28" s="10"/>
      <c r="O28" s="10"/>
      <c r="P28" s="10"/>
      <c r="Q28" s="10"/>
    </row>
    <row r="29" spans="1:17" s="5" customFormat="1" ht="12.75">
      <c r="A29" s="66"/>
      <c r="B29" s="11" t="s">
        <v>24</v>
      </c>
      <c r="C29" s="11"/>
      <c r="D29" s="12"/>
      <c r="E29" s="11"/>
      <c r="F29" s="12"/>
      <c r="G29" s="13" t="s">
        <v>2</v>
      </c>
      <c r="H29" s="14">
        <v>20500000</v>
      </c>
      <c r="I29" s="13" t="s">
        <v>0</v>
      </c>
      <c r="J29" s="11">
        <v>3</v>
      </c>
      <c r="K29" s="11" t="s">
        <v>1</v>
      </c>
      <c r="L29" s="11" t="s">
        <v>2</v>
      </c>
      <c r="M29" s="69">
        <f>H29*J29</f>
        <v>61500000</v>
      </c>
    </row>
    <row r="30" spans="1:17" s="5" customFormat="1" ht="12.75">
      <c r="A30" s="66"/>
      <c r="B30" s="11" t="s">
        <v>22</v>
      </c>
      <c r="C30" s="11"/>
      <c r="D30" s="12"/>
      <c r="E30" s="11"/>
      <c r="F30" s="12"/>
      <c r="G30" s="13"/>
      <c r="H30" s="14"/>
      <c r="I30" s="13"/>
      <c r="J30" s="11"/>
      <c r="K30" s="11"/>
      <c r="L30" s="11"/>
      <c r="M30" s="69"/>
    </row>
    <row r="31" spans="1:17" s="5" customFormat="1" ht="12.75">
      <c r="A31" s="66"/>
      <c r="B31" s="15"/>
      <c r="C31" s="15"/>
      <c r="D31" s="15"/>
      <c r="E31" s="15"/>
      <c r="F31" s="15"/>
      <c r="G31" s="16"/>
      <c r="H31" s="17"/>
      <c r="I31" s="16"/>
      <c r="J31" s="15"/>
      <c r="K31" s="15"/>
      <c r="L31" s="15"/>
      <c r="M31" s="70"/>
    </row>
    <row r="32" spans="1:17" s="5" customFormat="1" ht="12.75">
      <c r="A32" s="66"/>
      <c r="B32" s="48" t="s">
        <v>19</v>
      </c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71">
        <f>SUM(M29:M31)</f>
        <v>61500000</v>
      </c>
      <c r="N32" s="10"/>
    </row>
    <row r="33" spans="1:14" s="5" customFormat="1" ht="12.75">
      <c r="A33" s="66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72"/>
      <c r="N33" s="10"/>
    </row>
    <row r="34" spans="1:14" s="5" customFormat="1" ht="12.75">
      <c r="A34" s="66"/>
      <c r="B34" s="24" t="s">
        <v>25</v>
      </c>
      <c r="C34" s="8"/>
      <c r="D34" s="8"/>
      <c r="E34" s="8"/>
      <c r="F34" s="8"/>
      <c r="G34" s="8"/>
      <c r="H34" s="25"/>
      <c r="I34" s="8"/>
      <c r="J34" s="6"/>
      <c r="K34" s="6"/>
      <c r="L34" s="6" t="s">
        <v>2</v>
      </c>
      <c r="M34" s="67">
        <v>20000000</v>
      </c>
      <c r="N34" s="18"/>
    </row>
    <row r="35" spans="1:14" s="5" customFormat="1" ht="12.75">
      <c r="A35" s="66"/>
      <c r="B35" s="26"/>
      <c r="C35" s="16"/>
      <c r="D35" s="16"/>
      <c r="E35" s="16"/>
      <c r="F35" s="16"/>
      <c r="G35" s="16"/>
      <c r="H35" s="27"/>
      <c r="I35" s="16"/>
      <c r="J35" s="15"/>
      <c r="K35" s="15"/>
      <c r="L35" s="15"/>
      <c r="M35" s="70"/>
      <c r="N35" s="18"/>
    </row>
    <row r="36" spans="1:14" s="5" customFormat="1" ht="12.75">
      <c r="A36" s="66"/>
      <c r="B36" s="48" t="s">
        <v>16</v>
      </c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71">
        <f>SUM(M34:M35)</f>
        <v>20000000</v>
      </c>
      <c r="N36" s="19"/>
    </row>
    <row r="37" spans="1:14" s="5" customFormat="1" ht="12.75">
      <c r="A37" s="66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72"/>
      <c r="N37" s="19"/>
    </row>
    <row r="38" spans="1:14" s="5" customFormat="1" ht="12.75">
      <c r="A38" s="73"/>
      <c r="B38" s="48" t="s">
        <v>18</v>
      </c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71">
        <f>M32-M36</f>
        <v>41500000</v>
      </c>
    </row>
    <row r="39" spans="1:14" s="5" customFormat="1" ht="12.75"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1"/>
      <c r="N39" s="19"/>
    </row>
    <row r="40" spans="1:14" s="5" customFormat="1" ht="12.75"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1"/>
      <c r="N40" s="19"/>
    </row>
    <row r="41" spans="1:14" s="5" customFormat="1" ht="12.75"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1"/>
      <c r="N41" s="19"/>
    </row>
    <row r="42" spans="1:14" s="5" customFormat="1" ht="12.75"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1"/>
      <c r="N42" s="19"/>
    </row>
    <row r="43" spans="1:14" s="5" customFormat="1" ht="12.75"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1"/>
      <c r="N43" s="19"/>
    </row>
    <row r="44" spans="1:14" s="5" customFormat="1" ht="12.75"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1"/>
      <c r="N44" s="19"/>
    </row>
    <row r="45" spans="1:14" s="5" customFormat="1" ht="12.75"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1"/>
      <c r="N45" s="19"/>
    </row>
    <row r="46" spans="1:14" s="5" customFormat="1" ht="12.75"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1"/>
      <c r="N46" s="19"/>
    </row>
  </sheetData>
  <mergeCells count="16">
    <mergeCell ref="B38:L38"/>
    <mergeCell ref="C21:D21"/>
    <mergeCell ref="C22:C23"/>
    <mergeCell ref="D22:D23"/>
    <mergeCell ref="A7:M8"/>
    <mergeCell ref="E22:F22"/>
    <mergeCell ref="E23:F23"/>
    <mergeCell ref="E21:F21"/>
    <mergeCell ref="G22:H22"/>
    <mergeCell ref="G23:H23"/>
    <mergeCell ref="G21:H21"/>
    <mergeCell ref="I22:J22"/>
    <mergeCell ref="I23:J23"/>
    <mergeCell ref="I21:J21"/>
    <mergeCell ref="B32:L32"/>
    <mergeCell ref="B36:L36"/>
  </mergeCells>
  <pageMargins left="0.28999999999999998" right="0.28999999999999998" top="0.28999999999999998" bottom="0.75" header="0.3" footer="0.3"/>
  <pageSetup paperSize="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Ardiana</dc:creator>
  <cp:lastModifiedBy>didietss</cp:lastModifiedBy>
  <cp:lastPrinted>2018-12-03T05:29:42Z</cp:lastPrinted>
  <dcterms:created xsi:type="dcterms:W3CDTF">2018-11-30T19:25:03Z</dcterms:created>
  <dcterms:modified xsi:type="dcterms:W3CDTF">2019-06-07T06:21:09Z</dcterms:modified>
</cp:coreProperties>
</file>