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312" windowHeight="8192" windowWidth="16384" xWindow="0" yWindow="0"/>
  </bookViews>
  <sheets>
    <sheet name="IDIP SUMMARY" sheetId="1" state="visible" r:id="rId2"/>
    <sheet name="PLANNING" sheetId="2" state="visible" r:id="rId3"/>
    <sheet name="IMPLEMENTATION" sheetId="3" state="visible" r:id="rId4"/>
    <sheet name="RETENTION" sheetId="4" state="visible" r:id="rId5"/>
    <sheet name="PROBLEMATIC PROJECTS" sheetId="5" state="hidden" r:id="rId6"/>
  </sheets>
  <definedNames>
    <definedName function="false" hidden="false" localSheetId="0" name="_xlnm.Print_Area" vbProcedure="false">'IDIP SUMMARY'!$B$1:$S$117</definedName>
    <definedName function="false" hidden="false" localSheetId="0" name="_xlnm.Print_Titles" vbProcedure="false">'IDIP SUMMARY'!$5:$5</definedName>
    <definedName function="false" hidden="true" localSheetId="0" name="_xlnm._FilterDatabase" vbProcedure="false">'IDIP SUMMARY'!$B$5:$S$117</definedName>
    <definedName function="false" hidden="false" localSheetId="2" name="_xlnm.Print_Area" vbProcedure="false">IMPLEMENTATION!$B$1:$AG$266</definedName>
    <definedName function="false" hidden="false" localSheetId="2" name="_xlnm.Print_Titles" vbProcedure="false">IMPLEMENTATION!$6:$8</definedName>
    <definedName function="false" hidden="false" localSheetId="1" name="_xlnm.Print_Area" vbProcedure="false">PLANNING!$B$1:$AH$273</definedName>
    <definedName function="false" hidden="false" localSheetId="1" name="_xlnm.Print_Titles" vbProcedure="false">PLANNING!$6:$8</definedName>
    <definedName function="false" hidden="false" localSheetId="4" name="_xlnm.Print_Area" vbProcedure="false">'PROBLEMATIC PROJECTS'!$A$1:$L$53</definedName>
    <definedName function="false" hidden="false" localSheetId="4" name="_xlnm.Print_Titles" vbProcedure="false">'PROBLEMATIC PROJECTS'!$1:$3</definedName>
    <definedName function="false" hidden="false" localSheetId="3" name="_xlnm.Print_Area" vbProcedure="false">RETENTION!$C$1:$AM$120</definedName>
    <definedName function="false" hidden="true" localSheetId="3" name="_xlnm._FilterDatabase" vbProcedure="false">RETENTION!$B$6:$AM$121</definedName>
    <definedName function="false" hidden="false" name="crBudgetProgramme" vbProcedure="false">['file:///C/C/Users/malebomakgoka/Documents/Planning/DoH/RecoveredExternalLink1']Configuration!$J$125:$J$209</definedName>
    <definedName function="false" hidden="false" name="crEMIStest" vbProcedure="false">['file:///C/C/Users/malebomakgoka/Documents/Planning/DoH/RecoveredExternalLink1']Configuration!$B$68:$E$76</definedName>
    <definedName function="false" hidden="false" name="crEPWP" vbProcedure="false">['file:///C/C/Users/malebomakgoka/Documents/Planning/DoH/RecoveredExternalLink1']Configuration!$B$126:$B$128</definedName>
    <definedName function="false" hidden="false" name="crFundingClassification" vbProcedure="false">['file:///C/C/Users/malebomakgoka/Documents/Planning/DoH/RecoveredExternalLink1']Configuration!$B$106:$B$107</definedName>
    <definedName function="false" hidden="false" name="crFundingSource" vbProcedure="false">['file:///C/C/Users/malebomakgoka/Documents/Planning/DoH/RecoveredExternalLink1']Configuration!$B$99:$B$103</definedName>
    <definedName function="false" hidden="false" name="crMunicipalitiesAll" vbProcedure="false">['file:///C/C/Users/malebomakgoka/Documents/Planning/DoH/RecoveredExternalLink1']Configuration!$N$14:$N$299</definedName>
    <definedName function="false" hidden="false" name="crMunNamesDropDown" vbProcedure="false">['file:///C/C/Users/malebomakgoka/Documents/Planning/DoH/RecoveredExternalLink1']Configuration!$V$16:$V$36</definedName>
    <definedName function="false" hidden="false" name="crNatureOfInvestment" vbProcedure="false">['file:///C/C/Users/malebomakgoka/Documents/Planning/DoH/RecoveredExternalLink1']Configuration!$B$138:$B$147</definedName>
    <definedName function="false" hidden="false" name="crProgrammeNames" vbProcedure="false">['file:///C/C/Users/malebomakgoka/Documents/Planning/DoH/RecoveredExternalLink1']Configuration!$I$357:$I$383</definedName>
    <definedName function="false" hidden="false" name="crProjectStatus" vbProcedure="false">['file:///C/C/Users/malebomakgoka/Documents/Planning/DoH/RecoveredExternalLink1']Configuration!$B$112:$B$123</definedName>
    <definedName function="false" hidden="false" name="crTypeOfInfrastructure" vbProcedure="false">['file:///C/C/Users/malebomakgoka/Documents/Planning/DoH/RecoveredExternalLink1']Configuration!$J$212:$J$351</definedName>
    <definedName function="false" hidden="false" name="cvProvince" vbProcedure="false">['file:///C/C/Users/malebomakgoka/Documents/Planning/DoH/RecoveredExternalLink1']Configuration!$B$17</definedName>
    <definedName function="false" hidden="false" name="EMIS" vbProcedure="false">['file:///C/C/Users/malebomakgoka/Documents/Planning/DoH/RecoveredExternalLink1']Configuration!$B$70:$E$78</definedName>
    <definedName function="false" hidden="false" name="Fkn" vbProcedure="false">['file:///Users/Julius/AppData/Local/Microsoft/Windows/Temporary Internet Files/Content.IE5/CT2CF3E2/Users/Stephan/Documents/1e - 2010-11/e - Rpt/IRM/2011-03/IRM 2010-11 - Mar  2011 - 2nd subm.xls']Projects!$B$47:$B$8046</definedName>
    <definedName function="false" hidden="false" name="ggg" vbProcedure="false">['file:///Users/Julius/AppData/Local/Microsoft/Windows/Temporary Internet Files/Content.IE5/CT2CF3E2/Users/Stephan/Documents/1e - 2010-11/e - Rpt/IRM/2011-03/IRM 2010-11 - Mar  2011 - 2nd subm.xls']Projects!$B$47:$B$8046</definedName>
    <definedName function="false" hidden="false" name="loss" vbProcedure="false">OFFSET([3]!munstart,[3]!munfirst,0,[3]!muncount,1)</definedName>
    <definedName function="false" hidden="false" name="Mpumalanga" vbProcedure="false">['file:///C/C/Users/malebomakgoka/Documents/Planning/DoH/RecoveredExternalLink1']Configuration!$B$19</definedName>
    <definedName function="false" hidden="false" name="MunCount" vbProcedure="false">#ref!</definedName>
    <definedName function="false" hidden="false" name="MunFirst" vbProcedure="false">#ref!</definedName>
    <definedName function="false" hidden="false" name="MunList" vbProcedure="false">OFFSET([0]!munstart,'problematic projects'!munfirst,0,'problematic projects'!muncount,1)</definedName>
    <definedName function="false" hidden="false" name="MunStart" vbProcedure="false">#ref!</definedName>
    <definedName function="false" hidden="false" name="NEW" vbProcedure="false">OFFSET(MunStart,'problematic projects'!munfirst,0,'problematic projects'!muncount,1)</definedName>
    <definedName function="false" hidden="false" name="Null" vbProcedure="false">""</definedName>
    <definedName function="false" hidden="false" name="rProjectNumber" vbProcedure="false">['file:///C/C/Users/malebomakgoka/Documents/Planning/DoH/RecoveredExternalLink1']Projects!$B$47:$B$3046</definedName>
    <definedName function="false" hidden="false" name="ugiugyy" vbProcedure="false">['file:///F/Users/Julius/AppData/Local/Microsoft/Windows/Temporary Internet Files/Low/Content.IE5/16WO6CA1/IRM 2009 - 02 Fin Sp.xls']Configuration!$J$123:$J$205</definedName>
    <definedName function="false" hidden="false" localSheetId="0" name="loss" vbProcedure="false">OFFSET([3]!munstart,[3]!munfirst,0,[3]!muncount,1)</definedName>
    <definedName function="false" hidden="false" localSheetId="0" name="MunList" vbProcedure="false">OFFSET([3]!munstart,[3]!munfirst,0,[3]!muncount,1)</definedName>
    <definedName function="false" hidden="false" localSheetId="0" name="NEW" vbProcedure="false">OFFSET([3]!munstart,[3]!munfirst,0,[3]!muncount,1)</definedName>
    <definedName function="false" hidden="false" localSheetId="0" name="_xlnm.Print_Area" vbProcedure="false">'IDIP SUMMARY'!$B$1:$S$117</definedName>
    <definedName function="false" hidden="false" localSheetId="0" name="_xlnm.Print_Titles" vbProcedure="false">'IDIP SUMMARY'!$5:$5</definedName>
    <definedName function="false" hidden="false" localSheetId="0" name="_xlnm._FilterDatabase" vbProcedure="false">'IDIP SUMMARY'!$B$5:$S$117</definedName>
    <definedName function="false" hidden="false" localSheetId="1" name="loss" vbProcedure="false">OFFSET([3]!munstart,[3]!munfirst,0,[3]!muncount,1)</definedName>
    <definedName function="false" hidden="false" localSheetId="1" name="MunList" vbProcedure="false">OFFSET([3]!munstart,[3]!munfirst,0,[3]!muncount,1)</definedName>
    <definedName function="false" hidden="false" localSheetId="1" name="NEW" vbProcedure="false">OFFSET([3]!munstart,[3]!munfirst,0,[3]!muncount,1)</definedName>
    <definedName function="false" hidden="false" localSheetId="1" name="_xlnm.Print_Area" vbProcedure="false">PLANNING!$B$1:$AH$273</definedName>
    <definedName function="false" hidden="false" localSheetId="1" name="_xlnm.Print_Titles" vbProcedure="false">PLANNING!$6:$8</definedName>
    <definedName function="false" hidden="false" localSheetId="1" name="_xlnm._FilterDatabase" vbProcedure="false">PLANNING!$B$6:$AJ$155</definedName>
    <definedName function="false" hidden="false" localSheetId="2" name="loss" vbProcedure="false">OFFSET([3]!munstart,[3]!munfirst,0,[3]!muncount,1)</definedName>
    <definedName function="false" hidden="false" localSheetId="2" name="MunList" vbProcedure="false">OFFSET([3]!munstart,[3]!munfirst,0,[3]!muncount,1)</definedName>
    <definedName function="false" hidden="false" localSheetId="2" name="NEW" vbProcedure="false">OFFSET([3]!munstart,[3]!munfirst,0,[3]!muncount,1)</definedName>
    <definedName function="false" hidden="false" localSheetId="2" name="_xlnm.Print_Area" vbProcedure="false">IMPLEMENTATION!$B$1:$AG$266</definedName>
    <definedName function="false" hidden="false" localSheetId="2" name="_xlnm.Print_Titles" vbProcedure="false">IMPLEMENTATION!$6:$8</definedName>
    <definedName function="false" hidden="false" localSheetId="2" name="_xlnm._FilterDatabase" vbProcedure="false">IMPLEMENTATION!$B$6:$BC$266</definedName>
    <definedName function="false" hidden="false" localSheetId="3" name="_xlnm.Print_Area" vbProcedure="false">RETENTION!$C$1:$AM$120</definedName>
    <definedName function="false" hidden="false" localSheetId="3" name="_xlnm._FilterDatabase" vbProcedure="false">RETENTION!$B$6:$AM$121</definedName>
    <definedName function="false" hidden="false" localSheetId="4" name="MunCount" vbProcedure="false">#ref!</definedName>
    <definedName function="false" hidden="false" localSheetId="4" name="MunFirst" vbProcedure="false">#ref!</definedName>
    <definedName function="false" hidden="false" localSheetId="4" name="MunList" vbProcedure="false">OFFSET([0]!munstart,'problematic projects'!munfirst,0,'problematic projects'!muncount,1)</definedName>
    <definedName function="false" hidden="false" localSheetId="4" name="NEW" vbProcedure="false">OFFSET([3]!munstart,'problematic projects'!munfirst,0,'problematic projects'!muncount,1)</definedName>
    <definedName function="false" hidden="false" localSheetId="4" name="_xlnm.Print_Area" vbProcedure="false">'PROBLEMATIC PROJECTS'!$A$1:$L$53</definedName>
    <definedName function="false" hidden="false" localSheetId="4" name="_xlnm.Print_Titles" vbProcedure="false">'PROBLEMATIC PROJECTS'!$1:$3</definedName>
  </definedNames>
  <calcPr iterateCount="100" refMode="A1" iterate="false" iterateDelta="0.0001"/>
</workbook>
</file>

<file path=xl/comments4.xml><?xml version="1.0" encoding="utf-8"?>
<comments xmlns="http://schemas.openxmlformats.org/spreadsheetml/2006/main" xmlns:xdr="http://schemas.openxmlformats.org/drawingml/2006/spreadsheetDrawing">
  <authors>
    <author/>
  </authors>
  <commentList>
    <comment authorId="0" ref="S18">
      <text>
        <r>
          <rPr>
            <b val="true"/>
            <sz val="9"/>
            <color rgb="FF000000"/>
            <rFont val="Arial"/>
            <family val="2"/>
            <charset val="1"/>
          </rPr>
          <t xml:space="preserve">Uno Okon:
</t>
        </r>
        <r>
          <rPr>
            <sz val="9"/>
            <color rgb="FF000000"/>
            <rFont val="Arial"/>
            <family val="2"/>
            <charset val="1"/>
          </rPr>
          <t xml:space="preserve">Final Payment submitted Nov 2012</t>
        </r>
      </text>
    </comment>
  </commentList>
</comments>
</file>

<file path=xl/sharedStrings.xml><?xml version="1.0" encoding="utf-8"?>
<sst xmlns="http://schemas.openxmlformats.org/spreadsheetml/2006/main" count="2721" uniqueCount="661">
  <si>
    <t>DEPARTMENT OF HEALTH INFRASTRUCTURE PROJECTS</t>
  </si>
  <si>
    <t>INFRASTRUCTURE DELIVERY IMPROVEMENT PROGRAMME </t>
  </si>
  <si>
    <t>REPORTING DATE:  31 DEC 2013 </t>
  </si>
  <si>
    <t>SUMMARY : HEALTH INFRASTRACTURE PROJECTS</t>
  </si>
  <si>
    <t>No.</t>
  </si>
  <si>
    <t>Programme</t>
  </si>
  <si>
    <t>Number
of 
Projects</t>
  </si>
  <si>
    <r>
      <t xml:space="preserve">Total
</t>
    </r>
    <r>
      <rPr>
        <b val="true"/>
        <sz val="9"/>
        <color rgb="FFFF0000"/>
        <rFont val="Arial"/>
        <family val="2"/>
        <charset val="1"/>
      </rPr>
      <t xml:space="preserve">Original
</t>
    </r>
    <r>
      <rPr>
        <b val="true"/>
        <sz val="9"/>
        <rFont val="Arial"/>
        <family val="2"/>
        <charset val="1"/>
      </rPr>
      <t xml:space="preserve">Allocated
Budget
2013/14
(R'000)</t>
    </r>
  </si>
  <si>
    <r>
      <t xml:space="preserve">Total
</t>
    </r>
    <r>
      <rPr>
        <b val="true"/>
        <sz val="9"/>
        <color rgb="FF008000"/>
        <rFont val="Arial"/>
        <family val="2"/>
        <charset val="1"/>
      </rPr>
      <t xml:space="preserve">Revised
</t>
    </r>
    <r>
      <rPr>
        <b val="true"/>
        <sz val="9"/>
        <rFont val="Arial"/>
        <family val="2"/>
        <charset val="1"/>
      </rPr>
      <t xml:space="preserve">Allocated
Budget
2013/14
(R'000)</t>
    </r>
  </si>
  <si>
    <t>Total
Expenditure
Todate
(DEC 2013)
(R'000)
</t>
  </si>
  <si>
    <t>Total
Projected
Expenditure
This Year
 2013/14
(R'000)
</t>
  </si>
  <si>
    <t>Balance of 
Projected
Expenditure
this year
2013/14
R'000
</t>
  </si>
  <si>
    <t>Percentage
Exp
Todate
2013/14
(%)</t>
  </si>
  <si>
    <t>No of Jobs
Created
 (CRDP &amp; EPWP)</t>
  </si>
  <si>
    <t>Total Project
On-hold / 
Terminated</t>
  </si>
  <si>
    <t>Planning 0%</t>
  </si>
  <si>
    <t>1-50%</t>
  </si>
  <si>
    <t>51-75%</t>
  </si>
  <si>
    <t>76-99%</t>
  </si>
  <si>
    <t>Total
Active
Projects</t>
  </si>
  <si>
    <t>Remarks</t>
  </si>
  <si>
    <t>PLANNING AND DESIGN</t>
  </si>
  <si>
    <t>Ehlanzeni</t>
  </si>
  <si>
    <t>Bohlabela</t>
  </si>
  <si>
    <t>Gert Sibande</t>
  </si>
  <si>
    <t>Nkangala</t>
  </si>
  <si>
    <t>IMPLEMENTATION / CONSTRUCTION</t>
  </si>
  <si>
    <t>RETENTION / FINAL ACCOUNT</t>
  </si>
  <si>
    <t>TOTAL: HEALTH INFRASTRACTURE PROJECTS</t>
  </si>
  <si>
    <t>KEY</t>
  </si>
  <si>
    <t>DEPARTMENT OF PUBLIC WORKS, ROADS AND TRANSPORT</t>
  </si>
  <si>
    <t>Behind</t>
  </si>
  <si>
    <t>Ahead of</t>
  </si>
  <si>
    <t>On Schedule</t>
  </si>
  <si>
    <t>Schedule</t>
  </si>
  <si>
    <t>DoH - PROJECTS ON PLANNING STAGE</t>
  </si>
  <si>
    <t>No</t>
  </si>
  <si>
    <t>Project Description</t>
  </si>
  <si>
    <t>Number
of
Projects</t>
  </si>
  <si>
    <t>Service Providers</t>
  </si>
  <si>
    <t>Scope of Works</t>
  </si>
  <si>
    <t>Estimate / 
Awarded
Contract
Price
(R'000)</t>
  </si>
  <si>
    <t>Estimate / 
Approved
Cons.
Fees
(R'000)</t>
  </si>
  <si>
    <t>Total
Project
Cost (Estimate) (R'000)</t>
  </si>
  <si>
    <t>Total
Project
Confirmed
Budget
CLIENT
(R'000) </t>
  </si>
  <si>
    <t>Total
Exp (Previous
Financial Years) </t>
  </si>
  <si>
    <t>Allocated Budget 2013/14 (R'000)</t>
  </si>
  <si>
    <t>Total
Anticipated
Exp
2013/14 (R'000)</t>
  </si>
  <si>
    <t>Exp
Todate 2013/14 (R'000)</t>
  </si>
  <si>
    <t>Total Exp
Todate
(R'000)</t>
  </si>
  <si>
    <t>Planning                                                                                                                                                      2013/14</t>
  </si>
  <si>
    <t>Start
date</t>
  </si>
  <si>
    <t>End
Date</t>
  </si>
  <si>
    <t>Site Handover Date</t>
  </si>
  <si>
    <t>Comments</t>
  </si>
  <si>
    <t>Remedial Action</t>
  </si>
  <si>
    <t>Apr'13</t>
  </si>
  <si>
    <t>May'13</t>
  </si>
  <si>
    <t>Jun'13</t>
  </si>
  <si>
    <t>Jul'13</t>
  </si>
  <si>
    <t>Aug'13</t>
  </si>
  <si>
    <t>Sept'13</t>
  </si>
  <si>
    <t>Oct'13</t>
  </si>
  <si>
    <t>Nov'13</t>
  </si>
  <si>
    <t>Dec'13</t>
  </si>
  <si>
    <t>Jan'14</t>
  </si>
  <si>
    <t>Feb'14</t>
  </si>
  <si>
    <t>Mar'14</t>
  </si>
  <si>
    <t>1st Qua</t>
  </si>
  <si>
    <t>2nd Qua</t>
  </si>
  <si>
    <t>3rd Qua</t>
  </si>
  <si>
    <t>4th Qua</t>
  </si>
  <si>
    <t>HEALTH INFRASTRUCTURE GRANT PROJECTS - Planning and Design</t>
  </si>
  <si>
    <t>EHLANZENI DISTRICT</t>
  </si>
  <si>
    <t>BOHLABELA DISTRICT</t>
  </si>
  <si>
    <t>GERT SIBANDE DISTRICT</t>
  </si>
  <si>
    <t>NKANGALA DISTRICT</t>
  </si>
  <si>
    <t>HOSPITAL REVITALISATION GRANT PROJECTS - Planning and Design</t>
  </si>
  <si>
    <t>Themba Hospital
(New Maternity Ward)</t>
  </si>
  <si>
    <t>Yes</t>
  </si>
  <si>
    <t>Implementing Agent</t>
  </si>
  <si>
    <t>Themba Hospital: Construction of new maternity ward</t>
  </si>
  <si>
    <t>Planned
Exp
(R'000)</t>
  </si>
  <si>
    <t>Planning
Start Date</t>
  </si>
  <si>
    <t>Planning
Completion 
Date</t>
  </si>
  <si>
    <t>Contract
Award
Date</t>
  </si>
  <si>
    <t>1. Design and Tender documentation are completed.
2. Project implementation defered to outer years to allow review process by MDoH on scope reduction due to budgetary constrain.</t>
  </si>
  <si>
    <t>1. None.</t>
  </si>
  <si>
    <t>Contract No.</t>
  </si>
  <si>
    <t>DPWRT</t>
  </si>
  <si>
    <t>Planned
Progress</t>
  </si>
  <si>
    <t>TBA</t>
  </si>
  <si>
    <t>Local Municipality</t>
  </si>
  <si>
    <t>Mbombela</t>
  </si>
  <si>
    <t>Principal Agent</t>
  </si>
  <si>
    <t>Location / Village</t>
  </si>
  <si>
    <t>Afro Architech</t>
  </si>
  <si>
    <t>Budget Source</t>
  </si>
  <si>
    <t>Hospital Revitalization Grant</t>
  </si>
  <si>
    <t>Actual
Progress </t>
  </si>
  <si>
    <t>Responsible  Senior Chief Project Manager</t>
  </si>
  <si>
    <t>Actual
Exp
(R'000)</t>
  </si>
  <si>
    <t> </t>
  </si>
  <si>
    <t>Themba Hospital
(New Resource Centre)</t>
  </si>
  <si>
    <t>Themba Hospital: Construction of new resource centre</t>
  </si>
  <si>
    <t>Mbombela </t>
  </si>
  <si>
    <t>Themba Hospital
(X-rays and Other wards)</t>
  </si>
  <si>
    <t>Themba Hospital: Renovation of X-Rays  and other wards</t>
  </si>
  <si>
    <t>1. Project planning deferred to next Financial Year due to MDoH budgetary constrain.</t>
  </si>
  <si>
    <t>Barberton Hospital
(Hospital Upgrade)</t>
  </si>
  <si>
    <t>Barberton Hospital: Uplanning for upgrade of Hospital</t>
  </si>
  <si>
    <t>Umjindi</t>
  </si>
  <si>
    <t>Lydenburg Hospital
(Hospital Upgrade)</t>
  </si>
  <si>
    <t>Lydenburg Hospital: Planning for upgrade of Hospital</t>
  </si>
  <si>
    <t>Thaba Chweu</t>
  </si>
  <si>
    <t>Ermelo Hospital
(New resource Centre)</t>
  </si>
  <si>
    <t>Ermelo Hospital: Construction of new resource centre</t>
  </si>
  <si>
    <t>Msukaligwa</t>
  </si>
  <si>
    <t>WOJ</t>
  </si>
  <si>
    <t>Ermelo Hospital
(Multi-purpose centre)</t>
  </si>
  <si>
    <t>ERMELO HOSPITAL: Conversion of Psychiatric wards to multi-purpose centre</t>
  </si>
  <si>
    <t>Consultium Project Planning &amp; Management cc</t>
  </si>
  <si>
    <t>EQUITABLE SHARE FUNDED PROGRAMME - Planning and Design Projects</t>
  </si>
  <si>
    <t>Naas  Community Health Centre</t>
  </si>
  <si>
    <t>NaasS  CHC: Construction of new CHC and accommodation units</t>
  </si>
  <si>
    <t>Nkomazi</t>
  </si>
  <si>
    <t>ArchiConsult</t>
  </si>
  <si>
    <t>Equitable share</t>
  </si>
  <si>
    <t>Shongwe Hospital
(Mortuary Upgrade)</t>
  </si>
  <si>
    <t>SHONGWE HOSPITAL: Upgrading of Mortuary</t>
  </si>
  <si>
    <t>1. Assessment to renovate the mortuary to a maintenable state have been conducted
2. Finding report with cost estimate was submitted to MDoH for approval prior implementation.</t>
  </si>
  <si>
    <t>QS Consulting</t>
  </si>
  <si>
    <t>Matibidi Hospital 
(Adminstration Block and Accommodation Units)</t>
  </si>
  <si>
    <t>MATIBIDI HOSPITAL : Construction of admin block and 10x3 accommodation units.(Phase 1)</t>
  </si>
  <si>
    <t>1. Detail design and Tender documentation are ready. 
2. Due to MDoH Budgetary constrain project is on hold until further notice.</t>
  </si>
  <si>
    <t>1. MDoH to avail budget for project to go ahead.</t>
  </si>
  <si>
    <t>Tarch Architech</t>
  </si>
  <si>
    <t>Sabie Hospital
(New Wards)</t>
  </si>
  <si>
    <t>SABIE HOSPITAL :  Removal of asbestos and construction of new wards.</t>
  </si>
  <si>
    <t>Thaba Chweu LM</t>
  </si>
  <si>
    <t>Phumlile Arch</t>
  </si>
  <si>
    <t>Bethal Hospital
(Hospital Upgrade)</t>
  </si>
  <si>
    <t>BETHAL HOSPITAL : Removal of asbestos and major upgrade of hospital, construction of rehabilitation, step-down and oral health unit.</t>
  </si>
  <si>
    <t>Govan Mbeki</t>
  </si>
  <si>
    <t>Elsie Ballot
(Renovations and Upgrading)</t>
  </si>
  <si>
    <t>Elsie Ballot: Renovations and upgrading of Elsie Ballot Hospital</t>
  </si>
  <si>
    <t>Pixley ka Seme</t>
  </si>
  <si>
    <t>Ekuthuleni</t>
  </si>
  <si>
    <t>Bethal Hospital
(Regional Laundry)</t>
  </si>
  <si>
    <t>BETHAL HOSPITAL: Assessment and planning for construction of new Regional laundry.</t>
  </si>
  <si>
    <t>1. Project incorporated into the main Bethal project as regional laundry was allowed for in the  hospital master plan.</t>
  </si>
  <si>
    <t>Carolina Hospital
(Administration Block, OPD, Paediatric Ward and Threatre)</t>
  </si>
  <si>
    <t>CAROLINA HOSPITAL :  Construction of Admin Block, OPD, Paediatric ward and extension of theatre</t>
  </si>
  <si>
    <t>1. Detail design and Tender documentation are ready.
2. Due to MDoH Budgetary constrain project are on hold until further notice.</t>
  </si>
  <si>
    <t>Albert Luthuli</t>
  </si>
  <si>
    <t>Bharat Trikam Architech</t>
  </si>
  <si>
    <t>Siyathemba Community Health Centre</t>
  </si>
  <si>
    <t>SIYATHEMBA  CHC: Construction  of new CHC and 2x2 accommodation units</t>
  </si>
  <si>
    <t>1. Project to be implemented through National Department of Health.                                           2. And Professionnal service provider have been appointed.</t>
  </si>
  <si>
    <t>Dipaliseng</t>
  </si>
  <si>
    <t>Pankop Community Health Centre</t>
  </si>
  <si>
    <t>PANKOP CHC: Construction  of new CHC and 2x2 accommodation units</t>
  </si>
  <si>
    <t>1, Planning delayed due to relocation of site.
2. Planning has been reprioritized to commence in the 2014-15 financial year.</t>
  </si>
  <si>
    <t>Dr JS Moroka LM</t>
  </si>
  <si>
    <t>Motse LMI- Architech</t>
  </si>
  <si>
    <t>Mmametlhake Hospital
(Phase 1 and 2)</t>
  </si>
  <si>
    <t>MMAMETLHAKE HOSPITAL: Upgrading of the hospital to 172 bed(Phase 1 &amp; 2)</t>
  </si>
  <si>
    <t>1. Detail design and Tender documentation are ready. 
2. Due to MDoH Budgetary constrain project are on hold until further notice.</t>
  </si>
  <si>
    <t>Dr JS Moroka</t>
  </si>
  <si>
    <t>Middleburg Hospital
(Regional Laundry)</t>
  </si>
  <si>
    <t>MIDDELBURG HOSPITAL: Assessment and planning for construction of new regional laundry.</t>
  </si>
  <si>
    <t>1. Planning and design in 2013-14 financial year,                                                                            2. Detail design underway</t>
  </si>
  <si>
    <t>Steve Tshwete</t>
  </si>
  <si>
    <t>Witbank TB Hospital
(Mortuary)</t>
  </si>
  <si>
    <t>WITBANK TB HOSPITAL: Planning of Construction of Mortuary</t>
  </si>
  <si>
    <t>1. Project planning reprioritised to 2014-15 during budget re adjustment.</t>
  </si>
  <si>
    <t>eMalahleni</t>
  </si>
  <si>
    <t>Impungwe Hospital
(Bulk sewer, water and Electricity)</t>
  </si>
  <si>
    <t>IMPUNGWE HOSPITAL: Bulk sewer, water and electricity</t>
  </si>
  <si>
    <t>1. Scoping, design and BoQ are completed.              2. Term contractor to be used.</t>
  </si>
  <si>
    <t>Slate Architech</t>
  </si>
  <si>
    <t>EPWP - Planning and Design Projects</t>
  </si>
  <si>
    <t>Embhuleni Hospital</t>
  </si>
  <si>
    <t>Embhuleni Hospital: paving at entrance</t>
  </si>
  <si>
    <t>1. BAC approval have been finalised.
2. Contractor appointment have been submitted to supply chain.</t>
  </si>
  <si>
    <t>1. Site handover schedule for mid January 2014.</t>
  </si>
  <si>
    <t>heer</t>
  </si>
  <si>
    <t>EPWP</t>
  </si>
  <si>
    <t>me str</t>
  </si>
  <si>
    <t>Sibuyile Clinic</t>
  </si>
  <si>
    <t>Sibuyile Clinic: Paving at entrance.</t>
  </si>
  <si>
    <t>here</t>
  </si>
  <si>
    <t>I am</t>
  </si>
  <si>
    <t>Dundonald clinic</t>
  </si>
  <si>
    <t>Dundonald clinic: paving at entrance.</t>
  </si>
  <si>
    <t>Botleng clinic</t>
  </si>
  <si>
    <t>Botleng clinic: paving at entrance.</t>
  </si>
  <si>
    <t>Victor Khanye</t>
  </si>
  <si>
    <t>Emthonjeni clinic</t>
  </si>
  <si>
    <t>Emthonjeni clinic: Plumbing and paving.</t>
  </si>
  <si>
    <t>Middleburg Hospital</t>
  </si>
  <si>
    <t>Middleburg Hospital: Paving at entrance.</t>
  </si>
  <si>
    <t>COLLEGE INFRASTRUCTURE - Planning and Design Projects</t>
  </si>
  <si>
    <t>NHI PROGRAMME - Planning and Design Projects</t>
  </si>
  <si>
    <t>Fernie 2</t>
  </si>
  <si>
    <t>1. Quantity Surveyor to reassess BoQ to be aligned with the approved escalated term contract rate.</t>
  </si>
  <si>
    <t>1. DPWRT to assess report and cost implication to inform MDoH for approval on the new project cost.</t>
  </si>
  <si>
    <t>NHI-Holding Maintenance</t>
  </si>
  <si>
    <t>Planning and Assessment of NHI phase 2 Project</t>
  </si>
  <si>
    <t>1. MDoH to advise on the way forward.</t>
  </si>
  <si>
    <t>1. MDoH to finalise project list.</t>
  </si>
  <si>
    <t>TOTALS</t>
  </si>
  <si>
    <t>DoH - PROJECTS ON CONSTRUCTION STAGE</t>
  </si>
  <si>
    <t>No.
of
Projects</t>
  </si>
  <si>
    <t>Estimate / 
Approved
Consultants
Fees
(R'000)</t>
  </si>
  <si>
    <t>Total
Projected Exp
2013/14 (R'000)</t>
  </si>
  <si>
    <t>Exp
Todate 2013/14 (R'000)
/
(%)</t>
  </si>
  <si>
    <t>Total 
Exp
Todate
(R'000)
/
(%)</t>
  </si>
  <si>
    <t>Implementation                                                                                                                                                      2013/14</t>
  </si>
  <si>
    <t>Completion
date</t>
  </si>
  <si>
    <t>Final
Account /
Final Completion</t>
  </si>
  <si>
    <t>Remedial Action / 
Acceleration Plan
</t>
  </si>
  <si>
    <t>Male</t>
  </si>
  <si>
    <t>Female</t>
  </si>
  <si>
    <t>Job
Opp
created</t>
  </si>
  <si>
    <t>Man-Days Worked</t>
  </si>
  <si>
    <t>Total
person
days</t>
  </si>
  <si>
    <t>FTE
(1Full yr  Eq)</t>
  </si>
  <si>
    <t>Adult</t>
  </si>
  <si>
    <t>Youth</t>
  </si>
  <si>
    <t>Disabled</t>
  </si>
  <si>
    <t>HEALTH INFRASTRUCTURE GRANT - Construction Projects</t>
  </si>
  <si>
    <t>Mapulaneng Hospital
(TB ward to Storage and Helip)</t>
  </si>
  <si>
    <t>Mapulaneng Hospital: Renovations and additions to existing TB Ward. Construction of Storage and Helipad</t>
  </si>
  <si>
    <t>Planned
Start 
Date</t>
  </si>
  <si>
    <t>Planned
Completion Date</t>
  </si>
  <si>
    <t>Final Completion Date (Planned)</t>
  </si>
  <si>
    <t>1. Contractor failling to complete the works.
Recommendation to terminate await approval the Department Accounting Officer.
2. Revised completion date will be confirmed once termination and appointment of an alternative contractor is finalised.
</t>
  </si>
  <si>
    <t>1. The Project manager to follow up on pending termination approval. 
2. It was agreed during the December 2013 POMM meeting that the process of terminating underperforming contractors and the subsquent appointment of term contracotrs be closely monitored to avoid delays in project completion and service delivery.</t>
  </si>
  <si>
    <t>PW/613A/08/MP</t>
  </si>
  <si>
    <t>Planned
Progress
(%)</t>
  </si>
  <si>
    <t>Bushbuckridge</t>
  </si>
  <si>
    <t>Ngonyama Okupanum Architects</t>
  </si>
  <si>
    <t>Actual
Start 
Date</t>
  </si>
  <si>
    <t>Revised
Completion Date</t>
  </si>
  <si>
    <t>Final Completion Date</t>
  </si>
  <si>
    <t>Infrastructure Grant</t>
  </si>
  <si>
    <t>Contractor</t>
  </si>
  <si>
    <t>Actual
Progress
(%) </t>
  </si>
  <si>
    <t>Joshua Lukhele</t>
  </si>
  <si>
    <t>Riverqueen Trading 458 cc</t>
  </si>
  <si>
    <t>Standerton Hospital
(New Structure)</t>
  </si>
  <si>
    <t>STANDERTON HOSPITAL: Completion of new structure</t>
  </si>
  <si>
    <t>1. Cleaning of the ward, Internal Brickwork and internal plastering all complete</t>
  </si>
  <si>
    <t>PRE/033/13/MP</t>
  </si>
  <si>
    <t>Lekwa</t>
  </si>
  <si>
    <t>Chauke QS</t>
  </si>
  <si>
    <t>Albie Redman</t>
  </si>
  <si>
    <t>Mpepere Construction and Project Managers</t>
  </si>
  <si>
    <t>KwaMhlanga Hospital
(Phase 3C)</t>
  </si>
  <si>
    <t>KwaMhlanga Hospital: Phase 3C Construction of new intensive care unit (ICU), and casuality. Renovations and additions to existing theatre block</t>
  </si>
  <si>
    <t>1. Delays have been as a result fianlisation of septic theater requirements.</t>
  </si>
  <si>
    <t>1. Hospital requirement regarding septic theater have been resolved and handed over to the hospital. 
2. Hospital exisiting theater facility will be vacated by the 13th January 2014 for work to start.
3. Planned completion date to be confirmed by the 14th of January 2014 site meeting.</t>
  </si>
  <si>
    <t>PW/612C/08/MP</t>
  </si>
  <si>
    <t>Thembisile Hani</t>
  </si>
  <si>
    <t>Qualconsult Quantity Surveyors</t>
  </si>
  <si>
    <t>To be Confirmed</t>
  </si>
  <si>
    <t>Moepi Construction</t>
  </si>
  <si>
    <t>HOSPITAL REVITALISATION GRANT - Construction Projects</t>
  </si>
  <si>
    <t>Themba hospital
(CE workshop and general wards)</t>
  </si>
  <si>
    <t>Themba hospital , construction of CE workshop and  new general wards</t>
  </si>
  <si>
    <t>None.</t>
  </si>
  <si>
    <t>PWRT/1844B/11/MP</t>
  </si>
  <si>
    <t>Ndoma Mathlodi Trading &amp; Enterprice</t>
  </si>
  <si>
    <t>Rob Ferreira Hospital 
(Phase 4D)</t>
  </si>
  <si>
    <t>Rob Ferreira Hospital Phase 4D: Upgrading of Wards 9,10,11 and peadiatric ward, Rehabilitation centre</t>
  </si>
  <si>
    <t>None</t>
  </si>
  <si>
    <t>To be Confirmed (IDT)</t>
  </si>
  <si>
    <t>IDT</t>
  </si>
  <si>
    <t>Cecillia Architects</t>
  </si>
  <si>
    <t>Elias Mokwane</t>
  </si>
  <si>
    <t>Ruwacon</t>
  </si>
  <si>
    <t>Rob Ferreira Hospital 
(Phase 4E Part 1)</t>
  </si>
  <si>
    <t>Rob Ferreira Hospital Phase 4E: Part 1 : New Residence building with 150 units.</t>
  </si>
  <si>
    <t>1. Contractor is currently busy with the internal finishes. 
2. Two contractors monthly certificates are still to  be paid by the client department.</t>
  </si>
  <si>
    <t>1. Project Manager to follow up on contractor's outstanding payments.</t>
  </si>
  <si>
    <t>Mbombela LM</t>
  </si>
  <si>
    <t>Clear Choice Builders</t>
  </si>
  <si>
    <t>Ermelo Hospital
(Orthopaedic Workshop)</t>
  </si>
  <si>
    <t>Ermelo Hospital: Construction of a Orthopaedic workshop</t>
  </si>
  <si>
    <t>1. Superstructure on the workshop and foundation of the administration block complete, 
2. Progress behind schedule due to contractor having to rehabilitate site first.</t>
  </si>
  <si>
    <t>1. Contractor encouraged to fast track progress otherwise penalties will be imposed should the contractor fail to complete works within the approved contract period.</t>
  </si>
  <si>
    <t>Mafulela Architect</t>
  </si>
  <si>
    <t>Tebogo Mabunda</t>
  </si>
  <si>
    <t>Odirile investment and Construction JV</t>
  </si>
  <si>
    <t>Ermelo Hospital
(Surgical Wards)</t>
  </si>
  <si>
    <t>Ermelo Hospital: Renovation of male &amp; female surgical wards</t>
  </si>
  <si>
    <t>1. Project ahead of schedule. </t>
  </si>
  <si>
    <t>Nxumalo and De Jager Architects</t>
  </si>
  <si>
    <t>Gaby Construction</t>
  </si>
  <si>
    <t>Ermelo Hospital
(New Stores, linen room)</t>
  </si>
  <si>
    <t>Ermelo Hospital: Construction of new stores, linen room and demolition of old hospital </t>
  </si>
  <si>
    <r>
      <t xml:space="preserve">1. The contractor busy with conctrete colomns
2. The contract period was extended to 24</t>
    </r>
    <r>
      <rPr>
        <vertAlign val="superscript"/>
        <sz val="10"/>
        <rFont val="Arial"/>
        <family val="2"/>
        <charset val="1"/>
      </rPr>
      <t xml:space="preserve">th</t>
    </r>
    <r>
      <rPr>
        <sz val="10"/>
        <rFont val="Arial"/>
        <family val="2"/>
        <charset val="1"/>
      </rPr>
      <t xml:space="preserve"> June 2014</t>
    </r>
  </si>
  <si>
    <t>1. Progress being closely monitored.</t>
  </si>
  <si>
    <t>Atile Investment</t>
  </si>
  <si>
    <t>Ermelo Hospital
(OPD,Casualty, Theatres)</t>
  </si>
  <si>
    <t>Ermelo Hospital : Renovation and Upgrading of OPD, Casualty and Theatres</t>
  </si>
  <si>
    <t>1. General building works are complete while mechanical works are still outstanding.
2. Delay in completion of mechanical works are a result of prolonged finalisation of design and specifications by the project Engineer
3. Revised completion date to be confirmed after contractor revised programmed of works is assessed and approved by the Principal Agent. Matter to be dealt with during the next site meeting of February 2014.</t>
  </si>
  <si>
    <t>1. Project progress being  monitored closely.
2. Project Manager will give the Engineer a warning letter failure to comply with terms of such letter may result in the Engineer's contract being terminated.</t>
  </si>
  <si>
    <t>Baloyi QS</t>
  </si>
  <si>
    <t>Lumkani Construction</t>
  </si>
  <si>
    <t>EQUITABLE SHARE FUNDED PROGRAMME - Construction Projects</t>
  </si>
  <si>
    <t>Ntunda  Community Health Centre (CHC)</t>
  </si>
  <si>
    <t>Ntunda  CHC:
Construction of new CHC and 2x2 accommodation units.</t>
  </si>
  <si>
    <t>1. Contractor is busy with finishes as well as external works
2. Contractor fast tracking activities on site to ensure progress is as planned.</t>
  </si>
  <si>
    <t>1. Contractor being closely monitored so that progress is as per the approved programme of works</t>
  </si>
  <si>
    <t>PWRT/1924/12/MP</t>
  </si>
  <si>
    <t>Anele Ngobe</t>
  </si>
  <si>
    <t>Likhono Trading cc</t>
  </si>
  <si>
    <t>Piet Retief Hospital
(Mortuary)</t>
  </si>
  <si>
    <t>Piet Retief Mortuary</t>
  </si>
  <si>
    <t>1. General builders' works are 100% complete
2. Installation of fridges and air conditioning still outstanding.
</t>
  </si>
  <si>
    <r>
      <t xml:space="preserve">1. Penalties will be effected should the contractor fail to complete works within the approved contract period.
2. New target completion date is 24</t>
    </r>
    <r>
      <rPr>
        <vertAlign val="superscript"/>
        <sz val="10"/>
        <rFont val="Arial"/>
        <family val="2"/>
        <charset val="1"/>
      </rPr>
      <t xml:space="preserve">th</t>
    </r>
    <r>
      <rPr>
        <sz val="10"/>
        <rFont val="Arial"/>
        <family val="2"/>
        <charset val="1"/>
      </rPr>
      <t xml:space="preserve">  January 2014</t>
    </r>
  </si>
  <si>
    <t>PWRT/1767/11/MP</t>
  </si>
  <si>
    <t>Mkhondo</t>
  </si>
  <si>
    <t>Talani Consulting (PTY) LTD</t>
  </si>
  <si>
    <t>30-May-13
24-Jan-14</t>
  </si>
  <si>
    <t>Wakkerstroom Community Health Centre</t>
  </si>
  <si>
    <t>Wakkerstroom CHC: Construction of new community Health Centre </t>
  </si>
  <si>
    <t>1. The contractor motivated for the Department to charge penalties for delay in completion of works from his retention amount as opposed to monthly certificate amounts as this has been affecting the contractor cashflow and hence progress. Approval for such an arrangement has been granted.</t>
  </si>
  <si>
    <t>1. Revised project completion date is planned for  end of January 2014</t>
  </si>
  <si>
    <t> Letchmiah Daya Mandindi QS</t>
  </si>
  <si>
    <t> Bitline/Shuma Construction JV</t>
  </si>
  <si>
    <t>Sinqobile Community Health Centre</t>
  </si>
  <si>
    <t>Sinqobile CHC: construction of community health centre</t>
  </si>
  <si>
    <t>1. The project is behind schedule as a result of the previously reported abandonment of site by the contractor.</t>
  </si>
  <si>
    <t>1. Contractor recovery plan with an anticipated completion date of end of  April 2014 was received and is being analysed before approval is granted.</t>
  </si>
  <si>
    <t>Pixley ka Seme LM</t>
  </si>
  <si>
    <t>MM Sakonda and Associates</t>
  </si>
  <si>
    <t>31-Aug-13
30-Apr-14</t>
  </si>
  <si>
    <t>Tsoshanang Trading Centre</t>
  </si>
  <si>
    <t>KwaMhlanga Hospital
(Palisade Fencing)</t>
  </si>
  <si>
    <t>KwaMhlanga Hospital: 
Erection of palisade fencing</t>
  </si>
  <si>
    <t>1. Revised design specifications and positioning of boundary wall as per hospital master plan was measured and costed.
2. A submition was made  to MDoH for approval.</t>
  </si>
  <si>
    <t>Thembisile Hani LM</t>
  </si>
  <si>
    <t>Ascul Construction</t>
  </si>
  <si>
    <t>Wonderfontein Clinic
(Accommodation Units)</t>
  </si>
  <si>
    <t>Wonderfontein Clinic: 
Construction of 2x2 accommodation units</t>
  </si>
  <si>
    <t>eMakhazeni</t>
  </si>
  <si>
    <t>Phiri Group Architects</t>
  </si>
  <si>
    <t>Bitupquip Construction</t>
  </si>
  <si>
    <t>Mmamethlake Hospital
(Bulk Services updrage)</t>
  </si>
  <si>
    <t>Mmamethlake Hospital:
Upgrading of bulk civil engineering services </t>
  </si>
  <si>
    <t>1. Mechanical equipment procured by the contracttor for the project is still to be delivered to site.
2. Initial borehole was estimated to be 80 to 100 m deep which has varied to about 300 meter deep upon site drilling, </t>
  </si>
  <si>
    <t>1. Principal Agent to advise timeously on the time and cost implication of change in borehole depth to be drilled.</t>
  </si>
  <si>
    <t>Afrisa Consultant (Pty) Ltd</t>
  </si>
  <si>
    <t>Lebeka Construction</t>
  </si>
  <si>
    <t>Tweefontein Community Health Centre</t>
  </si>
  <si>
    <t>Tweefontein CHC: construction of community health centre</t>
  </si>
  <si>
    <t>1. MDoH has not taken possession of the building due to omitted items which compromise the functionality of the facility.
2. VO submitted to MDoH is still to be appoved.</t>
  </si>
  <si>
    <t>1. None</t>
  </si>
  <si>
    <t>Takgalang Consulting</t>
  </si>
  <si>
    <t>Ubuhlebethu Business Enterprise</t>
  </si>
  <si>
    <t>EPWP - Construction Projects</t>
  </si>
  <si>
    <t>COLLEGE INFRASTRUCTURE - Construction Projects</t>
  </si>
  <si>
    <t>NHI GRANT - Construction Projects</t>
  </si>
  <si>
    <t>Embhuleni Hospital
(Maintenance Works)</t>
  </si>
  <si>
    <t>Embhuleni Hospital: Holding maintenance</t>
  </si>
  <si>
    <t>1. Project on schedule and anticipated completion date 05 December 2013.</t>
  </si>
  <si>
    <t>Nkonki &amp; Associates</t>
  </si>
  <si>
    <t>Vatsakile</t>
  </si>
  <si>
    <t>Vlakplaas Clinic
(Maintenance Works)</t>
  </si>
  <si>
    <t>Vlakplaas Clinic: Holding maintenance in line with NHI Term Of Reference</t>
  </si>
  <si>
    <t>1. Project on schedule. Anticipated completion date 10 March 2014.</t>
  </si>
  <si>
    <t>Moyoyo Construction and Projects</t>
  </si>
  <si>
    <t>Nhlazatshe Ext 4 Clinic
(Maintenance Works)</t>
  </si>
  <si>
    <t>Nhlazatshe Clinic Ext 4: Holding maintenance in line with NHI Term Of Reference</t>
  </si>
  <si>
    <t>1. Project behind schedule. Quality of work is satisfactory.</t>
  </si>
  <si>
    <t>1. Principal Agent to monitor project Closely.</t>
  </si>
  <si>
    <t>Daphm Trading/ Xigombe Trading JV</t>
  </si>
  <si>
    <t>Tjakastad Clinic
(Maintenance Works)</t>
  </si>
  <si>
    <t>Tjakastad Clinic: Holding maintenance in line with NHI Term Of Reference</t>
  </si>
  <si>
    <t>1. Project behind schedule. 
2. Poor workmanship, project scope not well understood by the contractor.</t>
  </si>
  <si>
    <t>Albert Luthuli LM</t>
  </si>
  <si>
    <t>Somthwalo JV Vusana construction</t>
  </si>
  <si>
    <t>Betty's Goed Clinic
(Maintenance Works)</t>
  </si>
  <si>
    <t>Betty's Goed Clinic : Holding maintenance in line with NHI Term Of Reference</t>
  </si>
  <si>
    <t>Ntiatia PA Construction</t>
  </si>
  <si>
    <t>Hartbeeskop Clinic
(Maintenance Works)</t>
  </si>
  <si>
    <t>Hartbeeskop Clinic : Holding maintenance in line with NHI Term Of Reference</t>
  </si>
  <si>
    <t>Malibongwe Trading cc</t>
  </si>
  <si>
    <t>Dundonald Clinic
(Maintenance Works)</t>
  </si>
  <si>
    <t>Dundonald clinic : Holding maintenance in line with NHI Term Of Reference</t>
  </si>
  <si>
    <t>Albert Luthuli </t>
  </si>
  <si>
    <t>Leswinene Trading Enterprise</t>
  </si>
  <si>
    <t>Glenmore Clinic
(Maintenance Works)</t>
  </si>
  <si>
    <t>Glenmore Clinic : Holding maintenance in line with NHI Term Of Reference</t>
  </si>
  <si>
    <t>Mayor Building and General</t>
  </si>
  <si>
    <t>Fernie1 Clinic
(Maintenance Works)</t>
  </si>
  <si>
    <t>Fernie1 Clinic : Holding maintenance in line with NHI Term Of Reference</t>
  </si>
  <si>
    <t>Crystal Sparkle Trading 101</t>
  </si>
  <si>
    <t>Diepdale Clinic
(Maintenance Works)</t>
  </si>
  <si>
    <t>Diepdale Clinic : Holding maintenance in line with NHI Term Of Reference</t>
  </si>
  <si>
    <t>Rospa Trading 49CC JV Msuthu properties</t>
  </si>
  <si>
    <t>TOTALS: IMPLEMENTATION</t>
  </si>
  <si>
    <t>DoH - PROJECTS ON RETENTION STAGE</t>
  </si>
  <si>
    <t>Description</t>
  </si>
  <si>
    <t>Contract
Number</t>
  </si>
  <si>
    <t>Project
Scope
Description</t>
  </si>
  <si>
    <t>Impl
Agent</t>
  </si>
  <si>
    <t>Circuit</t>
  </si>
  <si>
    <t>Local
Municipality</t>
  </si>
  <si>
    <t>District
Municipality</t>
  </si>
  <si>
    <t>Physical
Progress</t>
  </si>
  <si>
    <t>Start
Date</t>
  </si>
  <si>
    <t>Duration
(Months)</t>
  </si>
  <si>
    <t>Award/
Estimated
Cost
</t>
  </si>
  <si>
    <t>Consultants
Fees</t>
  </si>
  <si>
    <t>Total
Project
Cost</t>
  </si>
  <si>
    <t>Exp
(Prev Years)</t>
  </si>
  <si>
    <t>Allocated
Budget
2013/14/
(Table b.5)
</t>
  </si>
  <si>
    <t>Additional
Budget
2013/14
R'000</t>
  </si>
  <si>
    <t>Revised Allocated
Budget
2013/14
(R'000)</t>
  </si>
  <si>
    <t>Apr 13
R'000
Actual</t>
  </si>
  <si>
    <t>May 13
R'000
Actual</t>
  </si>
  <si>
    <t>Jun 13
R'000
Actual</t>
  </si>
  <si>
    <t>Jul 13
R'000
Actual</t>
  </si>
  <si>
    <t>Aug 13
R'000
Actual</t>
  </si>
  <si>
    <t>Sep 13
R'000
Actual</t>
  </si>
  <si>
    <t>Oct 13
R'000
Actual</t>
  </si>
  <si>
    <t>Nov 13
R'000
Actual</t>
  </si>
  <si>
    <t>Dec 13
R'000
Actual</t>
  </si>
  <si>
    <t>Jan 14
R'000
Projection</t>
  </si>
  <si>
    <t>Feb 14
R'000
Projection</t>
  </si>
  <si>
    <t>Mar 14
R'000
Projection</t>
  </si>
  <si>
    <t>TOTAL
ACTUAL
EXP
(Dec2013)</t>
  </si>
  <si>
    <t>TOTAL
PROJCTD
EXP
(Jan-Mar)</t>
  </si>
  <si>
    <t>TOTAL
INVOICES
AT HAND
12.11.13
R'000</t>
  </si>
  <si>
    <t>TOTAL
ANTICIPATED
EXP
2013/14</t>
  </si>
  <si>
    <t>HEALTH INFRASTRUCTURE GRANT - Completed Projects</t>
  </si>
  <si>
    <t>Retention/Final Account</t>
  </si>
  <si>
    <t>Ehlanzeni District</t>
  </si>
  <si>
    <t>Barberton Hospital</t>
  </si>
  <si>
    <t>Upgrade OPD, Casualty, Admission area, ablution facilities, repairing roof, disable facilities at entrance, and painting of whole hospital.</t>
  </si>
  <si>
    <t>Bongani Hospital</t>
  </si>
  <si>
    <t>Construction of MDR-TB ward</t>
  </si>
  <si>
    <t>Project Closed</t>
  </si>
  <si>
    <t>Bohlabela District</t>
  </si>
  <si>
    <t>Gert Sibande District</t>
  </si>
  <si>
    <t>Evander Hospital</t>
  </si>
  <si>
    <t>Upgrading and construction of OPD, casualty, dispensary, admin block and threatre</t>
  </si>
  <si>
    <t>Nkangala District</t>
  </si>
  <si>
    <t>Witbank Hospital</t>
  </si>
  <si>
    <t>Demolitions of existing building and construction of Neo-natal and kangaroo unit and renovation of old hospital roof.</t>
  </si>
  <si>
    <t>Emalahleni</t>
  </si>
  <si>
    <t>Middelburg Hospital</t>
  </si>
  <si>
    <t>Renovation of Existing roofs &amp; two wards. Upgrading of Helipad, Theatres, Pharmacy and Casualty. Construction of ICU/High care</t>
  </si>
  <si>
    <t>Middelburg Pharmacital depot</t>
  </si>
  <si>
    <t>Final Account Approved, Fees issue still to be resolved</t>
  </si>
  <si>
    <t>HOSPITAL REVITALISATION GRANT - Completed Projects</t>
  </si>
  <si>
    <t>Rob Ferreira Hospital 4A</t>
  </si>
  <si>
    <t>Major Renovations of existing units, creche,laboratory,theatre,x-ray,ICU,Specialist OPD,wards 2,3,4 &amp; 8, cafeteria ,construction of medical waste and external parking</t>
  </si>
  <si>
    <t>Themba Hospital</t>
  </si>
  <si>
    <t>Renovations and Upgrading of Ophthalmic, orthopaedic, female surgical, male surgical , female and male medical - Final Account</t>
  </si>
  <si>
    <t>Renovations and upgrading of childrens wards, ICU/high care, trauma unit/casualty - Final Account</t>
  </si>
  <si>
    <t>Rob Ferreira Hospital Phase 4 Part 2</t>
  </si>
  <si>
    <t>New Learning Resource Centre building.</t>
  </si>
  <si>
    <t>Bambanani ARV clinics</t>
  </si>
  <si>
    <t>Construction of Doctors Accomodation 1 &amp; 2 Bed Flats - Final Account</t>
  </si>
  <si>
    <t>Rob Ferreira Hospital Phase 4</t>
  </si>
  <si>
    <t>Construction of new medical gas plant and renovation of medical gas plant</t>
  </si>
  <si>
    <t>Rob Ferreira Hospital Phase 4B</t>
  </si>
  <si>
    <t>Construction of a new trauma building with an admin block and helipad (Final Account)</t>
  </si>
  <si>
    <t>Rob Ferreira Hospital Phase 4C</t>
  </si>
  <si>
    <t>Upgrading of electrical rectification, internal roads, storm water,sewer, roof, gutters, mechanical works, landscaping and demolish of dilapidated double storey building</t>
  </si>
  <si>
    <t>Rob Ferreira Hospital Phase 3</t>
  </si>
  <si>
    <t>Construction of a new medico legal laboratory</t>
  </si>
  <si>
    <t>Tintswalo Mortuary</t>
  </si>
  <si>
    <t>Lydenburg mortuary</t>
  </si>
  <si>
    <t>Ermelo Hospital</t>
  </si>
  <si>
    <t>Repairs of Phamarcy defects, walkways and corridors (Final Account)</t>
  </si>
  <si>
    <t>Repairs to admin building (Final account)</t>
  </si>
  <si>
    <t>Upgrading of underground sewer pipes - Final Account</t>
  </si>
  <si>
    <t>Upgrading of water, fire and hot water reticulation- Final account</t>
  </si>
  <si>
    <t>Ermelo medico-legal laboratory </t>
  </si>
  <si>
    <t>Mortuary</t>
  </si>
  <si>
    <t>New health support block and balastrade fencing (Final Account)</t>
  </si>
  <si>
    <t>New paedriatric ward, walkway and staff parking paving</t>
  </si>
  <si>
    <t>Upgrading of intensive care unit, maternity ward and gate house (Final Account)</t>
  </si>
  <si>
    <t>EQUITABLE SHARE FUNDED PROGRAMME - Completed Projects</t>
  </si>
  <si>
    <t>Masibekela Clinic</t>
  </si>
  <si>
    <t>Construction of new CHC and accommodation units (Final account)</t>
  </si>
  <si>
    <t>Mthimba Clinic</t>
  </si>
  <si>
    <t>Construction 2x2 accommodation units</t>
  </si>
  <si>
    <t>M'afrika CHC</t>
  </si>
  <si>
    <t>Construction of  2x2 accommodation units</t>
  </si>
  <si>
    <t>Shongwe Hospital</t>
  </si>
  <si>
    <t>Stabilisation of wards, General renovation and maintenance work</t>
  </si>
  <si>
    <t>Tekwane CHC</t>
  </si>
  <si>
    <t>Dwarsloop</t>
  </si>
  <si>
    <t>Hluvukani CHC</t>
  </si>
  <si>
    <t>Construction of new CHC and accommodation units</t>
  </si>
  <si>
    <t>Mashishing CHC</t>
  </si>
  <si>
    <t>Phola Park CHC</t>
  </si>
  <si>
    <t>Construction  of new CHC and 2x2 accommodation units</t>
  </si>
  <si>
    <t>Mbhejeka CHC</t>
  </si>
  <si>
    <t>Warburton CHC</t>
  </si>
  <si>
    <t>Construction of a new community health centre (Final account)</t>
  </si>
  <si>
    <t>Renovations of roofing and kitchen</t>
  </si>
  <si>
    <t>Medico-Legal Laboratory</t>
  </si>
  <si>
    <t>Mayflower Clinic</t>
  </si>
  <si>
    <t>Construction of 2x2 accommodation units</t>
  </si>
  <si>
    <t>Swallowsnest Clinic</t>
  </si>
  <si>
    <t>Lebongang CHC</t>
  </si>
  <si>
    <t>Major renovations (Final Account)</t>
  </si>
  <si>
    <t>Perdekop CHC</t>
  </si>
  <si>
    <t>Pixley Ka Seme</t>
  </si>
  <si>
    <t>Lochiel CHC</t>
  </si>
  <si>
    <t>Carolina Mortuary</t>
  </si>
  <si>
    <t>Delmas Hospital</t>
  </si>
  <si>
    <t>Upgrading  of existing theatre, Male and Female wards and Admin Block</t>
  </si>
  <si>
    <t>Moloto EMS</t>
  </si>
  <si>
    <t>Construction of EMS station (Final account)</t>
  </si>
  <si>
    <t>Greenside CHC</t>
  </si>
  <si>
    <t>Construction  of new CHC and 2x2 accommodation units (Final account)</t>
  </si>
  <si>
    <t>Dr J.S. Moroka</t>
  </si>
  <si>
    <t>Mammetlhake Hospital</t>
  </si>
  <si>
    <t>Construction of Palisade Fencing</t>
  </si>
  <si>
    <t>Belfast/HA Grove Hospital</t>
  </si>
  <si>
    <t>Upgrade OPD, and Casualty, Construction of Pharmacy </t>
  </si>
  <si>
    <t>Emakhazeni</t>
  </si>
  <si>
    <t>Delmas Mortuary</t>
  </si>
  <si>
    <t>Belfast Mortuary</t>
  </si>
  <si>
    <t>Final Account Approved, pending payment</t>
  </si>
  <si>
    <t>KwaMhlanga Hospital Phase 3A</t>
  </si>
  <si>
    <t>Construction of bulk earthwork, roads and parking including new security gate house and construction of a new helipad</t>
  </si>
  <si>
    <t>EPWP - Completed Projects</t>
  </si>
  <si>
    <t>COLLEGE INFRASTRUCTURE - Completed Projects</t>
  </si>
  <si>
    <t>Mpumalanga Nursing College</t>
  </si>
  <si>
    <t>NHI GRANT - Completed Projects</t>
  </si>
  <si>
    <t>NHI Phase1 part 1-Final Account</t>
  </si>
  <si>
    <t>Project on final Accounts</t>
  </si>
  <si>
    <t>TOTAL</t>
  </si>
  <si>
    <t>Department of Health Problematic/Delayed Projects</t>
  </si>
  <si>
    <t>Project Name and description</t>
  </si>
  <si>
    <t>Project
Cost
R0'000</t>
  </si>
  <si>
    <t>2013-14 
Allocated 
Budget
R'000</t>
  </si>
  <si>
    <t>2013-14 
Revised
Budget</t>
  </si>
  <si>
    <t>2013-14
Exp
Dec 2013
R'000</t>
  </si>
  <si>
    <t>Project 
Exp 
to date</t>
  </si>
  <si>
    <t>Project Current Stage</t>
  </si>
  <si>
    <t>Project Targeted Stage by End FY</t>
  </si>
  <si>
    <t>Challenges</t>
  </si>
  <si>
    <t>Recommendation</t>
  </si>
  <si>
    <t>Poor perfomance based on delayed Payment</t>
  </si>
  <si>
    <t>Rob Ferreira Hospital Phase 4E:Part 2 : New Learning Resource Centre building.</t>
  </si>
  <si>
    <t>NA</t>
  </si>
  <si>
    <t>Final Account</t>
  </si>
  <si>
    <t>Late payments to contractor is negatively affecting the project, due to extension of time caused by late payments. Construction activities are: Internal finishes, installation of auditorium chairs, mechanical and electrical works, external parking and cladding of retaining wall.</t>
  </si>
  <si>
    <t>DoH to ensure that funds are available on time to avoid any additional cost and time to the project</t>
  </si>
  <si>
    <t>Poor performance based on Service Provider Capacity</t>
  </si>
  <si>
    <t>ERMELO HOSPITAL: Construction of a Orthopaedic workshop</t>
  </si>
  <si>
    <t>Project is behind schedule,                                   the site is under rehabilitation                             contractor is required to submit revised program of work and cashflow.</t>
  </si>
  <si>
    <t>Principal Agent has issued a second warning letter and consider termination.</t>
  </si>
  <si>
    <t>project is behind schedule,                                                             Poor work coordination.                                          Contractor to complete new permanent theatre prior handover of existing theater by hospital management for upgrade.</t>
  </si>
  <si>
    <t>revised completion date is set for the 8-dec-2013,contractor to submit an acceleration plan to complete the work earlier as per MDoH request.</t>
  </si>
  <si>
    <t>The contractor is awaiting, delivery of helipad lights</t>
  </si>
  <si>
    <t>Contractor given 3 weeks to  receive and  install the lights.</t>
  </si>
  <si>
    <t>Intervention meeting was held and resulution was taken for contractor claim to be processed to improve contractor cashflow and performance.</t>
  </si>
  <si>
    <t>Project behind schedule,                                          General building work schedule to complete by end of October 2013,                                      Mechanical work is scheduled for completion by the end of November 2013.</t>
  </si>
  <si>
    <t>Close monitoring of the project.                 DPWRT and all the stake holder in the project held a meeting to agree on how best to complete  the project.</t>
  </si>
  <si>
    <t>Themba Hospital renovations and Upgrading of Ophthalmic, orthopaedic, female surgical, male surgical , female and male medical</t>
  </si>
  <si>
    <t>All ward have been completed and handed over.  Outstanding Electricity connection to the pump. Delayed due awaiting revised cession to be submitted by QS.</t>
  </si>
  <si>
    <t>follow up with the QS on the submission.</t>
  </si>
  <si>
    <t>Project behind schedule.                                         Contractor is busy with finishes.</t>
  </si>
  <si>
    <t>Close monitoring of the project.</t>
  </si>
  <si>
    <t>Delayed based on delayed Approval of VO</t>
  </si>
  <si>
    <t>Rob Ferreira Hospital Phase 4A: Major Renovations of existing units, creche,laboratory,theatre,x-ray,ICU,Specialist OPD,wards 2,3,4 &amp; 8, cafeteria ,construction of medical waste and external parking</t>
  </si>
  <si>
    <t>FA</t>
  </si>
  <si>
    <t>Project has been completed and reached practical completion. Final account has been approved in August 2013. Consultants outstanding fees are still to be paid by DoH and final delivery list to be finalised to close the project.</t>
  </si>
  <si>
    <t>DoH to transfer funds for the fees to consultants so as to close the project.</t>
  </si>
  <si>
    <t>Variation Orders 1-3 have been approved. Contractor started with site re-establishment on the 02 September 2013. Activities on site are re-establishment of the site, internal finishes in ward(s) 8,7 &amp; 6, removal of floor tiles and other infected areas in rehabilitation centre</t>
  </si>
  <si>
    <t>Contractor to prioratise to complete the three wards for the patients to start using them.</t>
  </si>
  <si>
    <t>Delayed due to design dispute Client vs Implementing Agent</t>
  </si>
  <si>
    <t>Rob Ferreira Hospital Phase 4: Construction of a new medical gas plant and renovations to the existing medical gas plant </t>
  </si>
  <si>
    <t>Not in the IPMP</t>
  </si>
  <si>
    <t>RT</t>
  </si>
  <si>
    <t>Project not handed over due to design compliance issue.</t>
  </si>
  <si>
    <t>DoH to advise on budget re adjustement</t>
  </si>
  <si>
    <t>Greenside CHC: construction of community health centre</t>
  </si>
  <si>
    <t>Project on retention.</t>
  </si>
  <si>
    <t>Refer IDT report</t>
  </si>
  <si>
    <t>Progress is very slow, contractor was issued with two warning letter with intention to terminate for none performance. Currently contractor abonded site</t>
  </si>
  <si>
    <t>final warning was issued with intention to  terminate and if contractor doesn’t returned to site by the expiry date therefore the termination will be effected</t>
  </si>
  <si>
    <t>Projects with No Budget Allocation</t>
  </si>
  <si>
    <t>PD</t>
  </si>
  <si>
    <t>Master plan presented to MDoH and Site visit on various facilities have been conducted, to review and inform phasing of the project due to budgetary constrained,awaiting finding report from MDoH to inform the way forward.</t>
  </si>
  <si>
    <t>MDoH to provide recommendation on way forward based on master plan and site visit to inform next financial year budget.</t>
  </si>
  <si>
    <t>Delmas Hospital: Upgrading of existing theatre, male/female wards and administration block</t>
  </si>
  <si>
    <t>Final account have been approved, Outstanding Prof Fees.</t>
  </si>
  <si>
    <t> DoH to advise on budget readjustement.</t>
  </si>
  <si>
    <t>Dwarsloop CHC: Construction of Community Health Centre and 2 X 2 accomodation units</t>
  </si>
  <si>
    <t>Approval for the purchasing of the missing dental chair equipment.</t>
  </si>
  <si>
    <t>DoH to advise on budget readjustement.</t>
  </si>
  <si>
    <t>Evander Hospital: Construction of new Medico -Legal Laboratory</t>
  </si>
  <si>
    <t>Project on Final Account.Awaiting submission from PA.</t>
  </si>
  <si>
    <t>Follow up on FA submission from the QS   DoH to advise on budget readjustement.</t>
  </si>
  <si>
    <t>Lebogang CHC: Major Renovation of Community Health Centre</t>
  </si>
  <si>
    <t>Final Account returned to the PA for correction around mid july 2013.                                          Project wirh with no budget on the current Financial Year IPMP.</t>
  </si>
  <si>
    <t>follow with the PA for anticipated resubmission date.                                           DoH to advise on budget readjustement.</t>
  </si>
  <si>
    <t>Lochiel CHC: Construction of  Community Health Centre and 2 X 2 bedroom accomodation units</t>
  </si>
  <si>
    <t>project on final account.</t>
  </si>
  <si>
    <t>Masibekela CHC: Construction of  Community Health Centre and 2 X 2 bedroom accomodation units</t>
  </si>
  <si>
    <t>Final account have been approved.awaiting final Amount certificate from the PA.</t>
  </si>
  <si>
    <t>Moloto (Tweefontein) EMS : Construction of Emergency Medical Service Station</t>
  </si>
  <si>
    <t>Planning delayed due to relocation of site.Planning has been reprioritized to commence in the 2014-15 financial year.</t>
  </si>
  <si>
    <t>Perdekop CHC: Major Renovation of Community Health Centre</t>
  </si>
  <si>
    <t>CL</t>
  </si>
  <si>
    <t>Project Closed.                                                      Final account approved and Paid both contractor and QS.</t>
  </si>
  <si>
    <t>Project to be implemented through National Department of Health.                                           And Professionnal service provider have been appointed.</t>
  </si>
  <si>
    <t>Warburton CHC: Construction of Community Health Centre</t>
  </si>
  <si>
    <t>Project Closed.</t>
  </si>
  <si>
    <t>Projects Ommitted in the IPMP</t>
  </si>
  <si>
    <t>Project is on Final account.</t>
  </si>
  <si>
    <t>Caroline Mortuary</t>
  </si>
  <si>
    <t>Fee Claim have been submitted for approval.</t>
  </si>
  <si>
    <t>not in the IPMP</t>
  </si>
  <si>
    <t>Embhuleni Hospital: Construction of new palisade fencing</t>
  </si>
  <si>
    <t>Project is on Final account.                                        Ommitted in the current IPMP and yet has incured expenditure.</t>
  </si>
  <si>
    <t>DoH to advise on budget re adjustement.</t>
  </si>
  <si>
    <t>Ermelo Hospital : Medico legal laboratory</t>
  </si>
  <si>
    <t>Final Account approved.and Fees Claim submitted for approval.</t>
  </si>
  <si>
    <t>Ermelo Hospital : New Health support block and concrete palisade fencing</t>
  </si>
  <si>
    <t>Final account Approved.</t>
  </si>
  <si>
    <t>Ermelo Hospital : New paediatric ward, Walkways and Staff Parking paving</t>
  </si>
  <si>
    <t>Final Account Approved and Contractor Paid, fee Claim outstanding.</t>
  </si>
  <si>
    <t>Ermelo Hospital : Renovation and Upgrading of OPD, Casualy and Theatres</t>
  </si>
  <si>
    <t>Electrical Mechanical fees claim scale have been approved                                                                     work completionschedule for mid October 2013.       Project Omitted in the current IPMP.</t>
  </si>
  <si>
    <t>Close monitoring of project.                            DoH to advise on budget re adjustement</t>
  </si>
  <si>
    <t>Ermelo Hospital : Renovations and Upgrading of Intensive care unit, maternity ward and gate house</t>
  </si>
  <si>
    <t>Final Account returned to the consultant for correction</t>
  </si>
  <si>
    <t>Follow up on FA submission from the QS.   DoH to advise on budget re adjustement</t>
  </si>
  <si>
    <t>Evander Hospital: Upgrading and construction of OPD, Casualty, Dispensary, Administration block &amp; Theatres</t>
  </si>
  <si>
    <t>Project Closed.    </t>
  </si>
  <si>
    <t>Kwa Mhlanga Hospital: Construction of Bulk Earthworks, roads and parking including new security gatehouse and construction of new helipad</t>
  </si>
  <si>
    <t>The project is on final account.</t>
  </si>
  <si>
    <t>Lydenburg Mortuary</t>
  </si>
  <si>
    <t>Project closed.</t>
  </si>
  <si>
    <t>Middelburg Pharmaceutical Depot</t>
  </si>
  <si>
    <t> Project closed.</t>
  </si>
  <si>
    <t>Rob Ferreira Hospital Phase 4B: Construction of a new Trauma Building with an admnistration block and a helipad on top.</t>
  </si>
  <si>
    <t>On retention</t>
  </si>
  <si>
    <t>Final account to be finalised, still awaiting information from the QS</t>
  </si>
  <si>
    <t>Rob Ferreira Hospital Phase 4C: Upgrading of Electrical reticulation, Internal Roads, stormwater, sewer, roofs, gutters, mechanical works, landscaping and demolishing of a dilapidated double storey building</t>
  </si>
  <si>
    <t>Project is on retention</t>
  </si>
  <si>
    <t>Rob ferreira Phase 3</t>
  </si>
  <si>
    <t>Project on final account and contractor paid, Fees outstanding.</t>
  </si>
  <si>
    <t>follow on fees claim with PA.</t>
  </si>
  <si>
    <t>Themba Hospital : Construction of new medico-legal laboratory</t>
  </si>
  <si>
    <t>Final account sent back to the QS for correction.</t>
  </si>
  <si>
    <t>Final Account Apporoved and paid.</t>
  </si>
</sst>
</file>

<file path=xl/styles.xml><?xml version="1.0" encoding="utf-8"?>
<styleSheet xmlns="http://schemas.openxmlformats.org/spreadsheetml/2006/main">
  <numFmts count="59">
    <numFmt formatCode="GENERAL" numFmtId="164"/>
    <numFmt formatCode="DD\-MMM\-YY_)" numFmtId="165"/>
    <numFmt formatCode="#,##0;\-#,##0;\-" numFmtId="166"/>
    <numFmt formatCode="GENERAL_)" numFmtId="167"/>
    <numFmt formatCode="#,##0.00;\-#,##0.00;\-" numFmtId="168"/>
    <numFmt formatCode="0.0%;\(0.0%\)" numFmtId="169"/>
    <numFmt formatCode="#,##0%;\-#,##0%;&quot;- &quot;" numFmtId="170"/>
    <numFmt formatCode="\$#,##0.0" numFmtId="171"/>
    <numFmt formatCode="#,##0.0%;\-#,##0.0%;&quot;- &quot;" numFmtId="172"/>
    <numFmt formatCode="0.000000" numFmtId="173"/>
    <numFmt formatCode="#,##0.00%;\-#,##0.00%;&quot;- &quot;" numFmtId="174"/>
    <numFmt formatCode="0.00000" numFmtId="175"/>
    <numFmt formatCode="#,##0.0;\-#,##0.0;\-" numFmtId="176"/>
    <numFmt formatCode="#,##0.0000_);[RED]\(#,##0.0000\)" numFmtId="177"/>
    <numFmt formatCode="_ * #,##0.00_ ;_ * \-#,##0.00_ ;_ * \-??_ ;_ @_ " numFmtId="178"/>
    <numFmt formatCode="_(* #,##0.00_);_(* \(#,##0.00\);_(* \-??_);_(@_)" numFmtId="179"/>
    <numFmt formatCode="#,##0.00_);[RED]\(#,##0.00\)" numFmtId="180"/>
    <numFmt formatCode="#,##0;[RED]#,##0" numFmtId="181"/>
    <numFmt formatCode="#,##0" numFmtId="182"/>
    <numFmt formatCode="\$#,##0,;&quot;($&quot;#,##0,\)" numFmtId="183"/>
    <numFmt formatCode="#,##0&quot; bays&quot;" numFmtId="184"/>
    <numFmt formatCode="_(&quot;R &quot;* #,##0.00_);_(&quot;R &quot;* \(#,##0.00\);_(&quot;R &quot;* \-??_);_(@_)" numFmtId="185"/>
    <numFmt formatCode="_ &quot;R &quot;* #,##0.00_ ;_ &quot;R &quot;* \-#,##0.00_ ;_ &quot;R &quot;* \-??_ ;_ @_ " numFmtId="186"/>
    <numFmt formatCode="_(\R* #,##0.00_);_(\R* \(#,##0.00\);_(\R* \-??_);_(@_)" numFmtId="187"/>
    <numFmt formatCode="0.0%" numFmtId="188"/>
    <numFmt formatCode="0_)&quot;R/no&quot;" numFmtId="189"/>
    <numFmt formatCode="\$#,##0_);&quot;($&quot;#,##0\)" numFmtId="190"/>
    <numFmt formatCode="M/D/YYYY" numFmtId="191"/>
    <numFmt formatCode="_-* #,##0_-;\-* #,##0_-;_-* \-_-;_-@_-" numFmtId="192"/>
    <numFmt formatCode="_-* #,##0.00_-;\-* #,##0.00_-;_-* \-??_-;_-@_-" numFmtId="193"/>
    <numFmt formatCode="0.00" numFmtId="194"/>
    <numFmt formatCode="\R#,##0&quot;/m2 :&quot;" numFmtId="195"/>
    <numFmt formatCode="_(\$* #,##0.00_);_(\$* \(#,##0.00\);_(\$* \-??_);_(@_)" numFmtId="196"/>
    <numFmt formatCode="D/M/YY" numFmtId="197"/>
    <numFmt formatCode="[RED]0%;[RED]\(0%\)" numFmtId="198"/>
    <numFmt formatCode="0&quot; Months&quot;" numFmtId="199"/>
    <numFmt formatCode="0%" numFmtId="200"/>
    <numFmt formatCode="D/M/YY\ H:MM" numFmtId="201"/>
    <numFmt formatCode="0%;\(0%\)" numFmtId="202"/>
    <numFmt formatCode="0.00%" numFmtId="203"/>
    <numFmt formatCode="&quot;Email : &quot;@" numFmtId="204"/>
    <numFmt formatCode="#,##0.00" numFmtId="205"/>
    <numFmt formatCode="@" numFmtId="206"/>
    <numFmt formatCode="0.0000000" numFmtId="207"/>
    <numFmt formatCode="@" numFmtId="208"/>
    <numFmt formatCode="0.00000000" numFmtId="209"/>
    <numFmt formatCode="_-\£* #,##0_-;&quot;-£&quot;* #,##0_-;_-\£* \-_-;_-@_-" numFmtId="210"/>
    <numFmt formatCode="_-\£* #,##0.00_-;&quot;-£&quot;* #,##0.00_-;_-\£* \-??_-;_-@_-" numFmtId="211"/>
    <numFmt formatCode="0" numFmtId="212"/>
    <numFmt formatCode="#,##0_);[RED]\(#,##0\)" numFmtId="213"/>
    <numFmt formatCode="D\-MMM\-YY" numFmtId="214"/>
    <numFmt formatCode="D\-MMM" numFmtId="215"/>
    <numFmt formatCode="_(* #,##0_);_(* \(#,##0\);_(* \-??_);_(@_)" numFmtId="216"/>
    <numFmt formatCode="&quot;R &quot;#,##0;&quot;R -&quot;#,##0" numFmtId="217"/>
    <numFmt formatCode="MMM\-YY" numFmtId="218"/>
    <numFmt formatCode="#,##0_);\(#,##0\)" numFmtId="219"/>
    <numFmt formatCode="0.000" numFmtId="220"/>
    <numFmt formatCode="0_);[RED]\(0\)" numFmtId="221"/>
    <numFmt formatCode="_ * #,##0_ ;_ * \-#,##0_ ;_ * \-_ ;_ @_ " numFmtId="222"/>
  </numFmts>
  <fonts count="87">
    <font>
      <sz val="11"/>
      <color rgb="FF000000"/>
      <name val="Calibri"/>
      <family val="2"/>
      <charset val="1"/>
    </font>
    <font>
      <sz val="10"/>
      <name val="Arial"/>
      <family val="0"/>
    </font>
    <font>
      <sz val="10"/>
      <name val="Arial"/>
      <family val="0"/>
    </font>
    <font>
      <sz val="10"/>
      <name val="Arial"/>
      <family val="0"/>
    </font>
    <font>
      <sz val="10"/>
      <color rgb="FF000000"/>
      <name val="Arial Narrow"/>
      <family val="2"/>
      <charset val="1"/>
    </font>
    <font>
      <sz val="10"/>
      <color rgb="FFFFFFFF"/>
      <name val="Arial Narrow"/>
      <family val="2"/>
      <charset val="1"/>
    </font>
    <font>
      <sz val="10"/>
      <color rgb="FF800080"/>
      <name val="Arial Narrow"/>
      <family val="2"/>
      <charset val="1"/>
    </font>
    <font>
      <sz val="12"/>
      <color rgb="FF9C0006"/>
      <name val="Calibri"/>
      <family val="2"/>
      <charset val="1"/>
    </font>
    <font>
      <sz val="10"/>
      <name val="Arial"/>
      <family val="2"/>
      <charset val="1"/>
    </font>
    <font>
      <sz val="10"/>
      <color rgb="FF000000"/>
      <name val="Arial"/>
      <family val="2"/>
      <charset val="1"/>
    </font>
    <font>
      <b val="true"/>
      <sz val="10"/>
      <color rgb="FFFF9900"/>
      <name val="Arial Narrow"/>
      <family val="2"/>
      <charset val="1"/>
    </font>
    <font>
      <b val="true"/>
      <sz val="10"/>
      <color rgb="FFFFFFFF"/>
      <name val="Arial Narrow"/>
      <family val="2"/>
      <charset val="1"/>
    </font>
    <font>
      <sz val="10"/>
      <color rgb="FF0000FF"/>
      <name val="Arial"/>
      <family val="2"/>
      <charset val="1"/>
    </font>
    <font>
      <i val="true"/>
      <sz val="10"/>
      <color rgb="FF808080"/>
      <name val="Arial Narrow"/>
      <family val="2"/>
      <charset val="1"/>
    </font>
    <font>
      <sz val="18"/>
      <name val="Arial"/>
      <family val="2"/>
      <charset val="1"/>
    </font>
    <font>
      <sz val="8"/>
      <name val="Arial"/>
      <family val="2"/>
      <charset val="1"/>
    </font>
    <font>
      <i val="true"/>
      <sz val="12"/>
      <name val="Arial"/>
      <family val="2"/>
      <charset val="1"/>
    </font>
    <font>
      <sz val="12"/>
      <name val="Times New Roman"/>
      <family val="1"/>
      <charset val="1"/>
    </font>
    <font>
      <sz val="18"/>
      <name val="Times New Roman"/>
      <family val="1"/>
      <charset val="1"/>
    </font>
    <font>
      <sz val="8"/>
      <name val="Times New Roman"/>
      <family val="1"/>
      <charset val="1"/>
    </font>
    <font>
      <i val="true"/>
      <sz val="12"/>
      <name val="Times New Roman"/>
      <family val="1"/>
      <charset val="1"/>
    </font>
    <font>
      <sz val="10"/>
      <color rgb="FF008000"/>
      <name val="Arial Narrow"/>
      <family val="2"/>
      <charset val="1"/>
    </font>
    <font>
      <b val="true"/>
      <sz val="12"/>
      <name val="Arial"/>
      <family val="2"/>
      <charset val="1"/>
    </font>
    <font>
      <b val="true"/>
      <sz val="18"/>
      <name val="Arial"/>
      <family val="2"/>
      <charset val="1"/>
    </font>
    <font>
      <b val="true"/>
      <sz val="11"/>
      <color rgb="FF333399"/>
      <name val="Arial Narrow"/>
      <family val="2"/>
      <charset val="1"/>
    </font>
    <font>
      <u val="single"/>
      <sz val="10"/>
      <color rgb="FF0000FF"/>
      <name val="Arial"/>
      <family val="2"/>
      <charset val="1"/>
    </font>
    <font>
      <u val="single"/>
      <sz val="10"/>
      <color rgb="FF0000FF"/>
      <name val="Arial Narrow"/>
      <family val="2"/>
      <charset val="1"/>
    </font>
    <font>
      <sz val="10"/>
      <color rgb="FF333399"/>
      <name val="Arial Narrow"/>
      <family val="2"/>
      <charset val="1"/>
    </font>
    <font>
      <sz val="10"/>
      <color rgb="FFFF00FF"/>
      <name val="Arial"/>
      <family val="2"/>
      <charset val="1"/>
    </font>
    <font>
      <sz val="10"/>
      <color rgb="FFFF9900"/>
      <name val="Arial Narrow"/>
      <family val="2"/>
      <charset val="1"/>
    </font>
    <font>
      <sz val="10"/>
      <color rgb="FF993300"/>
      <name val="Arial Narrow"/>
      <family val="2"/>
      <charset val="1"/>
    </font>
    <font>
      <sz val="12"/>
      <color rgb="FF9C6500"/>
      <name val="Calibri"/>
      <family val="2"/>
      <charset val="1"/>
    </font>
    <font>
      <sz val="8"/>
      <name val="Arial Narrow"/>
      <family val="2"/>
      <charset val="1"/>
    </font>
    <font>
      <sz val="12"/>
      <color rgb="FF000000"/>
      <name val="Calibri"/>
      <family val="2"/>
      <charset val="1"/>
    </font>
    <font>
      <sz val="10"/>
      <name val="Arial Narrow"/>
      <family val="2"/>
      <charset val="1"/>
    </font>
    <font>
      <sz val="12"/>
      <name val="Arial"/>
      <family val="2"/>
      <charset val="1"/>
    </font>
    <font>
      <sz val="10"/>
      <name val="Times New Roman"/>
      <family val="1"/>
      <charset val="1"/>
    </font>
    <font>
      <b val="true"/>
      <sz val="10"/>
      <color rgb="FF333333"/>
      <name val="Arial Narrow"/>
      <family val="2"/>
      <charset val="1"/>
    </font>
    <font>
      <sz val="10"/>
      <color rgb="FFFF0000"/>
      <name val="Arial"/>
      <family val="2"/>
      <charset val="1"/>
    </font>
    <font>
      <b val="true"/>
      <sz val="18"/>
      <color rgb="FF333399"/>
      <name val="Cambria"/>
      <family val="2"/>
      <charset val="1"/>
    </font>
    <font>
      <sz val="10"/>
      <color rgb="FFFF0000"/>
      <name val="Arial Narrow"/>
      <family val="2"/>
      <charset val="1"/>
    </font>
    <font>
      <b val="true"/>
      <sz val="9"/>
      <name val="Arial"/>
      <family val="2"/>
      <charset val="1"/>
    </font>
    <font>
      <b val="true"/>
      <sz val="9"/>
      <color rgb="FFFF0000"/>
      <name val="Arial"/>
      <family val="2"/>
      <charset val="1"/>
    </font>
    <font>
      <b val="true"/>
      <sz val="9"/>
      <color rgb="FF008000"/>
      <name val="Arial"/>
      <family val="2"/>
      <charset val="1"/>
    </font>
    <font>
      <b val="true"/>
      <sz val="10"/>
      <color rgb="FF333333"/>
      <name val="Arial"/>
      <family val="2"/>
      <charset val="1"/>
    </font>
    <font>
      <b val="true"/>
      <sz val="10"/>
      <name val="Arial"/>
      <family val="2"/>
      <charset val="1"/>
    </font>
    <font>
      <b val="true"/>
      <sz val="10"/>
      <color rgb="FF1E1C11"/>
      <name val="Arial"/>
      <family val="2"/>
      <charset val="1"/>
    </font>
    <font>
      <i val="true"/>
      <sz val="10"/>
      <name val="Arial"/>
      <family val="2"/>
      <charset val="1"/>
    </font>
    <font>
      <b val="true"/>
      <sz val="12"/>
      <color rgb="FF333333"/>
      <name val="Arial"/>
      <family val="2"/>
      <charset val="1"/>
    </font>
    <font>
      <b val="true"/>
      <sz val="12"/>
      <color rgb="FFFF6600"/>
      <name val="Arial"/>
      <family val="2"/>
      <charset val="1"/>
    </font>
    <font>
      <sz val="11"/>
      <color rgb="FF000000"/>
      <name val="Arial"/>
      <family val="2"/>
      <charset val="1"/>
    </font>
    <font>
      <b val="true"/>
      <sz val="11"/>
      <color rgb="FF000000"/>
      <name val="Arial"/>
      <family val="2"/>
      <charset val="1"/>
    </font>
    <font>
      <sz val="12"/>
      <color rgb="FF000080"/>
      <name val="Arial"/>
      <family val="2"/>
      <charset val="1"/>
    </font>
    <font>
      <b val="true"/>
      <sz val="12"/>
      <color rgb="FF000000"/>
      <name val="Arial"/>
      <family val="2"/>
      <charset val="1"/>
    </font>
    <font>
      <b val="true"/>
      <sz val="12"/>
      <color rgb="FF000080"/>
      <name val="Arial"/>
      <family val="2"/>
      <charset val="1"/>
    </font>
    <font>
      <sz val="12"/>
      <color rgb="FF000000"/>
      <name val="Arial"/>
      <family val="2"/>
      <charset val="1"/>
    </font>
    <font>
      <b val="true"/>
      <sz val="8"/>
      <color rgb="FFEEECE1"/>
      <name val="Arial"/>
      <family val="2"/>
      <charset val="1"/>
    </font>
    <font>
      <b val="true"/>
      <sz val="9"/>
      <color rgb="FF339966"/>
      <name val="Arial"/>
      <family val="2"/>
      <charset val="1"/>
    </font>
    <font>
      <sz val="10"/>
      <color rgb="FFEEECE1"/>
      <name val="Arial"/>
      <family val="2"/>
      <charset val="1"/>
    </font>
    <font>
      <b val="true"/>
      <sz val="10"/>
      <color rgb="FF000000"/>
      <name val="Arial"/>
      <family val="2"/>
      <charset val="1"/>
    </font>
    <font>
      <sz val="10"/>
      <color rgb="FFD9D9D9"/>
      <name val="Arial"/>
      <family val="2"/>
      <charset val="1"/>
    </font>
    <font>
      <b val="true"/>
      <sz val="11"/>
      <name val="Arial"/>
      <family val="2"/>
      <charset val="1"/>
    </font>
    <font>
      <sz val="11"/>
      <name val="Arial"/>
      <family val="2"/>
      <charset val="1"/>
    </font>
    <font>
      <sz val="8"/>
      <color rgb="FFD9D9D9"/>
      <name val="Arial"/>
      <family val="2"/>
      <charset val="1"/>
    </font>
    <font>
      <sz val="8"/>
      <color rgb="FF000000"/>
      <name val="Arial"/>
      <family val="2"/>
      <charset val="1"/>
    </font>
    <font>
      <b val="true"/>
      <sz val="10"/>
      <color rgb="FF000080"/>
      <name val="Arial"/>
      <family val="2"/>
      <charset val="1"/>
    </font>
    <font>
      <b val="true"/>
      <sz val="8"/>
      <name val="Arial"/>
      <family val="2"/>
      <charset val="1"/>
    </font>
    <font>
      <sz val="22"/>
      <name val="Wingdings"/>
      <family val="0"/>
      <charset val="1"/>
    </font>
    <font>
      <b val="true"/>
      <sz val="8"/>
      <color rgb="FF000000"/>
      <name val="Arial"/>
      <family val="2"/>
      <charset val="1"/>
    </font>
    <font>
      <vertAlign val="superscript"/>
      <sz val="10"/>
      <name val="Arial"/>
      <family val="2"/>
      <charset val="1"/>
    </font>
    <font>
      <sz val="9"/>
      <name val="Arial"/>
      <family val="2"/>
      <charset val="1"/>
    </font>
    <font>
      <sz val="14"/>
      <name val="Arial"/>
      <family val="2"/>
      <charset val="1"/>
    </font>
    <font>
      <b val="true"/>
      <sz val="14"/>
      <name val="Arial"/>
      <family val="2"/>
      <charset val="1"/>
    </font>
    <font>
      <b val="true"/>
      <sz val="16"/>
      <name val="Arial"/>
      <family val="2"/>
      <charset val="1"/>
    </font>
    <font>
      <sz val="2"/>
      <name val="Arial"/>
      <family val="2"/>
      <charset val="1"/>
    </font>
    <font>
      <sz val="4"/>
      <name val="Arial"/>
      <family val="2"/>
      <charset val="1"/>
    </font>
    <font>
      <sz val="11"/>
      <name val="Calibri"/>
      <family val="2"/>
      <charset val="1"/>
    </font>
    <font>
      <sz val="10"/>
      <name val="Calibri"/>
      <family val="2"/>
      <charset val="1"/>
    </font>
    <font>
      <b val="true"/>
      <sz val="10"/>
      <color rgb="FF376092"/>
      <name val="Arial"/>
      <family val="2"/>
      <charset val="1"/>
    </font>
    <font>
      <sz val="10"/>
      <color rgb="FF376092"/>
      <name val="Arial"/>
      <family val="2"/>
      <charset val="1"/>
    </font>
    <font>
      <b val="true"/>
      <sz val="2"/>
      <name val="Arial"/>
      <family val="2"/>
      <charset val="1"/>
    </font>
    <font>
      <b val="true"/>
      <sz val="10"/>
      <color rgb="FFF2F2F2"/>
      <name val="Arial"/>
      <family val="2"/>
      <charset val="1"/>
    </font>
    <font>
      <sz val="10"/>
      <color rgb="FFF2F2F2"/>
      <name val="Arial"/>
      <family val="2"/>
      <charset val="1"/>
    </font>
    <font>
      <b val="true"/>
      <sz val="10"/>
      <color rgb="FF10243E"/>
      <name val="Arial"/>
      <family val="2"/>
      <charset val="1"/>
    </font>
    <font>
      <b val="true"/>
      <sz val="12"/>
      <color rgb="FFF2F2F2"/>
      <name val="Arial"/>
      <family val="2"/>
      <charset val="1"/>
    </font>
    <font>
      <b val="true"/>
      <sz val="9"/>
      <color rgb="FF000000"/>
      <name val="Arial"/>
      <family val="2"/>
      <charset val="1"/>
    </font>
    <font>
      <sz val="9"/>
      <color rgb="FF000000"/>
      <name val="Arial"/>
      <family val="2"/>
      <charset val="1"/>
    </font>
  </fonts>
  <fills count="29">
    <fill>
      <patternFill patternType="none"/>
    </fill>
    <fill>
      <patternFill patternType="gray125"/>
    </fill>
    <fill>
      <patternFill patternType="solid">
        <fgColor rgb="FF800080"/>
        <bgColor rgb="FF800080"/>
      </patternFill>
    </fill>
    <fill>
      <patternFill patternType="solid">
        <fgColor rgb="FFFFCC99"/>
        <bgColor rgb="FFFAC090"/>
      </patternFill>
    </fill>
    <fill>
      <patternFill patternType="solid">
        <fgColor rgb="FFFFFFCC"/>
        <bgColor rgb="FFFFF4B8"/>
      </patternFill>
    </fill>
    <fill>
      <patternFill patternType="solid">
        <fgColor rgb="FFFF8080"/>
        <bgColor rgb="FFFF99CC"/>
      </patternFill>
    </fill>
    <fill>
      <patternFill patternType="solid">
        <fgColor rgb="FFFFFF99"/>
        <bgColor rgb="FFFFF4B8"/>
      </patternFill>
    </fill>
    <fill>
      <patternFill patternType="solid">
        <fgColor rgb="FF00FFFF"/>
        <bgColor rgb="FF00CCFF"/>
      </patternFill>
    </fill>
    <fill>
      <patternFill patternType="solid">
        <fgColor rgb="FF33CCCC"/>
        <bgColor rgb="FF00CCFF"/>
      </patternFill>
    </fill>
    <fill>
      <patternFill patternType="solid">
        <fgColor rgb="FFFF0000"/>
        <bgColor rgb="FF9C0006"/>
      </patternFill>
    </fill>
    <fill>
      <patternFill patternType="solid">
        <fgColor rgb="FF339966"/>
        <bgColor rgb="FF008080"/>
      </patternFill>
    </fill>
    <fill>
      <patternFill patternType="solid">
        <fgColor rgb="FF666699"/>
        <bgColor rgb="FF808080"/>
      </patternFill>
    </fill>
    <fill>
      <patternFill patternType="solid">
        <fgColor rgb="FFFF6600"/>
        <bgColor rgb="FFFF9900"/>
      </patternFill>
    </fill>
    <fill>
      <patternFill patternType="solid">
        <fgColor rgb="FFFF99CC"/>
        <bgColor rgb="FFFF8080"/>
      </patternFill>
    </fill>
    <fill>
      <patternFill patternType="solid">
        <fgColor rgb="FFFFC7CE"/>
        <bgColor rgb="FFFCD5B5"/>
      </patternFill>
    </fill>
    <fill>
      <patternFill patternType="solid">
        <fgColor rgb="FFFFFFFF"/>
        <bgColor rgb="FFF2F2F2"/>
      </patternFill>
    </fill>
    <fill>
      <patternFill patternType="solid">
        <fgColor rgb="FF969696"/>
        <bgColor rgb="FFA6A6A6"/>
      </patternFill>
    </fill>
    <fill>
      <patternFill patternType="solid">
        <fgColor rgb="FFCCFFCC"/>
        <bgColor rgb="FFDCE6F2"/>
      </patternFill>
    </fill>
    <fill>
      <patternFill patternType="solid">
        <fgColor rgb="FFC0C0C0"/>
        <bgColor rgb="FFBFBFBF"/>
      </patternFill>
    </fill>
    <fill>
      <patternFill patternType="solid">
        <fgColor rgb="FFFFEB9C"/>
        <bgColor rgb="FFFFF4B8"/>
      </patternFill>
    </fill>
    <fill>
      <patternFill patternType="solid">
        <fgColor rgb="FF003300"/>
        <bgColor rgb="FF1E1C11"/>
      </patternFill>
    </fill>
    <fill>
      <patternFill patternType="solid">
        <fgColor rgb="FFFFCC00"/>
        <bgColor rgb="FFFFE456"/>
      </patternFill>
    </fill>
    <fill>
      <patternFill patternType="solid">
        <fgColor rgb="FF00CCFF"/>
        <bgColor rgb="FF33CCCC"/>
      </patternFill>
    </fill>
    <fill>
      <patternFill patternType="solid">
        <fgColor rgb="FFF2F2F2"/>
        <bgColor rgb="FFECECEC"/>
      </patternFill>
    </fill>
    <fill>
      <patternFill patternType="solid">
        <fgColor rgb="FFFFE456"/>
        <bgColor rgb="FFFFEB9C"/>
      </patternFill>
    </fill>
    <fill>
      <patternFill patternType="solid">
        <fgColor rgb="FFFDEADA"/>
        <bgColor rgb="FFEEECE1"/>
      </patternFill>
    </fill>
    <fill>
      <patternFill patternType="solid">
        <fgColor rgb="FFECECEC"/>
        <bgColor rgb="FFEEECE1"/>
      </patternFill>
    </fill>
    <fill>
      <patternFill patternType="solid">
        <fgColor rgb="FFFFF4B8"/>
        <bgColor rgb="FFFFFFCC"/>
      </patternFill>
    </fill>
    <fill>
      <patternFill patternType="solid">
        <fgColor rgb="FFDCE6F2"/>
        <bgColor rgb="FFECECEC"/>
      </patternFill>
    </fill>
  </fills>
  <borders count="211">
    <border diagonalDown="false" diagonalUp="false">
      <left/>
      <right/>
      <top/>
      <bottom/>
      <diagonal/>
    </border>
    <border diagonalDown="false" diagonalUp="false">
      <left style="thin">
        <color rgb="FF808080"/>
      </left>
      <right style="thin">
        <color rgb="FF808080"/>
      </right>
      <top style="thin">
        <color rgb="FF808080"/>
      </top>
      <bottom style="thin">
        <color rgb="FF808080"/>
      </bottom>
      <diagonal/>
    </border>
    <border diagonalDown="false" diagonalUp="false">
      <left/>
      <right/>
      <top style="medium"/>
      <bottom style="medium"/>
      <diagonal/>
    </border>
    <border diagonalDown="false" diagonalUp="false">
      <left/>
      <right/>
      <top style="thin"/>
      <bottom style="thin"/>
      <diagonal/>
    </border>
    <border diagonalDown="false" diagonalUp="false">
      <left/>
      <right/>
      <top/>
      <bottom style="medium">
        <color rgb="FF800080"/>
      </bottom>
      <diagonal/>
    </border>
    <border diagonalDown="false" diagonalUp="false">
      <left style="thin"/>
      <right style="thin"/>
      <top/>
      <bottom style="thin"/>
      <diagonal/>
    </border>
    <border diagonalDown="false" diagonalUp="false">
      <left style="thin">
        <color rgb="FFC0C0C0"/>
      </left>
      <right style="thin">
        <color rgb="FFC0C0C0"/>
      </right>
      <top style="thin">
        <color rgb="FFC0C0C0"/>
      </top>
      <bottom style="thin">
        <color rgb="FFC0C0C0"/>
      </bottom>
      <diagonal/>
    </border>
    <border diagonalDown="false" diagonalUp="false">
      <left style="thin">
        <color rgb="FF333333"/>
      </left>
      <right style="thin">
        <color rgb="FF333333"/>
      </right>
      <top style="thin">
        <color rgb="FF333333"/>
      </top>
      <bottom style="thin">
        <color rgb="FF333333"/>
      </bottom>
      <diagonal/>
    </border>
    <border diagonalDown="false" diagonalUp="false">
      <left/>
      <right style="thin"/>
      <top/>
      <bottom/>
      <diagonal/>
    </border>
    <border diagonalDown="false" diagonalUp="false">
      <left/>
      <right/>
      <top/>
      <bottom style="medium">
        <color rgb="FF808080"/>
      </bottom>
      <diagonal/>
    </border>
    <border diagonalDown="false" diagonalUp="false">
      <left/>
      <right/>
      <top style="medium">
        <color rgb="FF808080"/>
      </top>
      <bottom style="medium">
        <color rgb="FF808080"/>
      </bottom>
      <diagonal/>
    </border>
    <border diagonalDown="false" diagonalUp="false">
      <left style="thin">
        <color rgb="FF808080"/>
      </left>
      <right style="thin">
        <color rgb="FF808080"/>
      </right>
      <top style="medium">
        <color rgb="FF808080"/>
      </top>
      <bottom style="medium">
        <color rgb="FF808080"/>
      </bottom>
      <diagonal/>
    </border>
    <border diagonalDown="false" diagonalUp="false">
      <left style="thin">
        <color rgb="FF808080"/>
      </left>
      <right/>
      <top style="medium">
        <color rgb="FF808080"/>
      </top>
      <bottom style="medium">
        <color rgb="FF808080"/>
      </bottom>
      <diagonal/>
    </border>
    <border diagonalDown="false" diagonalUp="false">
      <left/>
      <right/>
      <top/>
      <bottom style="thin">
        <color rgb="FF808080"/>
      </bottom>
      <diagonal/>
    </border>
    <border diagonalDown="false" diagonalUp="false">
      <left style="thin">
        <color rgb="FF808080"/>
      </left>
      <right/>
      <top/>
      <bottom/>
      <diagonal/>
    </border>
    <border diagonalDown="false" diagonalUp="false">
      <left/>
      <right/>
      <top style="thin">
        <color rgb="FF808080"/>
      </top>
      <bottom/>
      <diagonal/>
    </border>
    <border diagonalDown="false" diagonalUp="false">
      <left style="thin">
        <color rgb="FF808080"/>
      </left>
      <right style="thin">
        <color rgb="FF808080"/>
      </right>
      <top style="thin">
        <color rgb="FF808080"/>
      </top>
      <bottom/>
      <diagonal/>
    </border>
    <border diagonalDown="false" diagonalUp="false">
      <left style="thin">
        <color rgb="FF808080"/>
      </left>
      <right/>
      <top style="thin">
        <color rgb="FF808080"/>
      </top>
      <bottom/>
      <diagonal/>
    </border>
    <border diagonalDown="false" diagonalUp="false">
      <left/>
      <right/>
      <top style="thin">
        <color rgb="FF808080"/>
      </top>
      <bottom style="thin">
        <color rgb="FF808080"/>
      </bottom>
      <diagonal/>
    </border>
    <border diagonalDown="false" diagonalUp="false">
      <left style="thin">
        <color rgb="FF808080"/>
      </left>
      <right/>
      <top style="thin">
        <color rgb="FF808080"/>
      </top>
      <bottom style="thin">
        <color rgb="FF808080"/>
      </bottom>
      <diagonal/>
    </border>
    <border diagonalDown="false" diagonalUp="false">
      <left/>
      <right style="thin">
        <color rgb="FF808080"/>
      </right>
      <top style="thin">
        <color rgb="FF808080"/>
      </top>
      <bottom style="thin">
        <color rgb="FF808080"/>
      </bottom>
      <diagonal/>
    </border>
    <border diagonalDown="false" diagonalUp="false">
      <left/>
      <right style="thin">
        <color rgb="FF808080"/>
      </right>
      <top style="thin">
        <color rgb="FF808080"/>
      </top>
      <bottom/>
      <diagonal/>
    </border>
    <border diagonalDown="false" diagonalUp="false">
      <left style="thin">
        <color rgb="FF008080"/>
      </left>
      <right style="thin">
        <color rgb="FF008080"/>
      </right>
      <top/>
      <bottom style="thin">
        <color rgb="FF008080"/>
      </bottom>
      <diagonal/>
    </border>
    <border diagonalDown="false" diagonalUp="false">
      <left style="thin">
        <color rgb="FF008080"/>
      </left>
      <right/>
      <top style="thin">
        <color rgb="FF008080"/>
      </top>
      <bottom/>
      <diagonal/>
    </border>
    <border diagonalDown="false" diagonalUp="false">
      <left style="thin">
        <color rgb="FFD9D9D9"/>
      </left>
      <right/>
      <top style="thin">
        <color rgb="FF008080"/>
      </top>
      <bottom/>
      <diagonal/>
    </border>
    <border diagonalDown="false" diagonalUp="false">
      <left/>
      <right/>
      <top style="thin">
        <color rgb="FF008080"/>
      </top>
      <bottom/>
      <diagonal/>
    </border>
    <border diagonalDown="false" diagonalUp="false">
      <left style="thin">
        <color rgb="FF008080"/>
      </left>
      <right style="thin">
        <color rgb="FFD9D9D9"/>
      </right>
      <top style="thin">
        <color rgb="FF008080"/>
      </top>
      <bottom/>
      <diagonal/>
    </border>
    <border diagonalDown="false" diagonalUp="false">
      <left/>
      <right style="thin">
        <color rgb="FF008080"/>
      </right>
      <top style="thin">
        <color rgb="FF008080"/>
      </top>
      <bottom/>
      <diagonal/>
    </border>
    <border diagonalDown="false" diagonalUp="false">
      <left/>
      <right/>
      <top/>
      <bottom style="thin">
        <color rgb="FF008080"/>
      </bottom>
      <diagonal/>
    </border>
    <border diagonalDown="false" diagonalUp="false">
      <left style="thin">
        <color rgb="FF008080"/>
      </left>
      <right/>
      <top/>
      <bottom/>
      <diagonal/>
    </border>
    <border diagonalDown="false" diagonalUp="false">
      <left style="thin">
        <color rgb="FFD9D9D9"/>
      </left>
      <right/>
      <top/>
      <bottom/>
      <diagonal/>
    </border>
    <border diagonalDown="false" diagonalUp="false">
      <left style="thin">
        <color rgb="FF008080"/>
      </left>
      <right style="thin">
        <color rgb="FFD9D9D9"/>
      </right>
      <top/>
      <bottom/>
      <diagonal/>
    </border>
    <border diagonalDown="false" diagonalUp="false">
      <left/>
      <right style="thin">
        <color rgb="FF008080"/>
      </right>
      <top/>
      <bottom/>
      <diagonal/>
    </border>
    <border diagonalDown="false" diagonalUp="false">
      <left/>
      <right/>
      <top style="thin">
        <color rgb="FF008080"/>
      </top>
      <bottom style="thin">
        <color rgb="FF008080"/>
      </bottom>
      <diagonal/>
    </border>
    <border diagonalDown="false" diagonalUp="false">
      <left style="thin">
        <color rgb="FF008080"/>
      </left>
      <right/>
      <top/>
      <bottom style="thin">
        <color rgb="FF008080"/>
      </bottom>
      <diagonal/>
    </border>
    <border diagonalDown="false" diagonalUp="false">
      <left style="thin">
        <color rgb="FFD9D9D9"/>
      </left>
      <right/>
      <top/>
      <bottom style="thin">
        <color rgb="FF008080"/>
      </bottom>
      <diagonal/>
    </border>
    <border diagonalDown="false" diagonalUp="false">
      <left style="thin">
        <color rgb="FF008080"/>
      </left>
      <right style="thin">
        <color rgb="FFD9D9D9"/>
      </right>
      <top/>
      <bottom style="thin">
        <color rgb="FF008080"/>
      </bottom>
      <diagonal/>
    </border>
    <border diagonalDown="false" diagonalUp="false">
      <left/>
      <right style="thin">
        <color rgb="FF008080"/>
      </right>
      <top/>
      <bottom style="thin">
        <color rgb="FF008080"/>
      </bottom>
      <diagonal/>
    </border>
    <border diagonalDown="false" diagonalUp="false">
      <left/>
      <right/>
      <top/>
      <bottom style="medium"/>
      <diagonal/>
    </border>
    <border diagonalDown="false" diagonalUp="false">
      <left/>
      <right/>
      <top style="thin">
        <color rgb="FF008080"/>
      </top>
      <bottom style="medium"/>
      <diagonal/>
    </border>
    <border diagonalDown="false" diagonalUp="false">
      <left/>
      <right style="thin"/>
      <top style="medium"/>
      <bottom style="thin"/>
      <diagonal/>
    </border>
    <border diagonalDown="false" diagonalUp="false">
      <left style="thin"/>
      <right style="thin"/>
      <top style="medium"/>
      <bottom style="thin"/>
      <diagonal/>
    </border>
    <border diagonalDown="false" diagonalUp="false">
      <left style="thin"/>
      <right style="thin"/>
      <top style="medium"/>
      <bottom/>
      <diagonal/>
    </border>
    <border diagonalDown="false" diagonalUp="false">
      <left style="thin"/>
      <right style="thin"/>
      <top style="medium"/>
      <bottom style="medium"/>
      <diagonal/>
    </border>
    <border diagonalDown="false" diagonalUp="false">
      <left style="thin"/>
      <right/>
      <top style="medium"/>
      <bottom style="thin"/>
      <diagonal/>
    </border>
    <border diagonalDown="false" diagonalUp="false">
      <left/>
      <right style="thin"/>
      <top style="medium"/>
      <bottom/>
      <diagonal/>
    </border>
    <border diagonalDown="false" diagonalUp="false">
      <left style="thin"/>
      <right/>
      <top style="medium"/>
      <bottom/>
      <diagonal/>
    </border>
    <border diagonalDown="false" diagonalUp="false">
      <left style="thin"/>
      <right style="thin"/>
      <top/>
      <bottom/>
      <diagonal/>
    </border>
    <border diagonalDown="false" diagonalUp="false">
      <left style="thin"/>
      <right style="hair"/>
      <top style="medium"/>
      <bottom/>
      <diagonal/>
    </border>
    <border diagonalDown="false" diagonalUp="false">
      <left style="hair"/>
      <right style="hair"/>
      <top style="medium"/>
      <bottom/>
      <diagonal/>
    </border>
    <border diagonalDown="false" diagonalUp="false">
      <left style="hair"/>
      <right style="thin"/>
      <top style="medium"/>
      <bottom/>
      <diagonal/>
    </border>
    <border diagonalDown="false" diagonalUp="false">
      <left style="thin"/>
      <right/>
      <top/>
      <bottom/>
      <diagonal/>
    </border>
    <border diagonalDown="false" diagonalUp="false">
      <left/>
      <right style="thin"/>
      <top/>
      <bottom style="thin"/>
      <diagonal/>
    </border>
    <border diagonalDown="false" diagonalUp="false">
      <left style="thin"/>
      <right/>
      <top/>
      <bottom style="thin"/>
      <diagonal/>
    </border>
    <border diagonalDown="false" diagonalUp="false">
      <left/>
      <right/>
      <top style="thin"/>
      <bottom style="medium"/>
      <diagonal/>
    </border>
    <border diagonalDown="false" diagonalUp="false">
      <left/>
      <right style="thin"/>
      <top style="thin"/>
      <bottom style="thin"/>
      <diagonal/>
    </border>
    <border diagonalDown="false" diagonalUp="false">
      <left/>
      <right/>
      <top style="medium"/>
      <bottom style="thin">
        <color rgb="FFBFBFBF"/>
      </bottom>
      <diagonal/>
    </border>
    <border diagonalDown="false" diagonalUp="false">
      <left style="thin"/>
      <right style="thin"/>
      <top style="medium"/>
      <bottom style="thin">
        <color rgb="FFBFBFBF"/>
      </bottom>
      <diagonal/>
    </border>
    <border diagonalDown="false" diagonalUp="false">
      <left/>
      <right style="thin"/>
      <top style="medium"/>
      <bottom style="thin">
        <color rgb="FFBFBFBF"/>
      </bottom>
      <diagonal/>
    </border>
    <border diagonalDown="false" diagonalUp="false">
      <left style="thin"/>
      <right style="hair"/>
      <top style="medium"/>
      <bottom style="thin">
        <color rgb="FFBFBFBF"/>
      </bottom>
      <diagonal/>
    </border>
    <border diagonalDown="false" diagonalUp="false">
      <left style="hair"/>
      <right style="hair"/>
      <top style="medium"/>
      <bottom style="thin">
        <color rgb="FFBFBFBF"/>
      </bottom>
      <diagonal/>
    </border>
    <border diagonalDown="false" diagonalUp="false">
      <left style="hair"/>
      <right style="thin"/>
      <top style="medium"/>
      <bottom style="thin">
        <color rgb="FFBFBFBF"/>
      </bottom>
      <diagonal/>
    </border>
    <border diagonalDown="false" diagonalUp="false">
      <left style="thin"/>
      <right/>
      <top style="medium"/>
      <bottom style="medium"/>
      <diagonal/>
    </border>
    <border diagonalDown="false" diagonalUp="false">
      <left/>
      <right style="thin"/>
      <top style="thin"/>
      <bottom/>
      <diagonal/>
    </border>
    <border diagonalDown="false" diagonalUp="false">
      <left/>
      <right/>
      <top style="thin">
        <color rgb="FFBFBFBF"/>
      </top>
      <bottom style="thin">
        <color rgb="FFBFBFBF"/>
      </bottom>
      <diagonal/>
    </border>
    <border diagonalDown="false" diagonalUp="false">
      <left style="thin"/>
      <right style="thin"/>
      <top style="thin">
        <color rgb="FFBFBFBF"/>
      </top>
      <bottom style="thin">
        <color rgb="FFBFBFBF"/>
      </bottom>
      <diagonal/>
    </border>
    <border diagonalDown="false" diagonalUp="false">
      <left/>
      <right style="thin"/>
      <top style="thin">
        <color rgb="FFBFBFBF"/>
      </top>
      <bottom style="thin">
        <color rgb="FFBFBFBF"/>
      </bottom>
      <diagonal/>
    </border>
    <border diagonalDown="false" diagonalUp="false">
      <left style="thin"/>
      <right style="hair"/>
      <top style="thin">
        <color rgb="FFBFBFBF"/>
      </top>
      <bottom style="thin">
        <color rgb="FFBFBFBF"/>
      </bottom>
      <diagonal/>
    </border>
    <border diagonalDown="false" diagonalUp="false">
      <left style="hair"/>
      <right style="hair"/>
      <top style="thin">
        <color rgb="FFBFBFBF"/>
      </top>
      <bottom style="thin">
        <color rgb="FFBFBFBF"/>
      </bottom>
      <diagonal/>
    </border>
    <border diagonalDown="false" diagonalUp="false">
      <left style="hair"/>
      <right style="thin"/>
      <top style="thin">
        <color rgb="FFBFBFBF"/>
      </top>
      <bottom style="thin">
        <color rgb="FFBFBFBF"/>
      </bottom>
      <diagonal/>
    </border>
    <border diagonalDown="false" diagonalUp="false">
      <left style="thin"/>
      <right style="thin"/>
      <top style="thin">
        <color rgb="FFC0C0C0"/>
      </top>
      <bottom style="thin">
        <color rgb="FFC0C0C0"/>
      </bottom>
      <diagonal/>
    </border>
    <border diagonalDown="false" diagonalUp="false">
      <left/>
      <right style="thin"/>
      <top style="thin">
        <color rgb="FF969696"/>
      </top>
      <bottom style="thin">
        <color rgb="FF969696"/>
      </bottom>
      <diagonal/>
    </border>
    <border diagonalDown="false" diagonalUp="false">
      <left style="thin"/>
      <right style="thin"/>
      <top style="thin">
        <color rgb="FF969696"/>
      </top>
      <bottom style="thin">
        <color rgb="FF969696"/>
      </bottom>
      <diagonal/>
    </border>
    <border diagonalDown="false" diagonalUp="false">
      <left/>
      <right/>
      <top style="thin">
        <color rgb="FFBFBFBF"/>
      </top>
      <bottom style="medium"/>
      <diagonal/>
    </border>
    <border diagonalDown="false" diagonalUp="false">
      <left style="thin"/>
      <right style="thin"/>
      <top style="thin">
        <color rgb="FFBFBFBF"/>
      </top>
      <bottom style="medium"/>
      <diagonal/>
    </border>
    <border diagonalDown="false" diagonalUp="false">
      <left/>
      <right style="thin"/>
      <top style="thin">
        <color rgb="FFBFBFBF"/>
      </top>
      <bottom style="medium"/>
      <diagonal/>
    </border>
    <border diagonalDown="false" diagonalUp="false">
      <left style="thin"/>
      <right style="hair"/>
      <top style="thin">
        <color rgb="FFBFBFBF"/>
      </top>
      <bottom style="medium"/>
      <diagonal/>
    </border>
    <border diagonalDown="false" diagonalUp="false">
      <left style="hair"/>
      <right style="hair"/>
      <top style="thin">
        <color rgb="FFBFBFBF"/>
      </top>
      <bottom style="medium"/>
      <diagonal/>
    </border>
    <border diagonalDown="false" diagonalUp="false">
      <left style="hair"/>
      <right style="thin"/>
      <top style="thin">
        <color rgb="FFBFBFBF"/>
      </top>
      <bottom style="medium"/>
      <diagonal/>
    </border>
    <border diagonalDown="false" diagonalUp="false">
      <left/>
      <right style="thin"/>
      <top/>
      <bottom style="medium"/>
      <diagonal/>
    </border>
    <border diagonalDown="false" diagonalUp="false">
      <left style="thin"/>
      <right/>
      <top/>
      <bottom style="medium"/>
      <diagonal/>
    </border>
    <border diagonalDown="false" diagonalUp="false">
      <left style="thin"/>
      <right style="thin"/>
      <top/>
      <bottom style="medium"/>
      <diagonal/>
    </border>
    <border diagonalDown="false" diagonalUp="false">
      <left style="thin"/>
      <right style="hair"/>
      <top/>
      <bottom style="medium"/>
      <diagonal/>
    </border>
    <border diagonalDown="false" diagonalUp="false">
      <left style="hair"/>
      <right style="hair"/>
      <top/>
      <bottom style="medium"/>
      <diagonal/>
    </border>
    <border diagonalDown="false" diagonalUp="false">
      <left style="hair"/>
      <right style="thin"/>
      <top/>
      <bottom style="medium"/>
      <diagonal/>
    </border>
    <border diagonalDown="false" diagonalUp="false">
      <left style="thin"/>
      <right/>
      <top style="thin"/>
      <bottom style="thin"/>
      <diagonal/>
    </border>
    <border diagonalDown="false" diagonalUp="false">
      <left/>
      <right/>
      <top style="medium"/>
      <bottom/>
      <diagonal/>
    </border>
    <border diagonalDown="false" diagonalUp="false">
      <left style="thin"/>
      <right style="thin"/>
      <top style="thin"/>
      <bottom style="thin"/>
      <diagonal/>
    </border>
    <border diagonalDown="false" diagonalUp="false">
      <left/>
      <right style="thin"/>
      <top style="medium"/>
      <bottom style="medium"/>
      <diagonal/>
    </border>
    <border diagonalDown="false" diagonalUp="false">
      <left/>
      <right/>
      <top style="thin"/>
      <bottom style="thin">
        <color rgb="FFC0C0C0"/>
      </bottom>
      <diagonal/>
    </border>
    <border diagonalDown="false" diagonalUp="false">
      <left style="thin"/>
      <right style="thin"/>
      <top style="thin"/>
      <bottom style="thin">
        <color rgb="FFC0C0C0"/>
      </bottom>
      <diagonal/>
    </border>
    <border diagonalDown="false" diagonalUp="false">
      <left/>
      <right style="thin"/>
      <top style="thin"/>
      <bottom style="thin">
        <color rgb="FFC0C0C0"/>
      </bottom>
      <diagonal/>
    </border>
    <border diagonalDown="false" diagonalUp="false">
      <left style="thin"/>
      <right/>
      <top style="thin"/>
      <bottom style="thin">
        <color rgb="FFC0C0C0"/>
      </bottom>
      <diagonal/>
    </border>
    <border diagonalDown="false" diagonalUp="false">
      <left/>
      <right/>
      <top style="thin">
        <color rgb="FFC0C0C0"/>
      </top>
      <bottom style="thin">
        <color rgb="FFC0C0C0"/>
      </bottom>
      <diagonal/>
    </border>
    <border diagonalDown="false" diagonalUp="false">
      <left style="thin"/>
      <right style="hair"/>
      <top style="thin">
        <color rgb="FFC0C0C0"/>
      </top>
      <bottom style="thin">
        <color rgb="FFC0C0C0"/>
      </bottom>
      <diagonal/>
    </border>
    <border diagonalDown="false" diagonalUp="false">
      <left style="hair"/>
      <right style="hair"/>
      <top style="thin">
        <color rgb="FFC0C0C0"/>
      </top>
      <bottom style="thin">
        <color rgb="FFC0C0C0"/>
      </bottom>
      <diagonal/>
    </border>
    <border diagonalDown="false" diagonalUp="false">
      <left style="hair"/>
      <right style="thin"/>
      <top style="thin">
        <color rgb="FFC0C0C0"/>
      </top>
      <bottom style="thin">
        <color rgb="FFC0C0C0"/>
      </bottom>
      <diagonal/>
    </border>
    <border diagonalDown="false" diagonalUp="false">
      <left/>
      <right style="thin"/>
      <top style="thin">
        <color rgb="FFC0C0C0"/>
      </top>
      <bottom style="thin">
        <color rgb="FFC0C0C0"/>
      </bottom>
      <diagonal/>
    </border>
    <border diagonalDown="false" diagonalUp="false">
      <left style="thin"/>
      <right/>
      <top style="thin">
        <color rgb="FFC0C0C0"/>
      </top>
      <bottom style="thin">
        <color rgb="FFC0C0C0"/>
      </bottom>
      <diagonal/>
    </border>
    <border diagonalDown="false" diagonalUp="false">
      <left/>
      <right/>
      <top style="thin">
        <color rgb="FFC0C0C0"/>
      </top>
      <bottom style="medium"/>
      <diagonal/>
    </border>
    <border diagonalDown="false" diagonalUp="false">
      <left style="thin"/>
      <right style="thin"/>
      <top style="thin">
        <color rgb="FFC0C0C0"/>
      </top>
      <bottom style="medium"/>
      <diagonal/>
    </border>
    <border diagonalDown="false" diagonalUp="false">
      <left/>
      <right style="thin"/>
      <top style="thin">
        <color rgb="FFC0C0C0"/>
      </top>
      <bottom style="medium"/>
      <diagonal/>
    </border>
    <border diagonalDown="false" diagonalUp="false">
      <left style="thin"/>
      <right/>
      <top style="thin">
        <color rgb="FFC0C0C0"/>
      </top>
      <bottom style="medium"/>
      <diagonal/>
    </border>
    <border diagonalDown="false" diagonalUp="false">
      <left/>
      <right/>
      <top style="thin"/>
      <bottom/>
      <diagonal/>
    </border>
    <border diagonalDown="false" diagonalUp="false">
      <left/>
      <right/>
      <top style="medium"/>
      <bottom style="thin">
        <color rgb="FFC0C0C0"/>
      </bottom>
      <diagonal/>
    </border>
    <border diagonalDown="false" diagonalUp="false">
      <left style="thin"/>
      <right style="thin"/>
      <top style="medium"/>
      <bottom style="thin">
        <color rgb="FFC0C0C0"/>
      </bottom>
      <diagonal/>
    </border>
    <border diagonalDown="false" diagonalUp="false">
      <left/>
      <right style="thin"/>
      <top/>
      <bottom style="thin">
        <color rgb="FFC0C0C0"/>
      </bottom>
      <diagonal/>
    </border>
    <border diagonalDown="false" diagonalUp="false">
      <left style="thin"/>
      <right style="thin"/>
      <top/>
      <bottom style="thin">
        <color rgb="FFC0C0C0"/>
      </bottom>
      <diagonal/>
    </border>
    <border diagonalDown="false" diagonalUp="false">
      <left style="thin"/>
      <right/>
      <top/>
      <bottom style="thin">
        <color rgb="FFC0C0C0"/>
      </bottom>
      <diagonal/>
    </border>
    <border diagonalDown="false" diagonalUp="false">
      <left style="thin"/>
      <right style="thin"/>
      <top style="thin"/>
      <bottom style="medium"/>
      <diagonal/>
    </border>
    <border diagonalDown="false" diagonalUp="false">
      <left style="thin"/>
      <right style="thin"/>
      <top style="thin">
        <color rgb="FF969696"/>
      </top>
      <bottom style="medium"/>
      <diagonal/>
    </border>
    <border diagonalDown="false" diagonalUp="false">
      <left/>
      <right/>
      <top style="thin">
        <color rgb="FFC0C0C0"/>
      </top>
      <bottom/>
      <diagonal/>
    </border>
    <border diagonalDown="false" diagonalUp="false">
      <left style="thin"/>
      <right style="thin"/>
      <top style="thin">
        <color rgb="FFC0C0C0"/>
      </top>
      <bottom/>
      <diagonal/>
    </border>
    <border diagonalDown="false" diagonalUp="false">
      <left style="thin"/>
      <right style="thin"/>
      <top style="thin">
        <color rgb="FFBFBFBF"/>
      </top>
      <bottom/>
      <diagonal/>
    </border>
    <border diagonalDown="false" diagonalUp="false">
      <left style="thin"/>
      <right style="thin"/>
      <top style="thin">
        <color rgb="FF969696"/>
      </top>
      <bottom/>
      <diagonal/>
    </border>
    <border diagonalDown="false" diagonalUp="false">
      <left style="thin"/>
      <right style="hair"/>
      <top style="thin">
        <color rgb="FFBFBFBF"/>
      </top>
      <bottom/>
      <diagonal/>
    </border>
    <border diagonalDown="false" diagonalUp="false">
      <left style="hair"/>
      <right style="hair"/>
      <top style="thin">
        <color rgb="FFBFBFBF"/>
      </top>
      <bottom/>
      <diagonal/>
    </border>
    <border diagonalDown="false" diagonalUp="false">
      <left style="hair"/>
      <right style="thin"/>
      <top style="thin">
        <color rgb="FFBFBFBF"/>
      </top>
      <bottom/>
      <diagonal/>
    </border>
    <border diagonalDown="false" diagonalUp="false">
      <left/>
      <right/>
      <top/>
      <bottom style="thin">
        <color rgb="FFC0C0C0"/>
      </bottom>
      <diagonal/>
    </border>
    <border diagonalDown="false" diagonalUp="false">
      <left style="thin"/>
      <right style="thin"/>
      <top/>
      <bottom style="thin">
        <color rgb="FFBFBFBF"/>
      </bottom>
      <diagonal/>
    </border>
    <border diagonalDown="false" diagonalUp="false">
      <left/>
      <right style="thin"/>
      <top/>
      <bottom style="thin">
        <color rgb="FFBFBFBF"/>
      </bottom>
      <diagonal/>
    </border>
    <border diagonalDown="false" diagonalUp="false">
      <left style="thin"/>
      <right style="hair"/>
      <top/>
      <bottom style="thin">
        <color rgb="FFBFBFBF"/>
      </bottom>
      <diagonal/>
    </border>
    <border diagonalDown="false" diagonalUp="false">
      <left style="hair"/>
      <right style="hair"/>
      <top/>
      <bottom style="thin">
        <color rgb="FFBFBFBF"/>
      </bottom>
      <diagonal/>
    </border>
    <border diagonalDown="false" diagonalUp="false">
      <left style="hair"/>
      <right style="thin"/>
      <top/>
      <bottom style="thin">
        <color rgb="FFBFBFBF"/>
      </bottom>
      <diagonal/>
    </border>
    <border diagonalDown="false" diagonalUp="false">
      <left/>
      <right style="thin"/>
      <top style="thin">
        <color rgb="FFFF6600"/>
      </top>
      <bottom style="thin">
        <color rgb="FFFF6600"/>
      </bottom>
      <diagonal/>
    </border>
    <border diagonalDown="false" diagonalUp="false">
      <left style="thin"/>
      <right style="thin"/>
      <top style="thin">
        <color rgb="FFFF6600"/>
      </top>
      <bottom style="thin">
        <color rgb="FFFF6600"/>
      </bottom>
      <diagonal/>
    </border>
    <border diagonalDown="false" diagonalUp="false">
      <left style="thin"/>
      <right/>
      <top style="thin">
        <color rgb="FFFF6600"/>
      </top>
      <bottom style="thin">
        <color rgb="FFFF6600"/>
      </bottom>
      <diagonal/>
    </border>
    <border diagonalDown="false" diagonalUp="false">
      <left/>
      <right style="thin">
        <color rgb="FF1E1C11"/>
      </right>
      <top/>
      <bottom style="thin">
        <color rgb="FF4A452A"/>
      </bottom>
      <diagonal/>
    </border>
    <border diagonalDown="false" diagonalUp="false">
      <left style="thin">
        <color rgb="FF1E1C11"/>
      </left>
      <right style="thin">
        <color rgb="FF1E1C11"/>
      </right>
      <top/>
      <bottom style="thin">
        <color rgb="FF4A452A"/>
      </bottom>
      <diagonal/>
    </border>
    <border diagonalDown="false" diagonalUp="false">
      <left style="thin">
        <color rgb="FF1E1C11"/>
      </left>
      <right/>
      <top/>
      <bottom style="thin">
        <color rgb="FF4A452A"/>
      </bottom>
      <diagonal/>
    </border>
    <border diagonalDown="false" diagonalUp="false">
      <left style="thin">
        <color rgb="FF632523"/>
      </left>
      <right style="thin">
        <color rgb="FF4A452A"/>
      </right>
      <top/>
      <bottom style="thin">
        <color rgb="FF4A452A"/>
      </bottom>
      <diagonal/>
    </border>
    <border diagonalDown="false" diagonalUp="false">
      <left/>
      <right style="thin">
        <color rgb="FF632523"/>
      </right>
      <top/>
      <bottom style="thin">
        <color rgb="FF4A452A"/>
      </bottom>
      <diagonal/>
    </border>
    <border diagonalDown="false" diagonalUp="false">
      <left/>
      <right style="thin">
        <color rgb="FF4A452A"/>
      </right>
      <top/>
      <bottom style="thin">
        <color rgb="FF4A452A"/>
      </bottom>
      <diagonal/>
    </border>
    <border diagonalDown="false" diagonalUp="false">
      <left style="thin">
        <color rgb="FF632523"/>
      </left>
      <right style="thin">
        <color rgb="FF632523"/>
      </right>
      <top/>
      <bottom style="thin">
        <color rgb="FF4A452A"/>
      </bottom>
      <diagonal/>
    </border>
    <border diagonalDown="false" diagonalUp="false">
      <left/>
      <right style="thin">
        <color rgb="FF1E1C11"/>
      </right>
      <top style="thin">
        <color rgb="FF4A452A"/>
      </top>
      <bottom/>
      <diagonal/>
    </border>
    <border diagonalDown="false" diagonalUp="false">
      <left style="thin">
        <color rgb="FF1E1C11"/>
      </left>
      <right style="thin">
        <color rgb="FF1E1C11"/>
      </right>
      <top style="thin">
        <color rgb="FF4A452A"/>
      </top>
      <bottom/>
      <diagonal/>
    </border>
    <border diagonalDown="false" diagonalUp="false">
      <left style="thin">
        <color rgb="FF1E1C11"/>
      </left>
      <right/>
      <top style="thin">
        <color rgb="FF4A452A"/>
      </top>
      <bottom/>
      <diagonal/>
    </border>
    <border diagonalDown="false" diagonalUp="false">
      <left style="thin">
        <color rgb="FF632523"/>
      </left>
      <right style="thin">
        <color rgb="FF4A452A"/>
      </right>
      <top style="thin">
        <color rgb="FF4A452A"/>
      </top>
      <bottom/>
      <diagonal/>
    </border>
    <border diagonalDown="false" diagonalUp="false">
      <left/>
      <right style="thin">
        <color rgb="FF632523"/>
      </right>
      <top style="thin">
        <color rgb="FF4A452A"/>
      </top>
      <bottom/>
      <diagonal/>
    </border>
    <border diagonalDown="false" diagonalUp="false">
      <left/>
      <right style="thin">
        <color rgb="FF4A452A"/>
      </right>
      <top style="thin">
        <color rgb="FF4A452A"/>
      </top>
      <bottom/>
      <diagonal/>
    </border>
    <border diagonalDown="false" diagonalUp="false">
      <left style="thin">
        <color rgb="FF632523"/>
      </left>
      <right style="thin">
        <color rgb="FF632523"/>
      </right>
      <top style="thin">
        <color rgb="FF4A452A"/>
      </top>
      <bottom/>
      <diagonal/>
    </border>
    <border diagonalDown="false" diagonalUp="false">
      <left style="thin"/>
      <right/>
      <top style="thin"/>
      <bottom/>
      <diagonal/>
    </border>
    <border diagonalDown="false" diagonalUp="false">
      <left/>
      <right style="thin">
        <color rgb="FF1E1C11"/>
      </right>
      <top style="medium">
        <color rgb="FFFAC090"/>
      </top>
      <bottom style="medium">
        <color rgb="FFFAC090"/>
      </bottom>
      <diagonal/>
    </border>
    <border diagonalDown="false" diagonalUp="false">
      <left style="thin">
        <color rgb="FF1E1C11"/>
      </left>
      <right style="thin">
        <color rgb="FF1E1C11"/>
      </right>
      <top style="medium">
        <color rgb="FFFAC090"/>
      </top>
      <bottom style="medium">
        <color rgb="FFFAC090"/>
      </bottom>
      <diagonal/>
    </border>
    <border diagonalDown="false" diagonalUp="false">
      <left style="thin">
        <color rgb="FF1E1C11"/>
      </left>
      <right/>
      <top style="medium">
        <color rgb="FFFAC090"/>
      </top>
      <bottom style="medium">
        <color rgb="FFFAC090"/>
      </bottom>
      <diagonal/>
    </border>
    <border diagonalDown="false" diagonalUp="false">
      <left style="thin">
        <color rgb="FF632523"/>
      </left>
      <right style="thin">
        <color rgb="FF4A452A"/>
      </right>
      <top style="medium">
        <color rgb="FFFAC090"/>
      </top>
      <bottom style="medium">
        <color rgb="FFFAC090"/>
      </bottom>
      <diagonal/>
    </border>
    <border diagonalDown="false" diagonalUp="false">
      <left/>
      <right style="thin">
        <color rgb="FF632523"/>
      </right>
      <top style="medium">
        <color rgb="FFFAC090"/>
      </top>
      <bottom style="medium">
        <color rgb="FFFAC090"/>
      </bottom>
      <diagonal/>
    </border>
    <border diagonalDown="false" diagonalUp="false">
      <left/>
      <right style="thin">
        <color rgb="FF4A452A"/>
      </right>
      <top style="medium">
        <color rgb="FFFAC090"/>
      </top>
      <bottom style="medium">
        <color rgb="FFFAC090"/>
      </bottom>
      <diagonal/>
    </border>
    <border diagonalDown="false" diagonalUp="false">
      <left style="thin">
        <color rgb="FF632523"/>
      </left>
      <right style="thin">
        <color rgb="FF632523"/>
      </right>
      <top style="medium">
        <color rgb="FFFAC090"/>
      </top>
      <bottom style="medium">
        <color rgb="FFFAC090"/>
      </bottom>
      <diagonal/>
    </border>
    <border diagonalDown="false" diagonalUp="false">
      <left style="thin"/>
      <right/>
      <top style="medium">
        <color rgb="FFFCD5B5"/>
      </top>
      <bottom style="medium">
        <color rgb="FFFCD5B5"/>
      </bottom>
      <diagonal/>
    </border>
    <border diagonalDown="false" diagonalUp="false">
      <left/>
      <right style="thin">
        <color rgb="FF1E1C11"/>
      </right>
      <top style="thin">
        <color rgb="FF4A452A"/>
      </top>
      <bottom style="thin">
        <color rgb="FF4A452A"/>
      </bottom>
      <diagonal/>
    </border>
    <border diagonalDown="false" diagonalUp="false">
      <left style="thin">
        <color rgb="FF1E1C11"/>
      </left>
      <right style="thin">
        <color rgb="FF1E1C11"/>
      </right>
      <top style="thin">
        <color rgb="FF4A452A"/>
      </top>
      <bottom style="thin">
        <color rgb="FF4A452A"/>
      </bottom>
      <diagonal/>
    </border>
    <border diagonalDown="false" diagonalUp="false">
      <left style="thin">
        <color rgb="FF1E1C11"/>
      </left>
      <right/>
      <top style="thin">
        <color rgb="FF4A452A"/>
      </top>
      <bottom style="thin">
        <color rgb="FF4A452A"/>
      </bottom>
      <diagonal/>
    </border>
    <border diagonalDown="false" diagonalUp="false">
      <left style="thin">
        <color rgb="FF632523"/>
      </left>
      <right style="thin">
        <color rgb="FF4A452A"/>
      </right>
      <top style="thin">
        <color rgb="FF4A452A"/>
      </top>
      <bottom style="thin">
        <color rgb="FF4A452A"/>
      </bottom>
      <diagonal/>
    </border>
    <border diagonalDown="false" diagonalUp="false">
      <left/>
      <right style="thin">
        <color rgb="FF632523"/>
      </right>
      <top style="thin">
        <color rgb="FF4A452A"/>
      </top>
      <bottom style="thin">
        <color rgb="FF4A452A"/>
      </bottom>
      <diagonal/>
    </border>
    <border diagonalDown="false" diagonalUp="false">
      <left/>
      <right style="thin">
        <color rgb="FF4A452A"/>
      </right>
      <top style="thin">
        <color rgb="FF4A452A"/>
      </top>
      <bottom style="thin">
        <color rgb="FF4A452A"/>
      </bottom>
      <diagonal/>
    </border>
    <border diagonalDown="false" diagonalUp="false">
      <left style="thin">
        <color rgb="FF632523"/>
      </left>
      <right style="thin">
        <color rgb="FF632523"/>
      </right>
      <top style="thin">
        <color rgb="FF4A452A"/>
      </top>
      <bottom style="thin">
        <color rgb="FF4A452A"/>
      </bottom>
      <diagonal/>
    </border>
    <border diagonalDown="false" diagonalUp="false">
      <left style="thin"/>
      <right/>
      <top style="thin">
        <color rgb="FF4A452A"/>
      </top>
      <bottom style="thin">
        <color rgb="FF4A452A"/>
      </bottom>
      <diagonal/>
    </border>
    <border diagonalDown="false" diagonalUp="false">
      <left/>
      <right style="thin">
        <color rgb="FF1E1C11"/>
      </right>
      <top style="thin">
        <color rgb="FFBFBFBF"/>
      </top>
      <bottom/>
      <diagonal/>
    </border>
    <border diagonalDown="false" diagonalUp="false">
      <left style="thin">
        <color rgb="FF1E1C11"/>
      </left>
      <right style="thin">
        <color rgb="FF1E1C11"/>
      </right>
      <top style="thin">
        <color rgb="FFBFBFBF"/>
      </top>
      <bottom/>
      <diagonal/>
    </border>
    <border diagonalDown="false" diagonalUp="false">
      <left style="thin">
        <color rgb="FF1E1C11"/>
      </left>
      <right/>
      <top style="thin">
        <color rgb="FFBFBFBF"/>
      </top>
      <bottom/>
      <diagonal/>
    </border>
    <border diagonalDown="false" diagonalUp="false">
      <left style="thin">
        <color rgb="FF632523"/>
      </left>
      <right style="thin">
        <color rgb="FF4A452A"/>
      </right>
      <top style="thin">
        <color rgb="FFBFBFBF"/>
      </top>
      <bottom/>
      <diagonal/>
    </border>
    <border diagonalDown="false" diagonalUp="false">
      <left/>
      <right style="thin">
        <color rgb="FF632523"/>
      </right>
      <top style="thin">
        <color rgb="FFBFBFBF"/>
      </top>
      <bottom/>
      <diagonal/>
    </border>
    <border diagonalDown="false" diagonalUp="false">
      <left/>
      <right style="thin">
        <color rgb="FF4A452A"/>
      </right>
      <top style="thin">
        <color rgb="FFBFBFBF"/>
      </top>
      <bottom/>
      <diagonal/>
    </border>
    <border diagonalDown="false" diagonalUp="false">
      <left style="thin">
        <color rgb="FF632523"/>
      </left>
      <right style="thin">
        <color rgb="FF632523"/>
      </right>
      <top style="thin">
        <color rgb="FFBFBFBF"/>
      </top>
      <bottom/>
      <diagonal/>
    </border>
    <border diagonalDown="false" diagonalUp="false">
      <left style="thin"/>
      <right/>
      <top style="thin">
        <color rgb="FFBFBFBF"/>
      </top>
      <bottom/>
      <diagonal/>
    </border>
    <border diagonalDown="false" diagonalUp="false">
      <left/>
      <right style="thin">
        <color rgb="FF1E1C11"/>
      </right>
      <top style="thin">
        <color rgb="FFA6A6A6"/>
      </top>
      <bottom style="thin">
        <color rgb="FFA6A6A6"/>
      </bottom>
      <diagonal/>
    </border>
    <border diagonalDown="false" diagonalUp="false">
      <left style="thin">
        <color rgb="FF1E1C11"/>
      </left>
      <right style="thin">
        <color rgb="FF1E1C11"/>
      </right>
      <top style="thin">
        <color rgb="FFA6A6A6"/>
      </top>
      <bottom style="thin">
        <color rgb="FFA6A6A6"/>
      </bottom>
      <diagonal/>
    </border>
    <border diagonalDown="false" diagonalUp="false">
      <left style="thin">
        <color rgb="FF1E1C11"/>
      </left>
      <right/>
      <top style="thin">
        <color rgb="FFA6A6A6"/>
      </top>
      <bottom style="thin">
        <color rgb="FFA6A6A6"/>
      </bottom>
      <diagonal/>
    </border>
    <border diagonalDown="false" diagonalUp="false">
      <left style="thin">
        <color rgb="FF632523"/>
      </left>
      <right style="thin">
        <color rgb="FF4A452A"/>
      </right>
      <top style="thin">
        <color rgb="FFA6A6A6"/>
      </top>
      <bottom style="thin">
        <color rgb="FFA6A6A6"/>
      </bottom>
      <diagonal/>
    </border>
    <border diagonalDown="false" diagonalUp="false">
      <left/>
      <right style="thin">
        <color rgb="FF632523"/>
      </right>
      <top style="thin">
        <color rgb="FFA6A6A6"/>
      </top>
      <bottom style="thin">
        <color rgb="FFA6A6A6"/>
      </bottom>
      <diagonal/>
    </border>
    <border diagonalDown="false" diagonalUp="false">
      <left/>
      <right style="thin">
        <color rgb="FF4A452A"/>
      </right>
      <top style="thin">
        <color rgb="FFA6A6A6"/>
      </top>
      <bottom style="thin">
        <color rgb="FFA6A6A6"/>
      </bottom>
      <diagonal/>
    </border>
    <border diagonalDown="false" diagonalUp="false">
      <left style="thin">
        <color rgb="FF632523"/>
      </left>
      <right style="thin">
        <color rgb="FF632523"/>
      </right>
      <top style="thin">
        <color rgb="FFA6A6A6"/>
      </top>
      <bottom style="thin">
        <color rgb="FFA6A6A6"/>
      </bottom>
      <diagonal/>
    </border>
    <border diagonalDown="false" diagonalUp="false">
      <left style="thin"/>
      <right/>
      <top style="thin">
        <color rgb="FFA6A6A6"/>
      </top>
      <bottom style="thin">
        <color rgb="FFA6A6A6"/>
      </bottom>
      <diagonal/>
    </border>
    <border diagonalDown="false" diagonalUp="false">
      <left/>
      <right style="thin">
        <color rgb="FF1E1C11"/>
      </right>
      <top/>
      <bottom/>
      <diagonal/>
    </border>
    <border diagonalDown="false" diagonalUp="false">
      <left style="thin">
        <color rgb="FF1E1C11"/>
      </left>
      <right style="thin">
        <color rgb="FF1E1C11"/>
      </right>
      <top/>
      <bottom/>
      <diagonal/>
    </border>
    <border diagonalDown="false" diagonalUp="false">
      <left style="thin">
        <color rgb="FF1E1C11"/>
      </left>
      <right/>
      <top/>
      <bottom/>
      <diagonal/>
    </border>
    <border diagonalDown="false" diagonalUp="false">
      <left/>
      <right style="thin">
        <color rgb="FF4A452A"/>
      </right>
      <top/>
      <bottom/>
      <diagonal/>
    </border>
    <border diagonalDown="false" diagonalUp="false">
      <left style="thin">
        <color rgb="FF632523"/>
      </left>
      <right style="thin">
        <color rgb="FF632523"/>
      </right>
      <top/>
      <bottom/>
      <diagonal/>
    </border>
    <border diagonalDown="false" diagonalUp="false">
      <left style="thin"/>
      <right/>
      <top/>
      <bottom style="medium">
        <color rgb="FFFAC090"/>
      </bottom>
      <diagonal/>
    </border>
    <border diagonalDown="false" diagonalUp="false">
      <left style="thin"/>
      <right/>
      <top style="medium">
        <color rgb="FFFAC090"/>
      </top>
      <bottom style="medium">
        <color rgb="FFFCD5B5"/>
      </bottom>
      <diagonal/>
    </border>
    <border diagonalDown="false" diagonalUp="false">
      <left style="thin">
        <color rgb="FF632523"/>
      </left>
      <right style="thin">
        <color rgb="FF4A452A"/>
      </right>
      <top/>
      <bottom/>
      <diagonal/>
    </border>
    <border diagonalDown="false" diagonalUp="false">
      <left/>
      <right style="thin">
        <color rgb="FF632523"/>
      </right>
      <top/>
      <bottom/>
      <diagonal/>
    </border>
    <border diagonalDown="false" diagonalUp="false">
      <left/>
      <right style="thin">
        <color rgb="FF1E1C11"/>
      </right>
      <top/>
      <bottom style="thin">
        <color rgb="FFA6A6A6"/>
      </bottom>
      <diagonal/>
    </border>
    <border diagonalDown="false" diagonalUp="false">
      <left style="thin">
        <color rgb="FF1E1C11"/>
      </left>
      <right style="thin">
        <color rgb="FF1E1C11"/>
      </right>
      <top/>
      <bottom style="thin">
        <color rgb="FFA6A6A6"/>
      </bottom>
      <diagonal/>
    </border>
    <border diagonalDown="false" diagonalUp="false">
      <left style="thin">
        <color rgb="FF632523"/>
      </left>
      <right style="thin">
        <color rgb="FF4A452A"/>
      </right>
      <top/>
      <bottom style="thin">
        <color rgb="FFA6A6A6"/>
      </bottom>
      <diagonal/>
    </border>
    <border diagonalDown="false" diagonalUp="false">
      <left/>
      <right style="thin">
        <color rgb="FF632523"/>
      </right>
      <top/>
      <bottom style="thin">
        <color rgb="FFA6A6A6"/>
      </bottom>
      <diagonal/>
    </border>
    <border diagonalDown="false" diagonalUp="false">
      <left/>
      <right style="thin">
        <color rgb="FF4A452A"/>
      </right>
      <top/>
      <bottom style="thin">
        <color rgb="FFA6A6A6"/>
      </bottom>
      <diagonal/>
    </border>
    <border diagonalDown="false" diagonalUp="false">
      <left style="thin">
        <color rgb="FF632523"/>
      </left>
      <right style="thin">
        <color rgb="FF632523"/>
      </right>
      <top/>
      <bottom style="thin">
        <color rgb="FFA6A6A6"/>
      </bottom>
      <diagonal/>
    </border>
    <border diagonalDown="false" diagonalUp="false">
      <left style="thin"/>
      <right/>
      <top/>
      <bottom style="thin">
        <color rgb="FFA6A6A6"/>
      </bottom>
      <diagonal/>
    </border>
    <border diagonalDown="false" diagonalUp="false">
      <left style="thin">
        <color rgb="FF1E1C11"/>
      </left>
      <right style="thin">
        <color rgb="FF1E1C11"/>
      </right>
      <top/>
      <bottom style="medium">
        <color rgb="FFFAC090"/>
      </bottom>
      <diagonal/>
    </border>
    <border diagonalDown="false" diagonalUp="false">
      <left style="thin">
        <color rgb="FF632523"/>
      </left>
      <right style="thin">
        <color rgb="FF4A452A"/>
      </right>
      <top/>
      <bottom style="medium">
        <color rgb="FFFAC090"/>
      </bottom>
      <diagonal/>
    </border>
    <border diagonalDown="false" diagonalUp="false">
      <left/>
      <right style="thin">
        <color rgb="FF632523"/>
      </right>
      <top/>
      <bottom style="medium">
        <color rgb="FFFAC090"/>
      </bottom>
      <diagonal/>
    </border>
    <border diagonalDown="false" diagonalUp="false">
      <left/>
      <right style="thin">
        <color rgb="FF4A452A"/>
      </right>
      <top/>
      <bottom style="medium">
        <color rgb="FFFAC090"/>
      </bottom>
      <diagonal/>
    </border>
    <border diagonalDown="false" diagonalUp="false">
      <left style="thin">
        <color rgb="FF632523"/>
      </left>
      <right style="thin">
        <color rgb="FF632523"/>
      </right>
      <top/>
      <bottom style="medium">
        <color rgb="FFFAC090"/>
      </bottom>
      <diagonal/>
    </border>
    <border diagonalDown="false" diagonalUp="false">
      <left style="thin">
        <color rgb="FF1E1C11"/>
      </left>
      <right/>
      <top/>
      <bottom style="thin">
        <color rgb="FFA6A6A6"/>
      </bottom>
      <diagonal/>
    </border>
    <border diagonalDown="false" diagonalUp="false">
      <left style="thin"/>
      <right/>
      <top/>
      <bottom style="medium">
        <color rgb="FFFCD5B5"/>
      </bottom>
      <diagonal/>
    </border>
    <border diagonalDown="false" diagonalUp="false">
      <left style="thin"/>
      <right/>
      <top style="medium">
        <color rgb="FFFCD5B5"/>
      </top>
      <bottom style="thin">
        <color rgb="FF4A452A"/>
      </bottom>
      <diagonal/>
    </border>
    <border diagonalDown="false" diagonalUp="false">
      <left style="thin"/>
      <right style="thin">
        <color rgb="FF4A452A"/>
      </right>
      <top/>
      <bottom/>
      <diagonal/>
    </border>
    <border diagonalDown="false" diagonalUp="false">
      <left/>
      <right style="thin">
        <color rgb="FF660066"/>
      </right>
      <top style="medium"/>
      <bottom style="medium"/>
      <diagonal/>
    </border>
    <border diagonalDown="false" diagonalUp="false">
      <left style="thin">
        <color rgb="FF660066"/>
      </left>
      <right style="thin">
        <color rgb="FF660066"/>
      </right>
      <top style="medium"/>
      <bottom style="medium"/>
      <diagonal/>
    </border>
    <border diagonalDown="false" diagonalUp="false">
      <left style="thin">
        <color rgb="FF660066"/>
      </left>
      <right/>
      <top style="medium"/>
      <bottom style="medium"/>
      <diagonal/>
    </border>
    <border diagonalDown="false" diagonalUp="false">
      <left/>
      <right style="thin">
        <color rgb="FF660066"/>
      </right>
      <top/>
      <bottom style="thin"/>
      <diagonal/>
    </border>
    <border diagonalDown="false" diagonalUp="false">
      <left style="thin">
        <color rgb="FF660066"/>
      </left>
      <right style="thin">
        <color rgb="FF660066"/>
      </right>
      <top style="thin"/>
      <bottom style="thin"/>
      <diagonal/>
    </border>
    <border diagonalDown="false" diagonalUp="false">
      <left style="thin">
        <color rgb="FF660066"/>
      </left>
      <right style="thin">
        <color rgb="FF660066"/>
      </right>
      <top/>
      <bottom style="thin"/>
      <diagonal/>
    </border>
    <border diagonalDown="false" diagonalUp="false">
      <left style="thin">
        <color rgb="FF660066"/>
      </left>
      <right/>
      <top/>
      <bottom style="thin"/>
      <diagonal/>
    </border>
    <border diagonalDown="false" diagonalUp="false">
      <left/>
      <right style="thin">
        <color rgb="FF660066"/>
      </right>
      <top style="thin"/>
      <bottom style="thin"/>
      <diagonal/>
    </border>
    <border diagonalDown="false" diagonalUp="false">
      <left style="thin">
        <color rgb="FF660066"/>
      </left>
      <right/>
      <top style="thin"/>
      <bottom style="thin"/>
      <diagonal/>
    </border>
    <border diagonalDown="false" diagonalUp="false">
      <left/>
      <right style="thin">
        <color rgb="FF660066"/>
      </right>
      <top style="thin"/>
      <bottom/>
      <diagonal/>
    </border>
    <border diagonalDown="false" diagonalUp="false">
      <left style="thin">
        <color rgb="FF660066"/>
      </left>
      <right style="thin">
        <color rgb="FF660066"/>
      </right>
      <top/>
      <bottom/>
      <diagonal/>
    </border>
    <border diagonalDown="false" diagonalUp="false">
      <left style="thin">
        <color rgb="FF660066"/>
      </left>
      <right/>
      <top/>
      <bottom/>
      <diagonal/>
    </border>
  </borders>
  <cellStyleXfs count="458">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true" applyBorder="true" applyFont="true" applyProtection="true" borderId="0" fillId="0" fontId="0" numFmtId="179">
      <alignment horizontal="general" indent="0" shrinkToFit="false" textRotation="0" vertical="bottom" wrapText="false"/>
      <protection hidden="false" locked="true"/>
    </xf>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4" fontId="4" numFmtId="164">
      <alignment horizontal="general" indent="0" shrinkToFit="false" textRotation="0" vertical="bottom" wrapText="false"/>
      <protection hidden="false" locked="true"/>
    </xf>
    <xf applyAlignment="true" applyBorder="true" applyFont="true" applyProtection="true" borderId="0" fillId="4"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6" fontId="4" numFmtId="164">
      <alignment horizontal="general" indent="0" shrinkToFit="false" textRotation="0" vertical="bottom" wrapText="false"/>
      <protection hidden="false" locked="true"/>
    </xf>
    <xf applyAlignment="true" applyBorder="true" applyFont="true" applyProtection="true" borderId="0" fillId="6"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2" fontId="5" numFmtId="164">
      <alignment horizontal="general" indent="0" shrinkToFit="false" textRotation="0" vertical="bottom" wrapText="false"/>
      <protection hidden="false" locked="true"/>
    </xf>
    <xf applyAlignment="true" applyBorder="true" applyFont="true" applyProtection="true" borderId="0" fillId="2" fontId="5" numFmtId="164">
      <alignment horizontal="general" indent="0" shrinkToFit="false" textRotation="0" vertical="bottom" wrapText="false"/>
      <protection hidden="false" locked="true"/>
    </xf>
    <xf applyAlignment="true" applyBorder="true" applyFont="true" applyProtection="true" borderId="0" fillId="5" fontId="5" numFmtId="164">
      <alignment horizontal="general" indent="0" shrinkToFit="false" textRotation="0" vertical="bottom" wrapText="false"/>
      <protection hidden="false" locked="true"/>
    </xf>
    <xf applyAlignment="true" applyBorder="true" applyFont="true" applyProtection="true" borderId="0" fillId="5" fontId="5" numFmtId="164">
      <alignment horizontal="general" indent="0" shrinkToFit="false" textRotation="0" vertical="bottom" wrapText="false"/>
      <protection hidden="false" locked="true"/>
    </xf>
    <xf applyAlignment="true" applyBorder="true" applyFont="true" applyProtection="true" borderId="0" fillId="6" fontId="5" numFmtId="164">
      <alignment horizontal="general" indent="0" shrinkToFit="false" textRotation="0" vertical="bottom" wrapText="false"/>
      <protection hidden="false" locked="true"/>
    </xf>
    <xf applyAlignment="true" applyBorder="true" applyFont="true" applyProtection="true" borderId="0" fillId="6" fontId="5" numFmtId="164">
      <alignment horizontal="general" indent="0" shrinkToFit="false" textRotation="0" vertical="bottom" wrapText="false"/>
      <protection hidden="false" locked="true"/>
    </xf>
    <xf applyAlignment="true" applyBorder="true" applyFont="true" applyProtection="true" borderId="0" fillId="7" fontId="5" numFmtId="164">
      <alignment horizontal="general" indent="0" shrinkToFit="false" textRotation="0" vertical="bottom" wrapText="false"/>
      <protection hidden="false" locked="true"/>
    </xf>
    <xf applyAlignment="true" applyBorder="true" applyFont="true" applyProtection="true" borderId="0" fillId="7" fontId="5" numFmtId="164">
      <alignment horizontal="general" indent="0" shrinkToFit="false" textRotation="0" vertical="bottom" wrapText="false"/>
      <protection hidden="false" locked="true"/>
    </xf>
    <xf applyAlignment="true" applyBorder="true" applyFont="true" applyProtection="true" borderId="0" fillId="2" fontId="5" numFmtId="164">
      <alignment horizontal="general" indent="0" shrinkToFit="false" textRotation="0" vertical="bottom" wrapText="false"/>
      <protection hidden="false" locked="true"/>
    </xf>
    <xf applyAlignment="true" applyBorder="true" applyFont="true" applyProtection="true" borderId="0" fillId="2" fontId="5" numFmtId="164">
      <alignment horizontal="general" indent="0" shrinkToFit="false" textRotation="0" vertical="bottom" wrapText="false"/>
      <protection hidden="false" locked="true"/>
    </xf>
    <xf applyAlignment="true" applyBorder="true" applyFont="true" applyProtection="true" borderId="0" fillId="3" fontId="5" numFmtId="164">
      <alignment horizontal="general" indent="0" shrinkToFit="false" textRotation="0" vertical="bottom" wrapText="false"/>
      <protection hidden="false" locked="true"/>
    </xf>
    <xf applyAlignment="true" applyBorder="true" applyFont="true" applyProtection="true" borderId="0" fillId="3" fontId="5" numFmtId="164">
      <alignment horizontal="general" indent="0" shrinkToFit="false" textRotation="0" vertical="bottom" wrapText="false"/>
      <protection hidden="false" locked="true"/>
    </xf>
    <xf applyAlignment="true" applyBorder="true" applyFont="true" applyProtection="true" borderId="0" fillId="8" fontId="5" numFmtId="164">
      <alignment horizontal="general" indent="0" shrinkToFit="false" textRotation="0" vertical="bottom" wrapText="false"/>
      <protection hidden="false" locked="true"/>
    </xf>
    <xf applyAlignment="true" applyBorder="true" applyFont="true" applyProtection="true" borderId="0" fillId="8" fontId="5" numFmtId="164">
      <alignment horizontal="general" indent="0" shrinkToFit="false" textRotation="0" vertical="bottom" wrapText="false"/>
      <protection hidden="false" locked="true"/>
    </xf>
    <xf applyAlignment="true" applyBorder="true" applyFont="true" applyProtection="true" borderId="0" fillId="9" fontId="5" numFmtId="164">
      <alignment horizontal="general" indent="0" shrinkToFit="false" textRotation="0" vertical="bottom" wrapText="false"/>
      <protection hidden="false" locked="true"/>
    </xf>
    <xf applyAlignment="true" applyBorder="true" applyFont="true" applyProtection="true" borderId="0" fillId="9" fontId="5" numFmtId="164">
      <alignment horizontal="general" indent="0" shrinkToFit="false" textRotation="0" vertical="bottom" wrapText="false"/>
      <protection hidden="false" locked="true"/>
    </xf>
    <xf applyAlignment="true" applyBorder="true" applyFont="true" applyProtection="true" borderId="0" fillId="10" fontId="5" numFmtId="164">
      <alignment horizontal="general" indent="0" shrinkToFit="false" textRotation="0" vertical="bottom" wrapText="false"/>
      <protection hidden="false" locked="true"/>
    </xf>
    <xf applyAlignment="true" applyBorder="true" applyFont="true" applyProtection="true" borderId="0" fillId="10" fontId="5" numFmtId="164">
      <alignment horizontal="general" indent="0" shrinkToFit="false" textRotation="0" vertical="bottom" wrapText="false"/>
      <protection hidden="false" locked="true"/>
    </xf>
    <xf applyAlignment="true" applyBorder="true" applyFont="true" applyProtection="true" borderId="0" fillId="11" fontId="5" numFmtId="164">
      <alignment horizontal="general" indent="0" shrinkToFit="false" textRotation="0" vertical="bottom" wrapText="false"/>
      <protection hidden="false" locked="true"/>
    </xf>
    <xf applyAlignment="true" applyBorder="true" applyFont="true" applyProtection="true" borderId="0" fillId="11" fontId="5" numFmtId="164">
      <alignment horizontal="general" indent="0" shrinkToFit="false" textRotation="0" vertical="bottom" wrapText="false"/>
      <protection hidden="false" locked="true"/>
    </xf>
    <xf applyAlignment="true" applyBorder="true" applyFont="true" applyProtection="true" borderId="0" fillId="8" fontId="5" numFmtId="164">
      <alignment horizontal="general" indent="0" shrinkToFit="false" textRotation="0" vertical="bottom" wrapText="false"/>
      <protection hidden="false" locked="true"/>
    </xf>
    <xf applyAlignment="true" applyBorder="true" applyFont="true" applyProtection="true" borderId="0" fillId="8" fontId="5" numFmtId="164">
      <alignment horizontal="general" indent="0" shrinkToFit="false" textRotation="0" vertical="bottom" wrapText="false"/>
      <protection hidden="false" locked="true"/>
    </xf>
    <xf applyAlignment="true" applyBorder="true" applyFont="true" applyProtection="true" borderId="0" fillId="12" fontId="5" numFmtId="164">
      <alignment horizontal="general" indent="0" shrinkToFit="false" textRotation="0" vertical="bottom" wrapText="false"/>
      <protection hidden="false" locked="true"/>
    </xf>
    <xf applyAlignment="true" applyBorder="true" applyFont="true" applyProtection="true" borderId="0" fillId="12" fontId="5" numFmtId="164">
      <alignment horizontal="general" indent="0" shrinkToFit="false" textRotation="0" vertical="bottom" wrapText="false"/>
      <protection hidden="false" locked="true"/>
    </xf>
    <xf applyAlignment="true" applyBorder="true" applyFont="true" applyProtection="true" borderId="0" fillId="13" fontId="6" numFmtId="164">
      <alignment horizontal="general" indent="0" shrinkToFit="false" textRotation="0" vertical="bottom" wrapText="false"/>
      <protection hidden="false" locked="true"/>
    </xf>
    <xf applyAlignment="true" applyBorder="true" applyFont="true" applyProtection="true" borderId="0" fillId="13" fontId="6" numFmtId="164">
      <alignment horizontal="general" indent="0" shrinkToFit="false" textRotation="0" vertical="bottom" wrapText="false"/>
      <protection hidden="false" locked="true"/>
    </xf>
    <xf applyAlignment="true" applyBorder="true" applyFont="true" applyProtection="true" borderId="0" fillId="14" fontId="7" numFmtId="164">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9" numFmtId="16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9" numFmtId="168">
      <alignment horizontal="general" indent="0" shrinkToFit="false" textRotation="0" vertical="bottom" wrapText="false"/>
      <protection hidden="false" locked="true"/>
    </xf>
    <xf applyAlignment="true" applyBorder="true" applyFont="true" applyProtection="true" borderId="0" fillId="0" fontId="8" numFmtId="169">
      <alignment horizontal="general" indent="0" shrinkToFit="false" textRotation="0" vertical="bottom" wrapText="false"/>
      <protection hidden="false" locked="true"/>
    </xf>
    <xf applyAlignment="true" applyBorder="true" applyFont="true" applyProtection="true" borderId="0" fillId="0" fontId="9" numFmtId="170">
      <alignment horizontal="general" indent="0" shrinkToFit="false" textRotation="0" vertical="bottom" wrapText="false"/>
      <protection hidden="false" locked="true"/>
    </xf>
    <xf applyAlignment="true" applyBorder="true" applyFont="true" applyProtection="true" borderId="0" fillId="0" fontId="8" numFmtId="171">
      <alignment horizontal="general" indent="0" shrinkToFit="false" textRotation="0" vertical="bottom" wrapText="false"/>
      <protection hidden="false" locked="true"/>
    </xf>
    <xf applyAlignment="true" applyBorder="true" applyFont="true" applyProtection="true" borderId="0" fillId="0" fontId="9" numFmtId="172">
      <alignment horizontal="general" indent="0" shrinkToFit="false" textRotation="0" vertical="bottom" wrapText="false"/>
      <protection hidden="false" locked="true"/>
    </xf>
    <xf applyAlignment="true" applyBorder="true" applyFont="true" applyProtection="true" borderId="0" fillId="0" fontId="8" numFmtId="173">
      <alignment horizontal="general" indent="0" shrinkToFit="false" textRotation="0" vertical="bottom" wrapText="false"/>
      <protection hidden="false" locked="true"/>
    </xf>
    <xf applyAlignment="true" applyBorder="true" applyFont="true" applyProtection="true" borderId="0" fillId="0" fontId="9" numFmtId="174">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9" numFmtId="166">
      <alignment horizontal="general" indent="0" shrinkToFit="false" textRotation="0" vertical="bottom" wrapText="false"/>
      <protection hidden="false" locked="true"/>
    </xf>
    <xf applyAlignment="true" applyBorder="true" applyFont="true" applyProtection="true" borderId="0" fillId="0" fontId="8" numFmtId="175">
      <alignment horizontal="general" indent="0" shrinkToFit="false" textRotation="0" vertical="bottom" wrapText="false"/>
      <protection hidden="false" locked="true"/>
    </xf>
    <xf applyAlignment="true" applyBorder="true" applyFont="true" applyProtection="true" borderId="0" fillId="0" fontId="9" numFmtId="17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9" numFmtId="168">
      <alignment horizontal="general" indent="0" shrinkToFit="false" textRotation="0" vertical="bottom" wrapText="false"/>
      <protection hidden="false" locked="true"/>
    </xf>
    <xf applyAlignment="true" applyBorder="true" applyFont="true" applyProtection="true" borderId="1" fillId="15" fontId="10" numFmtId="164">
      <alignment horizontal="general" indent="0" shrinkToFit="false" textRotation="0" vertical="bottom" wrapText="false"/>
      <protection hidden="false" locked="true"/>
    </xf>
    <xf applyAlignment="true" applyBorder="true" applyFont="true" applyProtection="true" borderId="1" fillId="15" fontId="10" numFmtId="164">
      <alignment horizontal="general" indent="0" shrinkToFit="false" textRotation="0" vertical="bottom" wrapText="false"/>
      <protection hidden="false" locked="true"/>
    </xf>
    <xf applyAlignment="true" applyBorder="true" applyFont="true" applyProtection="true" borderId="0" fillId="16" fontId="11" numFmtId="164">
      <alignment horizontal="general" indent="0" shrinkToFit="false" textRotation="0" vertical="bottom" wrapText="false"/>
      <protection hidden="false" locked="true"/>
    </xf>
    <xf applyAlignment="true" applyBorder="true" applyFont="true" applyProtection="true" borderId="0" fillId="16" fontId="11" numFmtId="164">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80">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8">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81">
      <alignment horizontal="general" indent="0" shrinkToFit="false" textRotation="0" vertical="bottom" wrapText="false"/>
      <protection hidden="false" locked="true"/>
    </xf>
    <xf applyAlignment="true" applyBorder="true" applyFont="true" applyProtection="true" borderId="0" fillId="0" fontId="0" numFmtId="181">
      <alignment horizontal="general" indent="0" shrinkToFit="false" textRotation="0" vertical="bottom" wrapText="false"/>
      <protection hidden="false" locked="true"/>
    </xf>
    <xf applyAlignment="true" applyBorder="true" applyFont="true" applyProtection="true" borderId="0" fillId="0" fontId="0" numFmtId="181">
      <alignment horizontal="general" indent="0" shrinkToFit="false" textRotation="0" vertical="bottom" wrapText="false"/>
      <protection hidden="false" locked="true"/>
    </xf>
    <xf applyAlignment="true" applyBorder="true" applyFont="true" applyProtection="true" borderId="0" fillId="0" fontId="0" numFmtId="181">
      <alignment horizontal="general" indent="0" shrinkToFit="false" textRotation="0" vertical="bottom" wrapText="false"/>
      <protection hidden="false" locked="true"/>
    </xf>
    <xf applyAlignment="true" applyBorder="true" applyFont="true" applyProtection="true" borderId="0" fillId="0" fontId="0" numFmtId="181">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9">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77">
      <alignment horizontal="general" indent="0" shrinkToFit="false" textRotation="0" vertical="bottom" wrapText="false"/>
      <protection hidden="false" locked="true"/>
    </xf>
    <xf applyAlignment="true" applyBorder="true" applyFont="true" applyProtection="true" borderId="0" fillId="0" fontId="0" numFmtId="165">
      <alignment horizontal="general" indent="0" shrinkToFit="false" textRotation="0" vertical="bottom" wrapText="false"/>
      <protection hidden="false" locked="true"/>
    </xf>
    <xf applyAlignment="true" applyBorder="true" applyFont="true" applyProtection="true" borderId="0" fillId="0" fontId="0" numFmtId="166">
      <alignment horizontal="general" indent="0" shrinkToFit="false" textRotation="0" vertical="bottom" wrapText="false"/>
      <protection hidden="false" locked="true"/>
    </xf>
    <xf applyAlignment="true" applyBorder="true" applyFont="true" applyProtection="true" borderId="0" fillId="0" fontId="0" numFmtId="182">
      <alignment horizontal="general" indent="0" shrinkToFit="false" textRotation="0" vertical="bottom" wrapText="false"/>
      <protection hidden="false" locked="true"/>
    </xf>
    <xf applyAlignment="true" applyBorder="true" applyFont="true" applyProtection="true" borderId="0" fillId="0" fontId="0" numFmtId="183">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5">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7">
      <alignment horizontal="general" indent="0" shrinkToFit="false" textRotation="0" vertical="bottom" wrapText="false"/>
      <protection hidden="false" locked="true"/>
    </xf>
    <xf applyAlignment="true" applyBorder="true" applyFont="true" applyProtection="true" borderId="0" fillId="0" fontId="0" numFmtId="187">
      <alignment horizontal="general" indent="0" shrinkToFit="false" textRotation="0" vertical="bottom" wrapText="false"/>
      <protection hidden="false" locked="true"/>
    </xf>
    <xf applyAlignment="true" applyBorder="true" applyFont="true" applyProtection="true" borderId="0" fillId="0" fontId="0" numFmtId="188">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6">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84">
      <alignment horizontal="general" indent="0" shrinkToFit="false" textRotation="0" vertical="bottom" wrapText="false"/>
      <protection hidden="false" locked="true"/>
    </xf>
    <xf applyAlignment="true" applyBorder="true" applyFont="true" applyProtection="true" borderId="0" fillId="0" fontId="0" numFmtId="167">
      <alignment horizontal="general" indent="0" shrinkToFit="false" textRotation="0" vertical="bottom" wrapText="false"/>
      <protection hidden="false" locked="true"/>
    </xf>
    <xf applyAlignment="true" applyBorder="true" applyFont="true" applyProtection="true" borderId="0" fillId="0" fontId="0" numFmtId="168">
      <alignment horizontal="general" indent="0" shrinkToFit="false" textRotation="0" vertical="bottom" wrapText="false"/>
      <protection hidden="false" locked="true"/>
    </xf>
    <xf applyAlignment="true" applyBorder="true" applyFont="true" applyProtection="true" borderId="0" fillId="0" fontId="0" numFmtId="189">
      <alignment horizontal="general" indent="0" shrinkToFit="false" textRotation="0" vertical="bottom" wrapText="false"/>
      <protection hidden="false" locked="true"/>
    </xf>
    <xf applyAlignment="true" applyBorder="true" applyFont="true" applyProtection="true" borderId="0" fillId="0" fontId="0" numFmtId="190">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9" numFmtId="191">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92">
      <alignment horizontal="general" indent="0" shrinkToFit="false" textRotation="0" vertical="bottom" wrapText="false"/>
      <protection hidden="false" locked="true"/>
    </xf>
    <xf applyAlignment="true" applyBorder="true" applyFont="true" applyProtection="true" borderId="0" fillId="0" fontId="0" numFmtId="193">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12" numFmtId="16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12" numFmtId="168">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12" numFmtId="166">
      <alignment horizontal="general" indent="0" shrinkToFit="false" textRotation="0" vertical="bottom" wrapText="false"/>
      <protection hidden="false" locked="true"/>
    </xf>
    <xf applyAlignment="true" applyBorder="true" applyFont="true" applyProtection="true" borderId="0" fillId="0" fontId="8" numFmtId="175">
      <alignment horizontal="general" indent="0" shrinkToFit="false" textRotation="0" vertical="bottom" wrapText="false"/>
      <protection hidden="false" locked="true"/>
    </xf>
    <xf applyAlignment="true" applyBorder="true" applyFont="true" applyProtection="true" borderId="0" fillId="0" fontId="12" numFmtId="17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12" numFmtId="168">
      <alignment horizontal="general" indent="0" shrinkToFit="false" textRotation="0" vertical="bottom" wrapText="false"/>
      <protection hidden="false" locked="true"/>
    </xf>
    <xf applyAlignment="true" applyBorder="true" applyFont="true" applyProtection="true" borderId="0" fillId="0" fontId="13" numFmtId="164">
      <alignment horizontal="general" indent="0" shrinkToFit="false" textRotation="0" vertical="bottom" wrapText="false"/>
      <protection hidden="false" locked="true"/>
    </xf>
    <xf applyAlignment="true" applyBorder="true" applyFont="true" applyProtection="true" borderId="0" fillId="0" fontId="13" numFmtId="164">
      <alignment horizontal="general" indent="0" shrinkToFit="false" textRotation="0" vertical="bottom" wrapText="false"/>
      <protection hidden="false" locked="true"/>
    </xf>
    <xf applyAlignment="true" applyBorder="true" applyFont="true" applyProtection="true" borderId="0" fillId="0" fontId="14" numFmtId="164">
      <alignment horizontal="general" indent="0" shrinkToFit="false" textRotation="0" vertical="bottom" wrapText="false"/>
      <protection hidden="false" locked="true"/>
    </xf>
    <xf applyAlignment="true" applyBorder="true" applyFont="true" applyProtection="true" borderId="0" fillId="0" fontId="15" numFmtId="164">
      <alignment horizontal="general" indent="0" shrinkToFit="false" textRotation="0" vertical="bottom" wrapText="false"/>
      <protection hidden="false" locked="true"/>
    </xf>
    <xf applyAlignment="true" applyBorder="true" applyFont="true" applyProtection="true" borderId="0" fillId="0" fontId="16" numFmtId="164">
      <alignment horizontal="general" indent="0" shrinkToFit="false" textRotation="0" vertical="bottom" wrapText="false"/>
      <protection hidden="false" locked="true"/>
    </xf>
    <xf applyAlignment="true" applyBorder="true" applyFont="true" applyProtection="true" borderId="0" fillId="0" fontId="17" numFmtId="164">
      <alignment horizontal="general" indent="0" shrinkToFit="false" textRotation="0" vertical="bottom" wrapText="false"/>
      <protection hidden="false" locked="true"/>
    </xf>
    <xf applyAlignment="true" applyBorder="true" applyFont="true" applyProtection="true" borderId="0" fillId="0" fontId="18" numFmtId="164">
      <alignment horizontal="general" indent="0" shrinkToFit="false" textRotation="0" vertical="bottom" wrapText="false"/>
      <protection hidden="false" locked="true"/>
    </xf>
    <xf applyAlignment="true" applyBorder="true" applyFont="true" applyProtection="true" borderId="0" fillId="0" fontId="19" numFmtId="164">
      <alignment horizontal="general" indent="0" shrinkToFit="false" textRotation="0" vertical="bottom" wrapText="false"/>
      <protection hidden="false" locked="true"/>
    </xf>
    <xf applyAlignment="true" applyBorder="true" applyFont="true" applyProtection="true" borderId="0" fillId="0" fontId="20" numFmtId="164">
      <alignment horizontal="general" indent="0" shrinkToFit="false" textRotation="0" vertical="bottom" wrapText="false"/>
      <protection hidden="false" locked="true"/>
    </xf>
    <xf applyAlignment="true" applyBorder="true" applyFont="true" applyProtection="true" borderId="0" fillId="0" fontId="0" numFmtId="194">
      <alignment horizontal="general" indent="0" shrinkToFit="false" textRotation="0" vertical="bottom" wrapText="false"/>
      <protection hidden="false" locked="true"/>
    </xf>
    <xf applyAlignment="true" applyBorder="true" applyFont="true" applyProtection="true" borderId="0" fillId="17" fontId="21" numFmtId="164">
      <alignment horizontal="general" indent="0" shrinkToFit="false" textRotation="0" vertical="bottom" wrapText="false"/>
      <protection hidden="false" locked="true"/>
    </xf>
    <xf applyAlignment="true" applyBorder="true" applyFont="true" applyProtection="true" borderId="0" fillId="17" fontId="21" numFmtId="164">
      <alignment horizontal="general" indent="0" shrinkToFit="false" textRotation="0" vertical="bottom" wrapText="false"/>
      <protection hidden="false" locked="true"/>
    </xf>
    <xf applyAlignment="true" applyBorder="true" applyFont="true" applyProtection="true" borderId="0" fillId="18" fontId="15" numFmtId="164">
      <alignment horizontal="general" indent="0" shrinkToFit="false" textRotation="0" vertical="bottom" wrapText="false"/>
      <protection hidden="false" locked="true"/>
    </xf>
    <xf applyAlignment="true" applyBorder="true" applyFont="true" applyProtection="true" borderId="0" fillId="18" fontId="15" numFmtId="164">
      <alignment horizontal="general" indent="0" shrinkToFit="false" textRotation="0" vertical="bottom" wrapText="false"/>
      <protection hidden="false" locked="true"/>
    </xf>
    <xf applyAlignment="true" applyBorder="true" applyFont="true" applyProtection="true" borderId="0" fillId="18" fontId="15" numFmtId="164">
      <alignment horizontal="general" indent="0" shrinkToFit="false" textRotation="0" vertical="bottom" wrapText="false"/>
      <protection hidden="false" locked="true"/>
    </xf>
    <xf applyAlignment="true" applyBorder="true" applyFont="true" applyProtection="true" borderId="2" fillId="0" fontId="22" numFmtId="164">
      <alignment horizontal="general" indent="0" shrinkToFit="false" textRotation="0" vertical="bottom" wrapText="false"/>
      <protection hidden="false" locked="true"/>
    </xf>
    <xf applyAlignment="true" applyBorder="true" applyFont="true" applyProtection="true" borderId="3" fillId="0" fontId="22" numFmtId="164">
      <alignment horizontal="left" indent="0" shrinkToFit="false" textRotation="0" vertical="center" wrapText="false"/>
      <protection hidden="false" locked="true"/>
    </xf>
    <xf applyAlignment="true" applyBorder="true" applyFont="true" applyProtection="true" borderId="0" fillId="0" fontId="23"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23" numFmtId="164">
      <alignment horizontal="general" indent="0" shrinkToFit="false" textRotation="0" vertical="bottom" wrapText="fals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4" fillId="0" fontId="24" numFmtId="164">
      <alignment horizontal="general" indent="0" shrinkToFit="false" textRotation="0" vertical="bottom" wrapText="false"/>
      <protection hidden="false" locked="true"/>
    </xf>
    <xf applyAlignment="true" applyBorder="true" applyFont="true" applyProtection="true" borderId="4" fillId="0" fontId="24" numFmtId="164">
      <alignment horizontal="general" indent="0" shrinkToFit="false" textRotation="0" vertical="bottom" wrapText="false"/>
      <protection hidden="false" locked="true"/>
    </xf>
    <xf applyAlignment="true" applyBorder="true" applyFont="true" applyProtection="true" borderId="0" fillId="0" fontId="24" numFmtId="164">
      <alignment horizontal="general" indent="0" shrinkToFit="false" textRotation="0" vertical="bottom" wrapText="false"/>
      <protection hidden="false" locked="true"/>
    </xf>
    <xf applyAlignment="true" applyBorder="true" applyFont="true" applyProtection="true" borderId="0" fillId="0" fontId="24" numFmtId="164">
      <alignment horizontal="general" indent="0" shrinkToFit="false" textRotation="0" vertical="bottom" wrapText="false"/>
      <protection hidden="false" locked="true"/>
    </xf>
    <xf applyAlignment="true" applyBorder="true" applyFont="true" applyProtection="true" borderId="0" fillId="0" fontId="23" numFmtId="164">
      <alignment horizontal="general" indent="0" shrinkToFit="false" textRotation="0" vertical="bottom" wrapText="fals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0" fillId="0" fontId="22" numFmtId="164">
      <alignment horizontal="general" indent="0" shrinkToFit="false" textRotation="0" vertical="bottom" wrapText="false"/>
      <protection hidden="false" locked="true"/>
    </xf>
    <xf applyAlignment="true" applyBorder="true" applyFont="true" applyProtection="true" borderId="0" fillId="0" fontId="25" numFmtId="164">
      <alignment horizontal="general" indent="0" shrinkToFit="false" textRotation="0" vertical="bottom" wrapText="false"/>
      <protection hidden="false" locked="true"/>
    </xf>
    <xf applyAlignment="true" applyBorder="true" applyFont="true" applyProtection="true" borderId="0" fillId="0" fontId="26" numFmtId="164">
      <alignment horizontal="general" indent="0" shrinkToFit="false" textRotation="0" vertical="bottom" wrapText="false"/>
      <protection hidden="false" locked="true"/>
    </xf>
    <xf applyAlignment="true" applyBorder="true" applyFont="true" applyProtection="true" borderId="5" fillId="0" fontId="8" numFmtId="195">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1" fillId="3" fontId="27" numFmtId="164">
      <alignment horizontal="general" indent="0" shrinkToFit="false" textRotation="0" vertical="bottom" wrapText="false"/>
      <protection hidden="false" locked="true"/>
    </xf>
    <xf applyAlignment="true" applyBorder="true" applyFont="true" applyProtection="true" borderId="0" fillId="4" fontId="15" numFmtId="164">
      <alignment horizontal="general" indent="0" shrinkToFit="false" textRotation="0" vertical="bottom" wrapText="false"/>
      <protection hidden="false" locked="true"/>
    </xf>
    <xf applyAlignment="true" applyBorder="true" applyFont="true" applyProtection="true" borderId="0" fillId="4" fontId="15" numFmtId="164">
      <alignment horizontal="general" indent="0" shrinkToFit="false" textRotation="0" vertical="bottom" wrapText="false"/>
      <protection hidden="false" locked="true"/>
    </xf>
    <xf applyAlignment="true" applyBorder="true" applyFont="true" applyProtection="true" borderId="0" fillId="4" fontId="15" numFmtId="164">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28" numFmtId="16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28" numFmtId="168">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28" numFmtId="166">
      <alignment horizontal="general" indent="0" shrinkToFit="false" textRotation="0" vertical="bottom" wrapText="false"/>
      <protection hidden="false" locked="true"/>
    </xf>
    <xf applyAlignment="true" applyBorder="true" applyFont="true" applyProtection="true" borderId="0" fillId="0" fontId="8" numFmtId="175">
      <alignment horizontal="general" indent="0" shrinkToFit="false" textRotation="0" vertical="bottom" wrapText="false"/>
      <protection hidden="false" locked="true"/>
    </xf>
    <xf applyAlignment="true" applyBorder="true" applyFont="true" applyProtection="true" borderId="0" fillId="0" fontId="28" numFmtId="17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28" numFmtId="168">
      <alignment horizontal="general" indent="0" shrinkToFit="false" textRotation="0" vertical="bottom" wrapText="false"/>
      <protection hidden="false" locked="true"/>
    </xf>
    <xf applyAlignment="true" applyBorder="true" applyFont="true" applyProtection="true" borderId="0" fillId="0" fontId="29" numFmtId="164">
      <alignment horizontal="general" indent="0" shrinkToFit="false" textRotation="0" vertical="bottom" wrapText="false"/>
      <protection hidden="false" locked="true"/>
    </xf>
    <xf applyAlignment="true" applyBorder="true" applyFont="true" applyProtection="true" borderId="0" fillId="0" fontId="29"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96">
      <alignment horizontal="general" indent="0" shrinkToFit="false" textRotation="0" vertical="bottom" wrapText="false"/>
      <protection hidden="false" locked="true"/>
    </xf>
    <xf applyAlignment="true" applyBorder="true" applyFont="true" applyProtection="true" borderId="0" fillId="6" fontId="30" numFmtId="164">
      <alignment horizontal="general" indent="0" shrinkToFit="false" textRotation="0" vertical="bottom" wrapText="false"/>
      <protection hidden="false" locked="true"/>
    </xf>
    <xf applyAlignment="true" applyBorder="true" applyFont="true" applyProtection="true" borderId="0" fillId="6" fontId="30" numFmtId="164">
      <alignment horizontal="general" indent="0" shrinkToFit="false" textRotation="0" vertical="bottom" wrapText="false"/>
      <protection hidden="false" locked="true"/>
    </xf>
    <xf applyAlignment="true" applyBorder="true" applyFont="true" applyProtection="true" borderId="0" fillId="19" fontId="31" numFmtId="164">
      <alignment horizontal="general" indent="0" shrinkToFit="false" textRotation="0" vertical="bottom" wrapText="false"/>
      <protection hidden="false" locked="true"/>
    </xf>
    <xf applyAlignment="true" applyBorder="true" applyFont="true" applyProtection="true" borderId="0" fillId="0" fontId="8" numFmtId="197">
      <alignment horizontal="general" indent="0" shrinkToFit="false" textRotation="0" vertical="bottom" wrapText="false"/>
      <protection hidden="false" locked="true"/>
    </xf>
    <xf applyAlignment="true" applyBorder="true" applyFont="true" applyProtection="true" borderId="0" fillId="0" fontId="32" numFmtId="198">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35"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36" numFmtId="190">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34"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6" numFmtId="199">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33" numFmtId="164">
      <alignment horizontal="general" indent="0" shrinkToFit="false" textRotation="0" vertical="bottom" wrapText="false"/>
      <protection hidden="false" locked="true"/>
    </xf>
    <xf applyAlignment="true" applyBorder="true" applyFont="true" applyProtection="true" borderId="0" fillId="0" fontId="36" numFmtId="199">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6" numFmtId="199">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36" numFmtId="199">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36" numFmtId="199">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8"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6" fillId="4" fontId="0" numFmtId="164">
      <alignment horizontal="general" indent="0" shrinkToFit="false" textRotation="0" vertical="bottom" wrapText="false"/>
      <protection hidden="false" locked="true"/>
    </xf>
    <xf applyAlignment="true" applyBorder="true" applyFont="true" applyProtection="true" borderId="6" fillId="4" fontId="0" numFmtId="164">
      <alignment horizontal="general" indent="0" shrinkToFit="false" textRotation="0" vertical="bottom" wrapText="false"/>
      <protection hidden="false" locked="true"/>
    </xf>
    <xf applyAlignment="true" applyBorder="true" applyFont="true" applyProtection="true" borderId="7" fillId="15" fontId="37" numFmtId="164">
      <alignment horizontal="general" indent="0" shrinkToFit="false" textRotation="0" vertical="bottom" wrapText="false"/>
      <protection hidden="false" locked="true"/>
    </xf>
    <xf applyAlignment="true" applyBorder="true" applyFont="true" applyProtection="true" borderId="7" fillId="15" fontId="37" numFmtId="164">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0">
      <alignment horizontal="general" indent="0" shrinkToFit="false" textRotation="0" vertical="bottom" wrapText="false"/>
      <protection hidden="false" locked="true"/>
    </xf>
    <xf applyAlignment="true" applyBorder="true" applyFont="true" applyProtection="true" borderId="0" fillId="0" fontId="0" numFmtId="201">
      <alignment horizontal="general" indent="0" shrinkToFit="false" textRotation="0" vertical="bottom" wrapText="false"/>
      <protection hidden="false" locked="true"/>
    </xf>
    <xf applyAlignment="true" applyBorder="true" applyFont="true" applyProtection="true" borderId="0" fillId="0" fontId="0" numFmtId="202">
      <alignment horizontal="general" indent="0" shrinkToFit="false" textRotation="0" vertical="bottom" wrapText="false"/>
      <protection hidden="false" locked="true"/>
    </xf>
    <xf applyAlignment="true" applyBorder="true" applyFont="true" applyProtection="true" borderId="0" fillId="0" fontId="0" numFmtId="173">
      <alignment horizontal="general" indent="0" shrinkToFit="false" textRotation="0" vertical="bottom" wrapText="false"/>
      <protection hidden="false" locked="true"/>
    </xf>
    <xf applyAlignment="true" applyBorder="true" applyFont="true" applyProtection="true" borderId="0" fillId="0" fontId="0" numFmtId="174">
      <alignment horizontal="general" indent="0" shrinkToFit="false" textRotation="0" vertical="bottom" wrapText="false"/>
      <protection hidden="false" locked="true"/>
    </xf>
    <xf applyAlignment="true" applyBorder="true" applyFont="true" applyProtection="true" borderId="0" fillId="0" fontId="0" numFmtId="203">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38" numFmtId="16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38" numFmtId="168">
      <alignment horizontal="general" indent="0" shrinkToFit="false" textRotation="0" vertical="bottom" wrapText="false"/>
      <protection hidden="false" locked="true"/>
    </xf>
    <xf applyAlignment="true" applyBorder="true" applyFont="true" applyProtection="true" borderId="0" fillId="0" fontId="8" numFmtId="165">
      <alignment horizontal="general" indent="0" shrinkToFit="false" textRotation="0" vertical="bottom" wrapText="false"/>
      <protection hidden="false" locked="true"/>
    </xf>
    <xf applyAlignment="true" applyBorder="true" applyFont="true" applyProtection="true" borderId="0" fillId="0" fontId="38" numFmtId="166">
      <alignment horizontal="general" indent="0" shrinkToFit="false" textRotation="0" vertical="bottom" wrapText="false"/>
      <protection hidden="false" locked="true"/>
    </xf>
    <xf applyAlignment="true" applyBorder="true" applyFont="true" applyProtection="true" borderId="0" fillId="0" fontId="8" numFmtId="175">
      <alignment horizontal="general" indent="0" shrinkToFit="false" textRotation="0" vertical="bottom" wrapText="false"/>
      <protection hidden="false" locked="true"/>
    </xf>
    <xf applyAlignment="true" applyBorder="true" applyFont="true" applyProtection="true" borderId="0" fillId="0" fontId="38" numFmtId="176">
      <alignment horizontal="general" indent="0" shrinkToFit="false" textRotation="0" vertical="bottom" wrapText="false"/>
      <protection hidden="false" locked="true"/>
    </xf>
    <xf applyAlignment="true" applyBorder="true" applyFont="true" applyProtection="true" borderId="0" fillId="0" fontId="8" numFmtId="167">
      <alignment horizontal="general" indent="0" shrinkToFit="false" textRotation="0" vertical="bottom" wrapText="false"/>
      <protection hidden="false" locked="true"/>
    </xf>
    <xf applyAlignment="true" applyBorder="true" applyFont="true" applyProtection="true" borderId="0" fillId="0" fontId="38" numFmtId="168">
      <alignment horizontal="general" indent="0" shrinkToFit="false" textRotation="0" vertical="bottom" wrapText="false"/>
      <protection hidden="false" locked="true"/>
    </xf>
    <xf applyAlignment="true" applyBorder="true" applyFont="true" applyProtection="true" borderId="0" fillId="20" fontId="8" numFmtId="164">
      <alignment horizontal="general" indent="0" shrinkToFit="false" textRotation="0" vertical="bottom" wrapText="false"/>
      <protection hidden="false" locked="true"/>
    </xf>
    <xf applyAlignment="true" applyBorder="true" applyFont="true" applyProtection="true" borderId="0" fillId="0" fontId="25" numFmtId="204">
      <alignment horizontal="general" indent="0" shrinkToFit="false" textRotation="0" vertical="bottom" wrapText="false"/>
      <protection hidden="false" locked="true"/>
    </xf>
    <xf applyAlignment="true" applyBorder="true" applyFont="true" applyProtection="true" borderId="8" fillId="0" fontId="8" numFmtId="205">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9" numFmtId="206">
      <alignment horizontal="general" indent="0" shrinkToFit="false" textRotation="0" vertical="bottom" wrapText="false"/>
      <protection hidden="false" locked="true"/>
    </xf>
    <xf applyAlignment="true" applyBorder="true" applyFont="true" applyProtection="true" borderId="0" fillId="0" fontId="8" numFmtId="207">
      <alignment horizontal="general" indent="0" shrinkToFit="false" textRotation="0" vertical="bottom" wrapText="false"/>
      <protection hidden="false" locked="true"/>
    </xf>
    <xf applyAlignment="true" applyBorder="true" applyFont="true" applyProtection="true" borderId="0" fillId="0" fontId="9" numFmtId="208">
      <alignment horizontal="general" indent="0" shrinkToFit="false" textRotation="0" vertical="bottom" wrapText="false"/>
      <protection hidden="false" locked="true"/>
    </xf>
    <xf applyAlignment="true" applyBorder="true" applyFont="true" applyProtection="true" borderId="0" fillId="0" fontId="8" numFmtId="209">
      <alignment horizontal="general" indent="0" shrinkToFit="false" textRotation="0" vertical="bottom" wrapText="false"/>
      <protection hidden="false" locked="true"/>
    </xf>
    <xf applyAlignment="true" applyBorder="true" applyFont="true" applyProtection="true" borderId="0" fillId="0" fontId="9" numFmtId="208">
      <alignment horizontal="general" indent="0" shrinkToFit="false" textRotation="0" vertical="bottom" wrapText="false"/>
      <protection hidden="false" locked="true"/>
    </xf>
    <xf applyAlignment="true" applyBorder="true" applyFont="true" applyProtection="true" borderId="0" fillId="0" fontId="39" numFmtId="164">
      <alignment horizontal="general" indent="0" shrinkToFit="false" textRotation="0" vertical="bottom" wrapText="false"/>
      <protection hidden="false" locked="true"/>
    </xf>
    <xf applyAlignment="true" applyBorder="true" applyFont="true" applyProtection="true" borderId="0" fillId="0" fontId="39"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40" numFmtId="164">
      <alignment horizontal="general" indent="0" shrinkToFit="false" textRotation="0" vertical="bottom" wrapText="false"/>
      <protection hidden="false" locked="true"/>
    </xf>
    <xf applyAlignment="true" applyBorder="true" applyFont="true" applyProtection="true" borderId="0" fillId="0" fontId="40" numFmtId="164">
      <alignment horizontal="general" indent="0" shrinkToFit="false" textRotation="0" vertical="bottom" wrapText="false"/>
      <protection hidden="false" locked="true"/>
    </xf>
    <xf applyAlignment="true" applyBorder="true" applyFont="true" applyProtection="true" borderId="0" fillId="0" fontId="0" numFmtId="210">
      <alignment horizontal="general" indent="0" shrinkToFit="false" textRotation="0" vertical="bottom" wrapText="false"/>
      <protection hidden="false" locked="true"/>
    </xf>
    <xf applyAlignment="true" applyBorder="true" applyFont="true" applyProtection="true" borderId="0" fillId="0" fontId="0" numFmtId="211">
      <alignment horizontal="general" indent="0" shrinkToFit="false" textRotation="0" vertical="bottom" wrapText="false"/>
      <protection hidden="false" locked="true"/>
    </xf>
  </cellStyleXfs>
  <cellXfs count="97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35" numFmtId="164" xfId="244">
      <alignment horizontal="general" indent="0" shrinkToFit="false" textRotation="0" vertical="bottom" wrapText="false"/>
      <protection hidden="false" locked="true"/>
    </xf>
    <xf applyAlignment="true" applyBorder="true" applyFont="true" applyProtection="false" borderId="0" fillId="0" fontId="22" numFmtId="164" xfId="244">
      <alignment horizontal="left" indent="0" shrinkToFit="false" textRotation="0" vertical="bottom" wrapText="false"/>
      <protection hidden="false" locked="true"/>
    </xf>
    <xf applyAlignment="false" applyBorder="true" applyFont="true" applyProtection="false" borderId="0" fillId="0" fontId="35" numFmtId="164" xfId="244">
      <alignment horizontal="general" indent="0" shrinkToFit="false" textRotation="0" vertical="bottom" wrapText="false"/>
      <protection hidden="false" locked="true"/>
    </xf>
    <xf applyAlignment="true" applyBorder="true" applyFont="true" applyProtection="false" borderId="0" fillId="0" fontId="22" numFmtId="164" xfId="244">
      <alignment horizontal="left" indent="0" shrinkToFit="false" textRotation="0" vertical="center" wrapText="false"/>
      <protection hidden="false" locked="true"/>
    </xf>
    <xf applyAlignment="true" applyBorder="true" applyFont="true" applyProtection="false" borderId="9" fillId="0" fontId="22" numFmtId="164" xfId="244">
      <alignment horizontal="left" indent="0" shrinkToFit="false" textRotation="0" vertical="center" wrapText="false"/>
      <protection hidden="false" locked="true"/>
    </xf>
    <xf applyAlignment="true" applyBorder="false" applyFont="true" applyProtection="false" borderId="0" fillId="0" fontId="41" numFmtId="164" xfId="244">
      <alignment horizontal="center" indent="0" shrinkToFit="false" textRotation="0" vertical="top" wrapText="false"/>
      <protection hidden="false" locked="true"/>
    </xf>
    <xf applyAlignment="true" applyBorder="true" applyFont="true" applyProtection="false" borderId="10" fillId="21" fontId="41" numFmtId="164" xfId="244">
      <alignment horizontal="center" indent="0" shrinkToFit="false" textRotation="0" vertical="top" wrapText="true"/>
      <protection hidden="false" locked="true"/>
    </xf>
    <xf applyAlignment="true" applyBorder="true" applyFont="true" applyProtection="false" borderId="11" fillId="21" fontId="41" numFmtId="164" xfId="244">
      <alignment horizontal="center" indent="0" shrinkToFit="false" textRotation="0" vertical="top" wrapText="true"/>
      <protection hidden="false" locked="true"/>
    </xf>
    <xf applyAlignment="true" applyBorder="true" applyFont="true" applyProtection="false" borderId="11" fillId="21" fontId="41" numFmtId="164" xfId="244">
      <alignment horizontal="center" indent="0" shrinkToFit="false" textRotation="0" vertical="top" wrapText="true"/>
      <protection hidden="false" locked="true"/>
    </xf>
    <xf applyAlignment="true" applyBorder="true" applyFont="true" applyProtection="false" borderId="11" fillId="21" fontId="41" numFmtId="212" xfId="244">
      <alignment horizontal="center" indent="0" shrinkToFit="false" textRotation="0" vertical="top" wrapText="true"/>
      <protection hidden="false" locked="true"/>
    </xf>
    <xf applyAlignment="true" applyBorder="true" applyFont="true" applyProtection="true" borderId="11" fillId="21" fontId="41" numFmtId="200" xfId="403">
      <alignment horizontal="center" indent="0" shrinkToFit="false" textRotation="0" vertical="top" wrapText="true"/>
      <protection hidden="false" locked="true"/>
    </xf>
    <xf applyAlignment="true" applyBorder="true" applyFont="true" applyProtection="false" borderId="11" fillId="21" fontId="41" numFmtId="200" xfId="244">
      <alignment horizontal="center" indent="0" shrinkToFit="false" textRotation="0" vertical="top" wrapText="true"/>
      <protection hidden="false" locked="true"/>
    </xf>
    <xf applyAlignment="true" applyBorder="true" applyFont="true" applyProtection="false" borderId="12" fillId="21" fontId="41" numFmtId="200" xfId="244">
      <alignment horizontal="center" indent="0" shrinkToFit="false" textRotation="0" vertical="top" wrapText="true"/>
      <protection hidden="false" locked="true"/>
    </xf>
    <xf applyAlignment="true" applyBorder="true" applyFont="true" applyProtection="false" borderId="12" fillId="21" fontId="41" numFmtId="206" xfId="244">
      <alignment horizontal="center" indent="0" shrinkToFit="false" textRotation="0" vertical="top" wrapText="true"/>
      <protection hidden="false" locked="true"/>
    </xf>
    <xf applyAlignment="true" applyBorder="false" applyFont="true" applyProtection="false" borderId="0" fillId="0" fontId="44" numFmtId="164" xfId="244">
      <alignment horizontal="center" indent="0" shrinkToFit="false" textRotation="0" vertical="center" wrapText="false"/>
      <protection hidden="false" locked="true"/>
    </xf>
    <xf applyAlignment="true" applyBorder="true" applyFont="true" applyProtection="false" borderId="13" fillId="6" fontId="44" numFmtId="164" xfId="244">
      <alignment horizontal="left" indent="0" shrinkToFit="false" textRotation="0" vertical="center" wrapText="true"/>
      <protection hidden="false" locked="true"/>
    </xf>
    <xf applyAlignment="true" applyBorder="true" applyFont="true" applyProtection="false" borderId="0" fillId="6" fontId="44" numFmtId="164" xfId="244">
      <alignment horizontal="center" indent="0" shrinkToFit="false" textRotation="0" vertical="center" wrapText="true"/>
      <protection hidden="false" locked="true"/>
    </xf>
    <xf applyAlignment="true" applyBorder="true" applyFont="true" applyProtection="false" borderId="0" fillId="6" fontId="44" numFmtId="213" xfId="244">
      <alignment horizontal="center" indent="0" shrinkToFit="false" textRotation="0" vertical="center" wrapText="true"/>
      <protection hidden="false" locked="true"/>
    </xf>
    <xf applyAlignment="true" applyBorder="true" applyFont="true" applyProtection="true" borderId="0" fillId="6" fontId="44" numFmtId="200" xfId="403">
      <alignment horizontal="center" indent="0" shrinkToFit="false" textRotation="0" vertical="center" wrapText="true"/>
      <protection hidden="false" locked="true"/>
    </xf>
    <xf applyAlignment="true" applyBorder="true" applyFont="true" applyProtection="false" borderId="0" fillId="6" fontId="44" numFmtId="164" xfId="244">
      <alignment horizontal="center" indent="0" shrinkToFit="false" textRotation="0" vertical="center" wrapText="true"/>
      <protection hidden="false" locked="true"/>
    </xf>
    <xf applyAlignment="true" applyBorder="true" applyFont="true" applyProtection="false" borderId="14" fillId="6" fontId="45" numFmtId="206" xfId="244">
      <alignment horizontal="left" indent="0" shrinkToFit="false" textRotation="0" vertical="center" wrapText="true"/>
      <protection hidden="false" locked="true"/>
    </xf>
    <xf applyAlignment="true" applyBorder="false" applyFont="true" applyProtection="false" borderId="0" fillId="0" fontId="46" numFmtId="164" xfId="244">
      <alignment horizontal="general" indent="0" shrinkToFit="false" textRotation="0" vertical="center" wrapText="false"/>
      <protection hidden="false" locked="true"/>
    </xf>
    <xf applyAlignment="true" applyBorder="true" applyFont="true" applyProtection="false" borderId="15" fillId="3" fontId="46" numFmtId="164" xfId="244">
      <alignment horizontal="center" indent="0" shrinkToFit="false" textRotation="0" vertical="center" wrapText="true"/>
      <protection hidden="false" locked="true"/>
    </xf>
    <xf applyAlignment="true" applyBorder="true" applyFont="true" applyProtection="false" borderId="16" fillId="3" fontId="46" numFmtId="164" xfId="244">
      <alignment horizontal="general" indent="0" shrinkToFit="false" textRotation="0" vertical="center" wrapText="true"/>
      <protection hidden="false" locked="true"/>
    </xf>
    <xf applyAlignment="true" applyBorder="true" applyFont="true" applyProtection="false" borderId="16" fillId="3" fontId="46" numFmtId="164" xfId="244">
      <alignment horizontal="center" indent="0" shrinkToFit="false" textRotation="0" vertical="center" wrapText="true"/>
      <protection hidden="false" locked="true"/>
    </xf>
    <xf applyAlignment="true" applyBorder="true" applyFont="true" applyProtection="false" borderId="16" fillId="3" fontId="46" numFmtId="213" xfId="244">
      <alignment horizontal="center" indent="0" shrinkToFit="false" textRotation="0" vertical="center" wrapText="true"/>
      <protection hidden="false" locked="true"/>
    </xf>
    <xf applyAlignment="true" applyBorder="true" applyFont="true" applyProtection="false" borderId="16" fillId="3" fontId="46" numFmtId="213" xfId="244">
      <alignment horizontal="center" indent="0" shrinkToFit="false" textRotation="0" vertical="center" wrapText="false"/>
      <protection hidden="false" locked="true"/>
    </xf>
    <xf applyAlignment="true" applyBorder="true" applyFont="true" applyProtection="true" borderId="16" fillId="3" fontId="46" numFmtId="200" xfId="403">
      <alignment horizontal="center" indent="0" shrinkToFit="false" textRotation="0" vertical="center" wrapText="true"/>
      <protection hidden="false" locked="true"/>
    </xf>
    <xf applyAlignment="true" applyBorder="true" applyFont="true" applyProtection="false" borderId="16" fillId="3" fontId="46" numFmtId="164" xfId="244">
      <alignment horizontal="center" indent="0" shrinkToFit="false" textRotation="0" vertical="center" wrapText="true"/>
      <protection hidden="false" locked="true"/>
    </xf>
    <xf applyAlignment="true" applyBorder="true" applyFont="true" applyProtection="false" borderId="17" fillId="3" fontId="46" numFmtId="164" xfId="244">
      <alignment horizontal="center" indent="0" shrinkToFit="false" textRotation="0" vertical="center" wrapText="true"/>
      <protection hidden="false" locked="true"/>
    </xf>
    <xf applyAlignment="true" applyBorder="true" applyFont="true" applyProtection="false" borderId="17" fillId="3" fontId="46" numFmtId="206" xfId="244">
      <alignment horizontal="left" indent="0" shrinkToFit="false" textRotation="0" vertical="center" wrapText="true"/>
      <protection hidden="false" locked="true"/>
    </xf>
    <xf applyAlignment="true" applyBorder="false" applyFont="true" applyProtection="false" borderId="0" fillId="0" fontId="38" numFmtId="164" xfId="244">
      <alignment horizontal="general" indent="0" shrinkToFit="false" textRotation="0" vertical="center" wrapText="false"/>
      <protection hidden="false" locked="true"/>
    </xf>
    <xf applyAlignment="true" applyBorder="true" applyFont="true" applyProtection="false" borderId="18" fillId="0" fontId="8" numFmtId="164" xfId="244">
      <alignment horizontal="center" indent="0" shrinkToFit="false" textRotation="0" vertical="center" wrapText="true"/>
      <protection hidden="false" locked="true"/>
    </xf>
    <xf applyAlignment="true" applyBorder="true" applyFont="true" applyProtection="false" borderId="1" fillId="0" fontId="47" numFmtId="180" xfId="244">
      <alignment horizontal="right" indent="0" shrinkToFit="false" textRotation="0" vertical="center" wrapText="true"/>
      <protection hidden="false" locked="true"/>
    </xf>
    <xf applyAlignment="true" applyBorder="true" applyFont="true" applyProtection="false" borderId="1" fillId="0" fontId="8" numFmtId="213" xfId="244">
      <alignment horizontal="center" indent="0" shrinkToFit="false" textRotation="0" vertical="center" wrapText="true"/>
      <protection hidden="false" locked="true"/>
    </xf>
    <xf applyAlignment="true" applyBorder="true" applyFont="true" applyProtection="true" borderId="1" fillId="0" fontId="8" numFmtId="200" xfId="403">
      <alignment horizontal="center" indent="0" shrinkToFit="false" textRotation="0" vertical="center" wrapText="true"/>
      <protection hidden="false" locked="true"/>
    </xf>
    <xf applyAlignment="true" applyBorder="true" applyFont="true" applyProtection="false" borderId="1" fillId="0" fontId="8" numFmtId="164" xfId="244">
      <alignment horizontal="center" indent="0" shrinkToFit="false" textRotation="0" vertical="center" wrapText="true"/>
      <protection hidden="false" locked="true"/>
    </xf>
    <xf applyAlignment="true" applyBorder="true" applyFont="true" applyProtection="false" borderId="19" fillId="0" fontId="8" numFmtId="164" xfId="244">
      <alignment horizontal="center" indent="0" shrinkToFit="false" textRotation="0" vertical="center" wrapText="true"/>
      <protection hidden="false" locked="true"/>
    </xf>
    <xf applyAlignment="true" applyBorder="true" applyFont="true" applyProtection="false" borderId="19" fillId="0" fontId="8" numFmtId="206" xfId="244">
      <alignment horizontal="left" indent="0" shrinkToFit="false" textRotation="0" vertical="center" wrapText="true"/>
      <protection hidden="false" locked="true"/>
    </xf>
    <xf applyAlignment="true" applyBorder="false" applyFont="true" applyProtection="false" borderId="0" fillId="0" fontId="8" numFmtId="164" xfId="244">
      <alignment horizontal="general" indent="0" shrinkToFit="false" textRotation="0" vertical="center" wrapText="false"/>
      <protection hidden="false" locked="true"/>
    </xf>
    <xf applyAlignment="true" applyBorder="true" applyFont="true" applyProtection="false" borderId="20" fillId="0" fontId="8" numFmtId="164" xfId="244">
      <alignment horizontal="left" indent="0" shrinkToFit="false" textRotation="0" vertical="center" wrapText="true"/>
      <protection hidden="false" locked="true"/>
    </xf>
    <xf applyAlignment="true" applyBorder="true" applyFont="true" applyProtection="false" borderId="1" fillId="0" fontId="47" numFmtId="180" xfId="244">
      <alignment horizontal="left" indent="0" shrinkToFit="false" textRotation="0" vertical="center" wrapText="true"/>
      <protection hidden="false" locked="true"/>
    </xf>
    <xf applyAlignment="true" applyBorder="true" applyFont="true" applyProtection="false" borderId="1" fillId="0" fontId="8" numFmtId="164" xfId="244">
      <alignment horizontal="center" indent="0" shrinkToFit="false" textRotation="0" vertical="center" wrapText="true"/>
      <protection hidden="false" locked="true"/>
    </xf>
    <xf applyAlignment="true" applyBorder="true" applyFont="true" applyProtection="false" borderId="1" fillId="0" fontId="8" numFmtId="213" xfId="244">
      <alignment horizontal="center" indent="0" shrinkToFit="false" textRotation="0" vertical="center" wrapText="false"/>
      <protection hidden="false" locked="true"/>
    </xf>
    <xf applyAlignment="true" applyBorder="true" applyFont="true" applyProtection="false" borderId="18" fillId="6" fontId="44" numFmtId="164" xfId="244">
      <alignment horizontal="left" indent="0" shrinkToFit="false" textRotation="0" vertical="center" wrapText="true"/>
      <protection hidden="false" locked="true"/>
    </xf>
    <xf applyAlignment="true" applyBorder="false" applyFont="true" applyProtection="false" borderId="0" fillId="0" fontId="48" numFmtId="164" xfId="244">
      <alignment horizontal="center" indent="0" shrinkToFit="false" textRotation="0" vertical="center" wrapText="false"/>
      <protection hidden="false" locked="true"/>
    </xf>
    <xf applyAlignment="true" applyBorder="true" applyFont="true" applyProtection="false" borderId="21" fillId="6" fontId="48" numFmtId="164" xfId="244">
      <alignment horizontal="left" indent="0" shrinkToFit="false" textRotation="0" vertical="center" wrapText="true"/>
      <protection hidden="false" locked="true"/>
    </xf>
    <xf applyAlignment="true" applyBorder="true" applyFont="true" applyProtection="false" borderId="16" fillId="6" fontId="48" numFmtId="213" xfId="244">
      <alignment horizontal="center" indent="0" shrinkToFit="false" textRotation="0" vertical="center" wrapText="true"/>
      <protection hidden="false" locked="true"/>
    </xf>
    <xf applyAlignment="true" applyBorder="true" applyFont="true" applyProtection="false" borderId="16" fillId="6" fontId="49" numFmtId="213" xfId="244">
      <alignment horizontal="center" indent="0" shrinkToFit="false" textRotation="0" vertical="center" wrapText="true"/>
      <protection hidden="false" locked="true"/>
    </xf>
    <xf applyAlignment="true" applyBorder="true" applyFont="true" applyProtection="false" borderId="16" fillId="6" fontId="22" numFmtId="213" xfId="244">
      <alignment horizontal="center" indent="0" shrinkToFit="false" textRotation="0" vertical="center" wrapText="true"/>
      <protection hidden="false" locked="true"/>
    </xf>
    <xf applyAlignment="true" applyBorder="true" applyFont="true" applyProtection="true" borderId="16" fillId="6" fontId="48" numFmtId="200" xfId="403">
      <alignment horizontal="center" indent="0" shrinkToFit="false" textRotation="0" vertical="center" wrapText="true"/>
      <protection hidden="false" locked="true"/>
    </xf>
    <xf applyAlignment="true" applyBorder="true" applyFont="true" applyProtection="false" borderId="16" fillId="6" fontId="48" numFmtId="164" xfId="244">
      <alignment horizontal="center" indent="0" shrinkToFit="false" textRotation="0" vertical="center" wrapText="true"/>
      <protection hidden="false" locked="true"/>
    </xf>
    <xf applyAlignment="true" applyBorder="true" applyFont="true" applyProtection="false" borderId="17" fillId="6" fontId="48" numFmtId="164" xfId="244">
      <alignment horizontal="center" indent="0" shrinkToFit="false" textRotation="0" vertical="center" wrapText="true"/>
      <protection hidden="false" locked="true"/>
    </xf>
    <xf applyAlignment="true" applyBorder="true" applyFont="true" applyProtection="false" borderId="17" fillId="6" fontId="22" numFmtId="206" xfId="244">
      <alignment horizontal="left" indent="0" shrinkToFit="false" textRotation="0" vertical="center" wrapText="true"/>
      <protection hidden="false" locked="true"/>
    </xf>
    <xf applyAlignment="false" applyBorder="true" applyFont="true" applyProtection="false" borderId="0" fillId="0" fontId="50" numFmtId="164" xfId="0">
      <alignment horizontal="general" indent="0" shrinkToFit="false" textRotation="0" vertical="bottom" wrapText="false"/>
      <protection hidden="false" locked="true"/>
    </xf>
    <xf applyAlignment="true" applyBorder="true" applyFont="true" applyProtection="false" borderId="0" fillId="0" fontId="50" numFmtId="164" xfId="0">
      <alignment horizontal="center" indent="0" shrinkToFit="false" textRotation="0" vertical="bottom" wrapText="false"/>
      <protection hidden="false" locked="true"/>
    </xf>
    <xf applyAlignment="true" applyBorder="true" applyFont="true" applyProtection="false" borderId="0" fillId="0" fontId="50" numFmtId="164" xfId="0">
      <alignment horizontal="center" indent="0" shrinkToFit="false" textRotation="0" vertical="top" wrapText="false"/>
      <protection hidden="false" locked="true"/>
    </xf>
    <xf applyAlignment="true" applyBorder="true" applyFont="true" applyProtection="false" borderId="0" fillId="0" fontId="50" numFmtId="164" xfId="0">
      <alignment horizontal="general" indent="0" shrinkToFit="false" textRotation="0" vertical="top" wrapText="false"/>
      <protection hidden="false" locked="true"/>
    </xf>
    <xf applyAlignment="true" applyBorder="true" applyFont="true" applyProtection="false" borderId="22" fillId="0" fontId="51" numFmtId="164" xfId="0">
      <alignment horizontal="center" indent="0" shrinkToFit="false" textRotation="0" vertical="bottom" wrapText="false"/>
      <protection hidden="false" locked="true"/>
    </xf>
    <xf applyAlignment="true" applyBorder="true" applyFont="true" applyProtection="false" borderId="0" fillId="0" fontId="50" numFmtId="164" xfId="0">
      <alignment horizontal="left" indent="0" shrinkToFit="false" textRotation="0" vertical="top" wrapText="false"/>
      <protection hidden="false" locked="true"/>
    </xf>
    <xf applyAlignment="false" applyBorder="false" applyFont="true" applyProtection="false" borderId="0" fillId="0" fontId="52" numFmtId="164" xfId="0">
      <alignment horizontal="general" indent="0" shrinkToFit="false" textRotation="0" vertical="bottom" wrapText="false"/>
      <protection hidden="false" locked="true"/>
    </xf>
    <xf applyAlignment="true" applyBorder="true" applyFont="true" applyProtection="false" borderId="0" fillId="0" fontId="53" numFmtId="164" xfId="0">
      <alignment horizontal="general" indent="0" shrinkToFit="false" textRotation="0" vertical="center" wrapText="false"/>
      <protection hidden="false" locked="true"/>
    </xf>
    <xf applyAlignment="true" applyBorder="true" applyFont="true" applyProtection="false" borderId="0" fillId="0" fontId="54" numFmtId="164" xfId="0">
      <alignment horizontal="general" indent="0" shrinkToFit="false" textRotation="0" vertical="center" wrapText="false"/>
      <protection hidden="false" locked="true"/>
    </xf>
    <xf applyAlignment="true" applyBorder="true" applyFont="true" applyProtection="false" borderId="0" fillId="0" fontId="54" numFmtId="164" xfId="0">
      <alignment horizontal="center" indent="0" shrinkToFit="false" textRotation="0" vertical="center" wrapText="false"/>
      <protection hidden="false" locked="true"/>
    </xf>
    <xf applyAlignment="true" applyBorder="true" applyFont="true" applyProtection="false" borderId="23" fillId="0" fontId="55" numFmtId="164" xfId="0">
      <alignment horizontal="general" indent="0" shrinkToFit="false" textRotation="0" vertical="center" wrapText="false"/>
      <protection hidden="false" locked="true"/>
    </xf>
    <xf applyAlignment="true" applyBorder="true" applyFont="true" applyProtection="false" borderId="24" fillId="0" fontId="55" numFmtId="164" xfId="0">
      <alignment horizontal="general" indent="0" shrinkToFit="false" textRotation="0" vertical="center" wrapText="false"/>
      <protection hidden="false" locked="true"/>
    </xf>
    <xf applyAlignment="true" applyBorder="true" applyFont="true" applyProtection="false" borderId="25" fillId="0" fontId="55" numFmtId="164" xfId="0">
      <alignment horizontal="general" indent="0" shrinkToFit="false" textRotation="0" vertical="center" wrapText="false"/>
      <protection hidden="false" locked="true"/>
    </xf>
    <xf applyAlignment="true" applyBorder="true" applyFont="true" applyProtection="false" borderId="26" fillId="0" fontId="55" numFmtId="164" xfId="0">
      <alignment horizontal="center" indent="0" shrinkToFit="false" textRotation="0" vertical="center" wrapText="false"/>
      <protection hidden="false" locked="true"/>
    </xf>
    <xf applyAlignment="true" applyBorder="true" applyFont="true" applyProtection="false" borderId="25" fillId="0" fontId="55" numFmtId="164" xfId="0">
      <alignment horizontal="general" indent="0" shrinkToFit="false" textRotation="90" vertical="center" wrapText="true"/>
      <protection hidden="false" locked="true"/>
    </xf>
    <xf applyAlignment="true" applyBorder="true" applyFont="true" applyProtection="false" borderId="27" fillId="0" fontId="55" numFmtId="164" xfId="0">
      <alignment horizontal="general" indent="0" shrinkToFit="false" textRotation="0" vertical="center" wrapText="false"/>
      <protection hidden="false" locked="true"/>
    </xf>
    <xf applyAlignment="true" applyBorder="true" applyFont="true" applyProtection="false" borderId="28" fillId="0" fontId="54" numFmtId="164" xfId="0">
      <alignment horizontal="general" indent="0" shrinkToFit="false" textRotation="0" vertical="center" wrapText="false"/>
      <protection hidden="false" locked="true"/>
    </xf>
    <xf applyAlignment="true" applyBorder="false" applyFont="true" applyProtection="false" borderId="0" fillId="0" fontId="52" numFmtId="164" xfId="0">
      <alignment horizontal="general" indent="0" shrinkToFit="false" textRotation="0" vertical="bottom" wrapText="false"/>
      <protection hidden="false" locked="true"/>
    </xf>
    <xf applyAlignment="true" applyBorder="false" applyFont="true" applyProtection="false" borderId="0" fillId="0" fontId="52" numFmtId="164" xfId="0">
      <alignment horizontal="center" indent="0" shrinkToFit="false" textRotation="0" vertical="center" wrapText="false"/>
      <protection hidden="false" locked="true"/>
    </xf>
    <xf applyAlignment="true" applyBorder="false" applyFont="true" applyProtection="false" borderId="0" fillId="0" fontId="52" numFmtId="164" xfId="0">
      <alignment horizontal="general" indent="0" shrinkToFit="false" textRotation="0" vertical="center" wrapText="false"/>
      <protection hidden="false" locked="true"/>
    </xf>
    <xf applyAlignment="true" applyBorder="false" applyFont="true" applyProtection="false" borderId="0" fillId="0" fontId="52" numFmtId="164" xfId="0">
      <alignment horizontal="center" indent="0" shrinkToFit="false" textRotation="0" vertical="bottom" wrapText="true"/>
      <protection hidden="false" locked="true"/>
    </xf>
    <xf applyAlignment="true" applyBorder="true" applyFont="true" applyProtection="false" borderId="29" fillId="0" fontId="55" numFmtId="164" xfId="0">
      <alignment horizontal="general" indent="0" shrinkToFit="false" textRotation="0" vertical="center" wrapText="false"/>
      <protection hidden="false" locked="true"/>
    </xf>
    <xf applyAlignment="true" applyBorder="true" applyFont="true" applyProtection="false" borderId="30" fillId="0" fontId="55" numFmtId="164" xfId="0">
      <alignment horizontal="general" indent="0" shrinkToFit="false" textRotation="0" vertical="center" wrapText="false"/>
      <protection hidden="false" locked="true"/>
    </xf>
    <xf applyAlignment="true" applyBorder="true" applyFont="true" applyProtection="false" borderId="0" fillId="0" fontId="55" numFmtId="164" xfId="0">
      <alignment horizontal="general" indent="0" shrinkToFit="false" textRotation="0" vertical="center" wrapText="false"/>
      <protection hidden="false" locked="true"/>
    </xf>
    <xf applyAlignment="true" applyBorder="true" applyFont="true" applyProtection="false" borderId="31" fillId="0" fontId="55" numFmtId="164" xfId="0">
      <alignment horizontal="center" indent="0" shrinkToFit="false" textRotation="0" vertical="center" wrapText="false"/>
      <protection hidden="false" locked="true"/>
    </xf>
    <xf applyAlignment="true" applyBorder="true" applyFont="true" applyProtection="false" borderId="0" fillId="0" fontId="55" numFmtId="164" xfId="0">
      <alignment horizontal="general" indent="0" shrinkToFit="false" textRotation="90" vertical="center" wrapText="true"/>
      <protection hidden="false" locked="true"/>
    </xf>
    <xf applyAlignment="true" applyBorder="true" applyFont="true" applyProtection="false" borderId="32" fillId="0" fontId="55" numFmtId="164" xfId="0">
      <alignment horizontal="general" indent="0" shrinkToFit="false" textRotation="0" vertical="center" wrapText="false"/>
      <protection hidden="false" locked="true"/>
    </xf>
    <xf applyAlignment="true" applyBorder="true" applyFont="true" applyProtection="false" borderId="33" fillId="0" fontId="54" numFmtId="164" xfId="0">
      <alignment horizontal="general" indent="0" shrinkToFit="false" textRotation="0" vertical="center" wrapText="false"/>
      <protection hidden="false" locked="true"/>
    </xf>
    <xf applyAlignment="true" applyBorder="true" applyFont="true" applyProtection="false" borderId="34" fillId="0" fontId="55" numFmtId="164" xfId="0">
      <alignment horizontal="general" indent="0" shrinkToFit="false" textRotation="0" vertical="center" wrapText="false"/>
      <protection hidden="false" locked="true"/>
    </xf>
    <xf applyAlignment="true" applyBorder="true" applyFont="true" applyProtection="false" borderId="35" fillId="0" fontId="55" numFmtId="164" xfId="0">
      <alignment horizontal="general" indent="0" shrinkToFit="false" textRotation="0" vertical="center" wrapText="false"/>
      <protection hidden="false" locked="true"/>
    </xf>
    <xf applyAlignment="true" applyBorder="true" applyFont="true" applyProtection="false" borderId="28" fillId="0" fontId="55" numFmtId="164" xfId="0">
      <alignment horizontal="general" indent="0" shrinkToFit="false" textRotation="0" vertical="center" wrapText="false"/>
      <protection hidden="false" locked="true"/>
    </xf>
    <xf applyAlignment="true" applyBorder="true" applyFont="true" applyProtection="false" borderId="36" fillId="0" fontId="55" numFmtId="164" xfId="0">
      <alignment horizontal="center" indent="0" shrinkToFit="false" textRotation="0" vertical="center" wrapText="false"/>
      <protection hidden="false" locked="true"/>
    </xf>
    <xf applyAlignment="true" applyBorder="true" applyFont="true" applyProtection="false" borderId="28" fillId="0" fontId="55" numFmtId="164" xfId="0">
      <alignment horizontal="general" indent="0" shrinkToFit="false" textRotation="90" vertical="center" wrapText="true"/>
      <protection hidden="false" locked="true"/>
    </xf>
    <xf applyAlignment="true" applyBorder="true" applyFont="true" applyProtection="false" borderId="28" fillId="0" fontId="55" numFmtId="164" xfId="0">
      <alignment horizontal="general" indent="0" shrinkToFit="false" textRotation="0" vertical="center" wrapText="false"/>
      <protection hidden="false" locked="true"/>
    </xf>
    <xf applyAlignment="true" applyBorder="true" applyFont="true" applyProtection="false" borderId="37" fillId="0" fontId="55" numFmtId="164" xfId="0">
      <alignment horizontal="general" indent="0" shrinkToFit="false" textRotation="0" vertical="center" wrapText="false"/>
      <protection hidden="false" locked="true"/>
    </xf>
    <xf applyAlignment="true" applyBorder="true" applyFont="true" applyProtection="false" borderId="0" fillId="0" fontId="56" numFmtId="194" xfId="0">
      <alignment horizontal="general" indent="0" shrinkToFit="false" textRotation="0" vertical="center" wrapText="false"/>
      <protection hidden="false" locked="true"/>
    </xf>
    <xf applyAlignment="true" applyBorder="true" applyFont="true" applyProtection="false" borderId="0" fillId="0" fontId="53" numFmtId="214" xfId="0">
      <alignment horizontal="general" indent="0" shrinkToFit="false" textRotation="0" vertical="center" wrapText="false"/>
      <protection hidden="false" locked="true"/>
    </xf>
    <xf applyAlignment="true" applyBorder="true" applyFont="true" applyProtection="false" borderId="38" fillId="0" fontId="54" numFmtId="164" xfId="0">
      <alignment horizontal="general" indent="0" shrinkToFit="false" textRotation="0" vertical="center" wrapText="false"/>
      <protection hidden="false" locked="true"/>
    </xf>
    <xf applyAlignment="true" applyBorder="true" applyFont="true" applyProtection="false" borderId="38" fillId="0" fontId="54" numFmtId="164" xfId="0">
      <alignment horizontal="center" indent="0" shrinkToFit="false" textRotation="0" vertical="center" wrapText="false"/>
      <protection hidden="false" locked="true"/>
    </xf>
    <xf applyAlignment="true" applyBorder="true" applyFont="true" applyProtection="false" borderId="39" fillId="0" fontId="54" numFmtId="164" xfId="0">
      <alignment horizontal="general" indent="0" shrinkToFit="false" textRotation="0" vertical="center" wrapText="false"/>
      <protection hidden="false" locked="true"/>
    </xf>
    <xf applyAlignment="true" applyBorder="false" applyFont="true" applyProtection="false" borderId="0" fillId="0" fontId="57" numFmtId="164" xfId="0">
      <alignment horizontal="center" indent="0" shrinkToFit="false" textRotation="0" vertical="center" wrapText="false"/>
      <protection hidden="false" locked="true"/>
    </xf>
    <xf applyAlignment="true" applyBorder="true" applyFont="true" applyProtection="false" borderId="40" fillId="21" fontId="41" numFmtId="164" xfId="0">
      <alignment horizontal="center" indent="0" shrinkToFit="false" textRotation="0" vertical="top" wrapText="true"/>
      <protection hidden="false" locked="true"/>
    </xf>
    <xf applyAlignment="true" applyBorder="true" applyFont="true" applyProtection="false" borderId="41" fillId="21" fontId="41" numFmtId="164" xfId="0">
      <alignment horizontal="center" indent="0" shrinkToFit="false" textRotation="0" vertical="top" wrapText="true"/>
      <protection hidden="false" locked="true"/>
    </xf>
    <xf applyAlignment="true" applyBorder="true" applyFont="true" applyProtection="false" borderId="41" fillId="21" fontId="41" numFmtId="186" xfId="0">
      <alignment horizontal="center" indent="0" shrinkToFit="false" textRotation="0" vertical="top" wrapText="true"/>
      <protection hidden="false" locked="true"/>
    </xf>
    <xf applyAlignment="true" applyBorder="true" applyFont="true" applyProtection="false" borderId="40" fillId="21" fontId="41" numFmtId="186" xfId="0">
      <alignment horizontal="center" indent="0" shrinkToFit="false" textRotation="0" vertical="top" wrapText="true"/>
      <protection hidden="false" locked="true"/>
    </xf>
    <xf applyAlignment="true" applyBorder="true" applyFont="true" applyProtection="false" borderId="42" fillId="21" fontId="41" numFmtId="186" xfId="0">
      <alignment horizontal="center" indent="0" shrinkToFit="false" textRotation="0" vertical="center" wrapText="true"/>
      <protection hidden="false" locked="true"/>
    </xf>
    <xf applyAlignment="true" applyBorder="true" applyFont="true" applyProtection="false" borderId="43" fillId="21" fontId="41" numFmtId="186" xfId="0">
      <alignment horizontal="center" indent="0" shrinkToFit="false" textRotation="0" vertical="center" wrapText="true"/>
      <protection hidden="false" locked="true"/>
    </xf>
    <xf applyAlignment="true" applyBorder="true" applyFont="true" applyProtection="false" borderId="41" fillId="21" fontId="41" numFmtId="178" xfId="0">
      <alignment horizontal="center" indent="0" shrinkToFit="false" textRotation="0" vertical="top" wrapText="true"/>
      <protection hidden="false" locked="true"/>
    </xf>
    <xf applyAlignment="true" applyBorder="true" applyFont="true" applyProtection="false" borderId="44" fillId="21" fontId="41" numFmtId="164" xfId="0">
      <alignment horizontal="center" indent="0" shrinkToFit="false" textRotation="0" vertical="top" wrapText="true"/>
      <protection hidden="false" locked="true"/>
    </xf>
    <xf applyAlignment="true" applyBorder="true" applyFont="true" applyProtection="false" borderId="45" fillId="21" fontId="57" numFmtId="164" xfId="0">
      <alignment horizontal="general" indent="0" shrinkToFit="false" textRotation="0" vertical="top" wrapText="true"/>
      <protection hidden="false" locked="true"/>
    </xf>
    <xf applyAlignment="true" applyBorder="true" applyFont="true" applyProtection="false" borderId="46" fillId="21" fontId="57" numFmtId="164" xfId="0">
      <alignment horizontal="general" indent="0" shrinkToFit="false" textRotation="0" vertical="top" wrapText="true"/>
      <protection hidden="false" locked="true"/>
    </xf>
    <xf applyAlignment="true" applyBorder="false" applyFont="true" applyProtection="false" borderId="0" fillId="0" fontId="57" numFmtId="164" xfId="0">
      <alignment horizontal="general" indent="0" shrinkToFit="false" textRotation="0" vertical="bottom" wrapText="false"/>
      <protection hidden="false" locked="true"/>
    </xf>
    <xf applyAlignment="true" applyBorder="false" applyFont="true" applyProtection="false" borderId="0" fillId="0" fontId="57" numFmtId="164" xfId="0">
      <alignment horizontal="center" indent="0" shrinkToFit="false" textRotation="0" vertical="bottom" wrapText="true"/>
      <protection hidden="false" locked="true"/>
    </xf>
    <xf applyAlignment="true" applyBorder="false" applyFont="true" applyProtection="false" borderId="0" fillId="22" fontId="57" numFmtId="164" xfId="0">
      <alignment horizontal="center" indent="0" shrinkToFit="false" textRotation="0" vertical="center" wrapText="false"/>
      <protection hidden="false" locked="true"/>
    </xf>
    <xf applyAlignment="true" applyBorder="false" applyFont="true" applyProtection="false" borderId="0" fillId="0" fontId="57" numFmtId="164" xfId="0">
      <alignment horizontal="center" indent="0" shrinkToFit="false" textRotation="0" vertical="center" wrapText="false"/>
      <protection hidden="false" locked="true"/>
    </xf>
    <xf applyAlignment="true" applyBorder="true" applyFont="true" applyProtection="false" borderId="47" fillId="21" fontId="41" numFmtId="186" xfId="0">
      <alignment horizontal="center" indent="0" shrinkToFit="false" textRotation="0" vertical="center" wrapText="true"/>
      <protection hidden="false" locked="true"/>
    </xf>
    <xf applyAlignment="true" applyBorder="true" applyFont="true" applyProtection="false" borderId="48" fillId="21" fontId="41" numFmtId="164" xfId="0">
      <alignment horizontal="center" indent="0" shrinkToFit="false" textRotation="90" vertical="center" wrapText="true"/>
      <protection hidden="false" locked="true"/>
    </xf>
    <xf applyAlignment="true" applyBorder="true" applyFont="true" applyProtection="false" borderId="49" fillId="21" fontId="41" numFmtId="215" xfId="0">
      <alignment horizontal="center" indent="0" shrinkToFit="false" textRotation="90" vertical="center" wrapText="true"/>
      <protection hidden="false" locked="true"/>
    </xf>
    <xf applyAlignment="true" applyBorder="true" applyFont="true" applyProtection="false" borderId="50" fillId="21" fontId="41" numFmtId="164" xfId="0">
      <alignment horizontal="center" indent="0" shrinkToFit="false" textRotation="90" vertical="center" wrapText="true"/>
      <protection hidden="false" locked="true"/>
    </xf>
    <xf applyAlignment="true" applyBorder="true" applyFont="true" applyProtection="false" borderId="49" fillId="21" fontId="41" numFmtId="164" xfId="0">
      <alignment horizontal="center" indent="0" shrinkToFit="false" textRotation="90" vertical="center" wrapText="true"/>
      <protection hidden="false" locked="true"/>
    </xf>
    <xf applyAlignment="true" applyBorder="true" applyFont="true" applyProtection="false" borderId="48" fillId="21" fontId="41" numFmtId="215" xfId="0">
      <alignment horizontal="center" indent="0" shrinkToFit="false" textRotation="90" vertical="center" wrapText="true"/>
      <protection hidden="false" locked="true"/>
    </xf>
    <xf applyAlignment="true" applyBorder="true" applyFont="true" applyProtection="false" borderId="8" fillId="21" fontId="57" numFmtId="164" xfId="0">
      <alignment horizontal="general" indent="0" shrinkToFit="false" textRotation="0" vertical="top" wrapText="true"/>
      <protection hidden="false" locked="true"/>
    </xf>
    <xf applyAlignment="true" applyBorder="true" applyFont="true" applyProtection="false" borderId="51" fillId="21" fontId="57" numFmtId="164" xfId="0">
      <alignment horizontal="general" indent="0" shrinkToFit="false" textRotation="0" vertical="top" wrapText="true"/>
      <protection hidden="false" locked="true"/>
    </xf>
    <xf applyAlignment="true" applyBorder="false" applyFont="true" applyProtection="false" borderId="0" fillId="0" fontId="57" numFmtId="164" xfId="0">
      <alignment horizontal="center" indent="0" shrinkToFit="false" textRotation="0" vertical="center" wrapText="true"/>
      <protection hidden="false" locked="true"/>
    </xf>
    <xf applyAlignment="true" applyBorder="false" applyFont="true" applyProtection="false" borderId="0" fillId="22" fontId="57" numFmtId="164" xfId="0">
      <alignment horizontal="center" indent="0" shrinkToFit="false" textRotation="0" vertical="center" wrapText="false"/>
      <protection hidden="false" locked="true"/>
    </xf>
    <xf applyAlignment="true" applyBorder="true" applyFont="true" applyProtection="false" borderId="5" fillId="21" fontId="41" numFmtId="186" xfId="0">
      <alignment horizontal="center" indent="0" shrinkToFit="false" textRotation="0" vertical="center" wrapText="true"/>
      <protection hidden="false" locked="true"/>
    </xf>
    <xf applyAlignment="true" applyBorder="true" applyFont="true" applyProtection="false" borderId="41" fillId="21" fontId="41" numFmtId="164" xfId="0">
      <alignment horizontal="center" indent="0" shrinkToFit="false" textRotation="0" vertical="center" wrapText="true"/>
      <protection hidden="false" locked="true"/>
    </xf>
    <xf applyAlignment="true" applyBorder="true" applyFont="true" applyProtection="false" borderId="52" fillId="21" fontId="57" numFmtId="164" xfId="0">
      <alignment horizontal="general" indent="0" shrinkToFit="false" textRotation="0" vertical="top" wrapText="true"/>
      <protection hidden="false" locked="true"/>
    </xf>
    <xf applyAlignment="true" applyBorder="true" applyFont="true" applyProtection="false" borderId="53" fillId="21" fontId="57" numFmtId="164" xfId="0">
      <alignment horizontal="general" indent="0" shrinkToFit="false" textRotation="0" vertical="top" wrapText="tru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54" fillId="21" fontId="45" numFmtId="164" xfId="0">
      <alignment horizontal="left" indent="0" shrinkToFit="false" textRotation="0" vertical="center" wrapText="true"/>
      <protection hidden="false" locked="true"/>
    </xf>
    <xf applyAlignment="true" applyBorder="true" applyFont="true" applyProtection="false" borderId="3" fillId="21" fontId="45" numFmtId="213" xfId="0">
      <alignment horizontal="center" indent="0" shrinkToFit="false" textRotation="0" vertical="center" wrapText="false"/>
      <protection hidden="false" locked="true"/>
    </xf>
    <xf applyAlignment="true" applyBorder="true" applyFont="true" applyProtection="false" borderId="3" fillId="21" fontId="8" numFmtId="164" xfId="0">
      <alignment horizontal="center" indent="0" shrinkToFit="false" textRotation="0" vertical="top" wrapText="false"/>
      <protection hidden="false" locked="true"/>
    </xf>
    <xf applyAlignment="true" applyBorder="true" applyFont="true" applyProtection="false" borderId="55" fillId="21" fontId="8" numFmtId="164" xfId="0">
      <alignment horizontal="center" indent="0" shrinkToFit="false" textRotation="0" vertical="top" wrapText="false"/>
      <protection hidden="false" locked="true"/>
    </xf>
    <xf applyAlignment="true" applyBorder="true" applyFont="true" applyProtection="true" borderId="3" fillId="21" fontId="45" numFmtId="216" xfId="99">
      <alignment horizontal="center" indent="0" shrinkToFit="false" textRotation="0" vertical="center" wrapText="false"/>
      <protection hidden="false" locked="true"/>
    </xf>
    <xf applyAlignment="true" applyBorder="true" applyFont="true" applyProtection="false" borderId="3" fillId="21" fontId="45" numFmtId="164" xfId="0">
      <alignment horizontal="center" indent="0" shrinkToFit="false" textRotation="0" vertical="center" wrapText="false"/>
      <protection hidden="false" locked="true"/>
    </xf>
    <xf applyAlignment="true" applyBorder="true" applyFont="true" applyProtection="false" borderId="3" fillId="21" fontId="45" numFmtId="164" xfId="0">
      <alignment horizontal="general" indent="0" shrinkToFit="false" textRotation="0" vertical="center" wrapText="false"/>
      <protection hidden="false" locked="true"/>
    </xf>
    <xf applyAlignment="true" applyBorder="true" applyFont="true" applyProtection="false" borderId="3" fillId="21" fontId="45"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true"/>
      <protection hidden="false" locked="true"/>
    </xf>
    <xf applyAlignment="true" applyBorder="false" applyFont="true" applyProtection="false" borderId="0" fillId="13" fontId="8" numFmtId="164" xfId="0">
      <alignment horizontal="center" indent="0" shrinkToFit="false" textRotation="0" vertical="center" wrapText="false"/>
      <protection hidden="false" locked="true"/>
    </xf>
    <xf applyAlignment="true" applyBorder="tru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2" fillId="0" fontId="8" numFmtId="164" xfId="0">
      <alignment horizontal="general" indent="0" shrinkToFit="false" textRotation="0" vertical="center" wrapText="false"/>
      <protection hidden="false" locked="true"/>
    </xf>
    <xf applyAlignment="true" applyBorder="true" applyFont="true" applyProtection="false" borderId="2" fillId="0" fontId="8" numFmtId="164" xfId="0">
      <alignment horizontal="general" indent="0" shrinkToFit="false" textRotation="0" vertical="center" wrapText="true"/>
      <protection hidden="false" locked="true"/>
    </xf>
    <xf applyAlignment="true" applyBorder="true" applyFont="true" applyProtection="false" borderId="2" fillId="0" fontId="8" numFmtId="164" xfId="0">
      <alignment horizontal="center" indent="0" shrinkToFit="false" textRotation="0" vertical="center" wrapText="true"/>
      <protection hidden="false" locked="true"/>
    </xf>
    <xf applyAlignment="true" applyBorder="true" applyFont="true" applyProtection="false" borderId="2" fillId="0" fontId="8" numFmtId="213" xfId="0">
      <alignment horizontal="center" indent="0" shrinkToFit="false" textRotation="0" vertical="center" wrapText="true"/>
      <protection hidden="false" locked="true"/>
    </xf>
    <xf applyAlignment="true" applyBorder="true" applyFont="true" applyProtection="false" borderId="2" fillId="0" fontId="8" numFmtId="164" xfId="0">
      <alignment horizontal="center" indent="0" shrinkToFit="false" textRotation="0" vertical="top" wrapText="true"/>
      <protection hidden="false" locked="true"/>
    </xf>
    <xf applyAlignment="true" applyBorder="true" applyFont="true" applyProtection="false" borderId="2" fillId="0" fontId="8" numFmtId="213" xfId="0">
      <alignment horizontal="center" indent="0" shrinkToFit="false" textRotation="0" vertical="center" wrapText="false"/>
      <protection hidden="false" locked="true"/>
    </xf>
    <xf applyAlignment="true" applyBorder="true" applyFont="true" applyProtection="true" borderId="2" fillId="0" fontId="8" numFmtId="217" xfId="114">
      <alignment horizontal="center" indent="0" shrinkToFit="false" textRotation="0" vertical="center" wrapText="true"/>
      <protection hidden="false" locked="true"/>
    </xf>
    <xf applyAlignment="true" applyBorder="true" applyFont="true" applyProtection="false" borderId="2" fillId="0" fontId="8" numFmtId="182" xfId="0">
      <alignment horizontal="center" indent="0" shrinkToFit="false" textRotation="90" vertical="center" wrapText="true"/>
      <protection hidden="false" locked="true"/>
    </xf>
    <xf applyAlignment="true" applyBorder="true" applyFont="true" applyProtection="false" borderId="2" fillId="0" fontId="8" numFmtId="182" xfId="0">
      <alignment horizontal="center" indent="0" shrinkToFit="false" textRotation="90" vertical="center" wrapText="false"/>
      <protection hidden="false" locked="true"/>
    </xf>
    <xf applyAlignment="true" applyBorder="true" applyFont="true" applyProtection="false" borderId="2" fillId="0" fontId="8" numFmtId="206" xfId="0">
      <alignment horizontal="center" indent="0" shrinkToFit="false" textRotation="90" vertical="center" wrapText="true"/>
      <protection hidden="false" locked="true"/>
    </xf>
    <xf applyAlignment="true" applyBorder="true" applyFont="true" applyProtection="false" borderId="2" fillId="0" fontId="8" numFmtId="164" xfId="0">
      <alignment horizontal="left" indent="0" shrinkToFit="false" textRotation="0" vertical="top" wrapText="true"/>
      <protection hidden="false" locked="true"/>
    </xf>
    <xf applyAlignment="true" applyBorder="tru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0" fillId="0" fontId="8" numFmtId="164" xfId="0">
      <alignment horizontal="center" indent="0" shrinkToFit="false" textRotation="0" vertical="center" wrapText="true"/>
      <protection hidden="false" locked="true"/>
    </xf>
    <xf applyAlignment="true" applyBorder="true" applyFont="true" applyProtection="false" borderId="3" fillId="3" fontId="45" numFmtId="164" xfId="0">
      <alignment horizontal="general" indent="0" shrinkToFit="false" textRotation="0" vertical="center" wrapText="false"/>
      <protection hidden="false" locked="true"/>
    </xf>
    <xf applyAlignment="true" applyBorder="true" applyFont="true" applyProtection="false" borderId="3" fillId="3" fontId="45" numFmtId="164" xfId="0">
      <alignment horizontal="center" indent="0" shrinkToFit="false" textRotation="0" vertical="center" wrapText="false"/>
      <protection hidden="false" locked="true"/>
    </xf>
    <xf applyAlignment="true" applyBorder="true" applyFont="true" applyProtection="false" borderId="3" fillId="3" fontId="45" numFmtId="213" xfId="0">
      <alignment horizontal="center" indent="0" shrinkToFit="false" textRotation="0" vertical="center" wrapText="false"/>
      <protection hidden="false" locked="true"/>
    </xf>
    <xf applyAlignment="true" applyBorder="true" applyFont="true" applyProtection="false" borderId="3" fillId="3" fontId="8" numFmtId="164" xfId="0">
      <alignment horizontal="center" indent="0" shrinkToFit="false" textRotation="0" vertical="top" wrapText="false"/>
      <protection hidden="false" locked="true"/>
    </xf>
    <xf applyAlignment="true" applyBorder="true" applyFont="true" applyProtection="false" borderId="55" fillId="3" fontId="8" numFmtId="164" xfId="0">
      <alignment horizontal="center" indent="0" shrinkToFit="false" textRotation="0" vertical="top" wrapText="false"/>
      <protection hidden="false" locked="true"/>
    </xf>
    <xf applyAlignment="true" applyBorder="true" applyFont="true" applyProtection="true" borderId="3" fillId="3" fontId="45" numFmtId="216" xfId="99">
      <alignment horizontal="center" indent="0" shrinkToFit="false" textRotation="0" vertical="center" wrapText="false"/>
      <protection hidden="false" locked="true"/>
    </xf>
    <xf applyAlignment="true" applyBorder="true" applyFont="true" applyProtection="false" borderId="3" fillId="3" fontId="45" numFmtId="164" xfId="0">
      <alignment horizontal="left" indent="0" shrinkToFit="false" textRotation="0" vertical="top" wrapText="false"/>
      <protection hidden="false" locked="true"/>
    </xf>
    <xf applyAlignment="true" applyBorder="false" applyFont="true" applyProtection="false" borderId="0" fillId="22" fontId="8" numFmtId="164" xfId="0">
      <alignment horizontal="center" indent="0" shrinkToFit="false" textRotation="0" vertical="center" wrapText="false"/>
      <protection hidden="false" locked="true"/>
    </xf>
    <xf applyAlignment="true" applyBorder="true" applyFont="true" applyProtection="false" borderId="2" fillId="21" fontId="45" numFmtId="164" xfId="0">
      <alignment horizontal="left" indent="0" shrinkToFit="false" textRotation="0" vertical="center" wrapText="true"/>
      <protection hidden="false" locked="true"/>
    </xf>
    <xf applyAlignment="true" applyBorder="false" applyFont="true" applyProtection="false" borderId="0" fillId="0" fontId="8" numFmtId="164" xfId="0">
      <alignment horizontal="center" indent="0" shrinkToFit="false" textRotation="0" vertical="top" wrapText="false"/>
      <protection hidden="false" locked="true"/>
    </xf>
    <xf applyAlignment="true" applyBorder="true" applyFont="true" applyProtection="false" borderId="56" fillId="23" fontId="8" numFmtId="164" xfId="0">
      <alignment horizontal="center" indent="0" shrinkToFit="false" textRotation="0" vertical="center" wrapText="false"/>
      <protection hidden="false" locked="true"/>
    </xf>
    <xf applyAlignment="true" applyBorder="true" applyFont="true" applyProtection="false" borderId="57" fillId="23" fontId="8" numFmtId="164" xfId="0">
      <alignment horizontal="left" indent="0" shrinkToFit="false" textRotation="0" vertical="center" wrapText="true"/>
      <protection hidden="false" locked="true"/>
    </xf>
    <xf applyAlignment="true" applyBorder="true" applyFont="true" applyProtection="false" borderId="57" fillId="23" fontId="45" numFmtId="164" xfId="0">
      <alignment horizontal="left" indent="0" shrinkToFit="false" textRotation="0" vertical="center" wrapText="true"/>
      <protection hidden="false" locked="true"/>
    </xf>
    <xf applyAlignment="true" applyBorder="true" applyFont="true" applyProtection="true" borderId="57" fillId="23" fontId="8" numFmtId="213" xfId="114">
      <alignment horizontal="center" indent="0" shrinkToFit="false" textRotation="0" vertical="center" wrapText="true"/>
      <protection hidden="false" locked="true"/>
    </xf>
    <xf applyAlignment="true" applyBorder="true" applyFont="true" applyProtection="false" borderId="57" fillId="23" fontId="45" numFmtId="164" xfId="0">
      <alignment horizontal="center" indent="0" shrinkToFit="false" textRotation="0" vertical="center" wrapText="true"/>
      <protection hidden="false" locked="true"/>
    </xf>
    <xf applyAlignment="true" applyBorder="true" applyFont="true" applyProtection="false" borderId="43" fillId="23" fontId="8" numFmtId="164" xfId="0">
      <alignment horizontal="left" indent="0" shrinkToFit="false" textRotation="0" vertical="top" wrapText="true"/>
      <protection hidden="false" locked="true"/>
    </xf>
    <xf applyAlignment="true" applyBorder="true" applyFont="true" applyProtection="true" borderId="58" fillId="23" fontId="8" numFmtId="216" xfId="99">
      <alignment horizontal="center" indent="0" shrinkToFit="false" textRotation="0" vertical="center" wrapText="true"/>
      <protection hidden="false" locked="true"/>
    </xf>
    <xf applyAlignment="true" applyBorder="true" applyFont="true" applyProtection="true" borderId="57" fillId="23" fontId="8" numFmtId="216" xfId="99">
      <alignment horizontal="center" indent="0" shrinkToFit="false" textRotation="0" vertical="center" wrapText="false"/>
      <protection hidden="false" locked="true"/>
    </xf>
    <xf applyAlignment="true" applyBorder="true" applyFont="true" applyProtection="true" borderId="56" fillId="23" fontId="8" numFmtId="217" xfId="114">
      <alignment horizontal="center" indent="0" shrinkToFit="false" textRotation="0" vertical="center" wrapText="true"/>
      <protection hidden="false" locked="true"/>
    </xf>
    <xf applyAlignment="true" applyBorder="true" applyFont="true" applyProtection="false" borderId="59" fillId="23" fontId="8" numFmtId="182" xfId="0">
      <alignment horizontal="center" indent="0" shrinkToFit="false" textRotation="90" vertical="center" wrapText="true"/>
      <protection hidden="false" locked="true"/>
    </xf>
    <xf applyAlignment="true" applyBorder="true" applyFont="true" applyProtection="false" borderId="60" fillId="23" fontId="8" numFmtId="182" xfId="0">
      <alignment horizontal="center" indent="0" shrinkToFit="false" textRotation="90" vertical="center" wrapText="true"/>
      <protection hidden="false" locked="true"/>
    </xf>
    <xf applyAlignment="true" applyBorder="true" applyFont="true" applyProtection="false" borderId="61" fillId="23" fontId="8" numFmtId="182" xfId="0">
      <alignment horizontal="center" indent="0" shrinkToFit="false" textRotation="90" vertical="center" wrapText="true"/>
      <protection hidden="false" locked="true"/>
    </xf>
    <xf applyAlignment="true" applyBorder="true" applyFont="true" applyProtection="false" borderId="60" fillId="23" fontId="8" numFmtId="164" xfId="0">
      <alignment horizontal="right" indent="0" shrinkToFit="false" textRotation="90" vertical="center" wrapText="false"/>
      <protection hidden="false" locked="true"/>
    </xf>
    <xf applyAlignment="true" applyBorder="true" applyFont="true" applyProtection="false" borderId="57" fillId="23" fontId="8" numFmtId="182" xfId="0">
      <alignment horizontal="center" indent="0" shrinkToFit="false" textRotation="0" vertical="center" wrapText="true"/>
      <protection hidden="false" locked="true"/>
    </xf>
    <xf applyAlignment="true" applyBorder="true" applyFont="true" applyProtection="false" borderId="43" fillId="15" fontId="8" numFmtId="164" xfId="0">
      <alignment horizontal="left" indent="0" shrinkToFit="false" textRotation="0" vertical="top" wrapText="true"/>
      <protection hidden="false" locked="true"/>
    </xf>
    <xf applyAlignment="true" applyBorder="true" applyFont="true" applyProtection="false" borderId="62" fillId="15" fontId="8" numFmtId="164" xfId="0">
      <alignment horizontal="left" indent="0" shrinkToFit="false" textRotation="0" vertical="top" wrapText="true"/>
      <protection hidden="false" locked="true"/>
    </xf>
    <xf applyAlignment="true" applyBorder="true" applyFont="true" applyProtection="false" borderId="63" fillId="18" fontId="45" numFmtId="164" xfId="0">
      <alignment horizontal="center" indent="0" shrinkToFit="false" textRotation="0" vertical="top" wrapText="true"/>
      <protection hidden="false" locked="true"/>
    </xf>
    <xf applyAlignment="true" applyBorder="true" applyFont="true" applyProtection="false" borderId="46" fillId="0" fontId="8" numFmtId="164" xfId="0">
      <alignment horizontal="general" indent="0" shrinkToFit="false" textRotation="0" vertical="top"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false" applyFont="true" applyProtection="false" borderId="0" fillId="0" fontId="8" numFmtId="164" xfId="0">
      <alignment horizontal="center" indent="0" shrinkToFit="false" textRotation="0" vertical="top" wrapText="false"/>
      <protection hidden="false" locked="true"/>
    </xf>
    <xf applyAlignment="true" applyBorder="false" applyFont="true" applyProtection="false" borderId="0" fillId="0" fontId="8" numFmtId="164" xfId="0">
      <alignment horizontal="center" indent="0" shrinkToFit="false" textRotation="0" vertical="top" wrapText="true"/>
      <protection hidden="false" locked="true"/>
    </xf>
    <xf applyAlignment="true" applyBorder="true" applyFont="true" applyProtection="false" borderId="64" fillId="15" fontId="58" numFmtId="164" xfId="0">
      <alignment horizontal="center" indent="0" shrinkToFit="false" textRotation="0" vertical="center" wrapText="false"/>
      <protection hidden="false" locked="true"/>
    </xf>
    <xf applyAlignment="true" applyBorder="true" applyFont="true" applyProtection="false" borderId="65" fillId="0" fontId="8" numFmtId="164" xfId="0">
      <alignment horizontal="left" indent="0" shrinkToFit="false" textRotation="0" vertical="center" wrapText="true"/>
      <protection hidden="false" locked="true"/>
    </xf>
    <xf applyAlignment="true" applyBorder="true" applyFont="true" applyProtection="false" borderId="65" fillId="0" fontId="8" numFmtId="213" xfId="0">
      <alignment horizontal="center" indent="0" shrinkToFit="false" textRotation="0" vertical="center" wrapText="true"/>
      <protection hidden="false" locked="true"/>
    </xf>
    <xf applyAlignment="true" applyBorder="true" applyFont="true" applyProtection="false" borderId="65" fillId="0" fontId="8" numFmtId="164" xfId="0">
      <alignment horizontal="center" indent="0" shrinkToFit="false" textRotation="0" vertical="center" wrapText="true"/>
      <protection hidden="false" locked="true"/>
    </xf>
    <xf applyAlignment="true" applyBorder="true" applyFont="true" applyProtection="false" borderId="66" fillId="0" fontId="8" numFmtId="213" xfId="0">
      <alignment horizontal="center" indent="0" shrinkToFit="false" textRotation="0" vertical="center" wrapText="true"/>
      <protection hidden="false" locked="true"/>
    </xf>
    <xf applyAlignment="true" applyBorder="true" applyFont="true" applyProtection="false" borderId="65" fillId="15" fontId="8" numFmtId="213" xfId="0">
      <alignment horizontal="center" indent="0" shrinkToFit="false" textRotation="0" vertical="center" wrapText="false"/>
      <protection hidden="false" locked="true"/>
    </xf>
    <xf applyAlignment="true" applyBorder="true" applyFont="true" applyProtection="false" borderId="65" fillId="0" fontId="8" numFmtId="213" xfId="0">
      <alignment horizontal="center" indent="0" shrinkToFit="false" textRotation="0" vertical="center" wrapText="false"/>
      <protection hidden="false" locked="true"/>
    </xf>
    <xf applyAlignment="true" applyBorder="true" applyFont="true" applyProtection="true" borderId="64" fillId="15" fontId="8" numFmtId="217" xfId="114">
      <alignment horizontal="center" indent="0" shrinkToFit="false" textRotation="0" vertical="center" wrapText="true"/>
      <protection hidden="false" locked="true"/>
    </xf>
    <xf applyAlignment="true" applyBorder="true" applyFont="true" applyProtection="false" borderId="67" fillId="0" fontId="8" numFmtId="164" xfId="0">
      <alignment horizontal="center" indent="0" shrinkToFit="false" textRotation="0" vertical="center" wrapText="false"/>
      <protection hidden="false" locked="true"/>
    </xf>
    <xf applyAlignment="true" applyBorder="true" applyFont="true" applyProtection="false" borderId="68" fillId="0" fontId="8" numFmtId="164" xfId="0">
      <alignment horizontal="center" indent="0" shrinkToFit="false" textRotation="0" vertical="center" wrapText="false"/>
      <protection hidden="false" locked="true"/>
    </xf>
    <xf applyAlignment="true" applyBorder="true" applyFont="true" applyProtection="false" borderId="69" fillId="0" fontId="8" numFmtId="164" xfId="0">
      <alignment horizontal="center" indent="0" shrinkToFit="false" textRotation="0" vertical="center" wrapText="false"/>
      <protection hidden="false" locked="true"/>
    </xf>
    <xf applyAlignment="true" applyBorder="true" applyFont="true" applyProtection="false" borderId="70" fillId="0" fontId="9" numFmtId="165" xfId="0">
      <alignment horizontal="center" indent="0" shrinkToFit="false" textRotation="0" vertical="center" wrapText="true"/>
      <protection hidden="false" locked="true"/>
    </xf>
    <xf applyAlignment="true" applyBorder="true" applyFont="true" applyProtection="false" borderId="71" fillId="0" fontId="8" numFmtId="164" xfId="0">
      <alignment horizontal="center" indent="0" shrinkToFit="false" textRotation="0" vertical="top" wrapText="true"/>
      <protection hidden="false" locked="true"/>
    </xf>
    <xf applyAlignment="true" applyBorder="true" applyFont="true" applyProtection="false" borderId="51" fillId="0" fontId="8" numFmtId="164" xfId="0">
      <alignment horizontal="general" indent="0" shrinkToFit="false" textRotation="0" vertical="top"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64" fillId="23" fontId="8" numFmtId="164" xfId="0">
      <alignment horizontal="center" indent="0" shrinkToFit="false" textRotation="0" vertical="center" wrapText="false"/>
      <protection hidden="false" locked="true"/>
    </xf>
    <xf applyAlignment="true" applyBorder="true" applyFont="true" applyProtection="false" borderId="65" fillId="23" fontId="8" numFmtId="164" xfId="0">
      <alignment horizontal="left" indent="0" shrinkToFit="false" textRotation="0" vertical="center" wrapText="true"/>
      <protection hidden="false" locked="true"/>
    </xf>
    <xf applyAlignment="true" applyBorder="true" applyFont="true" applyProtection="false" borderId="65" fillId="23" fontId="8" numFmtId="213" xfId="0">
      <alignment horizontal="center" indent="0" shrinkToFit="false" textRotation="0" vertical="center" wrapText="true"/>
      <protection hidden="false" locked="true"/>
    </xf>
    <xf applyAlignment="true" applyBorder="true" applyFont="true" applyProtection="false" borderId="72" fillId="23" fontId="59" numFmtId="164" xfId="0">
      <alignment horizontal="center" indent="0" shrinkToFit="false" textRotation="0" vertical="center" wrapText="true"/>
      <protection hidden="false" locked="true"/>
    </xf>
    <xf applyAlignment="true" applyBorder="true" applyFont="true" applyProtection="false" borderId="66" fillId="23" fontId="8" numFmtId="213" xfId="0">
      <alignment horizontal="center" indent="0" shrinkToFit="false" textRotation="0" vertical="center" wrapText="true"/>
      <protection hidden="false" locked="true"/>
    </xf>
    <xf applyAlignment="true" applyBorder="true" applyFont="true" applyProtection="false" borderId="65" fillId="23" fontId="8" numFmtId="213" xfId="0">
      <alignment horizontal="center" indent="0" shrinkToFit="false" textRotation="0" vertical="center" wrapText="false"/>
      <protection hidden="false" locked="true"/>
    </xf>
    <xf applyAlignment="true" applyBorder="true" applyFont="true" applyProtection="true" borderId="64" fillId="23" fontId="8" numFmtId="217" xfId="114">
      <alignment horizontal="center" indent="0" shrinkToFit="false" textRotation="0" vertical="center" wrapText="true"/>
      <protection hidden="false" locked="true"/>
    </xf>
    <xf applyAlignment="true" applyBorder="true" applyFont="true" applyProtection="false" borderId="67" fillId="23" fontId="8" numFmtId="164" xfId="0">
      <alignment horizontal="center" indent="0" shrinkToFit="false" textRotation="0" vertical="center" wrapText="false"/>
      <protection hidden="false" locked="true"/>
    </xf>
    <xf applyAlignment="true" applyBorder="true" applyFont="true" applyProtection="false" borderId="68" fillId="23" fontId="8" numFmtId="164" xfId="0">
      <alignment horizontal="center" indent="0" shrinkToFit="false" textRotation="0" vertical="center" wrapText="false"/>
      <protection hidden="false" locked="true"/>
    </xf>
    <xf applyAlignment="true" applyBorder="true" applyFont="true" applyProtection="false" borderId="69" fillId="23" fontId="8" numFmtId="164" xfId="0">
      <alignment horizontal="center" indent="0" shrinkToFit="false" textRotation="0" vertical="center" wrapText="false"/>
      <protection hidden="false" locked="true"/>
    </xf>
    <xf applyAlignment="true" applyBorder="true" applyFont="true" applyProtection="false" borderId="68" fillId="23" fontId="8" numFmtId="164" xfId="0">
      <alignment horizontal="right" indent="0" shrinkToFit="false" textRotation="0" vertical="center" wrapText="false"/>
      <protection hidden="false" locked="true"/>
    </xf>
    <xf applyAlignment="true" applyBorder="true" applyFont="true" applyProtection="false" borderId="69" fillId="23" fontId="8" numFmtId="164" xfId="0">
      <alignment horizontal="right" indent="0" shrinkToFit="false" textRotation="0" vertical="center" wrapText="false"/>
      <protection hidden="false" locked="true"/>
    </xf>
    <xf applyAlignment="true" applyBorder="true" applyFont="true" applyProtection="false" borderId="67" fillId="23" fontId="8" numFmtId="164" xfId="0">
      <alignment horizontal="right" indent="0" shrinkToFit="false" textRotation="0" vertical="center" wrapText="false"/>
      <protection hidden="false" locked="true"/>
    </xf>
    <xf applyAlignment="true" applyBorder="true" applyFont="true" applyProtection="false" borderId="68" fillId="23" fontId="8" numFmtId="182" xfId="0">
      <alignment horizontal="center" indent="0" shrinkToFit="false" textRotation="0" vertical="center" wrapText="true"/>
      <protection hidden="false" locked="true"/>
    </xf>
    <xf applyAlignment="true" applyBorder="true" applyFont="true" applyProtection="false" borderId="69" fillId="23" fontId="8" numFmtId="182" xfId="0">
      <alignment horizontal="center" indent="0" shrinkToFit="false" textRotation="0" vertical="center" wrapText="true"/>
      <protection hidden="false" locked="true"/>
    </xf>
    <xf applyAlignment="true" applyBorder="true" applyFont="true" applyProtection="false" borderId="65" fillId="23" fontId="8" numFmtId="206" xfId="0">
      <alignment horizontal="center" indent="0" shrinkToFit="false" textRotation="0" vertical="center" wrapText="true"/>
      <protection hidden="false" locked="true"/>
    </xf>
    <xf applyAlignment="true" applyBorder="true" applyFont="true" applyProtection="false" borderId="71" fillId="18" fontId="45" numFmtId="164" xfId="0">
      <alignment horizontal="center" indent="0" shrinkToFit="false" textRotation="0" vertical="top" wrapText="true"/>
      <protection hidden="false" locked="true"/>
    </xf>
    <xf applyAlignment="true" applyBorder="true" applyFont="true" applyProtection="false" borderId="65" fillId="23" fontId="8" numFmtId="164" xfId="0">
      <alignment horizontal="center" indent="0" shrinkToFit="false" textRotation="0" vertical="center" wrapText="true"/>
      <protection hidden="false" locked="true"/>
    </xf>
    <xf applyAlignment="true" applyBorder="true" applyFont="true" applyProtection="false" borderId="64" fillId="15" fontId="8" numFmtId="164" xfId="0">
      <alignment horizontal="center" indent="0" shrinkToFit="false" textRotation="0" vertical="center" wrapText="false"/>
      <protection hidden="false" locked="true"/>
    </xf>
    <xf applyAlignment="true" applyBorder="true" applyFont="true" applyProtection="false" borderId="69" fillId="15" fontId="8" numFmtId="182" xfId="0">
      <alignment horizontal="center" indent="0" shrinkToFit="false" textRotation="0" vertical="center" wrapText="true"/>
      <protection hidden="false" locked="true"/>
    </xf>
    <xf applyAlignment="true" applyBorder="true" applyFont="true" applyProtection="false" borderId="65" fillId="15" fontId="8" numFmtId="218" xfId="0">
      <alignment horizontal="center" indent="0" shrinkToFit="false" textRotation="0" vertical="center" wrapText="true"/>
      <protection hidden="false" locked="true"/>
    </xf>
    <xf applyAlignment="true" applyBorder="true" applyFont="true" applyProtection="false" borderId="73" fillId="23" fontId="8" numFmtId="164" xfId="0">
      <alignment horizontal="center" indent="0" shrinkToFit="false" textRotation="0" vertical="center" wrapText="false"/>
      <protection hidden="false" locked="true"/>
    </xf>
    <xf applyAlignment="true" applyBorder="true" applyFont="true" applyProtection="false" borderId="74" fillId="23" fontId="8" numFmtId="164" xfId="0">
      <alignment horizontal="left" indent="0" shrinkToFit="false" textRotation="0" vertical="center" wrapText="true"/>
      <protection hidden="false" locked="true"/>
    </xf>
    <xf applyAlignment="true" applyBorder="true" applyFont="true" applyProtection="false" borderId="74" fillId="23" fontId="8" numFmtId="213" xfId="0">
      <alignment horizontal="center" indent="0" shrinkToFit="false" textRotation="0" vertical="center" wrapText="true"/>
      <protection hidden="false" locked="true"/>
    </xf>
    <xf applyAlignment="true" applyBorder="true" applyFont="true" applyProtection="false" borderId="74" fillId="23" fontId="8" numFmtId="164" xfId="0">
      <alignment horizontal="center" indent="0" shrinkToFit="false" textRotation="0" vertical="center" wrapText="true"/>
      <protection hidden="false" locked="true"/>
    </xf>
    <xf applyAlignment="true" applyBorder="true" applyFont="true" applyProtection="false" borderId="75" fillId="23" fontId="8" numFmtId="213" xfId="0">
      <alignment horizontal="center" indent="0" shrinkToFit="false" textRotation="0" vertical="center" wrapText="true"/>
      <protection hidden="false" locked="true"/>
    </xf>
    <xf applyAlignment="true" applyBorder="true" applyFont="true" applyProtection="false" borderId="74" fillId="23" fontId="8" numFmtId="213" xfId="0">
      <alignment horizontal="center" indent="0" shrinkToFit="false" textRotation="0" vertical="center" wrapText="false"/>
      <protection hidden="false" locked="true"/>
    </xf>
    <xf applyAlignment="true" applyBorder="true" applyFont="true" applyProtection="true" borderId="73" fillId="23" fontId="8" numFmtId="217" xfId="114">
      <alignment horizontal="center" indent="0" shrinkToFit="false" textRotation="0" vertical="center" wrapText="true"/>
      <protection hidden="false" locked="true"/>
    </xf>
    <xf applyAlignment="true" applyBorder="true" applyFont="true" applyProtection="false" borderId="76" fillId="23" fontId="8" numFmtId="182" xfId="0">
      <alignment horizontal="right" indent="0" shrinkToFit="false" textRotation="90" vertical="center" wrapText="false"/>
      <protection hidden="false" locked="true"/>
    </xf>
    <xf applyAlignment="true" applyBorder="true" applyFont="true" applyProtection="false" borderId="77" fillId="23" fontId="8" numFmtId="182" xfId="0">
      <alignment horizontal="right" indent="0" shrinkToFit="false" textRotation="90" vertical="center" wrapText="false"/>
      <protection hidden="false" locked="true"/>
    </xf>
    <xf applyAlignment="true" applyBorder="true" applyFont="true" applyProtection="false" borderId="78" fillId="23" fontId="8" numFmtId="182" xfId="0">
      <alignment horizontal="right" indent="0" shrinkToFit="false" textRotation="90" vertical="center" wrapText="false"/>
      <protection hidden="false" locked="true"/>
    </xf>
    <xf applyAlignment="true" applyBorder="true" applyFont="true" applyProtection="false" borderId="78" fillId="23" fontId="8" numFmtId="182" xfId="0">
      <alignment horizontal="center" indent="0" shrinkToFit="false" textRotation="90" vertical="center" wrapText="true"/>
      <protection hidden="false" locked="true"/>
    </xf>
    <xf applyAlignment="true" applyBorder="true" applyFont="true" applyProtection="false" borderId="74" fillId="23" fontId="8" numFmtId="206" xfId="0">
      <alignment horizontal="center" indent="0" shrinkToFit="false" textRotation="0" vertical="center" wrapText="true"/>
      <protection hidden="false" locked="true"/>
    </xf>
    <xf applyAlignment="true" applyBorder="true" applyFont="true" applyProtection="false" borderId="79" fillId="18" fontId="8" numFmtId="164" xfId="0">
      <alignment horizontal="center" indent="0" shrinkToFit="false" textRotation="0" vertical="top" wrapText="true"/>
      <protection hidden="false" locked="true"/>
    </xf>
    <xf applyAlignment="true" applyBorder="true" applyFont="true" applyProtection="false" borderId="80" fillId="0" fontId="8" numFmtId="164" xfId="0">
      <alignment horizontal="general" indent="0" shrinkToFit="false" textRotation="0" vertical="top" wrapText="true"/>
      <protection hidden="false" locked="true"/>
    </xf>
    <xf applyAlignment="true" applyBorder="tru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2" fillId="0" fontId="8" numFmtId="164" xfId="0">
      <alignment horizontal="center" indent="0" shrinkToFit="false" textRotation="0" vertical="center" wrapText="false"/>
      <protection hidden="false" locked="true"/>
    </xf>
    <xf applyAlignment="true" applyBorder="true" applyFont="true" applyProtection="false" borderId="2" fillId="0" fontId="8" numFmtId="164" xfId="0">
      <alignment horizontal="left" indent="0" shrinkToFit="false" textRotation="0" vertical="center" wrapText="true"/>
      <protection hidden="false" locked="true"/>
    </xf>
    <xf applyAlignment="true" applyBorder="true" applyFont="true" applyProtection="false" borderId="2" fillId="0" fontId="8" numFmtId="182" xfId="0">
      <alignment horizontal="right" indent="0" shrinkToFit="false" textRotation="90" vertical="center" wrapText="false"/>
      <protection hidden="false" locked="true"/>
    </xf>
    <xf applyAlignment="true" applyBorder="true" applyFont="true" applyProtection="false" borderId="0" fillId="0" fontId="8" numFmtId="164" xfId="0">
      <alignment horizontal="center" indent="0" shrinkToFit="false" textRotation="0" vertical="top" wrapText="false"/>
      <protection hidden="false" locked="true"/>
    </xf>
    <xf applyAlignment="true" applyBorder="true" applyFont="true" applyProtection="false" borderId="0" fillId="0" fontId="8" numFmtId="164" xfId="0">
      <alignment horizontal="center" indent="0" shrinkToFit="false" textRotation="0" vertical="top" wrapText="true"/>
      <protection hidden="false" locked="true"/>
    </xf>
    <xf applyAlignment="true" applyBorder="true" applyFont="true" applyProtection="true" borderId="2" fillId="0" fontId="8" numFmtId="216" xfId="99">
      <alignment horizontal="center" indent="0" shrinkToFit="false" textRotation="0" vertical="center" wrapText="true"/>
      <protection hidden="false" locked="true"/>
    </xf>
    <xf applyAlignment="true" applyBorder="true" applyFont="true" applyProtection="true" borderId="2" fillId="0" fontId="8" numFmtId="216" xfId="99">
      <alignment horizontal="center" indent="0" shrinkToFit="false" textRotation="0" vertical="center" wrapText="false"/>
      <protection hidden="false" locked="true"/>
    </xf>
    <xf applyAlignment="true" applyBorder="true" applyFont="true" applyProtection="false" borderId="3" fillId="3" fontId="45" numFmtId="164" xfId="0">
      <alignment horizontal="left" indent="0" shrinkToFit="false" textRotation="0" vertical="center" wrapText="false"/>
      <protection hidden="false" locked="true"/>
    </xf>
    <xf applyAlignment="true" applyBorder="true" applyFont="true" applyProtection="false" borderId="3" fillId="3" fontId="8" numFmtId="164" xfId="0">
      <alignment horizontal="center" indent="0" shrinkToFit="false" textRotation="0" vertical="center" wrapText="false"/>
      <protection hidden="false" locked="true"/>
    </xf>
    <xf applyAlignment="true" applyBorder="false" applyFont="true" applyProtection="false" borderId="0" fillId="22" fontId="8" numFmtId="164" xfId="0">
      <alignment horizontal="center" indent="0" shrinkToFit="false" textRotation="0" vertical="top" wrapText="false"/>
      <protection hidden="false" locked="true"/>
    </xf>
    <xf applyAlignment="true" applyBorder="true" applyFont="true" applyProtection="false" borderId="38" fillId="3" fontId="45" numFmtId="164" xfId="0">
      <alignment horizontal="general" indent="0" shrinkToFit="false" textRotation="0" vertical="center" wrapText="false"/>
      <protection hidden="false" locked="true"/>
    </xf>
    <xf applyAlignment="true" applyBorder="true" applyFont="true" applyProtection="false" borderId="81" fillId="3" fontId="45" numFmtId="164" xfId="0">
      <alignment horizontal="general" indent="0" shrinkToFit="false" textRotation="0" vertical="center" wrapText="false"/>
      <protection hidden="false" locked="true"/>
    </xf>
    <xf applyAlignment="true" applyBorder="true" applyFont="true" applyProtection="false" borderId="81" fillId="3" fontId="45" numFmtId="164" xfId="0">
      <alignment horizontal="left" indent="0" shrinkToFit="false" textRotation="0" vertical="center" wrapText="false"/>
      <protection hidden="false" locked="true"/>
    </xf>
    <xf applyAlignment="true" applyBorder="true" applyFont="true" applyProtection="false" borderId="47" fillId="3" fontId="8" numFmtId="164" xfId="0">
      <alignment horizontal="center" indent="0" shrinkToFit="false" textRotation="0" vertical="center" wrapText="false"/>
      <protection hidden="false" locked="true"/>
    </xf>
    <xf applyAlignment="true" applyBorder="true" applyFont="true" applyProtection="false" borderId="47" fillId="3" fontId="8" numFmtId="164" xfId="0">
      <alignment horizontal="center" indent="0" shrinkToFit="false" textRotation="0" vertical="top" wrapText="false"/>
      <protection hidden="false" locked="true"/>
    </xf>
    <xf applyAlignment="true" applyBorder="true" applyFont="true" applyProtection="true" borderId="79" fillId="3" fontId="45" numFmtId="216" xfId="99">
      <alignment horizontal="center" indent="0" shrinkToFit="false" textRotation="0" vertical="center" wrapText="false"/>
      <protection hidden="false" locked="true"/>
    </xf>
    <xf applyAlignment="true" applyBorder="true" applyFont="true" applyProtection="false" borderId="38" fillId="3" fontId="45" numFmtId="164" xfId="0">
      <alignment horizontal="center" indent="0" shrinkToFit="false" textRotation="0" vertical="center" wrapText="false"/>
      <protection hidden="false" locked="true"/>
    </xf>
    <xf applyAlignment="true" applyBorder="true" applyFont="true" applyProtection="false" borderId="82" fillId="3" fontId="45" numFmtId="164" xfId="0">
      <alignment horizontal="general" indent="0" shrinkToFit="false" textRotation="0" vertical="center" wrapText="false"/>
      <protection hidden="false" locked="true"/>
    </xf>
    <xf applyAlignment="true" applyBorder="true" applyFont="true" applyProtection="false" borderId="83" fillId="3" fontId="45" numFmtId="164" xfId="0">
      <alignment horizontal="general" indent="0" shrinkToFit="false" textRotation="0" vertical="center" wrapText="false"/>
      <protection hidden="false" locked="true"/>
    </xf>
    <xf applyAlignment="true" applyBorder="true" applyFont="true" applyProtection="false" borderId="84" fillId="3" fontId="45" numFmtId="164" xfId="0">
      <alignment horizontal="general" indent="0" shrinkToFit="false" textRotation="0" vertical="center" wrapText="false"/>
      <protection hidden="false" locked="true"/>
    </xf>
    <xf applyAlignment="true" applyBorder="true" applyFont="true" applyProtection="false" borderId="38" fillId="3" fontId="45" numFmtId="164" xfId="0">
      <alignment horizontal="left" indent="0" shrinkToFit="false" textRotation="0" vertical="top" wrapText="false"/>
      <protection hidden="false" locked="true"/>
    </xf>
    <xf applyAlignment="true" applyBorder="true" applyFont="true" applyProtection="false" borderId="80" fillId="3" fontId="45" numFmtId="164" xfId="0">
      <alignment horizontal="left" indent="0" shrinkToFit="false" textRotation="0" vertical="top" wrapText="false"/>
      <protection hidden="false" locked="true"/>
    </xf>
    <xf applyAlignment="true" applyBorder="true" applyFont="true" applyProtection="false" borderId="8" fillId="3" fontId="8" numFmtId="164" xfId="0">
      <alignment horizontal="center" indent="0" shrinkToFit="false" textRotation="0" vertical="top" wrapText="false"/>
      <protection hidden="false" locked="true"/>
    </xf>
    <xf applyAlignment="true" applyBorder="true" applyFont="true" applyProtection="false" borderId="51" fillId="3" fontId="8" numFmtId="164" xfId="0">
      <alignment horizontal="center" indent="0" shrinkToFit="false" textRotation="0" vertical="top" wrapText="false"/>
      <protection hidden="false" locked="true"/>
    </xf>
    <xf applyAlignment="true" applyBorder="false" applyFont="true" applyProtection="false" borderId="0" fillId="13" fontId="8" numFmtId="164" xfId="0">
      <alignment horizontal="center" indent="0" shrinkToFit="false" textRotation="0" vertical="top" wrapText="false"/>
      <protection hidden="false" locked="true"/>
    </xf>
    <xf applyAlignment="true" applyBorder="true" applyFont="true" applyProtection="false" borderId="3" fillId="21" fontId="8" numFmtId="164" xfId="0">
      <alignment horizontal="center" indent="0" shrinkToFit="false" textRotation="0" vertical="center" wrapText="false"/>
      <protection hidden="false" locked="true"/>
    </xf>
    <xf applyAlignment="true" applyBorder="true" applyFont="true" applyProtection="false" borderId="64" fillId="15" fontId="60" numFmtId="164" xfId="0">
      <alignment horizontal="center" indent="0" shrinkToFit="false" textRotation="0" vertical="center" wrapText="false"/>
      <protection hidden="false" locked="true"/>
    </xf>
    <xf applyAlignment="true" applyBorder="true" applyFont="true" applyProtection="false" borderId="81" fillId="3" fontId="45" numFmtId="213" xfId="0">
      <alignment horizontal="center" indent="0" shrinkToFit="false" textRotation="0" vertical="center" wrapText="false"/>
      <protection hidden="false" locked="true"/>
    </xf>
    <xf applyAlignment="true" applyBorder="true" applyFont="true" applyProtection="false" borderId="59" fillId="23" fontId="8" numFmtId="219" xfId="0">
      <alignment horizontal="center" indent="0" shrinkToFit="false" textRotation="90" vertical="center" wrapText="true"/>
      <protection hidden="false" locked="true"/>
    </xf>
    <xf applyAlignment="true" applyBorder="true" applyFont="true" applyProtection="false" borderId="60" fillId="23" fontId="8" numFmtId="219" xfId="0">
      <alignment horizontal="center" indent="0" shrinkToFit="false" textRotation="90" vertical="center" wrapText="true"/>
      <protection hidden="false" locked="true"/>
    </xf>
    <xf applyAlignment="true" applyBorder="true" applyFont="true" applyProtection="false" borderId="61" fillId="23" fontId="8" numFmtId="219" xfId="0">
      <alignment horizontal="center" indent="0" shrinkToFit="false" textRotation="90" vertical="center" wrapText="true"/>
      <protection hidden="false" locked="true"/>
    </xf>
    <xf applyAlignment="true" applyBorder="true" applyFont="true" applyProtection="false" borderId="60" fillId="23" fontId="8" numFmtId="219" xfId="0">
      <alignment horizontal="right" indent="0" shrinkToFit="false" textRotation="90" vertical="center" wrapText="false"/>
      <protection hidden="false" locked="true"/>
    </xf>
    <xf applyAlignment="true" applyBorder="true" applyFont="true" applyProtection="false" borderId="81" fillId="3" fontId="45" numFmtId="164" xfId="0">
      <alignment horizontal="center" indent="0" shrinkToFit="false" textRotation="0" vertical="center" wrapText="false"/>
      <protection hidden="false" locked="true"/>
    </xf>
    <xf applyAlignment="true" applyBorder="tru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0" fontId="8" numFmtId="164" xfId="0">
      <alignment horizontal="left" indent="0" shrinkToFit="false" textRotation="0" vertical="center" wrapText="false"/>
      <protection hidden="false" locked="true"/>
    </xf>
    <xf applyAlignment="true" applyBorder="true" applyFont="true" applyProtection="false" borderId="0" fillId="0" fontId="8" numFmtId="213" xfId="0">
      <alignment horizontal="center" indent="0" shrinkToFit="false" textRotation="0" vertical="center" wrapText="false"/>
      <protection hidden="false" locked="true"/>
    </xf>
    <xf applyAlignment="true" applyBorder="tru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0" fillId="0" fontId="8" numFmtId="164" xfId="0">
      <alignment horizontal="general" indent="0" shrinkToFit="false" textRotation="0" vertical="top" wrapText="false"/>
      <protection hidden="false" locked="true"/>
    </xf>
    <xf applyAlignment="true" applyBorder="true" applyFont="true" applyProtection="true" borderId="0" fillId="0" fontId="8" numFmtId="216" xfId="99">
      <alignment horizontal="center" indent="0" shrinkToFit="false" textRotation="0" vertical="center" wrapText="false"/>
      <protection hidden="false" locked="true"/>
    </xf>
    <xf applyAlignment="true" applyBorder="true" applyFont="true" applyProtection="false" borderId="0" fillId="0" fontId="8" numFmtId="164" xfId="0">
      <alignment horizontal="left" indent="0" shrinkToFit="false" textRotation="0" vertical="top" wrapText="false"/>
      <protection hidden="false" locked="true"/>
    </xf>
    <xf applyAlignment="true" applyBorder="true" applyFont="true" applyProtection="false" borderId="0" fillId="0" fontId="8" numFmtId="164" xfId="0">
      <alignment horizontal="center" indent="0" shrinkToFit="false" textRotation="0" vertical="top" wrapText="false"/>
      <protection hidden="false" locked="true"/>
    </xf>
    <xf applyAlignment="true" applyBorder="true" applyFont="true" applyProtection="false" borderId="0" fillId="3" fontId="8" numFmtId="164" xfId="0">
      <alignment horizontal="general" indent="0" shrinkToFit="false" textRotation="0" vertical="center" wrapText="false"/>
      <protection hidden="false" locked="true"/>
    </xf>
    <xf applyAlignment="true" applyBorder="true" applyFont="true" applyProtection="false" borderId="0" fillId="3" fontId="8" numFmtId="164" xfId="0">
      <alignment horizontal="left" indent="0" shrinkToFit="false" textRotation="0" vertical="center" wrapText="false"/>
      <protection hidden="false" locked="true"/>
    </xf>
    <xf applyAlignment="true" applyBorder="true" applyFont="true" applyProtection="false" borderId="8" fillId="3" fontId="8" numFmtId="213" xfId="0">
      <alignment horizontal="center" indent="0" shrinkToFit="false" textRotation="0" vertical="center" wrapText="false"/>
      <protection hidden="false" locked="true"/>
    </xf>
    <xf applyAlignment="true" applyBorder="true" applyFont="true" applyProtection="false" borderId="0" fillId="3" fontId="8" numFmtId="164" xfId="0">
      <alignment horizontal="center" indent="0" shrinkToFit="false" textRotation="0" vertical="center" wrapText="false"/>
      <protection hidden="false" locked="true"/>
    </xf>
    <xf applyAlignment="true" applyBorder="true" applyFont="true" applyProtection="false" borderId="0" fillId="3" fontId="8" numFmtId="164" xfId="0">
      <alignment horizontal="general" indent="0" shrinkToFit="false" textRotation="0" vertical="top" wrapText="false"/>
      <protection hidden="false" locked="true"/>
    </xf>
    <xf applyAlignment="true" applyBorder="true" applyFont="true" applyProtection="true" borderId="0" fillId="3" fontId="8" numFmtId="216" xfId="99">
      <alignment horizontal="center" indent="0" shrinkToFit="false" textRotation="0" vertical="center" wrapText="false"/>
      <protection hidden="false" locked="true"/>
    </xf>
    <xf applyAlignment="true" applyBorder="true" applyFont="true" applyProtection="false" borderId="0" fillId="3" fontId="8" numFmtId="164" xfId="0">
      <alignment horizontal="left" indent="0" shrinkToFit="false" textRotation="0" vertical="top" wrapText="false"/>
      <protection hidden="false" locked="true"/>
    </xf>
    <xf applyAlignment="true" applyBorder="true" applyFont="true" applyProtection="false" borderId="8" fillId="3" fontId="8" numFmtId="164" xfId="0">
      <alignment horizontal="center" indent="0" shrinkToFit="false" textRotation="0" vertical="top" wrapText="false"/>
      <protection hidden="false" locked="true"/>
    </xf>
    <xf applyAlignment="true" applyBorder="true" applyFont="true" applyProtection="false" borderId="51" fillId="3" fontId="8" numFmtId="164" xfId="0">
      <alignment horizontal="general" indent="0" shrinkToFit="false" textRotation="0" vertical="top" wrapText="false"/>
      <protection hidden="false" locked="true"/>
    </xf>
    <xf applyAlignment="true" applyBorder="false" applyFont="true" applyProtection="false" borderId="0" fillId="0" fontId="61" numFmtId="164" xfId="0">
      <alignment horizontal="general" indent="0" shrinkToFit="false" textRotation="0" vertical="top" wrapText="false"/>
      <protection hidden="false" locked="true"/>
    </xf>
    <xf applyAlignment="true" applyBorder="true" applyFont="true" applyProtection="false" borderId="3" fillId="3" fontId="61" numFmtId="164" xfId="0">
      <alignment horizontal="general" indent="0" shrinkToFit="false" textRotation="0" vertical="center" wrapText="false"/>
      <protection hidden="false" locked="true"/>
    </xf>
    <xf applyAlignment="true" applyBorder="true" applyFont="true" applyProtection="false" borderId="3" fillId="3" fontId="61" numFmtId="164" xfId="0">
      <alignment horizontal="left" indent="0" shrinkToFit="false" textRotation="0" vertical="center" wrapText="false"/>
      <protection hidden="false" locked="true"/>
    </xf>
    <xf applyAlignment="true" applyBorder="true" applyFont="true" applyProtection="false" borderId="55" fillId="3" fontId="61" numFmtId="213" xfId="0">
      <alignment horizontal="center" indent="0" shrinkToFit="false" textRotation="0" vertical="center" wrapText="false"/>
      <protection hidden="false" locked="true"/>
    </xf>
    <xf applyAlignment="true" applyBorder="true" applyFont="true" applyProtection="false" borderId="3" fillId="3" fontId="61" numFmtId="164" xfId="0">
      <alignment horizontal="center" indent="0" shrinkToFit="false" textRotation="0" vertical="center" wrapText="false"/>
      <protection hidden="false" locked="true"/>
    </xf>
    <xf applyAlignment="true" applyBorder="true" applyFont="true" applyProtection="false" borderId="3" fillId="3" fontId="61" numFmtId="164" xfId="0">
      <alignment horizontal="general" indent="0" shrinkToFit="false" textRotation="0" vertical="top" wrapText="false"/>
      <protection hidden="false" locked="true"/>
    </xf>
    <xf applyAlignment="true" applyBorder="true" applyFont="true" applyProtection="true" borderId="3" fillId="3" fontId="61" numFmtId="216" xfId="99">
      <alignment horizontal="center" indent="0" shrinkToFit="false" textRotation="0" vertical="center" wrapText="false"/>
      <protection hidden="false" locked="true"/>
    </xf>
    <xf applyAlignment="true" applyBorder="true" applyFont="true" applyProtection="false" borderId="3" fillId="3" fontId="61" numFmtId="164" xfId="0">
      <alignment horizontal="left" indent="0" shrinkToFit="false" textRotation="0" vertical="top" wrapText="false"/>
      <protection hidden="false" locked="true"/>
    </xf>
    <xf applyAlignment="true" applyBorder="true" applyFont="true" applyProtection="false" borderId="55" fillId="3" fontId="61" numFmtId="164" xfId="0">
      <alignment horizontal="center" indent="0" shrinkToFit="false" textRotation="0" vertical="top" wrapText="false"/>
      <protection hidden="false" locked="true"/>
    </xf>
    <xf applyAlignment="true" applyBorder="true" applyFont="true" applyProtection="false" borderId="85" fillId="3" fontId="61" numFmtId="164" xfId="0">
      <alignment horizontal="general" indent="0" shrinkToFit="false" textRotation="0" vertical="top" wrapText="false"/>
      <protection hidden="false" locked="true"/>
    </xf>
    <xf applyAlignment="true" applyBorder="false" applyFont="true" applyProtection="false" borderId="0" fillId="0" fontId="61" numFmtId="164" xfId="0">
      <alignment horizontal="center" indent="0" shrinkToFit="false" textRotation="0" vertical="top" wrapText="false"/>
      <protection hidden="false" locked="true"/>
    </xf>
    <xf applyAlignment="true" applyBorder="false" applyFont="true" applyProtection="false" borderId="0" fillId="0" fontId="61" numFmtId="164" xfId="0">
      <alignment horizontal="center" indent="0" shrinkToFit="false" textRotation="0" vertical="top" wrapText="true"/>
      <protection hidden="false" locked="true"/>
    </xf>
    <xf applyAlignment="true" applyBorder="false" applyFont="true" applyProtection="false" borderId="0" fillId="0" fontId="61" numFmtId="164" xfId="0">
      <alignment horizontal="general" indent="0" shrinkToFit="false" textRotation="0" vertical="top" wrapText="false"/>
      <protection hidden="false" locked="true"/>
    </xf>
    <xf applyAlignment="true" applyBorder="true" applyFont="true" applyProtection="false" borderId="0" fillId="0" fontId="50" numFmtId="164" xfId="0">
      <alignment horizontal="center" indent="0" shrinkToFit="false" textRotation="0" vertical="center" wrapText="false"/>
      <protection hidden="false" locked="true"/>
    </xf>
    <xf applyAlignment="true" applyBorder="true" applyFont="true" applyProtection="false" borderId="0" fillId="0" fontId="50" numFmtId="164" xfId="0">
      <alignment horizontal="left" indent="0" shrinkToFit="false" textRotation="0" vertical="bottom" wrapText="false"/>
      <protection hidden="false" locked="true"/>
    </xf>
    <xf applyAlignment="true" applyBorder="true" applyFont="true" applyProtection="false" borderId="0" fillId="0" fontId="50" numFmtId="164" xfId="0">
      <alignment horizontal="general" indent="0" shrinkToFit="false" textRotation="0" vertical="bottom" wrapText="true"/>
      <protection hidden="false" locked="true"/>
    </xf>
    <xf applyAlignment="true" applyBorder="true" applyFont="true" applyProtection="false" borderId="0" fillId="0" fontId="50" numFmtId="164" xfId="0">
      <alignment horizontal="general" indent="0" shrinkToFit="false" textRotation="0" vertical="bottom" wrapText="false"/>
      <protection hidden="false" locked="true"/>
    </xf>
    <xf applyAlignment="true" applyBorder="true" applyFont="true" applyProtection="false" borderId="0" fillId="0" fontId="50" numFmtId="164" xfId="0">
      <alignment horizontal="general" indent="0" shrinkToFit="false" textRotation="0" vertical="center" wrapText="false"/>
      <protection hidden="false" locked="true"/>
    </xf>
    <xf applyAlignment="true" applyBorder="true" applyFont="true" applyProtection="false" borderId="0" fillId="0" fontId="50" numFmtId="164" xfId="0">
      <alignment horizontal="general" indent="0" shrinkToFit="false" textRotation="90" vertical="center" wrapText="true"/>
      <protection hidden="false" locked="true"/>
    </xf>
    <xf applyAlignment="true" applyBorder="true" applyFont="true" applyProtection="false" borderId="0" fillId="0" fontId="50" numFmtId="164" xfId="0">
      <alignment horizontal="general" indent="0" shrinkToFit="false" textRotation="90" vertical="bottom" wrapText="false"/>
      <protection hidden="false" locked="true"/>
    </xf>
    <xf applyAlignment="true" applyBorder="true" applyFont="true" applyProtection="false" borderId="0" fillId="0" fontId="62" numFmtId="164" xfId="0">
      <alignment horizontal="center" indent="0" shrinkToFit="false" textRotation="0" vertical="bottom" wrapText="false"/>
      <protection hidden="false" locked="true"/>
    </xf>
    <xf applyAlignment="true" applyBorder="false" applyFont="true" applyProtection="false" borderId="0" fillId="0" fontId="55" numFmtId="164" xfId="0">
      <alignment horizontal="general" indent="0" shrinkToFit="false" textRotation="0" vertical="center" wrapText="false"/>
      <protection hidden="false" locked="true"/>
    </xf>
    <xf applyAlignment="true" applyBorder="true" applyFont="true" applyProtection="false" borderId="0" fillId="0" fontId="55" numFmtId="164" xfId="0">
      <alignment horizontal="center" indent="0" shrinkToFit="false" textRotation="0" vertical="center" wrapText="false"/>
      <protection hidden="false" locked="true"/>
    </xf>
    <xf applyAlignment="true" applyBorder="true" applyFont="true" applyProtection="false" borderId="0" fillId="0" fontId="50" numFmtId="164" xfId="0">
      <alignment horizontal="left" indent="0" shrinkToFit="false" textRotation="0" vertical="center" wrapText="false"/>
      <protection hidden="false" locked="true"/>
    </xf>
    <xf applyAlignment="true" applyBorder="true" applyFont="true" applyProtection="false" borderId="23" fillId="0" fontId="55" numFmtId="164" xfId="0">
      <alignment horizontal="center" indent="0" shrinkToFit="false" textRotation="0" vertical="center" wrapText="false"/>
      <protection hidden="false" locked="true"/>
    </xf>
    <xf applyAlignment="true" applyBorder="true" applyFont="true" applyProtection="false" borderId="0" fillId="0" fontId="55" numFmtId="164" xfId="0">
      <alignment horizontal="general" indent="0" shrinkToFit="false" textRotation="90" vertical="center" wrapText="false"/>
      <protection hidden="false" locked="true"/>
    </xf>
    <xf applyAlignment="true" applyBorder="true" applyFont="true" applyProtection="false" borderId="0" fillId="0" fontId="55" numFmtId="164" xfId="0">
      <alignment horizontal="center" indent="0" shrinkToFit="false" textRotation="90" vertical="center" wrapText="false"/>
      <protection hidden="false" locked="true"/>
    </xf>
    <xf applyAlignment="true" applyBorder="true" applyFont="true" applyProtection="false" borderId="0" fillId="0" fontId="35" numFmtId="164" xfId="0">
      <alignment horizontal="general" indent="0" shrinkToFit="false" textRotation="0" vertical="center" wrapText="false"/>
      <protection hidden="false" locked="true"/>
    </xf>
    <xf applyAlignment="true" applyBorder="true" applyFont="true" applyProtection="false" borderId="0" fillId="0" fontId="35" numFmtId="164" xfId="0">
      <alignment horizontal="center" indent="0" shrinkToFit="false" textRotation="0" vertical="center" wrapText="false"/>
      <protection hidden="false" locked="true"/>
    </xf>
    <xf applyAlignment="true" applyBorder="false" applyFont="true" applyProtection="false" borderId="0" fillId="0" fontId="35" numFmtId="164" xfId="0">
      <alignment horizontal="general" indent="0" shrinkToFit="false" textRotation="0" vertical="center" wrapText="false"/>
      <protection hidden="false" locked="true"/>
    </xf>
    <xf applyAlignment="true" applyBorder="false" applyFont="true" applyProtection="false" borderId="0" fillId="0" fontId="55" numFmtId="164" xfId="0">
      <alignment horizontal="general" indent="0" shrinkToFit="false" textRotation="0" vertical="center" wrapText="false"/>
      <protection hidden="false" locked="true"/>
    </xf>
    <xf applyAlignment="true" applyBorder="true" applyFont="true" applyProtection="false" borderId="29" fillId="0" fontId="55" numFmtId="164" xfId="0">
      <alignment horizontal="center" indent="0" shrinkToFit="false" textRotation="0" vertical="center" wrapText="false"/>
      <protection hidden="false" locked="true"/>
    </xf>
    <xf applyAlignment="true" applyBorder="true" applyFont="true" applyProtection="false" borderId="0" fillId="0" fontId="55" numFmtId="164" xfId="0">
      <alignment horizontal="center" indent="0" shrinkToFit="false" textRotation="0" vertical="center" wrapText="false"/>
      <protection hidden="false" locked="true"/>
    </xf>
    <xf applyAlignment="true" applyBorder="true" applyFont="true" applyProtection="false" borderId="0" fillId="0" fontId="50" numFmtId="164" xfId="0">
      <alignment horizontal="left" indent="0" shrinkToFit="false" textRotation="0" vertical="center" wrapText="false"/>
      <protection hidden="false" locked="true"/>
    </xf>
    <xf applyAlignment="true" applyBorder="true" applyFont="true" applyProtection="false" borderId="34" fillId="0" fontId="55" numFmtId="164" xfId="0">
      <alignment horizontal="center" indent="0" shrinkToFit="false" textRotation="0" vertical="center" wrapText="false"/>
      <protection hidden="false" locked="true"/>
    </xf>
    <xf applyAlignment="true" applyBorder="true" applyFont="true" applyProtection="false" borderId="0" fillId="0" fontId="63" numFmtId="220" xfId="0">
      <alignment horizontal="general" indent="0" shrinkToFit="false" textRotation="0" vertical="center" wrapText="true"/>
      <protection hidden="false" locked="true"/>
    </xf>
    <xf applyAlignment="true" applyBorder="true" applyFont="true" applyProtection="false" borderId="0" fillId="0" fontId="55" numFmtId="164" xfId="0">
      <alignment horizontal="general" indent="0" shrinkToFit="false" textRotation="0" vertical="center" wrapText="false"/>
      <protection hidden="false" locked="true"/>
    </xf>
    <xf applyAlignment="true" applyBorder="true" applyFont="true" applyProtection="false" borderId="0" fillId="0" fontId="55" numFmtId="164" xfId="0">
      <alignment horizontal="general" indent="0" shrinkToFit="false" textRotation="90" vertical="center" wrapText="true"/>
      <protection hidden="false" locked="true"/>
    </xf>
    <xf applyAlignment="true" applyBorder="true" applyFont="true" applyProtection="false" borderId="0" fillId="0" fontId="55" numFmtId="164" xfId="0">
      <alignment horizontal="general" indent="0" shrinkToFit="false" textRotation="90" vertical="center" wrapText="false"/>
      <protection hidden="false" locked="true"/>
    </xf>
    <xf applyAlignment="true" applyBorder="true" applyFont="true" applyProtection="false" borderId="0" fillId="0" fontId="55" numFmtId="164" xfId="0">
      <alignment horizontal="center" indent="0" shrinkToFit="false" textRotation="90" vertical="center" wrapText="false"/>
      <protection hidden="false" locked="true"/>
    </xf>
    <xf applyAlignment="true" applyBorder="true" applyFont="true" applyProtection="false" borderId="38" fillId="0" fontId="50" numFmtId="164" xfId="0">
      <alignment horizontal="left" indent="0" shrinkToFit="false" textRotation="0" vertical="center" wrapText="false"/>
      <protection hidden="false" locked="true"/>
    </xf>
    <xf applyAlignment="true" applyBorder="false" applyFont="true" applyProtection="false" borderId="0" fillId="0" fontId="64" numFmtId="164" xfId="0">
      <alignment horizontal="center" indent="0" shrinkToFit="false" textRotation="0" vertical="top" wrapText="false"/>
      <protection hidden="false" locked="true"/>
    </xf>
    <xf applyAlignment="true" applyBorder="true" applyFont="true" applyProtection="false" borderId="40" fillId="21" fontId="45" numFmtId="164" xfId="0">
      <alignment horizontal="center" indent="0" shrinkToFit="false" textRotation="0" vertical="top" wrapText="true"/>
      <protection hidden="false" locked="true"/>
    </xf>
    <xf applyAlignment="true" applyBorder="true" applyFont="true" applyProtection="false" borderId="41" fillId="21" fontId="45" numFmtId="164" xfId="0">
      <alignment horizontal="left" indent="0" shrinkToFit="false" textRotation="0" vertical="top" wrapText="true"/>
      <protection hidden="false" locked="true"/>
    </xf>
    <xf applyAlignment="true" applyBorder="true" applyFont="true" applyProtection="false" borderId="42" fillId="21" fontId="45" numFmtId="186" xfId="0">
      <alignment horizontal="center" indent="0" shrinkToFit="false" textRotation="0" vertical="top" wrapText="true"/>
      <protection hidden="false" locked="true"/>
    </xf>
    <xf applyAlignment="true" applyBorder="true" applyFont="true" applyProtection="false" borderId="41" fillId="21" fontId="45" numFmtId="164" xfId="0">
      <alignment horizontal="center" indent="0" shrinkToFit="false" textRotation="0" vertical="top" wrapText="true"/>
      <protection hidden="false" locked="true"/>
    </xf>
    <xf applyAlignment="true" applyBorder="true" applyFont="true" applyProtection="false" borderId="42" fillId="21" fontId="45" numFmtId="164" xfId="0">
      <alignment horizontal="left" indent="0" shrinkToFit="false" textRotation="0" vertical="top" wrapText="true"/>
      <protection hidden="false" locked="true"/>
    </xf>
    <xf applyAlignment="true" applyBorder="true" applyFont="true" applyProtection="false" borderId="45" fillId="21" fontId="45" numFmtId="186" xfId="0">
      <alignment horizontal="center" indent="0" shrinkToFit="false" textRotation="0" vertical="top" wrapText="true"/>
      <protection hidden="false" locked="true"/>
    </xf>
    <xf applyAlignment="true" applyBorder="true" applyFont="true" applyProtection="false" borderId="86" fillId="21" fontId="45" numFmtId="186" xfId="0">
      <alignment horizontal="center" indent="0" shrinkToFit="false" textRotation="0" vertical="top" wrapText="true"/>
      <protection hidden="false" locked="true"/>
    </xf>
    <xf applyAlignment="true" applyBorder="true" applyFont="true" applyProtection="false" borderId="43" fillId="21" fontId="45" numFmtId="186" xfId="0">
      <alignment horizontal="center" indent="0" shrinkToFit="false" textRotation="0" vertical="top" wrapText="true"/>
      <protection hidden="false" locked="true"/>
    </xf>
    <xf applyAlignment="true" applyBorder="true" applyFont="true" applyProtection="false" borderId="42" fillId="21" fontId="45" numFmtId="164" xfId="0">
      <alignment horizontal="center" indent="0" shrinkToFit="false" textRotation="0" vertical="center" wrapText="true"/>
      <protection hidden="false" locked="true"/>
    </xf>
    <xf applyAlignment="true" applyBorder="true" applyFont="true" applyProtection="false" borderId="41" fillId="21" fontId="45" numFmtId="178" xfId="0">
      <alignment horizontal="center" indent="0" shrinkToFit="false" textRotation="0" vertical="top" wrapText="true"/>
      <protection hidden="false" locked="true"/>
    </xf>
    <xf applyAlignment="true" applyBorder="true" applyFont="true" applyProtection="false" borderId="44" fillId="21" fontId="45" numFmtId="164" xfId="0">
      <alignment horizontal="center" indent="0" shrinkToFit="false" textRotation="0" vertical="top" wrapText="true"/>
      <protection hidden="false" locked="true"/>
    </xf>
    <xf applyAlignment="true" applyBorder="true" applyFont="true" applyProtection="false" borderId="0" fillId="0" fontId="62" numFmtId="164" xfId="0">
      <alignment horizontal="general" indent="0" shrinkToFit="false" textRotation="0" vertical="top" wrapText="false"/>
      <protection hidden="false" locked="true"/>
    </xf>
    <xf applyAlignment="true" applyBorder="true" applyFont="true" applyProtection="false" borderId="40" fillId="0" fontId="45" numFmtId="164" xfId="0">
      <alignment horizontal="center" indent="0" shrinkToFit="false" textRotation="0" vertical="top" wrapText="false"/>
      <protection hidden="false" locked="true"/>
    </xf>
    <xf applyAlignment="true" applyBorder="true" applyFont="true" applyProtection="false" borderId="44" fillId="0" fontId="45" numFmtId="164" xfId="0">
      <alignment horizontal="center" indent="0" shrinkToFit="false" textRotation="0" vertical="top" wrapText="false"/>
      <protection hidden="false" locked="true"/>
    </xf>
    <xf applyAlignment="true" applyBorder="true" applyFont="true" applyProtection="false" borderId="41" fillId="0" fontId="61" numFmtId="164" xfId="0">
      <alignment horizontal="center" indent="0" shrinkToFit="false" textRotation="0" vertical="top" wrapText="true"/>
      <protection hidden="false" locked="true"/>
    </xf>
    <xf applyAlignment="true" applyBorder="true" applyFont="true" applyProtection="false" borderId="41" fillId="0" fontId="65" numFmtId="164" xfId="0">
      <alignment horizontal="center" indent="0" shrinkToFit="false" textRotation="0" vertical="top" wrapText="false"/>
      <protection hidden="false" locked="true"/>
    </xf>
    <xf applyAlignment="true" applyBorder="true" applyFont="true" applyProtection="false" borderId="44" fillId="0" fontId="61" numFmtId="164" xfId="0">
      <alignment horizontal="center" indent="0" shrinkToFit="false" textRotation="0" vertical="top" wrapText="true"/>
      <protection hidden="false" locked="true"/>
    </xf>
    <xf applyAlignment="true" applyBorder="false" applyFont="true" applyProtection="false" borderId="0" fillId="0" fontId="62" numFmtId="164" xfId="0">
      <alignment horizontal="general" indent="0" shrinkToFit="false" textRotation="0" vertical="top" wrapText="false"/>
      <protection hidden="false" locked="true"/>
    </xf>
    <xf applyAlignment="true" applyBorder="false" applyFont="true" applyProtection="false" borderId="0" fillId="22" fontId="9" numFmtId="164" xfId="0">
      <alignment horizontal="center" indent="0" shrinkToFit="false" textRotation="0" vertical="top" wrapText="false"/>
      <protection hidden="false" locked="true"/>
    </xf>
    <xf applyAlignment="true" applyBorder="false" applyFont="true" applyProtection="false" borderId="0" fillId="0" fontId="64" numFmtId="164" xfId="0">
      <alignment horizontal="center" indent="0" shrinkToFit="false" textRotation="0" vertical="top" wrapText="false"/>
      <protection hidden="false" locked="true"/>
    </xf>
    <xf applyAlignment="true" applyBorder="true" applyFont="true" applyProtection="false" borderId="48" fillId="21" fontId="45" numFmtId="164" xfId="0">
      <alignment horizontal="center" indent="0" shrinkToFit="false" textRotation="90" vertical="top" wrapText="true"/>
      <protection hidden="false" locked="true"/>
    </xf>
    <xf applyAlignment="true" applyBorder="true" applyFont="true" applyProtection="false" borderId="49" fillId="21" fontId="45" numFmtId="215" xfId="0">
      <alignment horizontal="center" indent="0" shrinkToFit="false" textRotation="90" vertical="top" wrapText="true"/>
      <protection hidden="false" locked="true"/>
    </xf>
    <xf applyAlignment="true" applyBorder="true" applyFont="true" applyProtection="false" borderId="50" fillId="21" fontId="45" numFmtId="164" xfId="0">
      <alignment horizontal="center" indent="0" shrinkToFit="false" textRotation="90" vertical="top" wrapText="true"/>
      <protection hidden="false" locked="true"/>
    </xf>
    <xf applyAlignment="true" applyBorder="true" applyFont="true" applyProtection="false" borderId="49" fillId="21" fontId="45" numFmtId="164" xfId="0">
      <alignment horizontal="center" indent="0" shrinkToFit="false" textRotation="90" vertical="top" wrapText="true"/>
      <protection hidden="false" locked="true"/>
    </xf>
    <xf applyAlignment="true" applyBorder="true" applyFont="true" applyProtection="false" borderId="48" fillId="21" fontId="45" numFmtId="215" xfId="0">
      <alignment horizontal="center" indent="0" shrinkToFit="false" textRotation="90" vertical="top" wrapText="true"/>
      <protection hidden="false" locked="true"/>
    </xf>
    <xf applyAlignment="true" applyBorder="true" applyFont="true" applyProtection="false" borderId="55" fillId="0" fontId="45" numFmtId="164" xfId="0">
      <alignment horizontal="center" indent="0" shrinkToFit="false" textRotation="0" vertical="top" wrapText="false"/>
      <protection hidden="false" locked="true"/>
    </xf>
    <xf applyAlignment="true" applyBorder="true" applyFont="true" applyProtection="false" borderId="87" fillId="0" fontId="45" numFmtId="164" xfId="0">
      <alignment horizontal="center" indent="0" shrinkToFit="false" textRotation="0" vertical="top" wrapText="false"/>
      <protection hidden="false" locked="true"/>
    </xf>
    <xf applyAlignment="true" applyBorder="true" applyFont="true" applyProtection="false" borderId="85" fillId="0" fontId="45" numFmtId="164" xfId="0">
      <alignment horizontal="center" indent="0" shrinkToFit="false" textRotation="0" vertical="top" wrapText="false"/>
      <protection hidden="false" locked="true"/>
    </xf>
    <xf applyAlignment="true" applyBorder="true" applyFont="true" applyProtection="false" borderId="87" fillId="0" fontId="65" numFmtId="218" xfId="0">
      <alignment horizontal="center" indent="0" shrinkToFit="false" textRotation="0" vertical="top" wrapText="false"/>
      <protection hidden="false" locked="true"/>
    </xf>
    <xf applyAlignment="true" applyBorder="false" applyFont="true" applyProtection="false" borderId="0" fillId="22" fontId="9" numFmtId="164" xfId="0">
      <alignment horizontal="center" indent="0" shrinkToFit="false" textRotation="0" vertical="top" wrapText="false"/>
      <protection hidden="false" locked="true"/>
    </xf>
    <xf applyAlignment="true" applyBorder="false" applyFont="true" applyProtection="false" borderId="0" fillId="0" fontId="64" numFmtId="164" xfId="0">
      <alignment horizontal="center" indent="0" shrinkToFit="false" textRotation="0" vertical="center" wrapText="false"/>
      <protection hidden="false" locked="true"/>
    </xf>
    <xf applyAlignment="true" applyBorder="true" applyFont="true" applyProtection="false" borderId="42" fillId="21" fontId="45" numFmtId="164" xfId="0">
      <alignment horizontal="center" indent="0" shrinkToFit="false" textRotation="0" vertical="center" wrapText="true"/>
      <protection hidden="false" locked="true"/>
    </xf>
    <xf applyAlignment="true" applyBorder="true" applyFont="true" applyProtection="false" borderId="0" fillId="0" fontId="62" numFmtId="164" xfId="0">
      <alignment horizontal="general" indent="0" shrinkToFit="false" textRotation="0" vertical="bottom" wrapText="false"/>
      <protection hidden="false" locked="true"/>
    </xf>
    <xf applyAlignment="true" applyBorder="false" applyFont="true" applyProtection="false" borderId="0" fillId="0" fontId="62" numFmtId="164" xfId="0">
      <alignment horizontal="general" indent="0" shrinkToFit="false" textRotation="0" vertical="bottom" wrapText="false"/>
      <protection hidden="false" locked="true"/>
    </xf>
    <xf applyAlignment="true" applyBorder="false" applyFont="true" applyProtection="false" borderId="0" fillId="22" fontId="9" numFmtId="164" xfId="0">
      <alignment horizontal="center" indent="0" shrinkToFit="false" textRotation="0" vertical="center" wrapText="false"/>
      <protection hidden="false" locked="true"/>
    </xf>
    <xf applyAlignment="true" applyBorder="false" applyFont="true" applyProtection="false" borderId="0" fillId="0" fontId="15" numFmtId="164" xfId="0">
      <alignment horizontal="center" indent="0" shrinkToFit="false" textRotation="0" vertical="center" wrapText="false"/>
      <protection hidden="false" locked="true"/>
    </xf>
    <xf applyAlignment="true" applyBorder="true" applyFont="true" applyProtection="false" borderId="3" fillId="21" fontId="22" numFmtId="164" xfId="0">
      <alignment horizontal="left" indent="0" shrinkToFit="false" textRotation="0" vertical="center" wrapText="true"/>
      <protection hidden="false" locked="true"/>
    </xf>
    <xf applyAlignment="true" applyBorder="true" applyFont="true" applyProtection="false" borderId="3" fillId="21" fontId="22" numFmtId="213" xfId="0">
      <alignment horizontal="center" indent="0" shrinkToFit="false" textRotation="0" vertical="center" wrapText="false"/>
      <protection hidden="false" locked="true"/>
    </xf>
    <xf applyAlignment="true" applyBorder="true" applyFont="true" applyProtection="false" borderId="3" fillId="21" fontId="35" numFmtId="164" xfId="0">
      <alignment horizontal="center" indent="0" shrinkToFit="false" textRotation="0" vertical="center" wrapText="false"/>
      <protection hidden="false" locked="true"/>
    </xf>
    <xf applyAlignment="true" applyBorder="true" applyFont="true" applyProtection="false" borderId="55" fillId="21" fontId="8" numFmtId="164" xfId="0">
      <alignment horizontal="left" indent="0" shrinkToFit="false" textRotation="0" vertical="center" wrapText="false"/>
      <protection hidden="false" locked="true"/>
    </xf>
    <xf applyAlignment="true" applyBorder="true" applyFont="true" applyProtection="false" borderId="3" fillId="21" fontId="22" numFmtId="164" xfId="0">
      <alignment horizontal="center" indent="0" shrinkToFit="false" textRotation="0" vertical="center" wrapText="false"/>
      <protection hidden="false" locked="true"/>
    </xf>
    <xf applyAlignment="true" applyBorder="true" applyFont="true" applyProtection="false" borderId="3" fillId="21" fontId="22" numFmtId="164" xfId="0">
      <alignment horizontal="general" indent="0" shrinkToFit="false" textRotation="0" vertical="center" wrapText="false"/>
      <protection hidden="false" locked="true"/>
    </xf>
    <xf applyAlignment="true" applyBorder="true" applyFont="true" applyProtection="false" borderId="3" fillId="0" fontId="22" numFmtId="182" xfId="0">
      <alignment horizontal="center" indent="0" shrinkToFit="false" textRotation="0" vertical="center" wrapText="false"/>
      <protection hidden="false" locked="true"/>
    </xf>
    <xf applyAlignment="true" applyBorder="true" applyFont="true" applyProtection="false" borderId="85" fillId="0" fontId="22" numFmtId="182" xfId="0">
      <alignment horizontal="center" indent="0" shrinkToFit="false" textRotation="0" vertical="center" wrapText="false"/>
      <protection hidden="false" locked="true"/>
    </xf>
    <xf applyAlignment="true" applyBorder="false" applyFont="true" applyProtection="false" borderId="0" fillId="0" fontId="35" numFmtId="164" xfId="0">
      <alignment horizontal="center" indent="0" shrinkToFit="false" textRotation="0" vertical="center" wrapText="false"/>
      <protection hidden="false" locked="true"/>
    </xf>
    <xf applyAlignment="true" applyBorder="false" applyFont="true" applyProtection="false" borderId="0" fillId="13" fontId="35" numFmtId="164" xfId="0">
      <alignment horizontal="center" indent="0" shrinkToFit="false" textRotation="0" vertical="center" wrapText="false"/>
      <protection hidden="false" locked="true"/>
    </xf>
    <xf applyAlignment="false" applyBorder="false" applyFont="true" applyProtection="false" borderId="0" fillId="0" fontId="64" numFmtId="164" xfId="0">
      <alignment horizontal="general" indent="0" shrinkToFit="false" textRotation="0" vertical="bottom" wrapText="false"/>
      <protection hidden="false" locked="true"/>
    </xf>
    <xf applyAlignment="true" applyBorder="true" applyFont="true" applyProtection="false" borderId="2" fillId="15" fontId="35" numFmtId="164" xfId="0">
      <alignment horizontal="general" indent="0" shrinkToFit="false" textRotation="0" vertical="center" wrapText="false"/>
      <protection hidden="false" locked="true"/>
    </xf>
    <xf applyAlignment="true" applyBorder="true" applyFont="true" applyProtection="false" borderId="2" fillId="0" fontId="35" numFmtId="164" xfId="0">
      <alignment horizontal="general" indent="0" shrinkToFit="false" textRotation="0" vertical="center" wrapText="true"/>
      <protection hidden="false" locked="true"/>
    </xf>
    <xf applyAlignment="true" applyBorder="true" applyFont="true" applyProtection="false" borderId="2" fillId="0" fontId="35" numFmtId="164" xfId="0">
      <alignment horizontal="left" indent="0" shrinkToFit="false" textRotation="0" vertical="center" wrapText="true"/>
      <protection hidden="false" locked="true"/>
    </xf>
    <xf applyAlignment="true" applyBorder="true" applyFont="true" applyProtection="false" borderId="2" fillId="0" fontId="62" numFmtId="213" xfId="0">
      <alignment horizontal="center" indent="0" shrinkToFit="false" textRotation="0" vertical="center" wrapText="true"/>
      <protection hidden="false" locked="true"/>
    </xf>
    <xf applyAlignment="true" applyBorder="true" applyFont="true" applyProtection="false" borderId="2" fillId="0" fontId="35" numFmtId="164" xfId="0">
      <alignment horizontal="center" indent="0" shrinkToFit="false" textRotation="0" vertical="center" wrapText="true"/>
      <protection hidden="false" locked="true"/>
    </xf>
    <xf applyAlignment="true" applyBorder="true" applyFont="true" applyProtection="false" borderId="2" fillId="0" fontId="8" numFmtId="164" xfId="0">
      <alignment horizontal="left" indent="0" shrinkToFit="false" textRotation="0" vertical="center" wrapText="true"/>
      <protection hidden="false" locked="true"/>
    </xf>
    <xf applyAlignment="true" applyBorder="true" applyFont="true" applyProtection="false" borderId="2" fillId="15" fontId="35" numFmtId="213" xfId="0">
      <alignment horizontal="center" indent="0" shrinkToFit="false" textRotation="0" vertical="center" wrapText="false"/>
      <protection hidden="false" locked="true"/>
    </xf>
    <xf applyAlignment="true" applyBorder="true" applyFont="true" applyProtection="true" borderId="2" fillId="15" fontId="35" numFmtId="217" xfId="114">
      <alignment horizontal="center" indent="0" shrinkToFit="false" textRotation="0" vertical="center" wrapText="true"/>
      <protection hidden="false" locked="true"/>
    </xf>
    <xf applyAlignment="true" applyBorder="true" applyFont="true" applyProtection="false" borderId="2" fillId="0" fontId="62" numFmtId="182" xfId="0">
      <alignment horizontal="center" indent="0" shrinkToFit="false" textRotation="90" vertical="center" wrapText="true"/>
      <protection hidden="false" locked="true"/>
    </xf>
    <xf applyAlignment="true" applyBorder="true" applyFont="true" applyProtection="false" borderId="2" fillId="0" fontId="62" numFmtId="182" xfId="0">
      <alignment horizontal="center" indent="0" shrinkToFit="false" textRotation="90" vertical="center" wrapText="false"/>
      <protection hidden="false" locked="true"/>
    </xf>
    <xf applyAlignment="true" applyBorder="true" applyFont="true" applyProtection="false" borderId="2" fillId="15" fontId="62" numFmtId="182" xfId="0">
      <alignment horizontal="center" indent="0" shrinkToFit="false" textRotation="90" vertical="center" wrapText="true"/>
      <protection hidden="false" locked="true"/>
    </xf>
    <xf applyAlignment="true" applyBorder="true" applyFont="true" applyProtection="false" borderId="2" fillId="15" fontId="62" numFmtId="206" xfId="0">
      <alignment horizontal="center" indent="0" shrinkToFit="false" textRotation="90" vertical="center" wrapText="true"/>
      <protection hidden="false" locked="true"/>
    </xf>
    <xf applyAlignment="true" applyBorder="true" applyFont="true" applyProtection="false" borderId="2" fillId="15" fontId="35" numFmtId="164" xfId="0">
      <alignment horizontal="center" indent="0" shrinkToFit="false" textRotation="0" vertical="center" wrapText="true"/>
      <protection hidden="false" locked="true"/>
    </xf>
    <xf applyAlignment="true" applyBorder="true" applyFont="true" applyProtection="false" borderId="0" fillId="0" fontId="50" numFmtId="164" xfId="0">
      <alignment horizontal="general" indent="0" shrinkToFit="false" textRotation="0" vertical="bottom" wrapText="false"/>
      <protection hidden="false" locked="true"/>
    </xf>
    <xf applyAlignment="true" applyBorder="true" applyFont="true" applyProtection="false" borderId="2" fillId="0" fontId="50" numFmtId="182" xfId="0">
      <alignment horizontal="center" indent="0" shrinkToFit="false" textRotation="90" vertical="center" wrapText="true"/>
      <protection hidden="false" locked="true"/>
    </xf>
    <xf applyAlignment="true" applyBorder="false" applyFont="true" applyProtection="false" borderId="0" fillId="0" fontId="50" numFmtId="164" xfId="0">
      <alignment horizontal="general" indent="0" shrinkToFit="false" textRotation="0" vertical="bottom" wrapText="false"/>
      <protection hidden="false" locked="true"/>
    </xf>
    <xf applyAlignment="false" applyBorder="false" applyFont="true" applyProtection="false" borderId="0" fillId="0" fontId="50" numFmtId="164" xfId="0">
      <alignment horizontal="general" indent="0" shrinkToFit="false" textRotation="0" vertical="bottom" wrapText="false"/>
      <protection hidden="false" locked="true"/>
    </xf>
    <xf applyAlignment="false" applyBorder="false" applyFont="true" applyProtection="false" borderId="0" fillId="0" fontId="50" numFmtId="164" xfId="0">
      <alignment horizontal="general" indent="0" shrinkToFit="false" textRotation="0" vertical="bottom" wrapText="false"/>
      <protection hidden="false" locked="true"/>
    </xf>
    <xf applyAlignment="true" applyBorder="false" applyFont="true" applyProtection="false" borderId="0" fillId="0" fontId="66" numFmtId="164" xfId="0">
      <alignment horizontal="center" indent="0" shrinkToFit="false" textRotation="0" vertical="center" wrapText="false"/>
      <protection hidden="false" locked="true"/>
    </xf>
    <xf applyAlignment="true" applyBorder="true" applyFont="true" applyProtection="false" borderId="3" fillId="3" fontId="45" numFmtId="164" xfId="0">
      <alignment horizontal="center" indent="0" shrinkToFit="false" textRotation="0" vertical="center" wrapText="false"/>
      <protection hidden="false" locked="true"/>
    </xf>
    <xf applyAlignment="true" applyBorder="true" applyFont="true" applyProtection="false" borderId="55" fillId="3" fontId="45" numFmtId="164" xfId="0">
      <alignment horizontal="left" indent="0" shrinkToFit="false" textRotation="0" vertical="center" wrapText="false"/>
      <protection hidden="false" locked="true"/>
    </xf>
    <xf applyAlignment="true" applyBorder="true" applyFont="true" applyProtection="false" borderId="0" fillId="0" fontId="45" numFmtId="164" xfId="0">
      <alignment horizontal="general" indent="0" shrinkToFit="false" textRotation="0" vertical="bottom" wrapText="false"/>
      <protection hidden="false" locked="true"/>
    </xf>
    <xf applyAlignment="true" applyBorder="true" applyFont="true" applyProtection="false" borderId="8" fillId="0" fontId="45" numFmtId="182" xfId="0">
      <alignment horizontal="center" indent="0" shrinkToFit="false" textRotation="0" vertical="bottom" wrapText="false"/>
      <protection hidden="false" locked="true"/>
    </xf>
    <xf applyAlignment="true" applyBorder="true" applyFont="true" applyProtection="false" borderId="47" fillId="0" fontId="45" numFmtId="182" xfId="0">
      <alignment horizontal="center" indent="0" shrinkToFit="false" textRotation="0" vertical="bottom" wrapText="false"/>
      <protection hidden="false" locked="true"/>
    </xf>
    <xf applyAlignment="true" applyBorder="true" applyFont="true" applyProtection="false" borderId="51" fillId="0" fontId="45" numFmtId="182" xfId="0">
      <alignment horizontal="center" indent="0" shrinkToFit="false" textRotation="0" vertical="bottom" wrapText="false"/>
      <protection hidden="false" locked="true"/>
    </xf>
    <xf applyAlignment="true" applyBorder="false" applyFont="true" applyProtection="false" borderId="0" fillId="0" fontId="45" numFmtId="164" xfId="0">
      <alignment horizontal="general" indent="0" shrinkToFit="false" textRotation="0" vertical="bottom" wrapText="false"/>
      <protection hidden="false" locked="true"/>
    </xf>
    <xf applyAlignment="true" applyBorder="false" applyFont="true" applyProtection="false" borderId="0" fillId="0" fontId="45" numFmtId="164" xfId="0">
      <alignment horizontal="center" indent="0" shrinkToFit="false" textRotation="0" vertical="center" wrapText="false"/>
      <protection hidden="false" locked="true"/>
    </xf>
    <xf applyAlignment="true" applyBorder="false" applyFont="true" applyProtection="false" borderId="0" fillId="22" fontId="45" numFmtId="164" xfId="0">
      <alignment horizontal="center" indent="0" shrinkToFit="false" textRotation="0" vertical="center" wrapText="false"/>
      <protection hidden="false" locked="true"/>
    </xf>
    <xf applyAlignment="true" applyBorder="true" applyFont="true" applyProtection="false" borderId="88" fillId="0" fontId="8" numFmtId="164" xfId="0">
      <alignment horizontal="left" indent="0" shrinkToFit="false" textRotation="0" vertical="center" wrapText="true"/>
      <protection hidden="false" locked="true"/>
    </xf>
    <xf applyAlignment="true" applyBorder="true" applyFont="true" applyProtection="false" borderId="0" fillId="0" fontId="45" numFmtId="164" xfId="0">
      <alignment horizontal="general" indent="0" shrinkToFit="false" textRotation="0" vertical="center" wrapText="false"/>
      <protection hidden="false" locked="true"/>
    </xf>
    <xf applyAlignment="true" applyBorder="true" applyFont="true" applyProtection="false" borderId="8" fillId="0" fontId="45" numFmtId="182" xfId="0">
      <alignment horizontal="center" indent="0" shrinkToFit="false" textRotation="0" vertical="center" wrapText="false"/>
      <protection hidden="false" locked="true"/>
    </xf>
    <xf applyAlignment="true" applyBorder="true" applyFont="true" applyProtection="false" borderId="47" fillId="0" fontId="45" numFmtId="182" xfId="0">
      <alignment horizontal="center" indent="0" shrinkToFit="false" textRotation="0" vertical="center" wrapText="false"/>
      <protection hidden="false" locked="true"/>
    </xf>
    <xf applyAlignment="true" applyBorder="true" applyFont="true" applyProtection="false" borderId="51" fillId="0" fontId="45" numFmtId="182" xfId="0">
      <alignment horizontal="center" indent="0" shrinkToFit="false" textRotation="0" vertical="center" wrapText="false"/>
      <protection hidden="false" locked="true"/>
    </xf>
    <xf applyAlignment="true" applyBorder="false" applyFont="true" applyProtection="false" borderId="0" fillId="0" fontId="45" numFmtId="164" xfId="0">
      <alignment horizontal="general" indent="0" shrinkToFit="false" textRotation="0" vertical="center" wrapText="false"/>
      <protection hidden="false" locked="true"/>
    </xf>
    <xf applyAlignment="true" applyBorder="false" applyFont="true" applyProtection="false" borderId="0" fillId="0" fontId="64" numFmtId="164" xfId="0">
      <alignment horizontal="general" indent="0" shrinkToFit="false" textRotation="0" vertical="center" wrapText="false"/>
      <protection hidden="false" locked="true"/>
    </xf>
    <xf applyAlignment="true" applyBorder="true" applyFont="true" applyProtection="false" borderId="0" fillId="0" fontId="50" numFmtId="164" xfId="0">
      <alignment horizontal="general" indent="0" shrinkToFit="false" textRotation="0" vertical="center" wrapText="false"/>
      <protection hidden="false" locked="true"/>
    </xf>
    <xf applyAlignment="true" applyBorder="false" applyFont="true" applyProtection="false" borderId="0" fillId="0" fontId="50" numFmtId="164" xfId="0">
      <alignment horizontal="general" indent="0" shrinkToFit="false" textRotation="0" vertical="center" wrapText="false"/>
      <protection hidden="false" locked="true"/>
    </xf>
    <xf applyAlignment="true" applyBorder="false" applyFont="true" applyProtection="false" borderId="0" fillId="0" fontId="50" numFmtId="164" xfId="0">
      <alignment horizontal="general" indent="0" shrinkToFit="false" textRotation="0" vertical="center" wrapText="false"/>
      <protection hidden="false" locked="true"/>
    </xf>
    <xf applyAlignment="true" applyBorder="true" applyFont="true" applyProtection="false" borderId="89" fillId="23" fontId="8" numFmtId="164" xfId="0">
      <alignment horizontal="center" indent="0" shrinkToFit="false" textRotation="0" vertical="center" wrapText="false"/>
      <protection hidden="false" locked="true"/>
    </xf>
    <xf applyAlignment="true" applyBorder="true" applyFont="true" applyProtection="false" borderId="90" fillId="23" fontId="8" numFmtId="164" xfId="0">
      <alignment horizontal="general" indent="0" shrinkToFit="false" textRotation="0" vertical="center" wrapText="true"/>
      <protection hidden="false" locked="true"/>
    </xf>
    <xf applyAlignment="true" applyBorder="true" applyFont="true" applyProtection="true" borderId="90" fillId="23" fontId="8" numFmtId="213" xfId="114">
      <alignment horizontal="center" indent="0" shrinkToFit="false" textRotation="0" vertical="center" wrapText="true"/>
      <protection hidden="false" locked="true"/>
    </xf>
    <xf applyAlignment="true" applyBorder="true" applyFont="true" applyProtection="true" borderId="89" fillId="23" fontId="8" numFmtId="217" xfId="114">
      <alignment horizontal="center" indent="0" shrinkToFit="false" textRotation="0" vertical="center" wrapText="true"/>
      <protection hidden="false" locked="true"/>
    </xf>
    <xf applyAlignment="true" applyBorder="true" applyFont="true" applyProtection="false" borderId="90" fillId="23" fontId="8" numFmtId="182" xfId="0">
      <alignment horizontal="center" indent="0" shrinkToFit="false" textRotation="0" vertical="center" wrapText="true"/>
      <protection hidden="false" locked="true"/>
    </xf>
    <xf applyAlignment="true" applyBorder="true" applyFont="true" applyProtection="false" borderId="91" fillId="0" fontId="9" numFmtId="182" xfId="0">
      <alignment horizontal="center" indent="0" shrinkToFit="false" textRotation="90" vertical="center" wrapText="true"/>
      <protection hidden="false" locked="true"/>
    </xf>
    <xf applyAlignment="true" applyBorder="true" applyFont="true" applyProtection="false" borderId="90" fillId="0" fontId="9" numFmtId="182" xfId="0">
      <alignment horizontal="center" indent="0" shrinkToFit="false" textRotation="90" vertical="center" wrapText="true"/>
      <protection hidden="false" locked="true"/>
    </xf>
    <xf applyAlignment="true" applyBorder="true" applyFont="true" applyProtection="false" borderId="90" fillId="0" fontId="9" numFmtId="182" xfId="0">
      <alignment horizontal="center" indent="0" shrinkToFit="false" textRotation="0" vertical="center" wrapText="true"/>
      <protection hidden="false" locked="true"/>
    </xf>
    <xf applyAlignment="true" applyBorder="true" applyFont="true" applyProtection="false" borderId="92" fillId="0" fontId="9" numFmtId="182" xfId="0">
      <alignment horizontal="center" indent="0" shrinkToFit="false" textRotation="90" vertical="center" wrapText="true"/>
      <protection hidden="false" locked="true"/>
    </xf>
    <xf applyAlignment="true" applyBorder="false" applyFont="true" applyProtection="false" borderId="0" fillId="0" fontId="9" numFmtId="164" xfId="0">
      <alignment horizontal="center" indent="0" shrinkToFit="false" textRotation="0" vertical="center" wrapText="false"/>
      <protection hidden="false" locked="true"/>
    </xf>
    <xf applyAlignment="true" applyBorder="true" applyFont="true" applyProtection="false" borderId="93" fillId="15" fontId="8" numFmtId="164" xfId="0">
      <alignment horizontal="general" indent="0" shrinkToFit="false" textRotation="0" vertical="center" wrapText="false"/>
      <protection hidden="false" locked="true"/>
    </xf>
    <xf applyAlignment="true" applyBorder="true" applyFont="true" applyProtection="false" borderId="70" fillId="0" fontId="8" numFmtId="164" xfId="0">
      <alignment horizontal="general" indent="0" shrinkToFit="false" textRotation="0" vertical="center" wrapText="true"/>
      <protection hidden="false" locked="true"/>
    </xf>
    <xf applyAlignment="true" applyBorder="true" applyFont="true" applyProtection="false" borderId="70" fillId="0" fontId="8" numFmtId="213" xfId="0">
      <alignment horizontal="center" indent="0" shrinkToFit="false" textRotation="0" vertical="center" wrapText="true"/>
      <protection hidden="false" locked="true"/>
    </xf>
    <xf applyAlignment="true" applyBorder="true" applyFont="true" applyProtection="false" borderId="71" fillId="0" fontId="8" numFmtId="213" xfId="0">
      <alignment horizontal="center" indent="0" shrinkToFit="false" textRotation="0" vertical="center" wrapText="true"/>
      <protection hidden="false" locked="true"/>
    </xf>
    <xf applyAlignment="true" applyBorder="true" applyFont="true" applyProtection="false" borderId="72" fillId="0" fontId="8" numFmtId="213" xfId="0">
      <alignment horizontal="center" indent="0" shrinkToFit="false" textRotation="0" vertical="center" wrapText="true"/>
      <protection hidden="false" locked="true"/>
    </xf>
    <xf applyAlignment="true" applyBorder="true" applyFont="true" applyProtection="false" borderId="72" fillId="15" fontId="8" numFmtId="213" xfId="0">
      <alignment horizontal="center" indent="0" shrinkToFit="false" textRotation="0" vertical="center" wrapText="false"/>
      <protection hidden="false" locked="true"/>
    </xf>
    <xf applyAlignment="true" applyBorder="true" applyFont="true" applyProtection="false" borderId="70" fillId="15" fontId="8" numFmtId="213" xfId="0">
      <alignment horizontal="center" indent="0" shrinkToFit="false" textRotation="0" vertical="center" wrapText="false"/>
      <protection hidden="false" locked="true"/>
    </xf>
    <xf applyAlignment="true" applyBorder="true" applyFont="true" applyProtection="false" borderId="70" fillId="0" fontId="8" numFmtId="213" xfId="0">
      <alignment horizontal="center" indent="0" shrinkToFit="false" textRotation="0" vertical="center" wrapText="false"/>
      <protection hidden="false" locked="true"/>
    </xf>
    <xf applyAlignment="true" applyBorder="true" applyFont="true" applyProtection="true" borderId="70" fillId="15" fontId="8" numFmtId="200" xfId="403">
      <alignment horizontal="center" indent="0" shrinkToFit="false" textRotation="0" vertical="center" wrapText="false"/>
      <protection hidden="false" locked="true"/>
    </xf>
    <xf applyAlignment="true" applyBorder="true" applyFont="true" applyProtection="true" borderId="93" fillId="15" fontId="8" numFmtId="217" xfId="114">
      <alignment horizontal="center" indent="0" shrinkToFit="false" textRotation="0" vertical="center" wrapText="true"/>
      <protection hidden="false" locked="true"/>
    </xf>
    <xf applyAlignment="true" applyBorder="true" applyFont="true" applyProtection="false" borderId="94" fillId="0" fontId="8" numFmtId="164" xfId="0">
      <alignment horizontal="center" indent="0" shrinkToFit="false" textRotation="0" vertical="center" wrapText="false"/>
      <protection hidden="false" locked="true"/>
    </xf>
    <xf applyAlignment="true" applyBorder="true" applyFont="true" applyProtection="false" borderId="95" fillId="0" fontId="8" numFmtId="164" xfId="0">
      <alignment horizontal="center" indent="0" shrinkToFit="false" textRotation="0" vertical="center" wrapText="false"/>
      <protection hidden="false" locked="true"/>
    </xf>
    <xf applyAlignment="true" applyBorder="true" applyFont="true" applyProtection="false" borderId="96" fillId="0" fontId="8" numFmtId="164" xfId="0">
      <alignment horizontal="center" indent="0" shrinkToFit="false" textRotation="0" vertical="center" wrapText="false"/>
      <protection hidden="false" locked="true"/>
    </xf>
    <xf applyAlignment="true" applyBorder="true" applyFont="true" applyProtection="false" borderId="70" fillId="0" fontId="8" numFmtId="165" xfId="0">
      <alignment horizontal="center" indent="0" shrinkToFit="false" textRotation="0" vertical="center" wrapText="true"/>
      <protection hidden="false" locked="true"/>
    </xf>
    <xf applyAlignment="true" applyBorder="true" applyFont="true" applyProtection="false" borderId="97" fillId="0" fontId="9" numFmtId="182" xfId="0">
      <alignment horizontal="center" indent="0" shrinkToFit="false" textRotation="0" vertical="center" wrapText="true"/>
      <protection hidden="false" locked="true"/>
    </xf>
    <xf applyAlignment="true" applyBorder="true" applyFont="true" applyProtection="false" borderId="70" fillId="0" fontId="9" numFmtId="182" xfId="0">
      <alignment horizontal="center" indent="0" shrinkToFit="false" textRotation="0" vertical="center" wrapText="true"/>
      <protection hidden="false" locked="true"/>
    </xf>
    <xf applyAlignment="true" applyBorder="true" applyFont="true" applyProtection="false" borderId="98" fillId="0" fontId="9" numFmtId="182" xfId="0">
      <alignment horizontal="center" indent="0" shrinkToFit="false" textRotation="0" vertical="center" wrapText="true"/>
      <protection hidden="false" locked="true"/>
    </xf>
    <xf applyAlignment="true" applyBorder="false" applyFont="true" applyProtection="false" borderId="0" fillId="0" fontId="9" numFmtId="164" xfId="0">
      <alignment horizontal="general" indent="0" shrinkToFit="false" textRotation="0" vertical="center" wrapText="false"/>
      <protection hidden="false" locked="true"/>
    </xf>
    <xf applyAlignment="true" applyBorder="false" applyFont="true" applyProtection="false" borderId="0" fillId="0" fontId="9" numFmtId="164" xfId="0">
      <alignment horizontal="general" indent="0" shrinkToFit="false" textRotation="0" vertical="center" wrapText="false"/>
      <protection hidden="false" locked="true"/>
    </xf>
    <xf applyAlignment="true" applyBorder="true" applyFont="true" applyProtection="false" borderId="93" fillId="23" fontId="8" numFmtId="164" xfId="0">
      <alignment horizontal="general" indent="0" shrinkToFit="false" textRotation="0" vertical="center" wrapText="false"/>
      <protection hidden="false" locked="true"/>
    </xf>
    <xf applyAlignment="true" applyBorder="true" applyFont="true" applyProtection="false" borderId="70" fillId="23" fontId="8" numFmtId="164" xfId="0">
      <alignment horizontal="general" indent="0" shrinkToFit="false" textRotation="0" vertical="center" wrapText="true"/>
      <protection hidden="false" locked="true"/>
    </xf>
    <xf applyAlignment="true" applyBorder="true" applyFont="true" applyProtection="false" borderId="70" fillId="23" fontId="8" numFmtId="213" xfId="0">
      <alignment horizontal="center" indent="0" shrinkToFit="false" textRotation="0" vertical="center" wrapText="true"/>
      <protection hidden="false" locked="true"/>
    </xf>
    <xf applyAlignment="true" applyBorder="true" applyFont="true" applyProtection="false" borderId="72" fillId="23" fontId="45" numFmtId="164" xfId="0">
      <alignment horizontal="center" indent="0" shrinkToFit="false" textRotation="0" vertical="center" wrapText="true"/>
      <protection hidden="false" locked="true"/>
    </xf>
    <xf applyAlignment="true" applyBorder="true" applyFont="true" applyProtection="false" borderId="71" fillId="23" fontId="8" numFmtId="213" xfId="0">
      <alignment horizontal="center" indent="0" shrinkToFit="false" textRotation="0" vertical="center" wrapText="true"/>
      <protection hidden="false" locked="true"/>
    </xf>
    <xf applyAlignment="true" applyBorder="true" applyFont="true" applyProtection="false" borderId="72" fillId="23" fontId="8" numFmtId="213" xfId="0">
      <alignment horizontal="center" indent="0" shrinkToFit="false" textRotation="0" vertical="center" wrapText="true"/>
      <protection hidden="false" locked="true"/>
    </xf>
    <xf applyAlignment="true" applyBorder="true" applyFont="true" applyProtection="false" borderId="72" fillId="23" fontId="8" numFmtId="213" xfId="0">
      <alignment horizontal="center" indent="0" shrinkToFit="false" textRotation="0" vertical="center" wrapText="false"/>
      <protection hidden="false" locked="true"/>
    </xf>
    <xf applyAlignment="true" applyBorder="true" applyFont="true" applyProtection="false" borderId="70" fillId="23" fontId="8" numFmtId="213" xfId="0">
      <alignment horizontal="center" indent="0" shrinkToFit="false" textRotation="0" vertical="center" wrapText="false"/>
      <protection hidden="false" locked="true"/>
    </xf>
    <xf applyAlignment="true" applyBorder="true" applyFont="true" applyProtection="true" borderId="93" fillId="23" fontId="8" numFmtId="217" xfId="114">
      <alignment horizontal="center" indent="0" shrinkToFit="false" textRotation="0" vertical="center" wrapText="true"/>
      <protection hidden="false" locked="true"/>
    </xf>
    <xf applyAlignment="true" applyBorder="true" applyFont="true" applyProtection="false" borderId="94" fillId="23" fontId="67" numFmtId="164" xfId="0">
      <alignment horizontal="center" indent="0" shrinkToFit="false" textRotation="0" vertical="center" wrapText="false"/>
      <protection hidden="false" locked="true"/>
    </xf>
    <xf applyAlignment="true" applyBorder="true" applyFont="true" applyProtection="false" borderId="95" fillId="23" fontId="67" numFmtId="164" xfId="0">
      <alignment horizontal="center" indent="0" shrinkToFit="false" textRotation="0" vertical="center" wrapText="false"/>
      <protection hidden="false" locked="true"/>
    </xf>
    <xf applyAlignment="true" applyBorder="true" applyFont="true" applyProtection="false" borderId="96" fillId="23" fontId="67" numFmtId="164" xfId="0">
      <alignment horizontal="center" indent="0" shrinkToFit="false" textRotation="0" vertical="center" wrapText="false"/>
      <protection hidden="false" locked="true"/>
    </xf>
    <xf applyAlignment="true" applyBorder="true" applyFont="true" applyProtection="false" borderId="95" fillId="23" fontId="67" numFmtId="164" xfId="0">
      <alignment horizontal="right" indent="0" shrinkToFit="false" textRotation="0" vertical="center" wrapText="false"/>
      <protection hidden="false" locked="true"/>
    </xf>
    <xf applyAlignment="true" applyBorder="true" applyFont="true" applyProtection="false" borderId="96" fillId="23" fontId="67" numFmtId="164" xfId="0">
      <alignment horizontal="right" indent="0" shrinkToFit="false" textRotation="0" vertical="center" wrapText="false"/>
      <protection hidden="false" locked="true"/>
    </xf>
    <xf applyAlignment="true" applyBorder="true" applyFont="true" applyProtection="false" borderId="94" fillId="23" fontId="67" numFmtId="164" xfId="0">
      <alignment horizontal="right" indent="0" shrinkToFit="false" textRotation="0" vertical="center" wrapText="false"/>
      <protection hidden="false" locked="true"/>
    </xf>
    <xf applyAlignment="true" applyBorder="true" applyFont="true" applyProtection="false" borderId="95" fillId="23" fontId="67" numFmtId="182" xfId="0">
      <alignment horizontal="center" indent="0" shrinkToFit="false" textRotation="0" vertical="center" wrapText="true"/>
      <protection hidden="false" locked="true"/>
    </xf>
    <xf applyAlignment="true" applyBorder="true" applyFont="true" applyProtection="false" borderId="96" fillId="23" fontId="67" numFmtId="182" xfId="0">
      <alignment horizontal="center" indent="0" shrinkToFit="false" textRotation="0" vertical="center" wrapText="true"/>
      <protection hidden="false" locked="true"/>
    </xf>
    <xf applyAlignment="true" applyBorder="true" applyFont="true" applyProtection="false" borderId="70" fillId="23" fontId="8" numFmtId="206" xfId="0">
      <alignment horizontal="center" indent="0" shrinkToFit="false" textRotation="0" vertical="center" wrapText="true"/>
      <protection hidden="false" locked="true"/>
    </xf>
    <xf applyAlignment="true" applyBorder="true" applyFont="true" applyProtection="false" borderId="93" fillId="0" fontId="8" numFmtId="164" xfId="0">
      <alignment horizontal="general" indent="0" shrinkToFit="false" textRotation="0" vertical="center" wrapText="false"/>
      <protection hidden="false" locked="true"/>
    </xf>
    <xf applyAlignment="true" applyBorder="true" applyFont="true" applyProtection="false" borderId="70" fillId="0" fontId="8" numFmtId="164" xfId="0">
      <alignment horizontal="general" indent="0" shrinkToFit="false" textRotation="0" vertical="center" wrapText="true"/>
      <protection hidden="false" locked="true"/>
    </xf>
    <xf applyAlignment="true" applyBorder="true" applyFont="true" applyProtection="false" borderId="65" fillId="0" fontId="8" numFmtId="164" xfId="0">
      <alignment horizontal="left" indent="0" shrinkToFit="false" textRotation="0" vertical="center" wrapText="true"/>
      <protection hidden="false" locked="true"/>
    </xf>
    <xf applyAlignment="true" applyBorder="true" applyFont="true" applyProtection="false" borderId="70" fillId="0" fontId="8" numFmtId="213" xfId="0">
      <alignment horizontal="center" indent="0" shrinkToFit="false" textRotation="0" vertical="center" wrapText="true"/>
      <protection hidden="false" locked="true"/>
    </xf>
    <xf applyAlignment="true" applyBorder="true" applyFont="true" applyProtection="false" borderId="65" fillId="0" fontId="8" numFmtId="164" xfId="0">
      <alignment horizontal="center" indent="0" shrinkToFit="false" textRotation="0" vertical="center" wrapText="true"/>
      <protection hidden="false" locked="true"/>
    </xf>
    <xf applyAlignment="true" applyBorder="true" applyFont="true" applyProtection="false" borderId="71" fillId="0" fontId="8" numFmtId="213" xfId="0">
      <alignment horizontal="center" indent="0" shrinkToFit="false" textRotation="0" vertical="center" wrapText="true"/>
      <protection hidden="false" locked="true"/>
    </xf>
    <xf applyAlignment="true" applyBorder="true" applyFont="true" applyProtection="false" borderId="72" fillId="0" fontId="8" numFmtId="213" xfId="0">
      <alignment horizontal="center" indent="0" shrinkToFit="false" textRotation="0" vertical="center" wrapText="true"/>
      <protection hidden="false" locked="true"/>
    </xf>
    <xf applyAlignment="true" applyBorder="true" applyFont="true" applyProtection="false" borderId="72" fillId="0" fontId="8" numFmtId="213" xfId="0">
      <alignment horizontal="center" indent="0" shrinkToFit="false" textRotation="0" vertical="center" wrapText="false"/>
      <protection hidden="false" locked="true"/>
    </xf>
    <xf applyAlignment="true" applyBorder="true" applyFont="true" applyProtection="true" borderId="93" fillId="0" fontId="8" numFmtId="217" xfId="114">
      <alignment horizontal="center" indent="0" shrinkToFit="false" textRotation="0" vertical="center" wrapText="true"/>
      <protection hidden="false" locked="true"/>
    </xf>
    <xf applyAlignment="true" applyBorder="true" applyFont="true" applyProtection="false" borderId="95" fillId="0" fontId="8" numFmtId="164" xfId="0">
      <alignment horizontal="right" indent="0" shrinkToFit="false" textRotation="0" vertical="center" wrapText="false"/>
      <protection hidden="false" locked="true"/>
    </xf>
    <xf applyAlignment="true" applyBorder="true" applyFont="true" applyProtection="false" borderId="96" fillId="0" fontId="8" numFmtId="164" xfId="0">
      <alignment horizontal="right" indent="0" shrinkToFit="false" textRotation="0" vertical="center" wrapText="false"/>
      <protection hidden="false" locked="true"/>
    </xf>
    <xf applyAlignment="true" applyBorder="true" applyFont="true" applyProtection="false" borderId="94" fillId="0" fontId="8" numFmtId="164" xfId="0">
      <alignment horizontal="right" indent="0" shrinkToFit="false" textRotation="0" vertical="center" wrapText="false"/>
      <protection hidden="false" locked="true"/>
    </xf>
    <xf applyAlignment="true" applyBorder="true" applyFont="true" applyProtection="false" borderId="95" fillId="0" fontId="8" numFmtId="182" xfId="0">
      <alignment horizontal="center" indent="0" shrinkToFit="false" textRotation="0" vertical="center" wrapText="true"/>
      <protection hidden="false" locked="true"/>
    </xf>
    <xf applyAlignment="true" applyBorder="true" applyFont="true" applyProtection="false" borderId="96" fillId="0" fontId="8" numFmtId="182" xfId="0">
      <alignment horizontal="center" indent="0" shrinkToFit="false" textRotation="0" vertical="center" wrapText="true"/>
      <protection hidden="false" locked="true"/>
    </xf>
    <xf applyAlignment="true" applyBorder="true" applyFont="true" applyProtection="false" borderId="70" fillId="0" fontId="8" numFmtId="206" xfId="0">
      <alignment horizontal="center" indent="0" shrinkToFit="false" textRotation="0" vertical="center" wrapText="true"/>
      <protection hidden="false" locked="true"/>
    </xf>
    <xf applyAlignment="true" applyBorder="true" applyFont="true" applyProtection="true" borderId="94" fillId="23" fontId="8" numFmtId="164" xfId="19">
      <alignment horizontal="center" indent="0" shrinkToFit="false" textRotation="90" vertical="center" wrapText="false"/>
      <protection hidden="false" locked="true"/>
    </xf>
    <xf applyAlignment="true" applyBorder="true" applyFont="true" applyProtection="true" borderId="95" fillId="23" fontId="8" numFmtId="164" xfId="19">
      <alignment horizontal="center" indent="0" shrinkToFit="false" textRotation="90" vertical="center" wrapText="false"/>
      <protection hidden="false" locked="true"/>
    </xf>
    <xf applyAlignment="true" applyBorder="true" applyFont="true" applyProtection="true" borderId="96" fillId="23" fontId="8" numFmtId="164" xfId="19">
      <alignment horizontal="center" indent="0" shrinkToFit="false" textRotation="90" vertical="center" wrapText="false"/>
      <protection hidden="false" locked="true"/>
    </xf>
    <xf applyAlignment="true" applyBorder="true" applyFont="true" applyProtection="false" borderId="94" fillId="23" fontId="8" numFmtId="200" xfId="0">
      <alignment horizontal="center" indent="0" shrinkToFit="false" textRotation="90" vertical="center" wrapText="false"/>
      <protection hidden="false" locked="true"/>
    </xf>
    <xf applyAlignment="true" applyBorder="true" applyFont="true" applyProtection="false" borderId="95" fillId="23" fontId="8" numFmtId="200" xfId="0">
      <alignment horizontal="center" indent="0" shrinkToFit="false" textRotation="90" vertical="center" wrapText="false"/>
      <protection hidden="false" locked="true"/>
    </xf>
    <xf applyAlignment="true" applyBorder="true" applyFont="true" applyProtection="false" borderId="96" fillId="23" fontId="8" numFmtId="200" xfId="0">
      <alignment horizontal="center" indent="0" shrinkToFit="false" textRotation="90" vertical="center" wrapText="false"/>
      <protection hidden="false" locked="true"/>
    </xf>
    <xf applyAlignment="true" applyBorder="true" applyFont="true" applyProtection="false" borderId="70" fillId="23" fontId="8" numFmtId="165" xfId="0">
      <alignment horizontal="center" indent="0" shrinkToFit="false" textRotation="0" vertical="center" wrapText="true"/>
      <protection hidden="false" locked="true"/>
    </xf>
    <xf applyAlignment="true" applyBorder="true" applyFont="true" applyProtection="false" borderId="99" fillId="0" fontId="8" numFmtId="164" xfId="0">
      <alignment horizontal="general" indent="0" shrinkToFit="false" textRotation="0" vertical="center" wrapText="false"/>
      <protection hidden="false" locked="true"/>
    </xf>
    <xf applyAlignment="true" applyBorder="true" applyFont="true" applyProtection="false" borderId="74" fillId="0" fontId="8" numFmtId="164" xfId="0">
      <alignment horizontal="left" indent="0" shrinkToFit="false" textRotation="0" vertical="center" wrapText="true"/>
      <protection hidden="false" locked="true"/>
    </xf>
    <xf applyAlignment="true" applyBorder="true" applyFont="true" applyProtection="false" borderId="100" fillId="0" fontId="8" numFmtId="213" xfId="0">
      <alignment horizontal="center" indent="0" shrinkToFit="false" textRotation="0" vertical="center" wrapText="true"/>
      <protection hidden="false" locked="true"/>
    </xf>
    <xf applyAlignment="true" applyBorder="true" applyFont="true" applyProtection="false" borderId="72" fillId="0" fontId="8" numFmtId="164" xfId="0">
      <alignment horizontal="center" indent="0" shrinkToFit="false" textRotation="0" vertical="center" wrapText="true"/>
      <protection hidden="false" locked="true"/>
    </xf>
    <xf applyAlignment="true" applyBorder="true" applyFont="true" applyProtection="false" borderId="79" fillId="0" fontId="8" numFmtId="213" xfId="0">
      <alignment horizontal="center" indent="0" shrinkToFit="false" textRotation="0" vertical="center" wrapText="true"/>
      <protection hidden="false" locked="true"/>
    </xf>
    <xf applyAlignment="true" applyBorder="true" applyFont="true" applyProtection="false" borderId="81" fillId="0" fontId="8" numFmtId="213" xfId="0">
      <alignment horizontal="center" indent="0" shrinkToFit="false" textRotation="0" vertical="center" wrapText="true"/>
      <protection hidden="false" locked="true"/>
    </xf>
    <xf applyAlignment="true" applyBorder="true" applyFont="true" applyProtection="false" borderId="81" fillId="0" fontId="8" numFmtId="213" xfId="0">
      <alignment horizontal="center" indent="0" shrinkToFit="false" textRotation="0" vertical="center" wrapText="false"/>
      <protection hidden="false" locked="true"/>
    </xf>
    <xf applyAlignment="true" applyBorder="true" applyFont="true" applyProtection="false" borderId="100" fillId="0" fontId="8" numFmtId="213" xfId="0">
      <alignment horizontal="center" indent="0" shrinkToFit="false" textRotation="0" vertical="center" wrapText="false"/>
      <protection hidden="false" locked="true"/>
    </xf>
    <xf applyAlignment="true" applyBorder="true" applyFont="true" applyProtection="true" borderId="99" fillId="0" fontId="8" numFmtId="217" xfId="114">
      <alignment horizontal="center" indent="0" shrinkToFit="false" textRotation="0" vertical="center" wrapText="true"/>
      <protection hidden="false" locked="true"/>
    </xf>
    <xf applyAlignment="true" applyBorder="true" applyFont="true" applyProtection="false" borderId="76" fillId="0" fontId="8" numFmtId="182" xfId="0">
      <alignment horizontal="right" indent="0" shrinkToFit="false" textRotation="90" vertical="center" wrapText="false"/>
      <protection hidden="false" locked="true"/>
    </xf>
    <xf applyAlignment="true" applyBorder="true" applyFont="true" applyProtection="false" borderId="77" fillId="0" fontId="8" numFmtId="182" xfId="0">
      <alignment horizontal="right" indent="0" shrinkToFit="false" textRotation="90" vertical="center" wrapText="false"/>
      <protection hidden="false" locked="true"/>
    </xf>
    <xf applyAlignment="true" applyBorder="true" applyFont="true" applyProtection="false" borderId="78" fillId="0" fontId="8" numFmtId="182" xfId="0">
      <alignment horizontal="right" indent="0" shrinkToFit="false" textRotation="90" vertical="center" wrapText="false"/>
      <protection hidden="false" locked="true"/>
    </xf>
    <xf applyAlignment="true" applyBorder="true" applyFont="true" applyProtection="false" borderId="78" fillId="0" fontId="8" numFmtId="182" xfId="0">
      <alignment horizontal="center" indent="0" shrinkToFit="false" textRotation="90" vertical="center" wrapText="true"/>
      <protection hidden="false" locked="true"/>
    </xf>
    <xf applyAlignment="true" applyBorder="true" applyFont="true" applyProtection="false" borderId="100" fillId="0" fontId="8" numFmtId="206" xfId="0">
      <alignment horizontal="center" indent="0" shrinkToFit="false" textRotation="0" vertical="center" wrapText="true"/>
      <protection hidden="false" locked="true"/>
    </xf>
    <xf applyAlignment="true" applyBorder="true" applyFont="true" applyProtection="false" borderId="101" fillId="0" fontId="9" numFmtId="182" xfId="0">
      <alignment horizontal="center" indent="0" shrinkToFit="false" textRotation="0" vertical="center" wrapText="true"/>
      <protection hidden="false" locked="true"/>
    </xf>
    <xf applyAlignment="true" applyBorder="true" applyFont="true" applyProtection="false" borderId="100" fillId="0" fontId="9" numFmtId="182" xfId="0">
      <alignment horizontal="center" indent="0" shrinkToFit="false" textRotation="0" vertical="center" wrapText="true"/>
      <protection hidden="false" locked="true"/>
    </xf>
    <xf applyAlignment="true" applyBorder="true" applyFont="true" applyProtection="false" borderId="102" fillId="0" fontId="9" numFmtId="182" xfId="0">
      <alignment horizontal="center" indent="0" shrinkToFit="false" textRotation="0" vertical="center" wrapText="true"/>
      <protection hidden="false" locked="true"/>
    </xf>
    <xf applyAlignment="true" applyBorder="false" applyFont="true" applyProtection="false" borderId="0" fillId="0" fontId="68" numFmtId="164" xfId="0">
      <alignment horizontal="center" indent="0" shrinkToFit="false" textRotation="0" vertical="center" wrapText="false"/>
      <protection hidden="false" locked="true"/>
    </xf>
    <xf applyAlignment="true" applyBorder="true" applyFont="true" applyProtection="false" borderId="103" fillId="3" fontId="45" numFmtId="164" xfId="0">
      <alignment horizontal="general" indent="0" shrinkToFit="false" textRotation="0" vertical="center" wrapText="false"/>
      <protection hidden="false" locked="true"/>
    </xf>
    <xf applyAlignment="true" applyBorder="true" applyFont="true" applyProtection="false" borderId="103" fillId="3" fontId="45" numFmtId="164" xfId="0">
      <alignment horizontal="left" indent="0" shrinkToFit="false" textRotation="0" vertical="center" wrapText="false"/>
      <protection hidden="false" locked="true"/>
    </xf>
    <xf applyAlignment="true" applyBorder="true" applyFont="true" applyProtection="false" borderId="103" fillId="3" fontId="45" numFmtId="213" xfId="0">
      <alignment horizontal="center" indent="0" shrinkToFit="false" textRotation="0" vertical="center" wrapText="false"/>
      <protection hidden="false" locked="true"/>
    </xf>
    <xf applyAlignment="true" applyBorder="true" applyFont="true" applyProtection="false" borderId="103" fillId="3" fontId="45" numFmtId="164" xfId="0">
      <alignment horizontal="center" indent="0" shrinkToFit="false" textRotation="0" vertical="center" wrapText="false"/>
      <protection hidden="false" locked="true"/>
    </xf>
    <xf applyAlignment="true" applyBorder="true" applyFont="true" applyProtection="false" borderId="103" fillId="3" fontId="45" numFmtId="164" xfId="0">
      <alignment horizontal="left" indent="0" shrinkToFit="false" textRotation="0" vertical="center" wrapText="false"/>
      <protection hidden="false" locked="true"/>
    </xf>
    <xf applyAlignment="true" applyBorder="true" applyFont="true" applyProtection="false" borderId="103" fillId="3" fontId="61" numFmtId="213" xfId="0">
      <alignment horizontal="center" indent="0" shrinkToFit="false" textRotation="0" vertical="center" wrapText="false"/>
      <protection hidden="false" locked="true"/>
    </xf>
    <xf applyAlignment="true" applyBorder="true" applyFont="true" applyProtection="false" borderId="103" fillId="3" fontId="45" numFmtId="164" xfId="0">
      <alignment horizontal="center" indent="0" shrinkToFit="false" textRotation="0" vertical="center" wrapText="false"/>
      <protection hidden="false" locked="true"/>
    </xf>
    <xf applyAlignment="true" applyBorder="true" applyFont="true" applyProtection="false" borderId="0" fillId="0" fontId="59" numFmtId="164" xfId="0">
      <alignment horizontal="general" indent="0" shrinkToFit="false" textRotation="0" vertical="center" wrapText="false"/>
      <protection hidden="false" locked="true"/>
    </xf>
    <xf applyAlignment="true" applyBorder="true" applyFont="true" applyProtection="false" borderId="103" fillId="0" fontId="59" numFmtId="182" xfId="0">
      <alignment horizontal="center" indent="0" shrinkToFit="false" textRotation="0" vertical="center" wrapText="false"/>
      <protection hidden="false" locked="true"/>
    </xf>
    <xf applyAlignment="true" applyBorder="true" applyFont="true" applyProtection="false" borderId="42" fillId="0" fontId="59" numFmtId="182" xfId="0">
      <alignment horizontal="center" indent="0" shrinkToFit="false" textRotation="0" vertical="center" wrapText="false"/>
      <protection hidden="false" locked="true"/>
    </xf>
    <xf applyAlignment="true" applyBorder="false" applyFont="true" applyProtection="false" borderId="0" fillId="0" fontId="59" numFmtId="164" xfId="0">
      <alignment horizontal="general" indent="0" shrinkToFit="false" textRotation="0" vertical="center" wrapText="false"/>
      <protection hidden="false" locked="true"/>
    </xf>
    <xf applyAlignment="true" applyBorder="false" applyFont="true" applyProtection="false" borderId="0" fillId="0" fontId="59" numFmtId="164" xfId="0">
      <alignment horizontal="center" indent="0" shrinkToFit="false" textRotation="0" vertical="center" wrapText="false"/>
      <protection hidden="false" locked="true"/>
    </xf>
    <xf applyAlignment="true" applyBorder="false" applyFont="true" applyProtection="false" borderId="0" fillId="22" fontId="59" numFmtId="164" xfId="0">
      <alignment horizontal="center" indent="0" shrinkToFit="false" textRotation="0" vertical="center" wrapText="false"/>
      <protection hidden="false" locked="true"/>
    </xf>
    <xf applyAlignment="true" applyBorder="true" applyFont="true" applyProtection="false" borderId="2" fillId="0" fontId="8" numFmtId="164" xfId="0">
      <alignment horizontal="general" indent="0" shrinkToFit="false" textRotation="0" vertical="center" wrapText="false"/>
      <protection hidden="false" locked="true"/>
    </xf>
    <xf applyAlignment="true" applyBorder="true" applyFont="true" applyProtection="false" borderId="2" fillId="0" fontId="8" numFmtId="164" xfId="0">
      <alignment horizontal="left" indent="0" shrinkToFit="false" textRotation="0" vertical="center" wrapText="false"/>
      <protection hidden="false" locked="true"/>
    </xf>
    <xf applyAlignment="true" applyBorder="true" applyFont="true" applyProtection="false" borderId="2" fillId="0" fontId="8" numFmtId="213" xfId="0">
      <alignment horizontal="center" indent="0" shrinkToFit="false" textRotation="0" vertical="center" wrapText="false"/>
      <protection hidden="false" locked="true"/>
    </xf>
    <xf applyAlignment="true" applyBorder="true" applyFont="true" applyProtection="false" borderId="2" fillId="0" fontId="8" numFmtId="164" xfId="0">
      <alignment horizontal="center" indent="0" shrinkToFit="false" textRotation="0" vertical="center" wrapText="false"/>
      <protection hidden="false" locked="true"/>
    </xf>
    <xf applyAlignment="true" applyBorder="true" applyFont="true" applyProtection="false" borderId="2" fillId="0" fontId="62" numFmtId="213" xfId="0">
      <alignment horizontal="center" indent="0" shrinkToFit="false" textRotation="0" vertical="center" wrapText="false"/>
      <protection hidden="false" locked="true"/>
    </xf>
    <xf applyAlignment="true" applyBorder="true" applyFont="true" applyProtection="false" borderId="2" fillId="0" fontId="9" numFmtId="182" xfId="0">
      <alignment horizontal="center" indent="0" shrinkToFit="false" textRotation="0" vertical="center" wrapText="false"/>
      <protection hidden="false" locked="true"/>
    </xf>
    <xf applyAlignment="true" applyBorder="true" applyFont="true" applyProtection="false" borderId="104" fillId="23" fontId="8" numFmtId="164" xfId="0">
      <alignment horizontal="center" indent="0" shrinkToFit="false" textRotation="0" vertical="center" wrapText="false"/>
      <protection hidden="false" locked="true"/>
    </xf>
    <xf applyAlignment="true" applyBorder="true" applyFont="true" applyProtection="false" borderId="105" fillId="23" fontId="8" numFmtId="164" xfId="0">
      <alignment horizontal="general" indent="0" shrinkToFit="false" textRotation="0" vertical="center" wrapText="true"/>
      <protection hidden="false" locked="true"/>
    </xf>
    <xf applyAlignment="true" applyBorder="true" applyFont="true" applyProtection="false" borderId="106" fillId="0" fontId="9" numFmtId="182" xfId="0">
      <alignment horizontal="center" indent="0" shrinkToFit="false" textRotation="90" vertical="center" wrapText="true"/>
      <protection hidden="false" locked="true"/>
    </xf>
    <xf applyAlignment="true" applyBorder="true" applyFont="true" applyProtection="false" borderId="107" fillId="0" fontId="9" numFmtId="182" xfId="0">
      <alignment horizontal="center" indent="0" shrinkToFit="false" textRotation="90" vertical="center" wrapText="true"/>
      <protection hidden="false" locked="true"/>
    </xf>
    <xf applyAlignment="true" applyBorder="true" applyFont="true" applyProtection="false" borderId="107" fillId="0" fontId="9" numFmtId="182" xfId="0">
      <alignment horizontal="center" indent="0" shrinkToFit="false" textRotation="0" vertical="center" wrapText="true"/>
      <protection hidden="false" locked="true"/>
    </xf>
    <xf applyAlignment="true" applyBorder="true" applyFont="true" applyProtection="false" borderId="108" fillId="0" fontId="9" numFmtId="182" xfId="0">
      <alignment horizontal="center" indent="0" shrinkToFit="false" textRotation="90" vertical="center" wrapText="true"/>
      <protection hidden="false" locked="true"/>
    </xf>
    <xf applyAlignment="false" applyBorder="false" applyFont="true" applyProtection="false" borderId="0" fillId="0" fontId="9" numFmtId="164" xfId="0">
      <alignment horizontal="general" indent="0" shrinkToFit="false" textRotation="0" vertical="bottom" wrapText="false"/>
      <protection hidden="false" locked="true"/>
    </xf>
    <xf applyAlignment="false" applyBorder="false" applyFont="true" applyProtection="false" borderId="0" fillId="0" fontId="9" numFmtId="164" xfId="0">
      <alignment horizontal="general" indent="0" shrinkToFit="false" textRotation="0" vertical="bottom" wrapText="false"/>
      <protection hidden="false" locked="true"/>
    </xf>
    <xf applyAlignment="true" applyBorder="true" applyFont="true" applyProtection="false" borderId="100" fillId="0" fontId="8" numFmtId="164" xfId="0">
      <alignment horizontal="general" indent="0" shrinkToFit="false" textRotation="0" vertical="center" wrapText="true"/>
      <protection hidden="false" locked="true"/>
    </xf>
    <xf applyAlignment="true" applyBorder="true" applyFont="true" applyProtection="false" borderId="3" fillId="3" fontId="45" numFmtId="164" xfId="0">
      <alignment horizontal="left" indent="0" shrinkToFit="false" textRotation="0" vertical="center" wrapText="false"/>
      <protection hidden="false" locked="true"/>
    </xf>
    <xf applyAlignment="true" applyBorder="true" applyFont="true" applyProtection="false" borderId="3" fillId="3" fontId="61" numFmtId="213" xfId="0">
      <alignment horizontal="center" indent="0" shrinkToFit="false" textRotation="0" vertical="center" wrapText="false"/>
      <protection hidden="false" locked="true"/>
    </xf>
    <xf applyAlignment="true" applyBorder="true" applyFont="true" applyProtection="false" borderId="3" fillId="0" fontId="59" numFmtId="182" xfId="0">
      <alignment horizontal="center" indent="0" shrinkToFit="false" textRotation="0" vertical="center" wrapText="false"/>
      <protection hidden="false" locked="true"/>
    </xf>
    <xf applyAlignment="true" applyBorder="true" applyFont="true" applyProtection="false" borderId="109" fillId="0" fontId="59" numFmtId="182" xfId="0">
      <alignment horizontal="center" indent="0" shrinkToFit="false" textRotation="0" vertical="center" wrapText="false"/>
      <protection hidden="false" locked="true"/>
    </xf>
    <xf applyAlignment="true" applyBorder="true" applyFont="true" applyProtection="false" borderId="59" fillId="23" fontId="8" numFmtId="182" xfId="0">
      <alignment horizontal="general" indent="0" shrinkToFit="false" textRotation="90" vertical="center" wrapText="true"/>
      <protection hidden="false" locked="true"/>
    </xf>
    <xf applyAlignment="true" applyBorder="true" applyFont="true" applyProtection="false" borderId="60" fillId="23" fontId="8" numFmtId="182" xfId="0">
      <alignment horizontal="general" indent="0" shrinkToFit="false" textRotation="90" vertical="center" wrapText="true"/>
      <protection hidden="false" locked="true"/>
    </xf>
    <xf applyAlignment="true" applyBorder="true" applyFont="true" applyProtection="false" borderId="61" fillId="23" fontId="8" numFmtId="182" xfId="0">
      <alignment horizontal="general" indent="0" shrinkToFit="false" textRotation="90" vertical="center" wrapText="true"/>
      <protection hidden="false" locked="true"/>
    </xf>
    <xf applyAlignment="true" applyBorder="true" applyFont="true" applyProtection="false" borderId="60" fillId="23" fontId="8" numFmtId="164" xfId="0">
      <alignment horizontal="general" indent="0" shrinkToFit="false" textRotation="90" vertical="center" wrapText="false"/>
      <protection hidden="false" locked="true"/>
    </xf>
    <xf applyAlignment="true" applyBorder="true" applyFont="true" applyProtection="false" borderId="94" fillId="0" fontId="8" numFmtId="164" xfId="0">
      <alignment horizontal="general" indent="0" shrinkToFit="false" textRotation="0" vertical="center" wrapText="false"/>
      <protection hidden="false" locked="true"/>
    </xf>
    <xf applyAlignment="true" applyBorder="true" applyFont="true" applyProtection="false" borderId="95" fillId="0" fontId="8" numFmtId="164" xfId="0">
      <alignment horizontal="general" indent="0" shrinkToFit="false" textRotation="0" vertical="center" wrapText="false"/>
      <protection hidden="false" locked="true"/>
    </xf>
    <xf applyAlignment="true" applyBorder="true" applyFont="true" applyProtection="false" borderId="96" fillId="0" fontId="8" numFmtId="164" xfId="0">
      <alignment horizontal="general" indent="0" shrinkToFit="false" textRotation="0" vertical="center" wrapText="false"/>
      <protection hidden="false" locked="true"/>
    </xf>
    <xf applyAlignment="true" applyBorder="true" applyFont="true" applyProtection="false" borderId="94" fillId="23" fontId="67" numFmtId="164" xfId="0">
      <alignment horizontal="general" indent="0" shrinkToFit="false" textRotation="0" vertical="center" wrapText="false"/>
      <protection hidden="false" locked="true"/>
    </xf>
    <xf applyAlignment="true" applyBorder="true" applyFont="true" applyProtection="false" borderId="95" fillId="23" fontId="67" numFmtId="164" xfId="0">
      <alignment horizontal="general" indent="0" shrinkToFit="false" textRotation="0" vertical="center" wrapText="false"/>
      <protection hidden="false" locked="true"/>
    </xf>
    <xf applyAlignment="true" applyBorder="true" applyFont="true" applyProtection="false" borderId="96" fillId="23" fontId="67" numFmtId="164" xfId="0">
      <alignment horizontal="general" indent="0" shrinkToFit="false" textRotation="0" vertical="center" wrapText="false"/>
      <protection hidden="false" locked="true"/>
    </xf>
    <xf applyAlignment="true" applyBorder="true" applyFont="true" applyProtection="false" borderId="95" fillId="23" fontId="67" numFmtId="182" xfId="0">
      <alignment horizontal="general" indent="0" shrinkToFit="false" textRotation="0" vertical="center" wrapText="true"/>
      <protection hidden="false" locked="true"/>
    </xf>
    <xf applyAlignment="true" applyBorder="true" applyFont="true" applyProtection="false" borderId="96" fillId="23" fontId="67" numFmtId="182" xfId="0">
      <alignment horizontal="general" indent="0" shrinkToFit="false" textRotation="0" vertical="center" wrapText="true"/>
      <protection hidden="false" locked="true"/>
    </xf>
    <xf applyAlignment="true" applyBorder="true" applyFont="true" applyProtection="false" borderId="95" fillId="0" fontId="8" numFmtId="182" xfId="0">
      <alignment horizontal="general" indent="0" shrinkToFit="false" textRotation="0" vertical="center" wrapText="true"/>
      <protection hidden="false" locked="true"/>
    </xf>
    <xf applyAlignment="true" applyBorder="true" applyFont="true" applyProtection="false" borderId="96" fillId="0" fontId="8" numFmtId="182" xfId="0">
      <alignment horizontal="general" indent="0" shrinkToFit="false" textRotation="0" vertical="center" wrapText="true"/>
      <protection hidden="false" locked="true"/>
    </xf>
    <xf applyAlignment="true" applyBorder="true" applyFont="true" applyProtection="true" borderId="94" fillId="23" fontId="8" numFmtId="164" xfId="19">
      <alignment horizontal="general" indent="0" shrinkToFit="false" textRotation="90" vertical="center" wrapText="false"/>
      <protection hidden="false" locked="true"/>
    </xf>
    <xf applyAlignment="true" applyBorder="true" applyFont="true" applyProtection="true" borderId="95" fillId="23" fontId="8" numFmtId="164" xfId="19">
      <alignment horizontal="general" indent="0" shrinkToFit="false" textRotation="90" vertical="center" wrapText="false"/>
      <protection hidden="false" locked="true"/>
    </xf>
    <xf applyAlignment="true" applyBorder="true" applyFont="true" applyProtection="true" borderId="96" fillId="23" fontId="8" numFmtId="164" xfId="19">
      <alignment horizontal="general" indent="0" shrinkToFit="false" textRotation="90" vertical="center" wrapText="false"/>
      <protection hidden="false" locked="true"/>
    </xf>
    <xf applyAlignment="true" applyBorder="true" applyFont="true" applyProtection="false" borderId="94" fillId="23" fontId="8" numFmtId="200" xfId="0">
      <alignment horizontal="general" indent="0" shrinkToFit="false" textRotation="90" vertical="center" wrapText="false"/>
      <protection hidden="false" locked="true"/>
    </xf>
    <xf applyAlignment="true" applyBorder="true" applyFont="true" applyProtection="false" borderId="95" fillId="23" fontId="8" numFmtId="200" xfId="0">
      <alignment horizontal="general" indent="0" shrinkToFit="false" textRotation="90" vertical="center" wrapText="false"/>
      <protection hidden="false" locked="true"/>
    </xf>
    <xf applyAlignment="true" applyBorder="true" applyFont="true" applyProtection="false" borderId="96" fillId="23" fontId="8" numFmtId="200" xfId="0">
      <alignment horizontal="general" indent="0" shrinkToFit="false" textRotation="90" vertical="center" wrapText="false"/>
      <protection hidden="false" locked="true"/>
    </xf>
    <xf applyAlignment="true" applyBorder="true" applyFont="true" applyProtection="false" borderId="76" fillId="0" fontId="8" numFmtId="182" xfId="0">
      <alignment horizontal="general" indent="0" shrinkToFit="false" textRotation="90" vertical="center" wrapText="false"/>
      <protection hidden="false" locked="true"/>
    </xf>
    <xf applyAlignment="true" applyBorder="true" applyFont="true" applyProtection="false" borderId="77" fillId="0" fontId="8" numFmtId="182" xfId="0">
      <alignment horizontal="general" indent="0" shrinkToFit="false" textRotation="90" vertical="center" wrapText="false"/>
      <protection hidden="false" locked="true"/>
    </xf>
    <xf applyAlignment="true" applyBorder="true" applyFont="true" applyProtection="false" borderId="78" fillId="0" fontId="8" numFmtId="182" xfId="0">
      <alignment horizontal="general" indent="0" shrinkToFit="false" textRotation="90" vertical="center" wrapText="false"/>
      <protection hidden="false" locked="true"/>
    </xf>
    <xf applyAlignment="true" applyBorder="true" applyFont="true" applyProtection="false" borderId="78" fillId="0" fontId="8" numFmtId="182" xfId="0">
      <alignment horizontal="general" indent="0" shrinkToFit="false" textRotation="90" vertical="center" wrapText="true"/>
      <protection hidden="false" locked="true"/>
    </xf>
    <xf applyAlignment="true" applyBorder="true" applyFont="true" applyProtection="false" borderId="60" fillId="23" fontId="8" numFmtId="182" xfId="0">
      <alignment horizontal="right" indent="0" shrinkToFit="false" textRotation="90" vertical="center" wrapText="false"/>
      <protection hidden="false" locked="true"/>
    </xf>
    <xf applyAlignment="true" applyBorder="true" applyFont="true" applyProtection="false" borderId="41" fillId="0" fontId="59" numFmtId="182" xfId="0">
      <alignment horizontal="center" indent="0" shrinkToFit="false" textRotation="0" vertical="center" wrapText="false"/>
      <protection hidden="false" locked="true"/>
    </xf>
    <xf applyAlignment="true" applyBorder="true" applyFont="true" applyProtection="false" borderId="103" fillId="0" fontId="8" numFmtId="164" xfId="0">
      <alignment horizontal="center" indent="0" shrinkToFit="false" textRotation="0" vertical="center" wrapText="false"/>
      <protection hidden="false" locked="true"/>
    </xf>
    <xf applyAlignment="true" applyBorder="true" applyFont="true" applyProtection="false" borderId="0" fillId="0" fontId="62" numFmtId="213" xfId="0">
      <alignment horizontal="center" indent="0" shrinkToFit="false" textRotation="0" vertical="center" wrapText="false"/>
      <protection hidden="false" locked="true"/>
    </xf>
    <xf applyAlignment="true" applyBorder="true" applyFont="true" applyProtection="false" borderId="0" fillId="0" fontId="9" numFmtId="182" xfId="0">
      <alignment horizontal="center" indent="0" shrinkToFit="false" textRotation="0" vertical="center" wrapText="false"/>
      <protection hidden="false" locked="true"/>
    </xf>
    <xf applyAlignment="true" applyBorder="true" applyFont="true" applyProtection="true" borderId="105" fillId="23" fontId="8" numFmtId="213" xfId="114">
      <alignment horizontal="center" indent="0" shrinkToFit="false" textRotation="0" vertical="center" wrapText="true"/>
      <protection hidden="false" locked="true"/>
    </xf>
    <xf applyAlignment="true" applyBorder="true" applyFont="true" applyProtection="true" borderId="104" fillId="23" fontId="8" numFmtId="217" xfId="114">
      <alignment horizontal="center" indent="0" shrinkToFit="false" textRotation="0" vertical="center" wrapText="true"/>
      <protection hidden="false" locked="true"/>
    </xf>
    <xf applyAlignment="true" applyBorder="true" applyFont="true" applyProtection="false" borderId="105" fillId="23" fontId="8" numFmtId="182" xfId="0">
      <alignment horizontal="center" indent="0" shrinkToFit="false" textRotation="0" vertical="center" wrapText="true"/>
      <protection hidden="false" locked="true"/>
    </xf>
    <xf applyAlignment="true" applyBorder="true" applyFont="true" applyProtection="false" borderId="110" fillId="0" fontId="8" numFmtId="164" xfId="0">
      <alignment horizontal="center" indent="0" shrinkToFit="false" textRotation="0" vertical="center" wrapText="true"/>
      <protection hidden="false" locked="true"/>
    </xf>
    <xf applyAlignment="true" applyBorder="true" applyFont="true" applyProtection="false" borderId="86" fillId="0" fontId="8" numFmtId="164" xfId="0">
      <alignment horizontal="center" indent="0" shrinkToFit="false" textRotation="0" vertical="center" wrapText="false"/>
      <protection hidden="false" locked="true"/>
    </xf>
    <xf applyAlignment="true" applyBorder="true" applyFont="true" applyProtection="true" borderId="107" fillId="23" fontId="8" numFmtId="213" xfId="114">
      <alignment horizontal="center" indent="0" shrinkToFit="false" textRotation="0" vertical="center" wrapText="true"/>
      <protection hidden="false" locked="true"/>
    </xf>
    <xf applyAlignment="true" applyBorder="true" applyFont="true" applyProtection="false" borderId="42" fillId="15" fontId="8" numFmtId="164" xfId="0">
      <alignment horizontal="left" indent="0" shrinkToFit="false" textRotation="0" vertical="top" wrapText="true"/>
      <protection hidden="false" locked="true"/>
    </xf>
    <xf applyAlignment="true" applyBorder="true" applyFont="true" applyProtection="false" borderId="46" fillId="15" fontId="8" numFmtId="164" xfId="0">
      <alignment horizontal="left" indent="0" shrinkToFit="false" textRotation="0" vertical="top" wrapText="true"/>
      <protection hidden="false" locked="true"/>
    </xf>
    <xf applyAlignment="true" applyBorder="true" applyFont="true" applyProtection="false" borderId="111" fillId="0" fontId="8" numFmtId="164" xfId="0">
      <alignment horizontal="general" indent="0" shrinkToFit="false" textRotation="0" vertical="center" wrapText="false"/>
      <protection hidden="false" locked="true"/>
    </xf>
    <xf applyAlignment="true" applyBorder="true" applyFont="true" applyProtection="false" borderId="112" fillId="0" fontId="8" numFmtId="164" xfId="0">
      <alignment horizontal="general" indent="0" shrinkToFit="false" textRotation="0" vertical="center" wrapText="true"/>
      <protection hidden="false" locked="true"/>
    </xf>
    <xf applyAlignment="true" applyBorder="true" applyFont="true" applyProtection="false" borderId="113" fillId="0" fontId="8" numFmtId="164" xfId="0">
      <alignment horizontal="left" indent="0" shrinkToFit="false" textRotation="0" vertical="center" wrapText="true"/>
      <protection hidden="false" locked="true"/>
    </xf>
    <xf applyAlignment="true" applyBorder="true" applyFont="true" applyProtection="false" borderId="112" fillId="0" fontId="8" numFmtId="213" xfId="0">
      <alignment horizontal="center" indent="0" shrinkToFit="false" textRotation="0" vertical="center" wrapText="true"/>
      <protection hidden="false" locked="true"/>
    </xf>
    <xf applyAlignment="true" applyBorder="true" applyFont="true" applyProtection="false" borderId="114" fillId="0" fontId="8" numFmtId="164" xfId="0">
      <alignment horizontal="center" indent="0" shrinkToFit="false" textRotation="0" vertical="center" wrapText="true"/>
      <protection hidden="false" locked="true"/>
    </xf>
    <xf applyAlignment="true" applyBorder="true" applyFont="true" applyProtection="false" borderId="8" fillId="0" fontId="8" numFmtId="213" xfId="0">
      <alignment horizontal="center" indent="0" shrinkToFit="false" textRotation="0" vertical="center" wrapText="true"/>
      <protection hidden="false" locked="true"/>
    </xf>
    <xf applyAlignment="true" applyBorder="true" applyFont="true" applyProtection="false" borderId="47" fillId="0" fontId="8" numFmtId="213" xfId="0">
      <alignment horizontal="center" indent="0" shrinkToFit="false" textRotation="0" vertical="center" wrapText="true"/>
      <protection hidden="false" locked="true"/>
    </xf>
    <xf applyAlignment="true" applyBorder="true" applyFont="true" applyProtection="false" borderId="47" fillId="0" fontId="8" numFmtId="213" xfId="0">
      <alignment horizontal="center" indent="0" shrinkToFit="false" textRotation="0" vertical="center" wrapText="false"/>
      <protection hidden="false" locked="true"/>
    </xf>
    <xf applyAlignment="true" applyBorder="true" applyFont="true" applyProtection="false" borderId="112" fillId="0" fontId="8" numFmtId="213" xfId="0">
      <alignment horizontal="center" indent="0" shrinkToFit="false" textRotation="0" vertical="center" wrapText="false"/>
      <protection hidden="false" locked="true"/>
    </xf>
    <xf applyAlignment="true" applyBorder="true" applyFont="true" applyProtection="false" borderId="115" fillId="0" fontId="8" numFmtId="182" xfId="0">
      <alignment horizontal="right" indent="0" shrinkToFit="false" textRotation="90" vertical="center" wrapText="false"/>
      <protection hidden="false" locked="true"/>
    </xf>
    <xf applyAlignment="true" applyBorder="true" applyFont="true" applyProtection="false" borderId="116" fillId="0" fontId="8" numFmtId="182" xfId="0">
      <alignment horizontal="right" indent="0" shrinkToFit="false" textRotation="90" vertical="center" wrapText="false"/>
      <protection hidden="false" locked="true"/>
    </xf>
    <xf applyAlignment="true" applyBorder="true" applyFont="true" applyProtection="false" borderId="117" fillId="0" fontId="8" numFmtId="182" xfId="0">
      <alignment horizontal="right" indent="0" shrinkToFit="false" textRotation="90" vertical="center" wrapText="false"/>
      <protection hidden="false" locked="true"/>
    </xf>
    <xf applyAlignment="true" applyBorder="true" applyFont="true" applyProtection="false" borderId="117" fillId="0" fontId="8" numFmtId="182" xfId="0">
      <alignment horizontal="center" indent="0" shrinkToFit="false" textRotation="90" vertical="center" wrapText="true"/>
      <protection hidden="false" locked="true"/>
    </xf>
    <xf applyAlignment="true" applyBorder="true" applyFont="true" applyProtection="false" borderId="112" fillId="0" fontId="8" numFmtId="206" xfId="0">
      <alignment horizontal="center" indent="0" shrinkToFit="false" textRotation="0" vertical="center" wrapText="true"/>
      <protection hidden="false" locked="true"/>
    </xf>
    <xf applyAlignment="true" applyBorder="true" applyFont="true" applyProtection="false" borderId="118" fillId="23" fontId="8" numFmtId="164" xfId="0">
      <alignment horizontal="center" indent="0" shrinkToFit="false" textRotation="0" vertical="center" wrapText="false"/>
      <protection hidden="false" locked="true"/>
    </xf>
    <xf applyAlignment="true" applyBorder="true" applyFont="true" applyProtection="false" borderId="107" fillId="23" fontId="8" numFmtId="164" xfId="0">
      <alignment horizontal="general" indent="0" shrinkToFit="false" textRotation="0" vertical="center" wrapText="true"/>
      <protection hidden="false" locked="true"/>
    </xf>
    <xf applyAlignment="true" applyBorder="true" applyFont="true" applyProtection="false" borderId="119" fillId="23" fontId="45" numFmtId="164" xfId="0">
      <alignment horizontal="left" indent="0" shrinkToFit="false" textRotation="0" vertical="center" wrapText="true"/>
      <protection hidden="false" locked="true"/>
    </xf>
    <xf applyAlignment="true" applyBorder="true" applyFont="true" applyProtection="false" borderId="119" fillId="23" fontId="45" numFmtId="164" xfId="0">
      <alignment horizontal="center" indent="0" shrinkToFit="false" textRotation="0" vertical="center" wrapText="true"/>
      <protection hidden="false" locked="true"/>
    </xf>
    <xf applyAlignment="true" applyBorder="true" applyFont="true" applyProtection="true" borderId="120" fillId="23" fontId="8" numFmtId="216" xfId="99">
      <alignment horizontal="center" indent="0" shrinkToFit="false" textRotation="0" vertical="center" wrapText="true"/>
      <protection hidden="false" locked="true"/>
    </xf>
    <xf applyAlignment="true" applyBorder="true" applyFont="true" applyProtection="true" borderId="119" fillId="23" fontId="8" numFmtId="216" xfId="99">
      <alignment horizontal="center" indent="0" shrinkToFit="false" textRotation="0" vertical="center" wrapText="false"/>
      <protection hidden="false" locked="true"/>
    </xf>
    <xf applyAlignment="true" applyBorder="true" applyFont="true" applyProtection="false" borderId="121" fillId="23" fontId="8" numFmtId="182" xfId="0">
      <alignment horizontal="center" indent="0" shrinkToFit="false" textRotation="90" vertical="center" wrapText="true"/>
      <protection hidden="false" locked="true"/>
    </xf>
    <xf applyAlignment="true" applyBorder="true" applyFont="true" applyProtection="false" borderId="122" fillId="23" fontId="8" numFmtId="182" xfId="0">
      <alignment horizontal="center" indent="0" shrinkToFit="false" textRotation="90" vertical="center" wrapText="true"/>
      <protection hidden="false" locked="true"/>
    </xf>
    <xf applyAlignment="true" applyBorder="true" applyFont="true" applyProtection="false" borderId="123" fillId="23" fontId="8" numFmtId="182" xfId="0">
      <alignment horizontal="center" indent="0" shrinkToFit="false" textRotation="90" vertical="center" wrapText="true"/>
      <protection hidden="false" locked="true"/>
    </xf>
    <xf applyAlignment="true" applyBorder="true" applyFont="true" applyProtection="false" borderId="122" fillId="23" fontId="8" numFmtId="164" xfId="0">
      <alignment horizontal="right" indent="0" shrinkToFit="false" textRotation="90" vertical="center" wrapText="false"/>
      <protection hidden="false" locked="true"/>
    </xf>
    <xf applyAlignment="true" applyBorder="true" applyFont="true" applyProtection="false" borderId="81" fillId="15" fontId="8" numFmtId="164" xfId="0">
      <alignment horizontal="left" indent="0" shrinkToFit="false" textRotation="0" vertical="top" wrapText="true"/>
      <protection hidden="false" locked="true"/>
    </xf>
    <xf applyAlignment="true" applyBorder="true" applyFont="true" applyProtection="false" borderId="80" fillId="15" fontId="8" numFmtId="164" xfId="0">
      <alignment horizontal="left" indent="0" shrinkToFit="false" textRotation="0" vertical="top" wrapText="true"/>
      <protection hidden="false" locked="true"/>
    </xf>
    <xf applyAlignment="true" applyBorder="true" applyFont="true" applyProtection="false" borderId="54" fillId="0" fontId="8" numFmtId="213" xfId="0">
      <alignment horizontal="center" indent="0" shrinkToFit="false" textRotation="0" vertical="center" wrapText="false"/>
      <protection hidden="false" locked="true"/>
    </xf>
    <xf applyAlignment="true" applyBorder="true" applyFont="true" applyProtection="false" borderId="93" fillId="15" fontId="70" numFmtId="164" xfId="0">
      <alignment horizontal="general" indent="0" shrinkToFit="false" textRotation="0" vertical="center" wrapText="false"/>
      <protection hidden="false" locked="true"/>
    </xf>
    <xf applyAlignment="true" applyBorder="false" applyFont="true" applyProtection="false" borderId="0" fillId="0" fontId="53" numFmtId="164" xfId="0">
      <alignment horizontal="general" indent="0" shrinkToFit="false" textRotation="0" vertical="center" wrapText="false"/>
      <protection hidden="false" locked="true"/>
    </xf>
    <xf applyAlignment="true" applyBorder="true" applyFont="true" applyProtection="false" borderId="86" fillId="3" fontId="22" numFmtId="164" xfId="0">
      <alignment horizontal="left" indent="0" shrinkToFit="false" textRotation="0" vertical="center" wrapText="false"/>
      <protection hidden="false" locked="true"/>
    </xf>
    <xf applyAlignment="true" applyBorder="true" applyFont="true" applyProtection="false" borderId="42" fillId="3" fontId="22" numFmtId="213" xfId="0">
      <alignment horizontal="center" indent="0" shrinkToFit="false" textRotation="0" vertical="center" wrapText="false"/>
      <protection hidden="false" locked="true"/>
    </xf>
    <xf applyAlignment="true" applyBorder="true" applyFont="true" applyProtection="false" borderId="42" fillId="3" fontId="22" numFmtId="164" xfId="0">
      <alignment horizontal="center" indent="0" shrinkToFit="false" textRotation="0" vertical="center" wrapText="false"/>
      <protection hidden="false" locked="true"/>
    </xf>
    <xf applyAlignment="true" applyBorder="true" applyFont="true" applyProtection="false" borderId="42" fillId="3" fontId="45" numFmtId="164" xfId="0">
      <alignment horizontal="left" indent="0" shrinkToFit="false" textRotation="0" vertical="center" wrapText="false"/>
      <protection hidden="false" locked="true"/>
    </xf>
    <xf applyAlignment="true" applyBorder="true" applyFont="true" applyProtection="false" borderId="45" fillId="3" fontId="22" numFmtId="213" xfId="0">
      <alignment horizontal="center" indent="0" shrinkToFit="false" textRotation="0" vertical="center" wrapText="false"/>
      <protection hidden="false" locked="true"/>
    </xf>
    <xf applyAlignment="true" applyBorder="true" applyFont="true" applyProtection="false" borderId="46" fillId="3" fontId="22" numFmtId="164" xfId="0">
      <alignment horizontal="general" indent="0" shrinkToFit="false" textRotation="0" vertical="center" wrapText="false"/>
      <protection hidden="false" locked="true"/>
    </xf>
    <xf applyAlignment="true" applyBorder="true" applyFont="true" applyProtection="false" borderId="86" fillId="3" fontId="22" numFmtId="164" xfId="0">
      <alignment horizontal="general" indent="0" shrinkToFit="false" textRotation="0" vertical="center" wrapText="false"/>
      <protection hidden="false" locked="true"/>
    </xf>
    <xf applyAlignment="true" applyBorder="true" applyFont="true" applyProtection="false" borderId="45" fillId="3" fontId="22" numFmtId="164" xfId="0">
      <alignment horizontal="general" indent="0" shrinkToFit="false" textRotation="0" vertical="center" wrapText="false"/>
      <protection hidden="false" locked="true"/>
    </xf>
    <xf applyAlignment="true" applyBorder="true" applyFont="true" applyProtection="false" borderId="42" fillId="3" fontId="22" numFmtId="164" xfId="0">
      <alignment horizontal="general" indent="0" shrinkToFit="false" textRotation="0" vertical="center" wrapText="false"/>
      <protection hidden="false" locked="true"/>
    </xf>
    <xf applyAlignment="true" applyBorder="true" applyFont="true" applyProtection="false" borderId="46" fillId="3" fontId="22" numFmtId="164" xfId="0">
      <alignment horizontal="center" indent="0" shrinkToFit="false" textRotation="0" vertical="center" wrapText="false"/>
      <protection hidden="false" locked="true"/>
    </xf>
    <xf applyAlignment="true" applyBorder="true" applyFont="true" applyProtection="false" borderId="0" fillId="0" fontId="53" numFmtId="164" xfId="0">
      <alignment horizontal="general" indent="0" shrinkToFit="false" textRotation="0" vertical="center" wrapText="false"/>
      <protection hidden="false" locked="true"/>
    </xf>
    <xf applyAlignment="true" applyBorder="true" applyFont="true" applyProtection="false" borderId="124" fillId="0" fontId="53" numFmtId="182" xfId="0">
      <alignment horizontal="center" indent="0" shrinkToFit="false" textRotation="0" vertical="center" wrapText="false"/>
      <protection hidden="false" locked="true"/>
    </xf>
    <xf applyAlignment="true" applyBorder="true" applyFont="true" applyProtection="false" borderId="125" fillId="0" fontId="53" numFmtId="182" xfId="0">
      <alignment horizontal="center" indent="0" shrinkToFit="false" textRotation="0" vertical="center" wrapText="false"/>
      <protection hidden="false" locked="true"/>
    </xf>
    <xf applyAlignment="true" applyBorder="true" applyFont="true" applyProtection="false" borderId="126" fillId="0" fontId="53" numFmtId="182" xfId="0">
      <alignment horizontal="center" indent="0" shrinkToFit="false" textRotation="0" vertical="center" wrapText="false"/>
      <protection hidden="false" locked="true"/>
    </xf>
    <xf applyAlignment="true" applyBorder="false" applyFont="true" applyProtection="false" borderId="0" fillId="0" fontId="53" numFmtId="164" xfId="0">
      <alignment horizontal="general" indent="0" shrinkToFit="false" textRotation="0" vertical="center" wrapText="false"/>
      <protection hidden="false" locked="true"/>
    </xf>
    <xf applyAlignment="true" applyBorder="true" applyFont="true" applyProtection="false" borderId="47" fillId="3" fontId="8" numFmtId="213" xfId="0">
      <alignment horizontal="center" indent="0" shrinkToFit="false" textRotation="0" vertical="center" wrapText="false"/>
      <protection hidden="false" locked="true"/>
    </xf>
    <xf applyAlignment="true" applyBorder="true" applyFont="true" applyProtection="false" borderId="47" fillId="3" fontId="8" numFmtId="164" xfId="0">
      <alignment horizontal="center" indent="0" shrinkToFit="false" textRotation="0" vertical="center" wrapText="false"/>
      <protection hidden="false" locked="true"/>
    </xf>
    <xf applyAlignment="true" applyBorder="true" applyFont="true" applyProtection="false" borderId="47" fillId="3" fontId="8" numFmtId="164" xfId="0">
      <alignment horizontal="left" indent="0" shrinkToFit="false" textRotation="0" vertical="bottom" wrapText="false"/>
      <protection hidden="false" locked="true"/>
    </xf>
    <xf applyAlignment="true" applyBorder="true" applyFont="true" applyProtection="false" borderId="51" fillId="3" fontId="8" numFmtId="164" xfId="0">
      <alignment horizontal="general" indent="0" shrinkToFit="false" textRotation="0" vertical="center" wrapText="false"/>
      <protection hidden="false" locked="true"/>
    </xf>
    <xf applyAlignment="true" applyBorder="true" applyFont="true" applyProtection="false" borderId="8" fillId="3" fontId="8" numFmtId="164" xfId="0">
      <alignment horizontal="general" indent="0" shrinkToFit="false" textRotation="0" vertical="center" wrapText="false"/>
      <protection hidden="false" locked="true"/>
    </xf>
    <xf applyAlignment="true" applyBorder="true" applyFont="true" applyProtection="false" borderId="47" fillId="3" fontId="8" numFmtId="164" xfId="0">
      <alignment horizontal="general" indent="0" shrinkToFit="false" textRotation="0" vertical="center" wrapText="false"/>
      <protection hidden="false" locked="true"/>
    </xf>
    <xf applyAlignment="false" applyBorder="true" applyFont="true" applyProtection="false" borderId="47" fillId="3" fontId="8" numFmtId="164" xfId="0">
      <alignment horizontal="general" indent="0" shrinkToFit="false" textRotation="0" vertical="bottom" wrapText="false"/>
      <protection hidden="false" locked="true"/>
    </xf>
    <xf applyAlignment="true" applyBorder="true" applyFont="true" applyProtection="false" borderId="51" fillId="3" fontId="8" numFmtId="164" xfId="0">
      <alignment horizontal="center" indent="0" shrinkToFit="false" textRotation="0" vertical="bottom" wrapText="false"/>
      <protection hidden="false" locked="true"/>
    </xf>
    <xf applyAlignment="true" applyBorder="true" applyFont="true" applyProtection="false" borderId="8" fillId="0" fontId="9" numFmtId="182" xfId="0">
      <alignment horizontal="center" indent="0" shrinkToFit="false" textRotation="0" vertical="bottom" wrapText="false"/>
      <protection hidden="false" locked="true"/>
    </xf>
    <xf applyAlignment="true" applyBorder="true" applyFont="true" applyProtection="false" borderId="47" fillId="0" fontId="9" numFmtId="182" xfId="0">
      <alignment horizontal="center" indent="0" shrinkToFit="false" textRotation="0" vertical="bottom" wrapText="false"/>
      <protection hidden="false" locked="true"/>
    </xf>
    <xf applyAlignment="true" applyBorder="true" applyFont="true" applyProtection="false" borderId="51" fillId="0" fontId="9" numFmtId="182" xfId="0">
      <alignment horizontal="center" indent="0" shrinkToFit="false" textRotation="0" vertical="bottom" wrapText="false"/>
      <protection hidden="false" locked="true"/>
    </xf>
    <xf applyAlignment="false" applyBorder="false" applyFont="true" applyProtection="false" borderId="0" fillId="0" fontId="71" numFmtId="164" xfId="244">
      <alignment horizontal="general" indent="0" shrinkToFit="false" textRotation="0" vertical="bottom" wrapText="false"/>
      <protection hidden="false" locked="true"/>
    </xf>
    <xf applyAlignment="true" applyBorder="false" applyFont="true" applyProtection="false" borderId="0" fillId="0" fontId="71" numFmtId="164" xfId="244">
      <alignment horizontal="center" indent="0" shrinkToFit="false" textRotation="0" vertical="bottom" wrapText="false"/>
      <protection hidden="false" locked="true"/>
    </xf>
    <xf applyAlignment="true" applyBorder="true" applyFont="true" applyProtection="false" borderId="0" fillId="0" fontId="72" numFmtId="164" xfId="244">
      <alignment horizontal="left" indent="0" shrinkToFit="false" textRotation="0" vertical="center" wrapText="false"/>
      <protection hidden="false" locked="true"/>
    </xf>
    <xf applyAlignment="true" applyBorder="true" applyFont="true" applyProtection="false" borderId="0" fillId="0" fontId="71" numFmtId="164" xfId="244">
      <alignment horizontal="center" indent="0" shrinkToFit="false" textRotation="0" vertical="center" wrapText="true"/>
      <protection hidden="false" locked="true"/>
    </xf>
    <xf applyAlignment="true" applyBorder="true" applyFont="true" applyProtection="false" borderId="0" fillId="0" fontId="71" numFmtId="164" xfId="244">
      <alignment horizontal="center" indent="0" shrinkToFit="false" textRotation="0" vertical="center" wrapText="false"/>
      <protection hidden="false" locked="true"/>
    </xf>
    <xf applyAlignment="true" applyBorder="true" applyFont="true" applyProtection="false" borderId="0" fillId="0" fontId="71" numFmtId="164" xfId="244">
      <alignment horizontal="center" indent="0" shrinkToFit="false" textRotation="0" vertical="bottom" wrapText="true"/>
      <protection hidden="false" locked="true"/>
    </xf>
    <xf applyAlignment="true" applyBorder="true" applyFont="true" applyProtection="false" borderId="0" fillId="0" fontId="71" numFmtId="214" xfId="244">
      <alignment horizontal="center" indent="0" shrinkToFit="false" textRotation="0" vertical="center" wrapText="false"/>
      <protection hidden="false" locked="true"/>
    </xf>
    <xf applyAlignment="true" applyBorder="true" applyFont="true" applyProtection="false" borderId="0" fillId="0" fontId="71" numFmtId="221" xfId="244">
      <alignment horizontal="center" indent="0" shrinkToFit="false" textRotation="0" vertical="center" wrapText="false"/>
      <protection hidden="false" locked="true"/>
    </xf>
    <xf applyAlignment="true" applyBorder="true" applyFont="true" applyProtection="false" borderId="0" fillId="0" fontId="71" numFmtId="164" xfId="244">
      <alignment horizontal="left" indent="0" shrinkToFit="false" textRotation="0" vertical="top" wrapText="true"/>
      <protection hidden="false" locked="true"/>
    </xf>
    <xf applyAlignment="true" applyBorder="false" applyFont="true" applyProtection="false" borderId="0" fillId="0" fontId="71" numFmtId="164" xfId="244">
      <alignment horizontal="general" indent="0" shrinkToFit="false" textRotation="0" vertical="center" wrapText="false"/>
      <protection hidden="false" locked="true"/>
    </xf>
    <xf applyAlignment="true" applyBorder="true" applyFont="true" applyProtection="true" borderId="0" fillId="0" fontId="8" numFmtId="216" xfId="15">
      <alignment horizontal="general" indent="0" shrinkToFit="false" textRotation="0" vertical="center" wrapText="false"/>
      <protection hidden="false" locked="true"/>
    </xf>
    <xf applyAlignment="true" applyBorder="true" applyFont="true" applyProtection="false" borderId="0" fillId="0" fontId="73" numFmtId="164" xfId="244">
      <alignment horizontal="left" indent="0" shrinkToFit="false" textRotation="0" vertical="center" wrapText="false"/>
      <protection hidden="false" locked="true"/>
    </xf>
    <xf applyAlignment="true" applyBorder="true" applyFont="true" applyProtection="false" borderId="0" fillId="0" fontId="8" numFmtId="164" xfId="244">
      <alignment horizontal="center" indent="0" shrinkToFit="false" textRotation="0" vertical="center" wrapText="true"/>
      <protection hidden="false" locked="true"/>
    </xf>
    <xf applyAlignment="true" applyBorder="true" applyFont="true" applyProtection="false" borderId="0" fillId="0" fontId="70" numFmtId="164" xfId="244">
      <alignment horizontal="center" indent="0" shrinkToFit="false" textRotation="0" vertical="center" wrapText="false"/>
      <protection hidden="false" locked="true"/>
    </xf>
    <xf applyAlignment="true" applyBorder="true" applyFont="true" applyProtection="false" borderId="0" fillId="0" fontId="8" numFmtId="164" xfId="244">
      <alignment horizontal="center" indent="0" shrinkToFit="false" textRotation="0" vertical="center" wrapText="false"/>
      <protection hidden="false" locked="true"/>
    </xf>
    <xf applyAlignment="true" applyBorder="true" applyFont="true" applyProtection="false" borderId="0" fillId="0" fontId="74" numFmtId="164" xfId="244">
      <alignment horizontal="center" indent="0" shrinkToFit="false" textRotation="0" vertical="bottom" wrapText="true"/>
      <protection hidden="false" locked="true"/>
    </xf>
    <xf applyAlignment="true" applyBorder="true" applyFont="true" applyProtection="false" borderId="0" fillId="0" fontId="15" numFmtId="164" xfId="244">
      <alignment horizontal="center" indent="0" shrinkToFit="false" textRotation="0" vertical="center" wrapText="false"/>
      <protection hidden="false" locked="true"/>
    </xf>
    <xf applyAlignment="true" applyBorder="true" applyFont="true" applyProtection="false" borderId="0" fillId="0" fontId="8" numFmtId="214" xfId="244">
      <alignment horizontal="center" indent="0" shrinkToFit="false" textRotation="0" vertical="center" wrapText="false"/>
      <protection hidden="false" locked="true"/>
    </xf>
    <xf applyAlignment="true" applyBorder="true" applyFont="true" applyProtection="false" borderId="0" fillId="0" fontId="8" numFmtId="221" xfId="244">
      <alignment horizontal="center" indent="0" shrinkToFit="false" textRotation="0" vertical="center" wrapText="false"/>
      <protection hidden="false" locked="true"/>
    </xf>
    <xf applyAlignment="true" applyBorder="true" applyFont="true" applyProtection="false" borderId="0" fillId="0" fontId="45" numFmtId="216" xfId="244">
      <alignment horizontal="center" indent="0" shrinkToFit="false" textRotation="0" vertical="center" wrapText="false"/>
      <protection hidden="false" locked="true"/>
    </xf>
    <xf applyAlignment="true" applyBorder="true" applyFont="true" applyProtection="false" borderId="0" fillId="0" fontId="45" numFmtId="222" xfId="244">
      <alignment horizontal="center" indent="0" shrinkToFit="false" textRotation="0" vertical="center" wrapText="false"/>
      <protection hidden="false" locked="true"/>
    </xf>
    <xf applyAlignment="true" applyBorder="true" applyFont="true" applyProtection="false" borderId="0" fillId="0" fontId="8" numFmtId="164" xfId="244">
      <alignment horizontal="left" indent="0" shrinkToFit="false" textRotation="0" vertical="top" wrapText="true"/>
      <protection hidden="false" locked="true"/>
    </xf>
    <xf applyAlignment="true" applyBorder="false" applyFont="true" applyProtection="false" borderId="0" fillId="0" fontId="22" numFmtId="164" xfId="244">
      <alignment horizontal="center" indent="0" shrinkToFit="false" textRotation="0" vertical="top" wrapText="false"/>
      <protection hidden="false" locked="true"/>
    </xf>
    <xf applyAlignment="true" applyBorder="false" applyFont="true" applyProtection="false" borderId="0" fillId="0" fontId="15" numFmtId="164" xfId="244">
      <alignment horizontal="center" indent="0" shrinkToFit="false" textRotation="0" vertical="top" wrapText="false"/>
      <protection hidden="false" locked="true"/>
    </xf>
    <xf applyAlignment="true" applyBorder="true" applyFont="true" applyProtection="false" borderId="127" fillId="24" fontId="45" numFmtId="164" xfId="244">
      <alignment horizontal="center" indent="0" shrinkToFit="false" textRotation="0" vertical="center" wrapText="false"/>
      <protection hidden="false" locked="true"/>
    </xf>
    <xf applyAlignment="true" applyBorder="true" applyFont="true" applyProtection="false" borderId="128" fillId="24" fontId="45" numFmtId="164" xfId="244">
      <alignment horizontal="center" indent="0" shrinkToFit="false" textRotation="0" vertical="center" wrapText="true"/>
      <protection hidden="false" locked="true"/>
    </xf>
    <xf applyAlignment="true" applyBorder="true" applyFont="true" applyProtection="false" borderId="128" fillId="24" fontId="45" numFmtId="164" xfId="244">
      <alignment horizontal="center" indent="0" shrinkToFit="false" textRotation="0" vertical="top" wrapText="true"/>
      <protection hidden="false" locked="true"/>
    </xf>
    <xf applyAlignment="true" applyBorder="true" applyFont="true" applyProtection="false" borderId="128" fillId="24" fontId="45" numFmtId="214" xfId="244">
      <alignment horizontal="center" indent="0" shrinkToFit="false" textRotation="0" vertical="center" wrapText="true"/>
      <protection hidden="false" locked="true"/>
    </xf>
    <xf applyAlignment="true" applyBorder="true" applyFont="true" applyProtection="false" borderId="128" fillId="24" fontId="45" numFmtId="221" xfId="244">
      <alignment horizontal="center" indent="0" shrinkToFit="false" textRotation="0" vertical="center" wrapText="true"/>
      <protection hidden="false" locked="true"/>
    </xf>
    <xf applyAlignment="true" applyBorder="true" applyFont="true" applyProtection="false" borderId="128" fillId="24" fontId="45" numFmtId="218" xfId="244">
      <alignment horizontal="center" indent="0" shrinkToFit="false" textRotation="0" vertical="center" wrapText="true"/>
      <protection hidden="false" locked="true"/>
    </xf>
    <xf applyAlignment="true" applyBorder="true" applyFont="true" applyProtection="false" borderId="129" fillId="24" fontId="45" numFmtId="218" xfId="244">
      <alignment horizontal="center" indent="0" shrinkToFit="false" textRotation="0" vertical="center" wrapText="true"/>
      <protection hidden="false" locked="true"/>
    </xf>
    <xf applyAlignment="true" applyBorder="true" applyFont="true" applyProtection="false" borderId="130" fillId="24" fontId="45" numFmtId="164" xfId="244">
      <alignment horizontal="center" indent="0" shrinkToFit="false" textRotation="0" vertical="center" wrapText="true"/>
      <protection hidden="false" locked="true"/>
    </xf>
    <xf applyAlignment="true" applyBorder="true" applyFont="true" applyProtection="false" borderId="131" fillId="24" fontId="45" numFmtId="164" xfId="244">
      <alignment horizontal="center" indent="0" shrinkToFit="false" textRotation="0" vertical="center" wrapText="true"/>
      <protection hidden="false" locked="true"/>
    </xf>
    <xf applyAlignment="true" applyBorder="true" applyFont="true" applyProtection="false" borderId="132" fillId="24" fontId="45" numFmtId="164" xfId="244">
      <alignment horizontal="center" indent="0" shrinkToFit="false" textRotation="0" vertical="center" wrapText="true"/>
      <protection hidden="false" locked="true"/>
    </xf>
    <xf applyAlignment="true" applyBorder="true" applyFont="true" applyProtection="false" borderId="133" fillId="24" fontId="45" numFmtId="164" xfId="244">
      <alignment horizontal="center" indent="0" shrinkToFit="false" textRotation="0" vertical="center" wrapText="true"/>
      <protection hidden="false" locked="true"/>
    </xf>
    <xf applyAlignment="true" applyBorder="true" applyFont="true" applyProtection="false" borderId="53" fillId="24" fontId="45" numFmtId="164" xfId="244">
      <alignment horizontal="center" indent="0" shrinkToFit="false" textRotation="0" vertical="center" wrapText="true"/>
      <protection hidden="false" locked="true"/>
    </xf>
    <xf applyAlignment="true" applyBorder="false" applyFont="true" applyProtection="false" borderId="0" fillId="0" fontId="22" numFmtId="164" xfId="244">
      <alignment horizontal="center" indent="0" shrinkToFit="false" textRotation="0" vertical="center" wrapText="false"/>
      <protection hidden="false" locked="true"/>
    </xf>
    <xf applyAlignment="false" applyBorder="false" applyFont="true" applyProtection="false" borderId="0" fillId="0" fontId="8" numFmtId="164" xfId="244">
      <alignment horizontal="general" indent="0" shrinkToFit="false" textRotation="0" vertical="bottom" wrapText="false"/>
      <protection hidden="false" locked="true"/>
    </xf>
    <xf applyAlignment="true" applyBorder="false" applyFont="true" applyProtection="false" borderId="0" fillId="0" fontId="8" numFmtId="164" xfId="244">
      <alignment horizontal="center" indent="0" shrinkToFit="false" textRotation="0" vertical="bottom" wrapText="false"/>
      <protection hidden="false" locked="true"/>
    </xf>
    <xf applyAlignment="true" applyBorder="true" applyFont="true" applyProtection="false" borderId="134" fillId="0" fontId="8" numFmtId="164" xfId="244">
      <alignment horizontal="center" indent="0" shrinkToFit="false" textRotation="0" vertical="center" wrapText="false"/>
      <protection hidden="false" locked="true"/>
    </xf>
    <xf applyAlignment="true" applyBorder="true" applyFont="true" applyProtection="false" borderId="135" fillId="0" fontId="8" numFmtId="164" xfId="244">
      <alignment horizontal="general" indent="0" shrinkToFit="false" textRotation="0" vertical="center" wrapText="true"/>
      <protection hidden="false" locked="true"/>
    </xf>
    <xf applyAlignment="true" applyBorder="true" applyFont="true" applyProtection="false" borderId="135" fillId="0" fontId="70" numFmtId="164" xfId="244">
      <alignment horizontal="center" indent="0" shrinkToFit="false" textRotation="0" vertical="center" wrapText="false"/>
      <protection hidden="false" locked="true"/>
    </xf>
    <xf applyAlignment="true" applyBorder="true" applyFont="true" applyProtection="false" borderId="135" fillId="0" fontId="8" numFmtId="164" xfId="244">
      <alignment horizontal="center" indent="0" shrinkToFit="false" textRotation="0" vertical="center" wrapText="false"/>
      <protection hidden="false" locked="true"/>
    </xf>
    <xf applyAlignment="true" applyBorder="true" applyFont="true" applyProtection="false" borderId="135" fillId="0" fontId="75" numFmtId="164" xfId="244">
      <alignment horizontal="left" indent="0" shrinkToFit="false" textRotation="0" vertical="bottom" wrapText="true"/>
      <protection hidden="false" locked="true"/>
    </xf>
    <xf applyAlignment="true" applyBorder="true" applyFont="true" applyProtection="false" borderId="135" fillId="0" fontId="8" numFmtId="164" xfId="244">
      <alignment horizontal="left" indent="0" shrinkToFit="false" textRotation="0" vertical="center" wrapText="false"/>
      <protection hidden="false" locked="true"/>
    </xf>
    <xf applyAlignment="true" applyBorder="true" applyFont="true" applyProtection="false" borderId="135" fillId="0" fontId="8" numFmtId="214" xfId="244">
      <alignment horizontal="center" indent="0" shrinkToFit="false" textRotation="0" vertical="center" wrapText="false"/>
      <protection hidden="false" locked="true"/>
    </xf>
    <xf applyAlignment="true" applyBorder="true" applyFont="true" applyProtection="false" borderId="135" fillId="0" fontId="8" numFmtId="221" xfId="244">
      <alignment horizontal="center" indent="0" shrinkToFit="false" textRotation="0" vertical="center" wrapText="false"/>
      <protection hidden="false" locked="true"/>
    </xf>
    <xf applyAlignment="true" applyBorder="true" applyFont="true" applyProtection="true" borderId="135" fillId="0" fontId="76" numFmtId="216" xfId="97">
      <alignment horizontal="center" indent="0" shrinkToFit="false" textRotation="0" vertical="center" wrapText="false"/>
      <protection hidden="false" locked="true"/>
    </xf>
    <xf applyAlignment="true" applyBorder="true" applyFont="true" applyProtection="true" borderId="135" fillId="0" fontId="77" numFmtId="216" xfId="97">
      <alignment horizontal="center" indent="0" shrinkToFit="false" textRotation="0" vertical="center" wrapText="false"/>
      <protection hidden="false" locked="true"/>
    </xf>
    <xf applyAlignment="true" applyBorder="true" applyFont="true" applyProtection="true" borderId="136" fillId="0" fontId="77" numFmtId="216" xfId="97">
      <alignment horizontal="center" indent="0" shrinkToFit="false" textRotation="0" vertical="center" wrapText="false"/>
      <protection hidden="false" locked="true"/>
    </xf>
    <xf applyAlignment="true" applyBorder="true" applyFont="true" applyProtection="true" borderId="137" fillId="0" fontId="76" numFmtId="216" xfId="97">
      <alignment horizontal="center" indent="0" shrinkToFit="false" textRotation="0" vertical="center" wrapText="false"/>
      <protection hidden="false" locked="true"/>
    </xf>
    <xf applyAlignment="true" applyBorder="true" applyFont="true" applyProtection="true" borderId="138" fillId="0" fontId="76" numFmtId="216" xfId="97">
      <alignment horizontal="center" indent="0" shrinkToFit="false" textRotation="0" vertical="center" wrapText="false"/>
      <protection hidden="false" locked="true"/>
    </xf>
    <xf applyAlignment="true" applyBorder="true" applyFont="true" applyProtection="true" borderId="139" fillId="0" fontId="76" numFmtId="216" xfId="97">
      <alignment horizontal="center" indent="0" shrinkToFit="false" textRotation="0" vertical="center" wrapText="false"/>
      <protection hidden="false" locked="true"/>
    </xf>
    <xf applyAlignment="true" applyBorder="true" applyFont="true" applyProtection="true" borderId="140" fillId="0" fontId="76" numFmtId="216" xfId="97">
      <alignment horizontal="center" indent="0" shrinkToFit="false" textRotation="0" vertical="center" wrapText="false"/>
      <protection hidden="false" locked="true"/>
    </xf>
    <xf applyAlignment="true" applyBorder="true" applyFont="true" applyProtection="true" borderId="141" fillId="0" fontId="76" numFmtId="216" xfId="97">
      <alignment horizontal="left" indent="0" shrinkToFit="false" textRotation="0" vertical="top" wrapText="true"/>
      <protection hidden="false" locked="true"/>
    </xf>
    <xf applyAlignment="true" applyBorder="false" applyFont="true" applyProtection="false" borderId="0" fillId="0" fontId="8" numFmtId="164" xfId="244">
      <alignment horizontal="general" indent="0" shrinkToFit="false" textRotation="0" vertical="center" wrapText="false"/>
      <protection hidden="false" locked="true"/>
    </xf>
    <xf applyAlignment="true" applyBorder="false" applyFont="true" applyProtection="false" borderId="0" fillId="0" fontId="78" numFmtId="164" xfId="244">
      <alignment horizontal="general" indent="0" shrinkToFit="false" textRotation="0" vertical="center" wrapText="false"/>
      <protection hidden="false" locked="true"/>
    </xf>
    <xf applyAlignment="true" applyBorder="false" applyFont="true" applyProtection="false" borderId="0" fillId="0" fontId="79" numFmtId="164" xfId="244">
      <alignment horizontal="center" indent="0" shrinkToFit="false" textRotation="0" vertical="center" wrapText="false"/>
      <protection hidden="false" locked="true"/>
    </xf>
    <xf applyAlignment="true" applyBorder="true" applyFont="true" applyProtection="false" borderId="142" fillId="25" fontId="45" numFmtId="164" xfId="244">
      <alignment horizontal="center" indent="0" shrinkToFit="false" textRotation="0" vertical="center" wrapText="false"/>
      <protection hidden="false" locked="true"/>
    </xf>
    <xf applyAlignment="true" applyBorder="true" applyFont="true" applyProtection="false" borderId="143" fillId="25" fontId="45" numFmtId="164" xfId="244">
      <alignment horizontal="general" indent="0" shrinkToFit="false" textRotation="0" vertical="center" wrapText="true"/>
      <protection hidden="false" locked="true"/>
    </xf>
    <xf applyAlignment="true" applyBorder="true" applyFont="true" applyProtection="false" borderId="143" fillId="25" fontId="41" numFmtId="164" xfId="244">
      <alignment horizontal="center" indent="0" shrinkToFit="false" textRotation="0" vertical="center" wrapText="false"/>
      <protection hidden="false" locked="true"/>
    </xf>
    <xf applyAlignment="true" applyBorder="true" applyFont="true" applyProtection="false" borderId="143" fillId="25" fontId="45" numFmtId="164" xfId="244">
      <alignment horizontal="center" indent="0" shrinkToFit="false" textRotation="0" vertical="center" wrapText="false"/>
      <protection hidden="false" locked="true"/>
    </xf>
    <xf applyAlignment="true" applyBorder="true" applyFont="true" applyProtection="false" borderId="143" fillId="25" fontId="80" numFmtId="164" xfId="244">
      <alignment horizontal="left" indent="0" shrinkToFit="false" textRotation="0" vertical="center" wrapText="true"/>
      <protection hidden="false" locked="true"/>
    </xf>
    <xf applyAlignment="true" applyBorder="true" applyFont="true" applyProtection="false" borderId="143" fillId="25" fontId="45" numFmtId="164" xfId="244">
      <alignment horizontal="left" indent="0" shrinkToFit="false" textRotation="0" vertical="center" wrapText="false"/>
      <protection hidden="false" locked="true"/>
    </xf>
    <xf applyAlignment="true" applyBorder="true" applyFont="true" applyProtection="false" borderId="143" fillId="25" fontId="45" numFmtId="214" xfId="244">
      <alignment horizontal="center" indent="0" shrinkToFit="false" textRotation="0" vertical="center" wrapText="false"/>
      <protection hidden="false" locked="true"/>
    </xf>
    <xf applyAlignment="true" applyBorder="true" applyFont="true" applyProtection="false" borderId="143" fillId="25" fontId="45" numFmtId="221" xfId="244">
      <alignment horizontal="center" indent="0" shrinkToFit="false" textRotation="0" vertical="center" wrapText="false"/>
      <protection hidden="false" locked="true"/>
    </xf>
    <xf applyAlignment="true" applyBorder="true" applyFont="true" applyProtection="true" borderId="143" fillId="25" fontId="45" numFmtId="216" xfId="97">
      <alignment horizontal="center" indent="0" shrinkToFit="false" textRotation="0" vertical="center" wrapText="false"/>
      <protection hidden="false" locked="true"/>
    </xf>
    <xf applyAlignment="true" applyBorder="true" applyFont="true" applyProtection="true" borderId="144" fillId="25" fontId="45" numFmtId="216" xfId="97">
      <alignment horizontal="center" indent="0" shrinkToFit="false" textRotation="0" vertical="center" wrapText="false"/>
      <protection hidden="false" locked="true"/>
    </xf>
    <xf applyAlignment="true" applyBorder="true" applyFont="true" applyProtection="true" borderId="145" fillId="25" fontId="45" numFmtId="216" xfId="97">
      <alignment horizontal="center" indent="0" shrinkToFit="false" textRotation="0" vertical="center" wrapText="false"/>
      <protection hidden="false" locked="true"/>
    </xf>
    <xf applyAlignment="true" applyBorder="true" applyFont="true" applyProtection="true" borderId="146" fillId="25" fontId="45" numFmtId="216" xfId="97">
      <alignment horizontal="center" indent="0" shrinkToFit="false" textRotation="0" vertical="center" wrapText="false"/>
      <protection hidden="false" locked="true"/>
    </xf>
    <xf applyAlignment="true" applyBorder="true" applyFont="true" applyProtection="true" borderId="147" fillId="25" fontId="45" numFmtId="216" xfId="97">
      <alignment horizontal="center" indent="0" shrinkToFit="false" textRotation="0" vertical="center" wrapText="false"/>
      <protection hidden="false" locked="true"/>
    </xf>
    <xf applyAlignment="true" applyBorder="true" applyFont="true" applyProtection="true" borderId="148" fillId="25" fontId="45" numFmtId="216" xfId="97">
      <alignment horizontal="center" indent="0" shrinkToFit="false" textRotation="0" vertical="center" wrapText="false"/>
      <protection hidden="false" locked="true"/>
    </xf>
    <xf applyAlignment="true" applyBorder="true" applyFont="true" applyProtection="true" borderId="149" fillId="25" fontId="45" numFmtId="216" xfId="97">
      <alignment horizontal="left" indent="0" shrinkToFit="false" textRotation="0" vertical="top" wrapText="true"/>
      <protection hidden="false" locked="true"/>
    </xf>
    <xf applyAlignment="false" applyBorder="false" applyFont="true" applyProtection="false" borderId="0" fillId="0" fontId="45" numFmtId="164" xfId="244">
      <alignment horizontal="general" indent="0" shrinkToFit="false" textRotation="0" vertical="bottom" wrapText="false"/>
      <protection hidden="false" locked="true"/>
    </xf>
    <xf applyAlignment="true" applyBorder="true" applyFont="true" applyProtection="false" borderId="150" fillId="26" fontId="45" numFmtId="164" xfId="244">
      <alignment horizontal="center" indent="0" shrinkToFit="false" textRotation="0" vertical="center" wrapText="false"/>
      <protection hidden="false" locked="true"/>
    </xf>
    <xf applyAlignment="true" applyBorder="true" applyFont="true" applyProtection="false" borderId="151" fillId="26" fontId="45" numFmtId="164" xfId="244">
      <alignment horizontal="right" indent="0" shrinkToFit="false" textRotation="0" vertical="center" wrapText="true"/>
      <protection hidden="false" locked="true"/>
    </xf>
    <xf applyAlignment="true" applyBorder="true" applyFont="true" applyProtection="false" borderId="151" fillId="26" fontId="41" numFmtId="164" xfId="244">
      <alignment horizontal="center" indent="0" shrinkToFit="false" textRotation="0" vertical="center" wrapText="false"/>
      <protection hidden="false" locked="true"/>
    </xf>
    <xf applyAlignment="true" applyBorder="true" applyFont="true" applyProtection="false" borderId="151" fillId="26" fontId="45" numFmtId="164" xfId="244">
      <alignment horizontal="center" indent="0" shrinkToFit="false" textRotation="0" vertical="center" wrapText="false"/>
      <protection hidden="false" locked="true"/>
    </xf>
    <xf applyAlignment="true" applyBorder="true" applyFont="true" applyProtection="false" borderId="151" fillId="26" fontId="80" numFmtId="164" xfId="244">
      <alignment horizontal="left" indent="0" shrinkToFit="false" textRotation="0" vertical="top" wrapText="true"/>
      <protection hidden="false" locked="true"/>
    </xf>
    <xf applyAlignment="true" applyBorder="true" applyFont="true" applyProtection="false" borderId="151" fillId="26" fontId="45" numFmtId="164" xfId="244">
      <alignment horizontal="left" indent="0" shrinkToFit="false" textRotation="0" vertical="center" wrapText="false"/>
      <protection hidden="false" locked="true"/>
    </xf>
    <xf applyAlignment="true" applyBorder="true" applyFont="true" applyProtection="false" borderId="151" fillId="26" fontId="45" numFmtId="214" xfId="244">
      <alignment horizontal="center" indent="0" shrinkToFit="false" textRotation="0" vertical="center" wrapText="false"/>
      <protection hidden="false" locked="true"/>
    </xf>
    <xf applyAlignment="true" applyBorder="true" applyFont="true" applyProtection="false" borderId="151" fillId="26" fontId="45" numFmtId="221" xfId="244">
      <alignment horizontal="center" indent="0" shrinkToFit="false" textRotation="0" vertical="center" wrapText="false"/>
      <protection hidden="false" locked="true"/>
    </xf>
    <xf applyAlignment="true" applyBorder="true" applyFont="true" applyProtection="true" borderId="151" fillId="26" fontId="45" numFmtId="216" xfId="97">
      <alignment horizontal="center" indent="0" shrinkToFit="false" textRotation="0" vertical="center" wrapText="false"/>
      <protection hidden="false" locked="true"/>
    </xf>
    <xf applyAlignment="true" applyBorder="true" applyFont="true" applyProtection="true" borderId="152" fillId="26" fontId="45" numFmtId="216" xfId="97">
      <alignment horizontal="center" indent="0" shrinkToFit="false" textRotation="0" vertical="center" wrapText="false"/>
      <protection hidden="false" locked="true"/>
    </xf>
    <xf applyAlignment="true" applyBorder="true" applyFont="true" applyProtection="true" borderId="153" fillId="26" fontId="45" numFmtId="216" xfId="97">
      <alignment horizontal="center" indent="0" shrinkToFit="false" textRotation="0" vertical="center" wrapText="false"/>
      <protection hidden="false" locked="true"/>
    </xf>
    <xf applyAlignment="true" applyBorder="true" applyFont="true" applyProtection="true" borderId="154" fillId="26" fontId="45" numFmtId="216" xfId="97">
      <alignment horizontal="center" indent="0" shrinkToFit="false" textRotation="0" vertical="center" wrapText="false"/>
      <protection hidden="false" locked="true"/>
    </xf>
    <xf applyAlignment="true" applyBorder="true" applyFont="true" applyProtection="true" borderId="155" fillId="26" fontId="45" numFmtId="216" xfId="97">
      <alignment horizontal="center" indent="0" shrinkToFit="false" textRotation="0" vertical="center" wrapText="false"/>
      <protection hidden="false" locked="true"/>
    </xf>
    <xf applyAlignment="true" applyBorder="true" applyFont="true" applyProtection="true" borderId="156" fillId="26" fontId="45" numFmtId="216" xfId="97">
      <alignment horizontal="center" indent="0" shrinkToFit="false" textRotation="0" vertical="center" wrapText="false"/>
      <protection hidden="false" locked="true"/>
    </xf>
    <xf applyAlignment="true" applyBorder="true" applyFont="true" applyProtection="true" borderId="157" fillId="26" fontId="45" numFmtId="216" xfId="97">
      <alignment horizontal="left" indent="0" shrinkToFit="false" textRotation="0" vertical="top" wrapText="true"/>
      <protection hidden="false" locked="true"/>
    </xf>
    <xf applyAlignment="true" applyBorder="false" applyFont="true" applyProtection="false" borderId="0" fillId="0" fontId="45" numFmtId="164" xfId="244">
      <alignment horizontal="general" indent="0" shrinkToFit="false" textRotation="0" vertical="center" wrapText="false"/>
      <protection hidden="false" locked="true"/>
    </xf>
    <xf applyAlignment="true" applyBorder="false" applyFont="true" applyProtection="false" borderId="0" fillId="0" fontId="45" numFmtId="164" xfId="244">
      <alignment horizontal="right" indent="0" shrinkToFit="false" textRotation="0" vertical="top" wrapText="false"/>
      <protection hidden="false" locked="true"/>
    </xf>
    <xf applyAlignment="true" applyBorder="false" applyFont="true" applyProtection="false" borderId="0" fillId="0" fontId="81" numFmtId="164" xfId="244">
      <alignment horizontal="right" indent="0" shrinkToFit="false" textRotation="0" vertical="top" wrapText="false"/>
      <protection hidden="false" locked="true"/>
    </xf>
    <xf applyAlignment="true" applyBorder="true" applyFont="true" applyProtection="false" borderId="158" fillId="27" fontId="45" numFmtId="164" xfId="244">
      <alignment horizontal="right" indent="0" shrinkToFit="false" textRotation="0" vertical="center" wrapText="false"/>
      <protection hidden="false" locked="true"/>
    </xf>
    <xf applyAlignment="true" applyBorder="true" applyFont="true" applyProtection="false" borderId="159" fillId="27" fontId="45" numFmtId="164" xfId="244">
      <alignment horizontal="right" indent="0" shrinkToFit="false" textRotation="0" vertical="center" wrapText="true"/>
      <protection hidden="false" locked="true"/>
    </xf>
    <xf applyAlignment="true" applyBorder="true" applyFont="true" applyProtection="false" borderId="159" fillId="27" fontId="45" numFmtId="164" xfId="244">
      <alignment horizontal="right" indent="0" shrinkToFit="false" textRotation="0" vertical="center" wrapText="false"/>
      <protection hidden="false" locked="true"/>
    </xf>
    <xf applyAlignment="true" applyBorder="true" applyFont="true" applyProtection="false" borderId="159" fillId="27" fontId="45" numFmtId="164" xfId="244">
      <alignment horizontal="center" indent="0" shrinkToFit="false" textRotation="0" vertical="center" wrapText="false"/>
      <protection hidden="false" locked="true"/>
    </xf>
    <xf applyAlignment="true" applyBorder="true" applyFont="true" applyProtection="false" borderId="159" fillId="27" fontId="80" numFmtId="164" xfId="244">
      <alignment horizontal="right" indent="0" shrinkToFit="false" textRotation="0" vertical="top" wrapText="true"/>
      <protection hidden="false" locked="true"/>
    </xf>
    <xf applyAlignment="true" applyBorder="true" applyFont="true" applyProtection="false" borderId="159" fillId="27" fontId="45" numFmtId="214" xfId="244">
      <alignment horizontal="right" indent="0" shrinkToFit="false" textRotation="0" vertical="center" wrapText="false"/>
      <protection hidden="false" locked="true"/>
    </xf>
    <xf applyAlignment="true" applyBorder="true" applyFont="true" applyProtection="false" borderId="159" fillId="27" fontId="45" numFmtId="221" xfId="244">
      <alignment horizontal="right" indent="0" shrinkToFit="false" textRotation="0" vertical="center" wrapText="false"/>
      <protection hidden="false" locked="true"/>
    </xf>
    <xf applyAlignment="true" applyBorder="true" applyFont="true" applyProtection="true" borderId="159" fillId="27" fontId="45" numFmtId="216" xfId="97">
      <alignment horizontal="right" indent="0" shrinkToFit="false" textRotation="0" vertical="center" wrapText="false"/>
      <protection hidden="false" locked="true"/>
    </xf>
    <xf applyAlignment="true" applyBorder="true" applyFont="true" applyProtection="true" borderId="160" fillId="27" fontId="45" numFmtId="216" xfId="97">
      <alignment horizontal="right" indent="0" shrinkToFit="false" textRotation="0" vertical="center" wrapText="false"/>
      <protection hidden="false" locked="true"/>
    </xf>
    <xf applyAlignment="true" applyBorder="true" applyFont="true" applyProtection="true" borderId="161" fillId="27" fontId="45" numFmtId="216" xfId="97">
      <alignment horizontal="right" indent="0" shrinkToFit="false" textRotation="0" vertical="center" wrapText="false"/>
      <protection hidden="false" locked="true"/>
    </xf>
    <xf applyAlignment="true" applyBorder="true" applyFont="true" applyProtection="true" borderId="162" fillId="27" fontId="45" numFmtId="216" xfId="97">
      <alignment horizontal="right" indent="0" shrinkToFit="false" textRotation="0" vertical="center" wrapText="false"/>
      <protection hidden="false" locked="true"/>
    </xf>
    <xf applyAlignment="true" applyBorder="true" applyFont="true" applyProtection="true" borderId="163" fillId="27" fontId="45" numFmtId="216" xfId="97">
      <alignment horizontal="right" indent="0" shrinkToFit="false" textRotation="0" vertical="center" wrapText="false"/>
      <protection hidden="false" locked="true"/>
    </xf>
    <xf applyAlignment="true" applyBorder="true" applyFont="true" applyProtection="true" borderId="164" fillId="27" fontId="45" numFmtId="216" xfId="97">
      <alignment horizontal="right" indent="0" shrinkToFit="false" textRotation="0" vertical="center" wrapText="false"/>
      <protection hidden="false" locked="true"/>
    </xf>
    <xf applyAlignment="true" applyBorder="true" applyFont="true" applyProtection="true" borderId="165" fillId="27" fontId="45" numFmtId="216" xfId="97">
      <alignment horizontal="right" indent="0" shrinkToFit="false" textRotation="0" vertical="top" wrapText="true"/>
      <protection hidden="false" locked="true"/>
    </xf>
    <xf applyAlignment="true" applyBorder="false" applyFont="true" applyProtection="false" borderId="0" fillId="0" fontId="45" numFmtId="164" xfId="244">
      <alignment horizontal="right" indent="0" shrinkToFit="false" textRotation="0" vertical="center" wrapText="false"/>
      <protection hidden="false" locked="true"/>
    </xf>
    <xf applyAlignment="true" applyBorder="false" applyFont="true" applyProtection="false" borderId="0" fillId="0" fontId="8" numFmtId="164" xfId="244">
      <alignment horizontal="general" indent="0" shrinkToFit="false" textRotation="0" vertical="top" wrapText="false"/>
      <protection hidden="false" locked="true"/>
    </xf>
    <xf applyAlignment="true" applyBorder="false" applyFont="true" applyProtection="false" borderId="0" fillId="0" fontId="82" numFmtId="164" xfId="244">
      <alignment horizontal="center" indent="0" shrinkToFit="false" textRotation="0" vertical="top" wrapText="false"/>
      <protection hidden="false" locked="true"/>
    </xf>
    <xf applyAlignment="true" applyBorder="true" applyFont="true" applyProtection="false" borderId="166" fillId="0" fontId="8" numFmtId="164" xfId="244">
      <alignment horizontal="center" indent="0" shrinkToFit="false" textRotation="0" vertical="center" wrapText="false"/>
      <protection hidden="false" locked="true"/>
    </xf>
    <xf applyAlignment="true" applyBorder="true" applyFont="true" applyProtection="false" borderId="167" fillId="15" fontId="8" numFmtId="164" xfId="244">
      <alignment horizontal="left" indent="0" shrinkToFit="false" textRotation="0" vertical="center" wrapText="true"/>
      <protection hidden="false" locked="true"/>
    </xf>
    <xf applyAlignment="true" applyBorder="true" applyFont="true" applyProtection="false" borderId="167" fillId="0" fontId="8" numFmtId="164" xfId="244">
      <alignment horizontal="center" indent="0" shrinkToFit="false" textRotation="0" vertical="center" wrapText="false"/>
      <protection hidden="false" locked="true"/>
    </xf>
    <xf applyAlignment="true" applyBorder="true" applyFont="true" applyProtection="false" borderId="167" fillId="0" fontId="8" numFmtId="164" xfId="244">
      <alignment horizontal="left" indent="0" shrinkToFit="false" textRotation="0" vertical="top" wrapText="true"/>
      <protection hidden="false" locked="true"/>
    </xf>
    <xf applyAlignment="true" applyBorder="true" applyFont="true" applyProtection="false" borderId="167" fillId="0" fontId="8" numFmtId="164" xfId="244">
      <alignment horizontal="left" indent="0" shrinkToFit="false" textRotation="0" vertical="center" wrapText="false"/>
      <protection hidden="false" locked="true"/>
    </xf>
    <xf applyAlignment="true" applyBorder="true" applyFont="true" applyProtection="false" borderId="167" fillId="0" fontId="8" numFmtId="214" xfId="244">
      <alignment horizontal="center" indent="0" shrinkToFit="false" textRotation="0" vertical="center" wrapText="false"/>
      <protection hidden="false" locked="true"/>
    </xf>
    <xf applyAlignment="true" applyBorder="true" applyFont="true" applyProtection="false" borderId="167" fillId="0" fontId="8" numFmtId="221" xfId="244">
      <alignment horizontal="center" indent="0" shrinkToFit="false" textRotation="0" vertical="center" wrapText="false"/>
      <protection hidden="false" locked="true"/>
    </xf>
    <xf applyAlignment="true" applyBorder="true" applyFont="true" applyProtection="true" borderId="167" fillId="0" fontId="8" numFmtId="216" xfId="97">
      <alignment horizontal="center" indent="0" shrinkToFit="false" textRotation="0" vertical="center" wrapText="false"/>
      <protection hidden="false" locked="true"/>
    </xf>
    <xf applyAlignment="true" applyBorder="true" applyFont="true" applyProtection="true" borderId="168" fillId="0" fontId="8" numFmtId="216" xfId="97">
      <alignment horizontal="center" indent="0" shrinkToFit="false" textRotation="0" vertical="center" wrapText="false"/>
      <protection hidden="false" locked="true"/>
    </xf>
    <xf applyAlignment="true" applyBorder="true" applyFont="true" applyProtection="true" borderId="169" fillId="0" fontId="8" numFmtId="216" xfId="97">
      <alignment horizontal="center" indent="0" shrinkToFit="false" textRotation="0" vertical="center" wrapText="false"/>
      <protection hidden="false" locked="true"/>
    </xf>
    <xf applyAlignment="true" applyBorder="true" applyFont="true" applyProtection="true" borderId="170" fillId="0" fontId="8" numFmtId="216" xfId="97">
      <alignment horizontal="center" indent="0" shrinkToFit="false" textRotation="0" vertical="center" wrapText="false"/>
      <protection hidden="false" locked="true"/>
    </xf>
    <xf applyAlignment="true" applyBorder="true" applyFont="true" applyProtection="true" borderId="171" fillId="0" fontId="8" numFmtId="216" xfId="97">
      <alignment horizontal="center" indent="0" shrinkToFit="false" textRotation="0" vertical="center" wrapText="false"/>
      <protection hidden="false" locked="true"/>
    </xf>
    <xf applyAlignment="true" applyBorder="true" applyFont="true" applyProtection="true" borderId="172" fillId="0" fontId="8" numFmtId="216" xfId="97">
      <alignment horizontal="center" indent="0" shrinkToFit="false" textRotation="0" vertical="center" wrapText="false"/>
      <protection hidden="false" locked="true"/>
    </xf>
    <xf applyAlignment="true" applyBorder="true" applyFont="true" applyProtection="true" borderId="173" fillId="0" fontId="8" numFmtId="216" xfId="97">
      <alignment horizontal="left" indent="0" shrinkToFit="false" textRotation="0" vertical="top" wrapText="true"/>
      <protection hidden="false" locked="true"/>
    </xf>
    <xf applyAlignment="true" applyBorder="true" applyFont="true" applyProtection="false" borderId="166" fillId="27" fontId="8" numFmtId="164" xfId="244">
      <alignment horizontal="center" indent="0" shrinkToFit="false" textRotation="0" vertical="center" wrapText="false"/>
      <protection hidden="false" locked="true"/>
    </xf>
    <xf applyAlignment="true" applyBorder="true" applyFont="true" applyProtection="false" borderId="167" fillId="27" fontId="45" numFmtId="164" xfId="244">
      <alignment horizontal="right" indent="0" shrinkToFit="false" textRotation="0" vertical="center" wrapText="true"/>
      <protection hidden="false" locked="true"/>
    </xf>
    <xf applyAlignment="true" applyBorder="true" applyFont="true" applyProtection="false" borderId="167" fillId="27" fontId="8" numFmtId="164" xfId="244">
      <alignment horizontal="center" indent="0" shrinkToFit="false" textRotation="0" vertical="center" wrapText="false"/>
      <protection hidden="false" locked="true"/>
    </xf>
    <xf applyAlignment="true" applyBorder="true" applyFont="true" applyProtection="false" borderId="167" fillId="27" fontId="8" numFmtId="164" xfId="244">
      <alignment horizontal="left" indent="0" shrinkToFit="false" textRotation="0" vertical="top" wrapText="true"/>
      <protection hidden="false" locked="true"/>
    </xf>
    <xf applyAlignment="true" applyBorder="true" applyFont="true" applyProtection="false" borderId="167" fillId="27" fontId="8" numFmtId="164" xfId="244">
      <alignment horizontal="left" indent="0" shrinkToFit="false" textRotation="0" vertical="center" wrapText="false"/>
      <protection hidden="false" locked="true"/>
    </xf>
    <xf applyAlignment="true" applyBorder="true" applyFont="true" applyProtection="true" borderId="167" fillId="27" fontId="8" numFmtId="200" xfId="401">
      <alignment horizontal="center" indent="0" shrinkToFit="false" textRotation="0" vertical="center" wrapText="false"/>
      <protection hidden="false" locked="true"/>
    </xf>
    <xf applyAlignment="true" applyBorder="true" applyFont="true" applyProtection="true" borderId="167" fillId="27" fontId="8" numFmtId="214" xfId="70">
      <alignment horizontal="center" indent="0" shrinkToFit="false" textRotation="0" vertical="center" wrapText="false"/>
      <protection hidden="false" locked="true"/>
    </xf>
    <xf applyAlignment="true" applyBorder="true" applyFont="true" applyProtection="true" borderId="167" fillId="27" fontId="8" numFmtId="221" xfId="70">
      <alignment horizontal="center" indent="0" shrinkToFit="false" textRotation="0" vertical="center" wrapText="false"/>
      <protection hidden="false" locked="true"/>
    </xf>
    <xf applyAlignment="true" applyBorder="true" applyFont="true" applyProtection="false" borderId="167" fillId="27" fontId="8" numFmtId="214" xfId="244">
      <alignment horizontal="center" indent="0" shrinkToFit="false" textRotation="0" vertical="center" wrapText="false"/>
      <protection hidden="false" locked="true"/>
    </xf>
    <xf applyAlignment="true" applyBorder="true" applyFont="true" applyProtection="true" borderId="167" fillId="27" fontId="8" numFmtId="216" xfId="70">
      <alignment horizontal="center" indent="0" shrinkToFit="false" textRotation="0" vertical="center" wrapText="false"/>
      <protection hidden="false" locked="true"/>
    </xf>
    <xf applyAlignment="true" applyBorder="true" applyFont="true" applyProtection="true" borderId="167" fillId="27" fontId="8" numFmtId="216" xfId="97">
      <alignment horizontal="center" indent="0" shrinkToFit="false" textRotation="0" vertical="center" wrapText="false"/>
      <protection hidden="false" locked="true"/>
    </xf>
    <xf applyAlignment="true" applyBorder="true" applyFont="true" applyProtection="true" borderId="168" fillId="27" fontId="8" numFmtId="216" xfId="97">
      <alignment horizontal="center" indent="0" shrinkToFit="false" textRotation="0" vertical="center" wrapText="false"/>
      <protection hidden="false" locked="true"/>
    </xf>
    <xf applyAlignment="true" applyBorder="true" applyFont="true" applyProtection="true" borderId="169" fillId="27" fontId="8" numFmtId="216" xfId="97">
      <alignment horizontal="center" indent="0" shrinkToFit="false" textRotation="0" vertical="center" wrapText="false"/>
      <protection hidden="false" locked="true"/>
    </xf>
    <xf applyAlignment="true" applyBorder="true" applyFont="true" applyProtection="true" borderId="170" fillId="27" fontId="8" numFmtId="216" xfId="97">
      <alignment horizontal="center" indent="0" shrinkToFit="false" textRotation="0" vertical="center" wrapText="false"/>
      <protection hidden="false" locked="true"/>
    </xf>
    <xf applyAlignment="true" applyBorder="true" applyFont="true" applyProtection="true" borderId="171" fillId="27" fontId="8" numFmtId="216" xfId="97">
      <alignment horizontal="center" indent="0" shrinkToFit="false" textRotation="0" vertical="center" wrapText="false"/>
      <protection hidden="false" locked="true"/>
    </xf>
    <xf applyAlignment="true" applyBorder="true" applyFont="true" applyProtection="true" borderId="172" fillId="27" fontId="8" numFmtId="216" xfId="97">
      <alignment horizontal="center" indent="0" shrinkToFit="false" textRotation="0" vertical="center" wrapText="false"/>
      <protection hidden="false" locked="true"/>
    </xf>
    <xf applyAlignment="true" applyBorder="true" applyFont="true" applyProtection="true" borderId="173" fillId="27" fontId="8" numFmtId="216" xfId="97">
      <alignment horizontal="left" indent="0" shrinkToFit="false" textRotation="0" vertical="top" wrapText="true"/>
      <protection hidden="false" locked="true"/>
    </xf>
    <xf applyAlignment="true" applyBorder="true" applyFont="true" applyProtection="false" borderId="166" fillId="0" fontId="8" numFmtId="164" xfId="244">
      <alignment horizontal="center" indent="0" shrinkToFit="false" textRotation="0" vertical="center" wrapText="false"/>
      <protection hidden="false" locked="true"/>
    </xf>
    <xf applyAlignment="true" applyBorder="true" applyFont="true" applyProtection="false" borderId="167" fillId="0" fontId="8" numFmtId="164" xfId="244">
      <alignment horizontal="left" indent="0" shrinkToFit="false" textRotation="0" vertical="center" wrapText="true"/>
      <protection hidden="false" locked="true"/>
    </xf>
    <xf applyAlignment="true" applyBorder="true" applyFont="true" applyProtection="false" borderId="167" fillId="0" fontId="8" numFmtId="164" xfId="244">
      <alignment horizontal="center" indent="0" shrinkToFit="false" textRotation="0" vertical="center" wrapText="false"/>
      <protection hidden="false" locked="true"/>
    </xf>
    <xf applyAlignment="true" applyBorder="true" applyFont="true" applyProtection="false" borderId="167" fillId="0" fontId="8" numFmtId="164" xfId="244">
      <alignment horizontal="left" indent="0" shrinkToFit="false" textRotation="0" vertical="top" wrapText="true"/>
      <protection hidden="false" locked="true"/>
    </xf>
    <xf applyAlignment="true" applyBorder="true" applyFont="true" applyProtection="true" borderId="167" fillId="0" fontId="8" numFmtId="200" xfId="401">
      <alignment horizontal="center" indent="0" shrinkToFit="false" textRotation="0" vertical="center" wrapText="false"/>
      <protection hidden="false" locked="true"/>
    </xf>
    <xf applyAlignment="true" applyBorder="true" applyFont="true" applyProtection="true" borderId="167" fillId="0" fontId="8" numFmtId="214" xfId="70">
      <alignment horizontal="center" indent="0" shrinkToFit="false" textRotation="0" vertical="center" wrapText="false"/>
      <protection hidden="false" locked="true"/>
    </xf>
    <xf applyAlignment="true" applyBorder="true" applyFont="true" applyProtection="true" borderId="167" fillId="0" fontId="8" numFmtId="221" xfId="70">
      <alignment horizontal="center" indent="0" shrinkToFit="false" textRotation="0" vertical="center" wrapText="false"/>
      <protection hidden="false" locked="true"/>
    </xf>
    <xf applyAlignment="true" applyBorder="true" applyFont="true" applyProtection="false" borderId="167" fillId="0" fontId="8" numFmtId="214" xfId="244">
      <alignment horizontal="center" indent="0" shrinkToFit="false" textRotation="0" vertical="center" wrapText="false"/>
      <protection hidden="false" locked="true"/>
    </xf>
    <xf applyAlignment="true" applyBorder="true" applyFont="true" applyProtection="true" borderId="167" fillId="0" fontId="8" numFmtId="216" xfId="70">
      <alignment horizontal="center" indent="0" shrinkToFit="false" textRotation="0" vertical="center" wrapText="false"/>
      <protection hidden="false" locked="true"/>
    </xf>
    <xf applyAlignment="true" applyBorder="true" applyFont="true" applyProtection="false" borderId="174" fillId="0" fontId="8" numFmtId="164" xfId="244">
      <alignment horizontal="center" indent="0" shrinkToFit="false" textRotation="0" vertical="center" wrapText="false"/>
      <protection hidden="false" locked="true"/>
    </xf>
    <xf applyAlignment="true" applyBorder="true" applyFont="true" applyProtection="false" borderId="175" fillId="15" fontId="8" numFmtId="164" xfId="244">
      <alignment horizontal="left" indent="0" shrinkToFit="false" textRotation="0" vertical="center" wrapText="true"/>
      <protection hidden="false" locked="true"/>
    </xf>
    <xf applyAlignment="true" applyBorder="true" applyFont="true" applyProtection="false" borderId="175" fillId="0" fontId="8" numFmtId="164" xfId="244">
      <alignment horizontal="center" indent="0" shrinkToFit="false" textRotation="0" vertical="center" wrapText="false"/>
      <protection hidden="false" locked="true"/>
    </xf>
    <xf applyAlignment="true" applyBorder="true" applyFont="true" applyProtection="false" borderId="175" fillId="0" fontId="8" numFmtId="164" xfId="244">
      <alignment horizontal="left" indent="0" shrinkToFit="false" textRotation="0" vertical="top" wrapText="true"/>
      <protection hidden="false" locked="true"/>
    </xf>
    <xf applyAlignment="true" applyBorder="true" applyFont="true" applyProtection="false" borderId="175" fillId="0" fontId="8" numFmtId="164" xfId="244">
      <alignment horizontal="left" indent="0" shrinkToFit="false" textRotation="0" vertical="center" wrapText="false"/>
      <protection hidden="false" locked="true"/>
    </xf>
    <xf applyAlignment="true" applyBorder="true" applyFont="true" applyProtection="false" borderId="175" fillId="0" fontId="8" numFmtId="214" xfId="244">
      <alignment horizontal="center" indent="0" shrinkToFit="false" textRotation="0" vertical="center" wrapText="false"/>
      <protection hidden="false" locked="true"/>
    </xf>
    <xf applyAlignment="true" applyBorder="true" applyFont="true" applyProtection="false" borderId="175" fillId="0" fontId="8" numFmtId="221" xfId="244">
      <alignment horizontal="center" indent="0" shrinkToFit="false" textRotation="0" vertical="center" wrapText="false"/>
      <protection hidden="false" locked="true"/>
    </xf>
    <xf applyAlignment="true" applyBorder="true" applyFont="true" applyProtection="true" borderId="175" fillId="0" fontId="8" numFmtId="216" xfId="97">
      <alignment horizontal="center" indent="0" shrinkToFit="false" textRotation="0" vertical="center" wrapText="false"/>
      <protection hidden="false" locked="true"/>
    </xf>
    <xf applyAlignment="true" applyBorder="true" applyFont="true" applyProtection="true" borderId="176" fillId="0" fontId="8" numFmtId="216" xfId="97">
      <alignment horizontal="center" indent="0" shrinkToFit="false" textRotation="0" vertical="center" wrapText="false"/>
      <protection hidden="false" locked="true"/>
    </xf>
    <xf applyAlignment="true" applyBorder="true" applyFont="true" applyProtection="true" borderId="177" fillId="0" fontId="8" numFmtId="216" xfId="97">
      <alignment horizontal="center" indent="0" shrinkToFit="false" textRotation="0" vertical="center" wrapText="false"/>
      <protection hidden="false" locked="true"/>
    </xf>
    <xf applyAlignment="true" applyBorder="true" applyFont="true" applyProtection="true" borderId="178" fillId="0" fontId="8" numFmtId="216" xfId="97">
      <alignment horizontal="center" indent="0" shrinkToFit="false" textRotation="0" vertical="center" wrapText="false"/>
      <protection hidden="false" locked="true"/>
    </xf>
    <xf applyAlignment="true" applyBorder="true" applyFont="true" applyProtection="true" borderId="179" fillId="0" fontId="8" numFmtId="216" xfId="97">
      <alignment horizontal="left" indent="0" shrinkToFit="false" textRotation="0" vertical="top" wrapText="true"/>
      <protection hidden="false" locked="true"/>
    </xf>
    <xf applyAlignment="true" applyBorder="false" applyFont="true" applyProtection="false" borderId="0" fillId="0" fontId="78" numFmtId="164" xfId="244">
      <alignment horizontal="general" indent="0" shrinkToFit="false" textRotation="0" vertical="top" wrapText="false"/>
      <protection hidden="false" locked="true"/>
    </xf>
    <xf applyAlignment="true" applyBorder="true" applyFont="true" applyProtection="false" borderId="143" fillId="25" fontId="45" numFmtId="164" xfId="244">
      <alignment horizontal="left" indent="0" shrinkToFit="false" textRotation="0" vertical="top" wrapText="true"/>
      <protection hidden="false" locked="true"/>
    </xf>
    <xf applyAlignment="true" applyBorder="true" applyFont="true" applyProtection="true" borderId="180" fillId="25" fontId="45" numFmtId="216" xfId="97">
      <alignment horizontal="left" indent="0" shrinkToFit="false" textRotation="0" vertical="top" wrapText="true"/>
      <protection hidden="false" locked="true"/>
    </xf>
    <xf applyAlignment="true" applyBorder="false" applyFont="true" applyProtection="false" borderId="0" fillId="0" fontId="83" numFmtId="164" xfId="244">
      <alignment horizontal="general" indent="0" shrinkToFit="false" textRotation="0" vertical="top" wrapText="false"/>
      <protection hidden="false" locked="true"/>
    </xf>
    <xf applyAlignment="true" applyBorder="true" applyFont="true" applyProtection="false" borderId="151" fillId="23" fontId="45" numFmtId="164" xfId="244">
      <alignment horizontal="right" indent="0" shrinkToFit="false" textRotation="0" vertical="center" wrapText="true"/>
      <protection hidden="false" locked="true"/>
    </xf>
    <xf applyAlignment="true" applyBorder="true" applyFont="true" applyProtection="false" borderId="151" fillId="26" fontId="45" numFmtId="164" xfId="244">
      <alignment horizontal="left" indent="0" shrinkToFit="false" textRotation="0" vertical="top" wrapText="true"/>
      <protection hidden="false" locked="true"/>
    </xf>
    <xf applyAlignment="true" applyBorder="false" applyFont="true" applyProtection="false" borderId="0" fillId="0" fontId="83" numFmtId="164" xfId="244">
      <alignment horizontal="general" indent="0" shrinkToFit="false" textRotation="0" vertical="center" wrapText="false"/>
      <protection hidden="false" locked="true"/>
    </xf>
    <xf applyAlignment="true" applyBorder="true" applyFont="true" applyProtection="false" borderId="159" fillId="27" fontId="45" numFmtId="164" xfId="244">
      <alignment horizontal="right" indent="0" shrinkToFit="false" textRotation="0" vertical="top" wrapText="true"/>
      <protection hidden="false" locked="true"/>
    </xf>
    <xf applyAlignment="true" applyBorder="false" applyFont="true" applyProtection="false" borderId="0" fillId="0" fontId="8" numFmtId="164" xfId="244">
      <alignment horizontal="general" indent="0" shrinkToFit="false" textRotation="0" vertical="top" wrapText="false"/>
      <protection hidden="false" locked="true"/>
    </xf>
    <xf applyAlignment="true" applyBorder="true" applyFont="true" applyProtection="true" borderId="167" fillId="0" fontId="76" numFmtId="164" xfId="70">
      <alignment horizontal="center" indent="0" shrinkToFit="false" textRotation="0" vertical="center" wrapText="false"/>
      <protection hidden="false" locked="true"/>
    </xf>
    <xf applyAlignment="true" applyBorder="true" applyFont="true" applyProtection="false" borderId="167" fillId="0" fontId="8" numFmtId="164" xfId="244">
      <alignment horizontal="center" indent="0" shrinkToFit="false" textRotation="0" vertical="center" wrapText="true"/>
      <protection hidden="false" locked="true"/>
    </xf>
    <xf applyAlignment="true" applyBorder="true" applyFont="true" applyProtection="true" borderId="167" fillId="0" fontId="76" numFmtId="214" xfId="70">
      <alignment horizontal="center" indent="0" shrinkToFit="false" textRotation="0" vertical="center" wrapText="true"/>
      <protection hidden="false" locked="true"/>
    </xf>
    <xf applyAlignment="true" applyBorder="true" applyFont="true" applyProtection="true" borderId="167" fillId="0" fontId="76" numFmtId="221" xfId="70">
      <alignment horizontal="center" indent="0" shrinkToFit="false" textRotation="0" vertical="center" wrapText="true"/>
      <protection hidden="false" locked="true"/>
    </xf>
    <xf applyAlignment="true" applyBorder="true" applyFont="true" applyProtection="false" borderId="167" fillId="0" fontId="8" numFmtId="214" xfId="244">
      <alignment horizontal="center" indent="0" shrinkToFit="false" textRotation="0" vertical="center" wrapText="true"/>
      <protection hidden="false" locked="true"/>
    </xf>
    <xf applyAlignment="true" applyBorder="true" applyFont="true" applyProtection="true" borderId="167" fillId="0" fontId="76" numFmtId="216" xfId="70">
      <alignment horizontal="center" indent="0" shrinkToFit="false" textRotation="0" vertical="center" wrapText="true"/>
      <protection hidden="false" locked="true"/>
    </xf>
    <xf applyAlignment="true" applyBorder="true" applyFont="true" applyProtection="true" borderId="167" fillId="0" fontId="76" numFmtId="216" xfId="70">
      <alignment horizontal="center" indent="0" shrinkToFit="false" textRotation="0" vertical="center" wrapText="false"/>
      <protection hidden="false" locked="true"/>
    </xf>
    <xf applyAlignment="true" applyBorder="true" applyFont="true" applyProtection="true" borderId="167" fillId="0" fontId="76" numFmtId="216" xfId="97">
      <alignment horizontal="center" indent="0" shrinkToFit="false" textRotation="0" vertical="center" wrapText="false"/>
      <protection hidden="false" locked="true"/>
    </xf>
    <xf applyAlignment="true" applyBorder="true" applyFont="true" applyProtection="true" borderId="171" fillId="0" fontId="76" numFmtId="216" xfId="97">
      <alignment horizontal="center" indent="0" shrinkToFit="false" textRotation="0" vertical="center" wrapText="false"/>
      <protection hidden="false" locked="true"/>
    </xf>
    <xf applyAlignment="true" applyBorder="true" applyFont="true" applyProtection="true" borderId="172" fillId="0" fontId="76" numFmtId="216" xfId="97">
      <alignment horizontal="center" indent="0" shrinkToFit="false" textRotation="0" vertical="center" wrapText="false"/>
      <protection hidden="false" locked="true"/>
    </xf>
    <xf applyAlignment="true" applyBorder="true" applyFont="true" applyProtection="false" borderId="166" fillId="27" fontId="45" numFmtId="164" xfId="244">
      <alignment horizontal="right" indent="0" shrinkToFit="false" textRotation="0" vertical="center" wrapText="false"/>
      <protection hidden="false" locked="true"/>
    </xf>
    <xf applyAlignment="true" applyBorder="true" applyFont="true" applyProtection="false" borderId="167" fillId="27" fontId="45" numFmtId="164" xfId="244">
      <alignment horizontal="right" indent="0" shrinkToFit="false" textRotation="0" vertical="center" wrapText="false"/>
      <protection hidden="false" locked="true"/>
    </xf>
    <xf applyAlignment="true" applyBorder="true" applyFont="true" applyProtection="false" borderId="167" fillId="27" fontId="45" numFmtId="164" xfId="244">
      <alignment horizontal="center" indent="0" shrinkToFit="false" textRotation="0" vertical="center" wrapText="false"/>
      <protection hidden="false" locked="true"/>
    </xf>
    <xf applyAlignment="true" applyBorder="true" applyFont="true" applyProtection="false" borderId="167" fillId="27" fontId="45" numFmtId="164" xfId="244">
      <alignment horizontal="right" indent="0" shrinkToFit="false" textRotation="0" vertical="top" wrapText="true"/>
      <protection hidden="false" locked="true"/>
    </xf>
    <xf applyAlignment="true" applyBorder="true" applyFont="true" applyProtection="false" borderId="167" fillId="27" fontId="45" numFmtId="214" xfId="244">
      <alignment horizontal="right" indent="0" shrinkToFit="false" textRotation="0" vertical="center" wrapText="false"/>
      <protection hidden="false" locked="true"/>
    </xf>
    <xf applyAlignment="true" applyBorder="true" applyFont="true" applyProtection="false" borderId="167" fillId="27" fontId="45" numFmtId="221" xfId="244">
      <alignment horizontal="right" indent="0" shrinkToFit="false" textRotation="0" vertical="center" wrapText="false"/>
      <protection hidden="false" locked="true"/>
    </xf>
    <xf applyAlignment="true" applyBorder="true" applyFont="true" applyProtection="true" borderId="167" fillId="27" fontId="45" numFmtId="216" xfId="97">
      <alignment horizontal="right" indent="0" shrinkToFit="false" textRotation="0" vertical="center" wrapText="false"/>
      <protection hidden="false" locked="true"/>
    </xf>
    <xf applyAlignment="true" applyBorder="true" applyFont="true" applyProtection="true" borderId="168" fillId="27" fontId="45" numFmtId="216" xfId="97">
      <alignment horizontal="right" indent="0" shrinkToFit="false" textRotation="0" vertical="center" wrapText="false"/>
      <protection hidden="false" locked="true"/>
    </xf>
    <xf applyAlignment="true" applyBorder="true" applyFont="true" applyProtection="true" borderId="169" fillId="27" fontId="45" numFmtId="216" xfId="97">
      <alignment horizontal="right" indent="0" shrinkToFit="false" textRotation="0" vertical="center" wrapText="false"/>
      <protection hidden="false" locked="true"/>
    </xf>
    <xf applyAlignment="true" applyBorder="true" applyFont="true" applyProtection="true" borderId="170" fillId="27" fontId="45" numFmtId="216" xfId="97">
      <alignment horizontal="right" indent="0" shrinkToFit="false" textRotation="0" vertical="center" wrapText="false"/>
      <protection hidden="false" locked="true"/>
    </xf>
    <xf applyAlignment="true" applyBorder="true" applyFont="true" applyProtection="true" borderId="171" fillId="27" fontId="45" numFmtId="216" xfId="97">
      <alignment horizontal="right" indent="0" shrinkToFit="false" textRotation="0" vertical="center" wrapText="false"/>
      <protection hidden="false" locked="true"/>
    </xf>
    <xf applyAlignment="true" applyBorder="true" applyFont="true" applyProtection="true" borderId="172" fillId="27" fontId="45" numFmtId="216" xfId="97">
      <alignment horizontal="right" indent="0" shrinkToFit="false" textRotation="0" vertical="center" wrapText="false"/>
      <protection hidden="false" locked="true"/>
    </xf>
    <xf applyAlignment="true" applyBorder="true" applyFont="true" applyProtection="true" borderId="173" fillId="27" fontId="45" numFmtId="216" xfId="97">
      <alignment horizontal="right" indent="0" shrinkToFit="false" textRotation="0" vertical="top" wrapText="true"/>
      <protection hidden="false" locked="true"/>
    </xf>
    <xf applyAlignment="true" applyBorder="true" applyFont="true" applyProtection="false" borderId="167" fillId="0" fontId="8" numFmtId="164" xfId="244">
      <alignment horizontal="left" indent="0" shrinkToFit="false" textRotation="0" vertical="center" wrapText="false"/>
      <protection hidden="false" locked="true"/>
    </xf>
    <xf applyAlignment="true" applyBorder="true" applyFont="true" applyProtection="true" borderId="167" fillId="0" fontId="76" numFmtId="214" xfId="70">
      <alignment horizontal="center" indent="0" shrinkToFit="false" textRotation="0" vertical="center" wrapText="false"/>
      <protection hidden="false" locked="true"/>
    </xf>
    <xf applyAlignment="true" applyBorder="true" applyFont="true" applyProtection="true" borderId="167" fillId="0" fontId="76" numFmtId="221" xfId="70">
      <alignment horizontal="center" indent="0" shrinkToFit="false" textRotation="0" vertical="center" wrapText="false"/>
      <protection hidden="false" locked="true"/>
    </xf>
    <xf applyAlignment="true" applyBorder="true" applyFont="true" applyProtection="false" borderId="166" fillId="0" fontId="45" numFmtId="164" xfId="244">
      <alignment horizontal="right" indent="0" shrinkToFit="false" textRotation="0" vertical="center" wrapText="false"/>
      <protection hidden="false" locked="true"/>
    </xf>
    <xf applyAlignment="true" applyBorder="true" applyFont="true" applyProtection="false" borderId="167" fillId="0" fontId="45" numFmtId="164" xfId="244">
      <alignment horizontal="right" indent="0" shrinkToFit="false" textRotation="0" vertical="center" wrapText="true"/>
      <protection hidden="false" locked="true"/>
    </xf>
    <xf applyAlignment="true" applyBorder="true" applyFont="true" applyProtection="false" borderId="167" fillId="0" fontId="45" numFmtId="164" xfId="244">
      <alignment horizontal="right" indent="0" shrinkToFit="false" textRotation="0" vertical="center" wrapText="false"/>
      <protection hidden="false" locked="true"/>
    </xf>
    <xf applyAlignment="true" applyBorder="true" applyFont="true" applyProtection="false" borderId="167" fillId="0" fontId="45" numFmtId="164" xfId="244">
      <alignment horizontal="center" indent="0" shrinkToFit="false" textRotation="0" vertical="center" wrapText="false"/>
      <protection hidden="false" locked="true"/>
    </xf>
    <xf applyAlignment="true" applyBorder="true" applyFont="true" applyProtection="false" borderId="167" fillId="0" fontId="45" numFmtId="164" xfId="244">
      <alignment horizontal="right" indent="0" shrinkToFit="false" textRotation="0" vertical="top" wrapText="true"/>
      <protection hidden="false" locked="true"/>
    </xf>
    <xf applyAlignment="true" applyBorder="true" applyFont="true" applyProtection="false" borderId="167" fillId="0" fontId="45" numFmtId="214" xfId="244">
      <alignment horizontal="right" indent="0" shrinkToFit="false" textRotation="0" vertical="center" wrapText="false"/>
      <protection hidden="false" locked="true"/>
    </xf>
    <xf applyAlignment="true" applyBorder="true" applyFont="true" applyProtection="false" borderId="167" fillId="0" fontId="45" numFmtId="221" xfId="244">
      <alignment horizontal="right" indent="0" shrinkToFit="false" textRotation="0" vertical="center" wrapText="false"/>
      <protection hidden="false" locked="true"/>
    </xf>
    <xf applyAlignment="true" applyBorder="true" applyFont="true" applyProtection="true" borderId="167" fillId="0" fontId="45" numFmtId="216" xfId="97">
      <alignment horizontal="right" indent="0" shrinkToFit="false" textRotation="0" vertical="center" wrapText="false"/>
      <protection hidden="false" locked="true"/>
    </xf>
    <xf applyAlignment="true" applyBorder="true" applyFont="true" applyProtection="true" borderId="168" fillId="0" fontId="45" numFmtId="216" xfId="97">
      <alignment horizontal="right" indent="0" shrinkToFit="false" textRotation="0" vertical="center" wrapText="false"/>
      <protection hidden="false" locked="true"/>
    </xf>
    <xf applyAlignment="true" applyBorder="true" applyFont="true" applyProtection="true" borderId="169" fillId="0" fontId="45" numFmtId="216" xfId="97">
      <alignment horizontal="right" indent="0" shrinkToFit="false" textRotation="0" vertical="center" wrapText="false"/>
      <protection hidden="false" locked="true"/>
    </xf>
    <xf applyAlignment="true" applyBorder="true" applyFont="true" applyProtection="true" borderId="170" fillId="0" fontId="45" numFmtId="216" xfId="97">
      <alignment horizontal="right" indent="0" shrinkToFit="false" textRotation="0" vertical="center" wrapText="false"/>
      <protection hidden="false" locked="true"/>
    </xf>
    <xf applyAlignment="true" applyBorder="true" applyFont="true" applyProtection="true" borderId="171" fillId="0" fontId="45" numFmtId="216" xfId="97">
      <alignment horizontal="right" indent="0" shrinkToFit="false" textRotation="0" vertical="center" wrapText="false"/>
      <protection hidden="false" locked="true"/>
    </xf>
    <xf applyAlignment="true" applyBorder="true" applyFont="true" applyProtection="true" borderId="172" fillId="0" fontId="45" numFmtId="216" xfId="97">
      <alignment horizontal="right" indent="0" shrinkToFit="false" textRotation="0" vertical="center" wrapText="false"/>
      <protection hidden="false" locked="true"/>
    </xf>
    <xf applyAlignment="true" applyBorder="true" applyFont="true" applyProtection="true" borderId="173" fillId="0" fontId="45" numFmtId="216" xfId="97">
      <alignment horizontal="right" indent="0" shrinkToFit="false" textRotation="0" vertical="top" wrapText="true"/>
      <protection hidden="false" locked="true"/>
    </xf>
    <xf applyAlignment="true" applyBorder="true" applyFont="true" applyProtection="false" borderId="174" fillId="0" fontId="45" numFmtId="164" xfId="244">
      <alignment horizontal="right" indent="0" shrinkToFit="false" textRotation="0" vertical="center" wrapText="false"/>
      <protection hidden="false" locked="true"/>
    </xf>
    <xf applyAlignment="true" applyBorder="true" applyFont="true" applyProtection="false" borderId="175" fillId="0" fontId="45" numFmtId="164" xfId="244">
      <alignment horizontal="right" indent="0" shrinkToFit="false" textRotation="0" vertical="center" wrapText="true"/>
      <protection hidden="false" locked="true"/>
    </xf>
    <xf applyAlignment="true" applyBorder="true" applyFont="true" applyProtection="false" borderId="175" fillId="0" fontId="45" numFmtId="164" xfId="244">
      <alignment horizontal="right" indent="0" shrinkToFit="false" textRotation="0" vertical="center" wrapText="false"/>
      <protection hidden="false" locked="true"/>
    </xf>
    <xf applyAlignment="true" applyBorder="true" applyFont="true" applyProtection="false" borderId="175" fillId="0" fontId="45" numFmtId="164" xfId="244">
      <alignment horizontal="center" indent="0" shrinkToFit="false" textRotation="0" vertical="center" wrapText="false"/>
      <protection hidden="false" locked="true"/>
    </xf>
    <xf applyAlignment="true" applyBorder="true" applyFont="true" applyProtection="false" borderId="175" fillId="0" fontId="45" numFmtId="164" xfId="244">
      <alignment horizontal="right" indent="0" shrinkToFit="false" textRotation="0" vertical="top" wrapText="true"/>
      <protection hidden="false" locked="true"/>
    </xf>
    <xf applyAlignment="true" applyBorder="true" applyFont="true" applyProtection="false" borderId="175" fillId="0" fontId="45" numFmtId="214" xfId="244">
      <alignment horizontal="right" indent="0" shrinkToFit="false" textRotation="0" vertical="center" wrapText="false"/>
      <protection hidden="false" locked="true"/>
    </xf>
    <xf applyAlignment="true" applyBorder="true" applyFont="true" applyProtection="false" borderId="175" fillId="0" fontId="45" numFmtId="221" xfId="244">
      <alignment horizontal="right" indent="0" shrinkToFit="false" textRotation="0" vertical="center" wrapText="false"/>
      <protection hidden="false" locked="true"/>
    </xf>
    <xf applyAlignment="true" applyBorder="true" applyFont="true" applyProtection="true" borderId="175" fillId="0" fontId="45" numFmtId="216" xfId="97">
      <alignment horizontal="right" indent="0" shrinkToFit="false" textRotation="0" vertical="center" wrapText="false"/>
      <protection hidden="false" locked="true"/>
    </xf>
    <xf applyAlignment="true" applyBorder="true" applyFont="true" applyProtection="true" borderId="176" fillId="0" fontId="45" numFmtId="216" xfId="97">
      <alignment horizontal="right" indent="0" shrinkToFit="false" textRotation="0" vertical="center" wrapText="false"/>
      <protection hidden="false" locked="true"/>
    </xf>
    <xf applyAlignment="true" applyBorder="true" applyFont="true" applyProtection="true" borderId="181" fillId="0" fontId="45" numFmtId="216" xfId="97">
      <alignment horizontal="right" indent="0" shrinkToFit="false" textRotation="0" vertical="center" wrapText="false"/>
      <protection hidden="false" locked="true"/>
    </xf>
    <xf applyAlignment="true" applyBorder="true" applyFont="true" applyProtection="true" borderId="182" fillId="0" fontId="45" numFmtId="216" xfId="97">
      <alignment horizontal="right" indent="0" shrinkToFit="false" textRotation="0" vertical="center" wrapText="false"/>
      <protection hidden="false" locked="true"/>
    </xf>
    <xf applyAlignment="true" applyBorder="true" applyFont="true" applyProtection="true" borderId="177" fillId="0" fontId="45" numFmtId="216" xfId="97">
      <alignment horizontal="right" indent="0" shrinkToFit="false" textRotation="0" vertical="center" wrapText="false"/>
      <protection hidden="false" locked="true"/>
    </xf>
    <xf applyAlignment="true" applyBorder="true" applyFont="true" applyProtection="true" borderId="178" fillId="0" fontId="45" numFmtId="216" xfId="97">
      <alignment horizontal="right" indent="0" shrinkToFit="false" textRotation="0" vertical="center" wrapText="false"/>
      <protection hidden="false" locked="true"/>
    </xf>
    <xf applyAlignment="true" applyBorder="true" applyFont="true" applyProtection="true" borderId="51" fillId="0" fontId="45" numFmtId="216" xfId="97">
      <alignment horizontal="right" indent="0" shrinkToFit="false" textRotation="0" vertical="top" wrapText="true"/>
      <protection hidden="false" locked="true"/>
    </xf>
    <xf applyAlignment="true" applyBorder="true" applyFont="true" applyProtection="false" borderId="183" fillId="0" fontId="8" numFmtId="164" xfId="244">
      <alignment horizontal="center" indent="0" shrinkToFit="false" textRotation="0" vertical="center" wrapText="false"/>
      <protection hidden="false" locked="true"/>
    </xf>
    <xf applyAlignment="true" applyBorder="true" applyFont="true" applyProtection="false" borderId="184" fillId="15" fontId="8" numFmtId="164" xfId="244">
      <alignment horizontal="left" indent="0" shrinkToFit="false" textRotation="0" vertical="center" wrapText="true"/>
      <protection hidden="false" locked="true"/>
    </xf>
    <xf applyAlignment="true" applyBorder="true" applyFont="true" applyProtection="false" borderId="184" fillId="0" fontId="8" numFmtId="164" xfId="244">
      <alignment horizontal="center" indent="0" shrinkToFit="false" textRotation="0" vertical="center" wrapText="false"/>
      <protection hidden="false" locked="true"/>
    </xf>
    <xf applyAlignment="true" applyBorder="true" applyFont="true" applyProtection="false" borderId="184" fillId="0" fontId="8" numFmtId="164" xfId="244">
      <alignment horizontal="left" indent="0" shrinkToFit="false" textRotation="0" vertical="top" wrapText="true"/>
      <protection hidden="false" locked="true"/>
    </xf>
    <xf applyAlignment="true" applyBorder="true" applyFont="true" applyProtection="false" borderId="184" fillId="0" fontId="8" numFmtId="164" xfId="244">
      <alignment horizontal="left" indent="0" shrinkToFit="false" textRotation="0" vertical="center" wrapText="false"/>
      <protection hidden="false" locked="true"/>
    </xf>
    <xf applyAlignment="true" applyBorder="true" applyFont="true" applyProtection="false" borderId="184" fillId="0" fontId="8" numFmtId="214" xfId="244">
      <alignment horizontal="center" indent="0" shrinkToFit="false" textRotation="0" vertical="center" wrapText="false"/>
      <protection hidden="false" locked="true"/>
    </xf>
    <xf applyAlignment="true" applyBorder="true" applyFont="true" applyProtection="false" borderId="184" fillId="0" fontId="8" numFmtId="221" xfId="244">
      <alignment horizontal="center" indent="0" shrinkToFit="false" textRotation="0" vertical="center" wrapText="false"/>
      <protection hidden="false" locked="true"/>
    </xf>
    <xf applyAlignment="true" applyBorder="true" applyFont="true" applyProtection="true" borderId="184" fillId="0" fontId="8" numFmtId="216" xfId="97">
      <alignment horizontal="center" indent="0" shrinkToFit="false" textRotation="0" vertical="center" wrapText="false"/>
      <protection hidden="false" locked="true"/>
    </xf>
    <xf applyAlignment="true" applyBorder="true" applyFont="true" applyProtection="true" borderId="185" fillId="0" fontId="8" numFmtId="216" xfId="97">
      <alignment horizontal="center" indent="0" shrinkToFit="false" textRotation="0" vertical="center" wrapText="false"/>
      <protection hidden="false" locked="true"/>
    </xf>
    <xf applyAlignment="true" applyBorder="true" applyFont="true" applyProtection="true" borderId="186" fillId="0" fontId="8" numFmtId="216" xfId="97">
      <alignment horizontal="center" indent="0" shrinkToFit="false" textRotation="0" vertical="center" wrapText="false"/>
      <protection hidden="false" locked="true"/>
    </xf>
    <xf applyAlignment="true" applyBorder="true" applyFont="true" applyProtection="true" borderId="187" fillId="0" fontId="8" numFmtId="216" xfId="97">
      <alignment horizontal="center" indent="0" shrinkToFit="false" textRotation="0" vertical="center" wrapText="false"/>
      <protection hidden="false" locked="true"/>
    </xf>
    <xf applyAlignment="true" applyBorder="true" applyFont="true" applyProtection="true" borderId="188" fillId="0" fontId="8" numFmtId="216" xfId="97">
      <alignment horizontal="center" indent="0" shrinkToFit="false" textRotation="0" vertical="center" wrapText="false"/>
      <protection hidden="false" locked="true"/>
    </xf>
    <xf applyAlignment="true" applyBorder="true" applyFont="true" applyProtection="true" borderId="189" fillId="0" fontId="8" numFmtId="216" xfId="97">
      <alignment horizontal="left" indent="0" shrinkToFit="false" textRotation="0" vertical="top" wrapText="true"/>
      <protection hidden="false" locked="true"/>
    </xf>
    <xf applyAlignment="true" applyBorder="true" applyFont="true" applyProtection="false" borderId="167" fillId="15" fontId="45" numFmtId="164" xfId="244">
      <alignment horizontal="right" indent="0" shrinkToFit="false" textRotation="0" vertical="center" wrapText="true"/>
      <protection hidden="false" locked="true"/>
    </xf>
    <xf applyAlignment="true" applyBorder="true" applyFont="true" applyProtection="true" borderId="181" fillId="0" fontId="8" numFmtId="216" xfId="97">
      <alignment horizontal="center" indent="0" shrinkToFit="false" textRotation="0" vertical="center" wrapText="false"/>
      <protection hidden="false" locked="true"/>
    </xf>
    <xf applyAlignment="true" applyBorder="true" applyFont="true" applyProtection="true" borderId="182" fillId="0" fontId="8" numFmtId="216" xfId="97">
      <alignment horizontal="center" indent="0" shrinkToFit="false" textRotation="0" vertical="center" wrapText="false"/>
      <protection hidden="false" locked="true"/>
    </xf>
    <xf applyAlignment="true" applyBorder="true" applyFont="true" applyProtection="true" borderId="51" fillId="0" fontId="8" numFmtId="216" xfId="97">
      <alignment horizontal="left" indent="0" shrinkToFit="false" textRotation="0" vertical="top" wrapText="true"/>
      <protection hidden="false" locked="true"/>
    </xf>
    <xf applyAlignment="true" applyBorder="true" applyFont="true" applyProtection="false" borderId="190" fillId="15" fontId="8" numFmtId="164" xfId="244">
      <alignment horizontal="left" indent="0" shrinkToFit="false" textRotation="0" vertical="center" wrapText="true"/>
      <protection hidden="false" locked="true"/>
    </xf>
    <xf applyAlignment="true" applyBorder="true" applyFont="true" applyProtection="false" borderId="190" fillId="0" fontId="8" numFmtId="164" xfId="244">
      <alignment horizontal="center" indent="0" shrinkToFit="false" textRotation="0" vertical="center" wrapText="false"/>
      <protection hidden="false" locked="true"/>
    </xf>
    <xf applyAlignment="true" applyBorder="true" applyFont="true" applyProtection="false" borderId="190" fillId="0" fontId="8" numFmtId="164" xfId="244">
      <alignment horizontal="left" indent="0" shrinkToFit="false" textRotation="0" vertical="top" wrapText="true"/>
      <protection hidden="false" locked="true"/>
    </xf>
    <xf applyAlignment="true" applyBorder="true" applyFont="true" applyProtection="false" borderId="190" fillId="0" fontId="8" numFmtId="164" xfId="244">
      <alignment horizontal="left" indent="0" shrinkToFit="false" textRotation="0" vertical="center" wrapText="false"/>
      <protection hidden="false" locked="true"/>
    </xf>
    <xf applyAlignment="true" applyBorder="true" applyFont="true" applyProtection="false" borderId="190" fillId="0" fontId="8" numFmtId="214" xfId="244">
      <alignment horizontal="center" indent="0" shrinkToFit="false" textRotation="0" vertical="center" wrapText="false"/>
      <protection hidden="false" locked="true"/>
    </xf>
    <xf applyAlignment="true" applyBorder="true" applyFont="true" applyProtection="false" borderId="190" fillId="0" fontId="8" numFmtId="221" xfId="244">
      <alignment horizontal="center" indent="0" shrinkToFit="false" textRotation="0" vertical="center" wrapText="false"/>
      <protection hidden="false" locked="true"/>
    </xf>
    <xf applyAlignment="true" applyBorder="true" applyFont="true" applyProtection="true" borderId="190" fillId="0" fontId="8" numFmtId="216" xfId="97">
      <alignment horizontal="center" indent="0" shrinkToFit="false" textRotation="0" vertical="center" wrapText="false"/>
      <protection hidden="false" locked="true"/>
    </xf>
    <xf applyAlignment="true" applyBorder="true" applyFont="true" applyProtection="true" borderId="191" fillId="0" fontId="8" numFmtId="216" xfId="97">
      <alignment horizontal="center" indent="0" shrinkToFit="false" textRotation="0" vertical="center" wrapText="false"/>
      <protection hidden="false" locked="true"/>
    </xf>
    <xf applyAlignment="true" applyBorder="true" applyFont="true" applyProtection="true" borderId="192" fillId="0" fontId="8" numFmtId="216" xfId="97">
      <alignment horizontal="center" indent="0" shrinkToFit="false" textRotation="0" vertical="center" wrapText="false"/>
      <protection hidden="false" locked="true"/>
    </xf>
    <xf applyAlignment="true" applyBorder="true" applyFont="true" applyProtection="true" borderId="193" fillId="0" fontId="8" numFmtId="216" xfId="97">
      <alignment horizontal="center" indent="0" shrinkToFit="false" textRotation="0" vertical="center" wrapText="false"/>
      <protection hidden="false" locked="true"/>
    </xf>
    <xf applyAlignment="true" applyBorder="true" applyFont="true" applyProtection="true" borderId="194" fillId="0" fontId="8" numFmtId="216" xfId="97">
      <alignment horizontal="center" indent="0" shrinkToFit="false" textRotation="0" vertical="center" wrapText="false"/>
      <protection hidden="false" locked="true"/>
    </xf>
    <xf applyAlignment="true" applyBorder="true" applyFont="true" applyProtection="false" borderId="183" fillId="0" fontId="8" numFmtId="164" xfId="244">
      <alignment horizontal="center" indent="0" shrinkToFit="false" textRotation="0" vertical="center" wrapText="false"/>
      <protection hidden="false" locked="true"/>
    </xf>
    <xf applyAlignment="true" applyBorder="true" applyFont="true" applyProtection="false" borderId="184" fillId="0" fontId="8" numFmtId="164" xfId="244">
      <alignment horizontal="general" indent="0" shrinkToFit="false" textRotation="0" vertical="center" wrapText="true"/>
      <protection hidden="false" locked="true"/>
    </xf>
    <xf applyAlignment="true" applyBorder="true" applyFont="true" applyProtection="false" borderId="184" fillId="0" fontId="8" numFmtId="164" xfId="244">
      <alignment horizontal="center" indent="0" shrinkToFit="false" textRotation="0" vertical="center" wrapText="false"/>
      <protection hidden="false" locked="true"/>
    </xf>
    <xf applyAlignment="true" applyBorder="true" applyFont="true" applyProtection="false" borderId="184" fillId="0" fontId="8" numFmtId="164" xfId="244">
      <alignment horizontal="left" indent="0" shrinkToFit="false" textRotation="0" vertical="top" wrapText="true"/>
      <protection hidden="false" locked="true"/>
    </xf>
    <xf applyAlignment="true" applyBorder="true" applyFont="true" applyProtection="false" borderId="184" fillId="0" fontId="8" numFmtId="164" xfId="244">
      <alignment horizontal="left" indent="0" shrinkToFit="false" textRotation="0" vertical="center" wrapText="false"/>
      <protection hidden="false" locked="true"/>
    </xf>
    <xf applyAlignment="true" applyBorder="true" applyFont="true" applyProtection="true" borderId="184" fillId="0" fontId="76" numFmtId="200" xfId="401">
      <alignment horizontal="center" indent="0" shrinkToFit="false" textRotation="0" vertical="center" wrapText="false"/>
      <protection hidden="false" locked="true"/>
    </xf>
    <xf applyAlignment="true" applyBorder="true" applyFont="true" applyProtection="true" borderId="184" fillId="0" fontId="76" numFmtId="214" xfId="70">
      <alignment horizontal="center" indent="0" shrinkToFit="false" textRotation="0" vertical="center" wrapText="false"/>
      <protection hidden="false" locked="true"/>
    </xf>
    <xf applyAlignment="true" applyBorder="true" applyFont="true" applyProtection="true" borderId="184" fillId="0" fontId="76" numFmtId="221" xfId="70">
      <alignment horizontal="center" indent="0" shrinkToFit="false" textRotation="0" vertical="center" wrapText="false"/>
      <protection hidden="false" locked="true"/>
    </xf>
    <xf applyAlignment="true" applyBorder="true" applyFont="true" applyProtection="false" borderId="184" fillId="0" fontId="8" numFmtId="214" xfId="244">
      <alignment horizontal="center" indent="0" shrinkToFit="false" textRotation="0" vertical="center" wrapText="false"/>
      <protection hidden="false" locked="true"/>
    </xf>
    <xf applyAlignment="true" applyBorder="true" applyFont="true" applyProtection="true" borderId="184" fillId="0" fontId="76" numFmtId="216" xfId="70">
      <alignment horizontal="center" indent="0" shrinkToFit="false" textRotation="0" vertical="center" wrapText="false"/>
      <protection hidden="false" locked="true"/>
    </xf>
    <xf applyAlignment="true" applyBorder="true" applyFont="true" applyProtection="true" borderId="184" fillId="0" fontId="76" numFmtId="216" xfId="97">
      <alignment horizontal="center" indent="0" shrinkToFit="false" textRotation="0" vertical="center" wrapText="false"/>
      <protection hidden="false" locked="true"/>
    </xf>
    <xf applyAlignment="true" applyBorder="true" applyFont="true" applyProtection="true" borderId="195" fillId="0" fontId="8" numFmtId="216" xfId="97">
      <alignment horizontal="center" indent="0" shrinkToFit="false" textRotation="0" vertical="center" wrapText="false"/>
      <protection hidden="false" locked="true"/>
    </xf>
    <xf applyAlignment="true" applyBorder="true" applyFont="true" applyProtection="true" borderId="185" fillId="0" fontId="76" numFmtId="216" xfId="97">
      <alignment horizontal="center" indent="0" shrinkToFit="false" textRotation="0" vertical="center" wrapText="false"/>
      <protection hidden="false" locked="true"/>
    </xf>
    <xf applyAlignment="true" applyBorder="true" applyFont="true" applyProtection="true" borderId="186" fillId="0" fontId="76" numFmtId="216" xfId="97">
      <alignment horizontal="center" indent="0" shrinkToFit="false" textRotation="0" vertical="center" wrapText="false"/>
      <protection hidden="false" locked="true"/>
    </xf>
    <xf applyAlignment="true" applyBorder="true" applyFont="true" applyProtection="true" borderId="187" fillId="0" fontId="76" numFmtId="216" xfId="97">
      <alignment horizontal="center" indent="0" shrinkToFit="false" textRotation="0" vertical="center" wrapText="false"/>
      <protection hidden="false" locked="true"/>
    </xf>
    <xf applyAlignment="true" applyBorder="true" applyFont="true" applyProtection="true" borderId="51" fillId="0" fontId="76" numFmtId="216" xfId="97">
      <alignment horizontal="left" indent="0" shrinkToFit="false" textRotation="0" vertical="top" wrapText="true"/>
      <protection hidden="false" locked="true"/>
    </xf>
    <xf applyAlignment="true" applyBorder="true" applyFont="true" applyProtection="false" borderId="52" fillId="0" fontId="8" numFmtId="164" xfId="274">
      <alignment horizontal="justify" indent="0" shrinkToFit="false" textRotation="0" vertical="center" wrapText="true"/>
      <protection hidden="false" locked="true"/>
    </xf>
    <xf applyAlignment="true" applyBorder="true" applyFont="true" applyProtection="false" borderId="167" fillId="0" fontId="8" numFmtId="164" xfId="244">
      <alignment horizontal="general" indent="0" shrinkToFit="false" textRotation="0" vertical="center" wrapText="true"/>
      <protection hidden="false" locked="true"/>
    </xf>
    <xf applyAlignment="true" applyBorder="true" applyFont="true" applyProtection="true" borderId="167" fillId="0" fontId="76" numFmtId="200" xfId="401">
      <alignment horizontal="center" indent="0" shrinkToFit="false" textRotation="0" vertical="center" wrapText="false"/>
      <protection hidden="false" locked="true"/>
    </xf>
    <xf applyAlignment="true" applyBorder="true" applyFont="true" applyProtection="true" borderId="169" fillId="0" fontId="76" numFmtId="216" xfId="97">
      <alignment horizontal="center" indent="0" shrinkToFit="false" textRotation="0" vertical="center" wrapText="false"/>
      <protection hidden="false" locked="true"/>
    </xf>
    <xf applyAlignment="true" applyBorder="true" applyFont="true" applyProtection="true" borderId="170" fillId="0" fontId="76" numFmtId="216" xfId="97">
      <alignment horizontal="center" indent="0" shrinkToFit="false" textRotation="0" vertical="center" wrapText="false"/>
      <protection hidden="false" locked="true"/>
    </xf>
    <xf applyAlignment="true" applyBorder="true" applyFont="true" applyProtection="true" borderId="173" fillId="0" fontId="76" numFmtId="216" xfId="97">
      <alignment horizontal="left" indent="0" shrinkToFit="false" textRotation="0" vertical="top" wrapText="true"/>
      <protection hidden="false" locked="true"/>
    </xf>
    <xf applyAlignment="true" applyBorder="true" applyFont="true" applyProtection="false" borderId="175" fillId="0" fontId="8" numFmtId="164" xfId="244">
      <alignment horizontal="general" indent="0" shrinkToFit="false" textRotation="0" vertical="center" wrapText="true"/>
      <protection hidden="false" locked="true"/>
    </xf>
    <xf applyAlignment="true" applyBorder="true" applyFont="true" applyProtection="true" borderId="175" fillId="0" fontId="76" numFmtId="216" xfId="97">
      <alignment horizontal="center" indent="0" shrinkToFit="false" textRotation="0" vertical="center" wrapText="false"/>
      <protection hidden="false" locked="true"/>
    </xf>
    <xf applyAlignment="true" applyBorder="true" applyFont="true" applyProtection="true" borderId="181" fillId="0" fontId="76" numFmtId="216" xfId="97">
      <alignment horizontal="center" indent="0" shrinkToFit="false" textRotation="0" vertical="center" wrapText="false"/>
      <protection hidden="false" locked="true"/>
    </xf>
    <xf applyAlignment="true" applyBorder="true" applyFont="true" applyProtection="true" borderId="182" fillId="0" fontId="76" numFmtId="216" xfId="97">
      <alignment horizontal="center" indent="0" shrinkToFit="false" textRotation="0" vertical="center" wrapText="false"/>
      <protection hidden="false" locked="true"/>
    </xf>
    <xf applyAlignment="true" applyBorder="true" applyFont="true" applyProtection="true" borderId="177" fillId="0" fontId="76" numFmtId="216" xfId="97">
      <alignment horizontal="center" indent="0" shrinkToFit="false" textRotation="0" vertical="center" wrapText="false"/>
      <protection hidden="false" locked="true"/>
    </xf>
    <xf applyAlignment="true" applyBorder="true" applyFont="true" applyProtection="true" borderId="178" fillId="0" fontId="76" numFmtId="216" xfId="97">
      <alignment horizontal="center" indent="0" shrinkToFit="false" textRotation="0" vertical="center" wrapText="false"/>
      <protection hidden="false" locked="true"/>
    </xf>
    <xf applyAlignment="true" applyBorder="true" applyFont="true" applyProtection="true" borderId="196" fillId="0" fontId="76" numFmtId="216" xfId="97">
      <alignment horizontal="left" indent="0" shrinkToFit="false" textRotation="0" vertical="top" wrapText="true"/>
      <protection hidden="false" locked="true"/>
    </xf>
    <xf applyAlignment="true" applyBorder="true" applyFont="true" applyProtection="false" borderId="127" fillId="26" fontId="45" numFmtId="164" xfId="244">
      <alignment horizontal="center" indent="0" shrinkToFit="false" textRotation="0" vertical="center" wrapText="false"/>
      <protection hidden="false" locked="true"/>
    </xf>
    <xf applyAlignment="true" applyBorder="true" applyFont="true" applyProtection="false" borderId="128" fillId="26" fontId="41" numFmtId="164" xfId="244">
      <alignment horizontal="center" indent="0" shrinkToFit="false" textRotation="0" vertical="center" wrapText="false"/>
      <protection hidden="false" locked="true"/>
    </xf>
    <xf applyAlignment="true" applyBorder="true" applyFont="true" applyProtection="false" borderId="128" fillId="26" fontId="45" numFmtId="164" xfId="244">
      <alignment horizontal="center" indent="0" shrinkToFit="false" textRotation="0" vertical="center" wrapText="false"/>
      <protection hidden="false" locked="true"/>
    </xf>
    <xf applyAlignment="true" applyBorder="true" applyFont="true" applyProtection="false" borderId="128" fillId="26" fontId="45" numFmtId="164" xfId="244">
      <alignment horizontal="left" indent="0" shrinkToFit="false" textRotation="0" vertical="top" wrapText="true"/>
      <protection hidden="false" locked="true"/>
    </xf>
    <xf applyAlignment="true" applyBorder="true" applyFont="true" applyProtection="false" borderId="128" fillId="26" fontId="45" numFmtId="164" xfId="244">
      <alignment horizontal="left" indent="0" shrinkToFit="false" textRotation="0" vertical="center" wrapText="false"/>
      <protection hidden="false" locked="true"/>
    </xf>
    <xf applyAlignment="true" applyBorder="true" applyFont="true" applyProtection="false" borderId="128" fillId="26" fontId="45" numFmtId="214" xfId="244">
      <alignment horizontal="center" indent="0" shrinkToFit="false" textRotation="0" vertical="center" wrapText="false"/>
      <protection hidden="false" locked="true"/>
    </xf>
    <xf applyAlignment="true" applyBorder="true" applyFont="true" applyProtection="false" borderId="128" fillId="26" fontId="45" numFmtId="221" xfId="244">
      <alignment horizontal="center" indent="0" shrinkToFit="false" textRotation="0" vertical="center" wrapText="false"/>
      <protection hidden="false" locked="true"/>
    </xf>
    <xf applyAlignment="true" applyBorder="true" applyFont="true" applyProtection="true" borderId="128" fillId="26" fontId="45" numFmtId="216" xfId="97">
      <alignment horizontal="center" indent="0" shrinkToFit="false" textRotation="0" vertical="center" wrapText="false"/>
      <protection hidden="false" locked="true"/>
    </xf>
    <xf applyAlignment="true" applyBorder="true" applyFont="true" applyProtection="true" borderId="129" fillId="26" fontId="45" numFmtId="216" xfId="97">
      <alignment horizontal="center" indent="0" shrinkToFit="false" textRotation="0" vertical="center" wrapText="false"/>
      <protection hidden="false" locked="true"/>
    </xf>
    <xf applyAlignment="true" applyBorder="true" applyFont="true" applyProtection="true" borderId="130" fillId="26" fontId="45" numFmtId="216" xfId="97">
      <alignment horizontal="center" indent="0" shrinkToFit="false" textRotation="0" vertical="center" wrapText="false"/>
      <protection hidden="false" locked="true"/>
    </xf>
    <xf applyAlignment="true" applyBorder="true" applyFont="true" applyProtection="true" borderId="131" fillId="26" fontId="45" numFmtId="216" xfId="97">
      <alignment horizontal="center" indent="0" shrinkToFit="false" textRotation="0" vertical="center" wrapText="false"/>
      <protection hidden="false" locked="true"/>
    </xf>
    <xf applyAlignment="true" applyBorder="true" applyFont="true" applyProtection="true" borderId="132" fillId="26" fontId="45" numFmtId="216" xfId="97">
      <alignment horizontal="center" indent="0" shrinkToFit="false" textRotation="0" vertical="center" wrapText="false"/>
      <protection hidden="false" locked="true"/>
    </xf>
    <xf applyAlignment="true" applyBorder="true" applyFont="true" applyProtection="true" borderId="133" fillId="26" fontId="45" numFmtId="216" xfId="97">
      <alignment horizontal="center" indent="0" shrinkToFit="false" textRotation="0" vertical="center" wrapText="false"/>
      <protection hidden="false" locked="true"/>
    </xf>
    <xf applyAlignment="true" applyBorder="true" applyFont="true" applyProtection="true" borderId="197" fillId="26" fontId="45" numFmtId="216" xfId="97">
      <alignment horizontal="left" indent="0" shrinkToFit="false" textRotation="0" vertical="top" wrapText="true"/>
      <protection hidden="false" locked="true"/>
    </xf>
    <xf applyAlignment="true" applyBorder="false" applyFont="true" applyProtection="false" borderId="0" fillId="0" fontId="22" numFmtId="164" xfId="244">
      <alignment horizontal="general" indent="0" shrinkToFit="false" textRotation="0" vertical="top" wrapText="false"/>
      <protection hidden="false" locked="true"/>
    </xf>
    <xf applyAlignment="true" applyBorder="false" applyFont="true" applyProtection="false" borderId="0" fillId="0" fontId="84" numFmtId="164" xfId="244">
      <alignment horizontal="center" indent="0" shrinkToFit="false" textRotation="0" vertical="top" wrapText="false"/>
      <protection hidden="false" locked="true"/>
    </xf>
    <xf applyAlignment="true" applyBorder="true" applyFont="true" applyProtection="true" borderId="8" fillId="25" fontId="22" numFmtId="164" xfId="70">
      <alignment horizontal="center" indent="0" shrinkToFit="false" textRotation="0" vertical="center" wrapText="false"/>
      <protection hidden="false" locked="true"/>
    </xf>
    <xf applyAlignment="true" applyBorder="true" applyFont="true" applyProtection="true" borderId="47" fillId="25" fontId="22" numFmtId="164" xfId="70">
      <alignment horizontal="general" indent="0" shrinkToFit="false" textRotation="0" vertical="center" wrapText="true"/>
      <protection hidden="false" locked="true"/>
    </xf>
    <xf applyAlignment="true" applyBorder="true" applyFont="true" applyProtection="true" borderId="47" fillId="25" fontId="22" numFmtId="164" xfId="70">
      <alignment horizontal="center" indent="0" shrinkToFit="false" textRotation="0" vertical="center" wrapText="false"/>
      <protection hidden="false" locked="true"/>
    </xf>
    <xf applyAlignment="true" applyBorder="true" applyFont="true" applyProtection="true" borderId="47" fillId="25" fontId="80" numFmtId="164" xfId="70">
      <alignment horizontal="left" indent="0" shrinkToFit="false" textRotation="0" vertical="top" wrapText="true"/>
      <protection hidden="false" locked="true"/>
    </xf>
    <xf applyAlignment="true" applyBorder="true" applyFont="true" applyProtection="true" borderId="47" fillId="25" fontId="22" numFmtId="164" xfId="70">
      <alignment horizontal="left" indent="0" shrinkToFit="false" textRotation="0" vertical="center" wrapText="false"/>
      <protection hidden="false" locked="true"/>
    </xf>
    <xf applyAlignment="true" applyBorder="true" applyFont="true" applyProtection="true" borderId="47" fillId="25" fontId="22" numFmtId="214" xfId="70">
      <alignment horizontal="center" indent="0" shrinkToFit="false" textRotation="0" vertical="center" wrapText="false"/>
      <protection hidden="false" locked="true"/>
    </xf>
    <xf applyAlignment="true" applyBorder="true" applyFont="true" applyProtection="true" borderId="47" fillId="25" fontId="22" numFmtId="221" xfId="70">
      <alignment horizontal="center" indent="0" shrinkToFit="false" textRotation="0" vertical="center" wrapText="false"/>
      <protection hidden="false" locked="true"/>
    </xf>
    <xf applyAlignment="true" applyBorder="true" applyFont="true" applyProtection="true" borderId="47" fillId="25" fontId="22" numFmtId="216" xfId="70">
      <alignment horizontal="center" indent="0" shrinkToFit="false" textRotation="0" vertical="center" wrapText="false"/>
      <protection hidden="false" locked="true"/>
    </xf>
    <xf applyAlignment="true" applyBorder="true" applyFont="true" applyProtection="true" borderId="47" fillId="25" fontId="45" numFmtId="216" xfId="97">
      <alignment horizontal="center" indent="0" shrinkToFit="false" textRotation="0" vertical="center" wrapText="false"/>
      <protection hidden="false" locked="true"/>
    </xf>
    <xf applyAlignment="true" applyBorder="true" applyFont="true" applyProtection="true" borderId="198" fillId="25" fontId="22" numFmtId="216" xfId="97">
      <alignment horizontal="center" indent="0" shrinkToFit="false" textRotation="0" vertical="center" wrapText="false"/>
      <protection hidden="false" locked="true"/>
    </xf>
    <xf applyAlignment="true" applyBorder="true" applyFont="true" applyProtection="true" borderId="8" fillId="25" fontId="22" numFmtId="216" xfId="97">
      <alignment horizontal="center" indent="0" shrinkToFit="false" textRotation="0" vertical="center" wrapText="false"/>
      <protection hidden="false" locked="true"/>
    </xf>
    <xf applyAlignment="true" applyBorder="true" applyFont="true" applyProtection="true" borderId="177" fillId="25" fontId="22" numFmtId="216" xfId="97">
      <alignment horizontal="center" indent="0" shrinkToFit="false" textRotation="0" vertical="center" wrapText="false"/>
      <protection hidden="false" locked="true"/>
    </xf>
    <xf applyAlignment="true" applyBorder="true" applyFont="true" applyProtection="true" borderId="47" fillId="25" fontId="22" numFmtId="216" xfId="97">
      <alignment horizontal="center" indent="0" shrinkToFit="false" textRotation="0" vertical="center" wrapText="false"/>
      <protection hidden="false" locked="true"/>
    </xf>
    <xf applyAlignment="true" applyBorder="true" applyFont="true" applyProtection="true" borderId="51" fillId="25" fontId="22" numFmtId="216" xfId="97">
      <alignment horizontal="left" indent="0" shrinkToFit="false" textRotation="0" vertical="top" wrapText="true"/>
      <protection hidden="false" locked="true"/>
    </xf>
    <xf applyAlignment="true" applyBorder="false" applyFont="true" applyProtection="false" borderId="0" fillId="0" fontId="22" numFmtId="164" xfId="244">
      <alignment horizontal="general" indent="0" shrinkToFit="false" textRotation="0" vertical="center" wrapText="false"/>
      <protection hidden="false" locked="true"/>
    </xf>
    <xf applyAlignment="true" applyBorder="true" applyFont="true" applyProtection="false" borderId="38" fillId="28" fontId="53" numFmtId="164" xfId="0">
      <alignment horizontal="center" indent="0" shrinkToFit="false" textRotation="0" vertical="bottom" wrapText="false"/>
      <protection hidden="false" locked="true"/>
    </xf>
    <xf applyAlignment="true" applyBorder="false" applyFont="true" applyProtection="false" borderId="0" fillId="0" fontId="51" numFmtId="164" xfId="0">
      <alignment horizontal="general" indent="0" shrinkToFit="false" textRotation="0" vertical="top" wrapText="false"/>
      <protection hidden="false" locked="true"/>
    </xf>
    <xf applyAlignment="true" applyBorder="true" applyFont="true" applyProtection="false" borderId="199" fillId="28" fontId="51" numFmtId="164" xfId="0">
      <alignment horizontal="center" indent="0" shrinkToFit="false" textRotation="0" vertical="top" wrapText="false"/>
      <protection hidden="false" locked="true"/>
    </xf>
    <xf applyAlignment="true" applyBorder="true" applyFont="true" applyProtection="false" borderId="200" fillId="28" fontId="51" numFmtId="164" xfId="0">
      <alignment horizontal="general" indent="0" shrinkToFit="false" textRotation="0" vertical="top" wrapText="true"/>
      <protection hidden="false" locked="true"/>
    </xf>
    <xf applyAlignment="true" applyBorder="true" applyFont="true" applyProtection="true" borderId="200" fillId="28" fontId="51" numFmtId="216" xfId="15">
      <alignment horizontal="center" indent="0" shrinkToFit="false" textRotation="0" vertical="top" wrapText="true"/>
      <protection hidden="false" locked="true"/>
    </xf>
    <xf applyAlignment="true" applyBorder="true" applyFont="true" applyProtection="false" borderId="200" fillId="28" fontId="51" numFmtId="164" xfId="0">
      <alignment horizontal="center" indent="0" shrinkToFit="false" textRotation="0" vertical="top" wrapText="true"/>
      <protection hidden="false" locked="true"/>
    </xf>
    <xf applyAlignment="true" applyBorder="true" applyFont="true" applyProtection="false" borderId="200" fillId="28" fontId="51" numFmtId="164" xfId="0">
      <alignment horizontal="general" indent="0" shrinkToFit="false" textRotation="0" vertical="top" wrapText="false"/>
      <protection hidden="false" locked="true"/>
    </xf>
    <xf applyAlignment="true" applyBorder="true" applyFont="true" applyProtection="false" borderId="201" fillId="28" fontId="51" numFmtId="164" xfId="0">
      <alignment horizontal="general" indent="0" shrinkToFit="false" textRotation="0" vertical="top" wrapText="false"/>
      <protection hidden="false" locked="true"/>
    </xf>
    <xf applyAlignment="true" applyBorder="true" applyFont="true" applyProtection="false" borderId="3" fillId="25" fontId="53" numFmtId="164" xfId="0">
      <alignment horizontal="general" indent="0" shrinkToFit="false" textRotation="0" vertical="center" wrapText="false"/>
      <protection hidden="false" locked="true"/>
    </xf>
    <xf applyAlignment="true" applyBorder="true" applyFont="true" applyProtection="false" borderId="202" fillId="0" fontId="50" numFmtId="164" xfId="0">
      <alignment horizontal="center" indent="0" shrinkToFit="false" textRotation="0" vertical="center" wrapText="false"/>
      <protection hidden="false" locked="true"/>
    </xf>
    <xf applyAlignment="true" applyBorder="true" applyFont="true" applyProtection="false" borderId="203" fillId="0" fontId="50" numFmtId="164" xfId="0">
      <alignment horizontal="general" indent="0" shrinkToFit="false" textRotation="0" vertical="center" wrapText="true"/>
      <protection hidden="false" locked="true"/>
    </xf>
    <xf applyAlignment="true" applyBorder="true" applyFont="true" applyProtection="true" borderId="204" fillId="0" fontId="50" numFmtId="216" xfId="15">
      <alignment horizontal="center" indent="0" shrinkToFit="false" textRotation="0" vertical="center" wrapText="false"/>
      <protection hidden="false" locked="true"/>
    </xf>
    <xf applyAlignment="true" applyBorder="true" applyFont="true" applyProtection="true" borderId="204" fillId="0" fontId="50" numFmtId="200" xfId="19">
      <alignment horizontal="center" indent="0" shrinkToFit="false" textRotation="0" vertical="center" wrapText="false"/>
      <protection hidden="false" locked="true"/>
    </xf>
    <xf applyAlignment="true" applyBorder="true" applyFont="true" applyProtection="false" borderId="204" fillId="0" fontId="50" numFmtId="164" xfId="0">
      <alignment horizontal="center" indent="0" shrinkToFit="false" textRotation="0" vertical="center" wrapText="false"/>
      <protection hidden="false" locked="true"/>
    </xf>
    <xf applyAlignment="true" applyBorder="true" applyFont="true" applyProtection="true" borderId="204" fillId="0" fontId="50" numFmtId="164" xfId="19">
      <alignment horizontal="general" indent="0" shrinkToFit="false" textRotation="0" vertical="center" wrapText="true"/>
      <protection hidden="false" locked="true"/>
    </xf>
    <xf applyAlignment="true" applyBorder="true" applyFont="true" applyProtection="true" borderId="205" fillId="0" fontId="50" numFmtId="164" xfId="19">
      <alignment horizontal="general" indent="0" shrinkToFit="false" textRotation="0" vertical="center" wrapText="true"/>
      <protection hidden="false" locked="true"/>
    </xf>
    <xf applyAlignment="true" applyBorder="true" applyFont="true" applyProtection="false" borderId="206" fillId="0" fontId="50" numFmtId="164" xfId="0">
      <alignment horizontal="center" indent="0" shrinkToFit="false" textRotation="0" vertical="center" wrapText="false"/>
      <protection hidden="false" locked="true"/>
    </xf>
    <xf applyAlignment="true" applyBorder="true" applyFont="true" applyProtection="true" borderId="203" fillId="0" fontId="50" numFmtId="216" xfId="15">
      <alignment horizontal="center" indent="0" shrinkToFit="false" textRotation="0" vertical="center" wrapText="true"/>
      <protection hidden="false" locked="true"/>
    </xf>
    <xf applyAlignment="true" applyBorder="true" applyFont="true" applyProtection="true" borderId="203" fillId="0" fontId="50" numFmtId="200" xfId="19">
      <alignment horizontal="center" indent="0" shrinkToFit="false" textRotation="0" vertical="center" wrapText="true"/>
      <protection hidden="false" locked="true"/>
    </xf>
    <xf applyAlignment="true" applyBorder="true" applyFont="true" applyProtection="false" borderId="203" fillId="0" fontId="50" numFmtId="164" xfId="0">
      <alignment horizontal="center" indent="0" shrinkToFit="false" textRotation="0" vertical="center" wrapText="false"/>
      <protection hidden="false" locked="true"/>
    </xf>
    <xf applyAlignment="true" applyBorder="true" applyFont="true" applyProtection="true" borderId="203" fillId="0" fontId="50" numFmtId="164" xfId="19">
      <alignment horizontal="general" indent="0" shrinkToFit="false" textRotation="0" vertical="center" wrapText="true"/>
      <protection hidden="false" locked="true"/>
    </xf>
    <xf applyAlignment="true" applyBorder="true" applyFont="true" applyProtection="true" borderId="207" fillId="0" fontId="50" numFmtId="164" xfId="19">
      <alignment horizontal="general" indent="0" shrinkToFit="false" textRotation="0" vertical="center" wrapText="true"/>
      <protection hidden="false" locked="true"/>
    </xf>
    <xf applyAlignment="true" applyBorder="true" applyFont="true" applyProtection="true" borderId="203" fillId="0" fontId="50" numFmtId="164" xfId="15">
      <alignment horizontal="general" indent="0" shrinkToFit="false" textRotation="0" vertical="center" wrapText="true"/>
      <protection hidden="false" locked="true"/>
    </xf>
    <xf applyAlignment="true" applyBorder="true" applyFont="true" applyProtection="true" borderId="207" fillId="0" fontId="50" numFmtId="164" xfId="15">
      <alignment horizontal="general" indent="0" shrinkToFit="false" textRotation="0" vertical="center" wrapText="true"/>
      <protection hidden="false" locked="true"/>
    </xf>
    <xf applyAlignment="true" applyBorder="true" applyFont="true" applyProtection="true" borderId="203" fillId="0" fontId="50" numFmtId="200" xfId="19">
      <alignment horizontal="general" indent="0" shrinkToFit="false" textRotation="0" vertical="center" wrapText="true"/>
      <protection hidden="false" locked="true"/>
    </xf>
    <xf applyAlignment="true" applyBorder="true" applyFont="true" applyProtection="true" borderId="207" fillId="0" fontId="50" numFmtId="200" xfId="19">
      <alignment horizontal="general" indent="0" shrinkToFit="false" textRotation="0" vertical="center" wrapText="true"/>
      <protection hidden="false" locked="true"/>
    </xf>
    <xf applyAlignment="true" applyBorder="true" applyFont="true" applyProtection="false" borderId="203" fillId="0" fontId="50" numFmtId="164" xfId="0">
      <alignment horizontal="general" indent="0" shrinkToFit="false" textRotation="0" vertical="center" wrapText="true"/>
      <protection hidden="false" locked="true"/>
    </xf>
    <xf applyAlignment="true" applyBorder="true" applyFont="true" applyProtection="false" borderId="207" fillId="0" fontId="50" numFmtId="164" xfId="0">
      <alignment horizontal="general" indent="0" shrinkToFit="false" textRotation="0" vertical="center" wrapText="true"/>
      <protection hidden="false" locked="true"/>
    </xf>
    <xf applyAlignment="true" applyBorder="true" applyFont="true" applyProtection="false" borderId="203" fillId="0" fontId="50" numFmtId="182" xfId="0">
      <alignment horizontal="center" indent="0" shrinkToFit="false" textRotation="0" vertical="center" wrapText="true"/>
      <protection hidden="false" locked="true"/>
    </xf>
    <xf applyAlignment="true" applyBorder="true" applyFont="true" applyProtection="false" borderId="203" fillId="0" fontId="50" numFmtId="164" xfId="0">
      <alignment horizontal="center" indent="0" shrinkToFit="false" textRotation="0" vertical="center" wrapText="true"/>
      <protection hidden="false" locked="true"/>
    </xf>
    <xf applyAlignment="true" applyBorder="true" applyFont="true" applyProtection="false" borderId="204" fillId="0" fontId="50" numFmtId="164" xfId="0">
      <alignment horizontal="general" indent="0" shrinkToFit="false" textRotation="0" vertical="center" wrapText="true"/>
      <protection hidden="false" locked="true"/>
    </xf>
    <xf applyAlignment="true" applyBorder="true" applyFont="true" applyProtection="false" borderId="204" fillId="0" fontId="50" numFmtId="182" xfId="0">
      <alignment horizontal="center" indent="0" shrinkToFit="false" textRotation="0" vertical="center" wrapText="true"/>
      <protection hidden="false" locked="true"/>
    </xf>
    <xf applyAlignment="true" applyBorder="true" applyFont="true" applyProtection="false" borderId="204" fillId="0" fontId="50" numFmtId="200" xfId="0">
      <alignment horizontal="center" indent="0" shrinkToFit="false" textRotation="0" vertical="center" wrapText="true"/>
      <protection hidden="false" locked="true"/>
    </xf>
    <xf applyAlignment="true" applyBorder="true" applyFont="true" applyProtection="false" borderId="204" fillId="0" fontId="50" numFmtId="164" xfId="0">
      <alignment horizontal="center" indent="0" shrinkToFit="false" textRotation="0" vertical="center" wrapText="true"/>
      <protection hidden="false" locked="true"/>
    </xf>
    <xf applyAlignment="true" applyBorder="true" applyFont="true" applyProtection="false" borderId="204" fillId="0" fontId="50" numFmtId="164" xfId="0">
      <alignment horizontal="general" indent="0" shrinkToFit="false" textRotation="0" vertical="center" wrapText="true"/>
      <protection hidden="false" locked="true"/>
    </xf>
    <xf applyAlignment="true" applyBorder="true" applyFont="true" applyProtection="false" borderId="205" fillId="0" fontId="50" numFmtId="164" xfId="0">
      <alignment horizontal="general" indent="0" shrinkToFit="false" textRotation="0" vertical="center" wrapText="true"/>
      <protection hidden="false" locked="true"/>
    </xf>
    <xf applyAlignment="true" applyBorder="true" applyFont="true" applyProtection="false" borderId="203" fillId="0" fontId="50" numFmtId="200" xfId="0">
      <alignment horizontal="center" indent="0" shrinkToFit="false" textRotation="0" vertical="center" wrapText="true"/>
      <protection hidden="false" locked="true"/>
    </xf>
    <xf applyAlignment="true" applyBorder="true" applyFont="true" applyProtection="false" borderId="208" fillId="0" fontId="50" numFmtId="164" xfId="0">
      <alignment horizontal="center" indent="0" shrinkToFit="false" textRotation="0" vertical="center" wrapText="false"/>
      <protection hidden="false" locked="true"/>
    </xf>
    <xf applyAlignment="true" applyBorder="true" applyFont="true" applyProtection="false" borderId="209" fillId="0" fontId="50" numFmtId="164" xfId="0">
      <alignment horizontal="general" indent="0" shrinkToFit="false" textRotation="0" vertical="center" wrapText="true"/>
      <protection hidden="false" locked="true"/>
    </xf>
    <xf applyAlignment="true" applyBorder="true" applyFont="true" applyProtection="false" borderId="209" fillId="0" fontId="50" numFmtId="182" xfId="0">
      <alignment horizontal="center" indent="0" shrinkToFit="false" textRotation="0" vertical="center" wrapText="true"/>
      <protection hidden="false" locked="true"/>
    </xf>
    <xf applyAlignment="true" applyBorder="true" applyFont="true" applyProtection="false" borderId="209" fillId="0" fontId="50" numFmtId="200" xfId="0">
      <alignment horizontal="center" indent="0" shrinkToFit="false" textRotation="0" vertical="center" wrapText="true"/>
      <protection hidden="false" locked="true"/>
    </xf>
    <xf applyAlignment="true" applyBorder="true" applyFont="true" applyProtection="false" borderId="209" fillId="0" fontId="50" numFmtId="164" xfId="0">
      <alignment horizontal="center" indent="0" shrinkToFit="false" textRotation="0" vertical="center" wrapText="false"/>
      <protection hidden="false" locked="true"/>
    </xf>
    <xf applyAlignment="true" applyBorder="true" applyFont="true" applyProtection="false" borderId="209" fillId="0" fontId="50" numFmtId="164" xfId="0">
      <alignment horizontal="general" indent="0" shrinkToFit="false" textRotation="0" vertical="center" wrapText="true"/>
      <protection hidden="false" locked="true"/>
    </xf>
    <xf applyAlignment="true" applyBorder="true" applyFont="true" applyProtection="false" borderId="210" fillId="0" fontId="50" numFmtId="164" xfId="0">
      <alignment horizontal="general" indent="0" shrinkToFit="false" textRotation="0" vertical="center" wrapText="true"/>
      <protection hidden="false" locked="true"/>
    </xf>
  </cellXfs>
  <cellStyles count="444">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20% - Accent1 2" xfId="20"/>
    <cellStyle builtinId="54" customBuiltin="true" name="20% - Accent1 3" xfId="21"/>
    <cellStyle builtinId="54" customBuiltin="true" name="20% - Accent2 2" xfId="22"/>
    <cellStyle builtinId="54" customBuiltin="true" name="20% - Accent2 3" xfId="23"/>
    <cellStyle builtinId="54" customBuiltin="true" name="20% - Accent3 2" xfId="24"/>
    <cellStyle builtinId="54" customBuiltin="true" name="20% - Accent3 3" xfId="25"/>
    <cellStyle builtinId="54" customBuiltin="true" name="20% - Accent4 2" xfId="26"/>
    <cellStyle builtinId="54" customBuiltin="true" name="20% - Accent4 3" xfId="27"/>
    <cellStyle builtinId="54" customBuiltin="true" name="20% - Accent5 2" xfId="28"/>
    <cellStyle builtinId="54" customBuiltin="true" name="20% - Accent5 3" xfId="29"/>
    <cellStyle builtinId="54" customBuiltin="true" name="20% - Accent6 2" xfId="30"/>
    <cellStyle builtinId="54" customBuiltin="true" name="20% - Accent6 3" xfId="31"/>
    <cellStyle builtinId="54" customBuiltin="true" name="40% - Accent1 2" xfId="32"/>
    <cellStyle builtinId="54" customBuiltin="true" name="40% - Accent1 3" xfId="33"/>
    <cellStyle builtinId="54" customBuiltin="true" name="40% - Accent2 2" xfId="34"/>
    <cellStyle builtinId="54" customBuiltin="true" name="40% - Accent2 3" xfId="35"/>
    <cellStyle builtinId="54" customBuiltin="true" name="40% - Accent3 2" xfId="36"/>
    <cellStyle builtinId="54" customBuiltin="true" name="40% - Accent3 3" xfId="37"/>
    <cellStyle builtinId="54" customBuiltin="true" name="40% - Accent4 2" xfId="38"/>
    <cellStyle builtinId="54" customBuiltin="true" name="40% - Accent4 3" xfId="39"/>
    <cellStyle builtinId="54" customBuiltin="true" name="40% - Accent5 2" xfId="40"/>
    <cellStyle builtinId="54" customBuiltin="true" name="40% - Accent5 3" xfId="41"/>
    <cellStyle builtinId="54" customBuiltin="true" name="40% - Accent6 2" xfId="42"/>
    <cellStyle builtinId="54" customBuiltin="true" name="40% - Accent6 3" xfId="43"/>
    <cellStyle builtinId="54" customBuiltin="true" name="60% - Accent1 2" xfId="44"/>
    <cellStyle builtinId="54" customBuiltin="true" name="60% - Accent1 3" xfId="45"/>
    <cellStyle builtinId="54" customBuiltin="true" name="60% - Accent2 2" xfId="46"/>
    <cellStyle builtinId="54" customBuiltin="true" name="60% - Accent2 3" xfId="47"/>
    <cellStyle builtinId="54" customBuiltin="true" name="60% - Accent3 2" xfId="48"/>
    <cellStyle builtinId="54" customBuiltin="true" name="60% - Accent3 3" xfId="49"/>
    <cellStyle builtinId="54" customBuiltin="true" name="60% - Accent4 2" xfId="50"/>
    <cellStyle builtinId="54" customBuiltin="true" name="60% - Accent4 3" xfId="51"/>
    <cellStyle builtinId="54" customBuiltin="true" name="60% - Accent5 2" xfId="52"/>
    <cellStyle builtinId="54" customBuiltin="true" name="60% - Accent5 3" xfId="53"/>
    <cellStyle builtinId="54" customBuiltin="true" name="60% - Accent6 2" xfId="54"/>
    <cellStyle builtinId="54" customBuiltin="true" name="60% - Accent6 3" xfId="55"/>
    <cellStyle builtinId="54" customBuiltin="true" name="Accent1 2" xfId="56"/>
    <cellStyle builtinId="54" customBuiltin="true" name="Accent1 3" xfId="57"/>
    <cellStyle builtinId="54" customBuiltin="true" name="Accent2 2" xfId="58"/>
    <cellStyle builtinId="54" customBuiltin="true" name="Accent2 3" xfId="59"/>
    <cellStyle builtinId="54" customBuiltin="true" name="Accent3 2" xfId="60"/>
    <cellStyle builtinId="54" customBuiltin="true" name="Accent3 3" xfId="61"/>
    <cellStyle builtinId="54" customBuiltin="true" name="Accent4 2" xfId="62"/>
    <cellStyle builtinId="54" customBuiltin="true" name="Accent4 3" xfId="63"/>
    <cellStyle builtinId="54" customBuiltin="true" name="Accent5 2" xfId="64"/>
    <cellStyle builtinId="54" customBuiltin="true" name="Accent5 3" xfId="65"/>
    <cellStyle builtinId="54" customBuiltin="true" name="Accent6 2" xfId="66"/>
    <cellStyle builtinId="54" customBuiltin="true" name="Accent6 3" xfId="67"/>
    <cellStyle builtinId="54" customBuiltin="true" name="Bad 2" xfId="68"/>
    <cellStyle builtinId="54" customBuiltin="true" name="Bad 3" xfId="69"/>
    <cellStyle builtinId="54" customBuiltin="true" name="Bad 4" xfId="70"/>
    <cellStyle builtinId="54" customBuiltin="true" name="Calc Currency (0)" xfId="71"/>
    <cellStyle builtinId="54" customBuiltin="true" name="Calc Currency (0) 2" xfId="72"/>
    <cellStyle builtinId="54" customBuiltin="true" name="Calc Currency (2)" xfId="73"/>
    <cellStyle builtinId="54" customBuiltin="true" name="Calc Currency (2) 2" xfId="74"/>
    <cellStyle builtinId="54" customBuiltin="true" name="Calc Percent (0)" xfId="75"/>
    <cellStyle builtinId="54" customBuiltin="true" name="Calc Percent (0) 2" xfId="76"/>
    <cellStyle builtinId="54" customBuiltin="true" name="Calc Percent (1)" xfId="77"/>
    <cellStyle builtinId="54" customBuiltin="true" name="Calc Percent (1) 2" xfId="78"/>
    <cellStyle builtinId="54" customBuiltin="true" name="Calc Percent (2)" xfId="79"/>
    <cellStyle builtinId="54" customBuiltin="true" name="Calc Percent (2) 2" xfId="80"/>
    <cellStyle builtinId="54" customBuiltin="true" name="Calc Units (0)" xfId="81"/>
    <cellStyle builtinId="54" customBuiltin="true" name="Calc Units (0) 2" xfId="82"/>
    <cellStyle builtinId="54" customBuiltin="true" name="Calc Units (1)" xfId="83"/>
    <cellStyle builtinId="54" customBuiltin="true" name="Calc Units (1) 2" xfId="84"/>
    <cellStyle builtinId="54" customBuiltin="true" name="Calc Units (2)" xfId="85"/>
    <cellStyle builtinId="54" customBuiltin="true" name="Calc Units (2) 2" xfId="86"/>
    <cellStyle builtinId="54" customBuiltin="true" name="Calculation 2" xfId="87"/>
    <cellStyle builtinId="54" customBuiltin="true" name="Calculation 3" xfId="88"/>
    <cellStyle builtinId="54" customBuiltin="true" name="Check Cell 2" xfId="89"/>
    <cellStyle builtinId="54" customBuiltin="true" name="Check Cell 3" xfId="90"/>
    <cellStyle builtinId="54" customBuiltin="true" name="Comma 10" xfId="91"/>
    <cellStyle builtinId="54" customBuiltin="true" name="Comma 11" xfId="92"/>
    <cellStyle builtinId="54" customBuiltin="true" name="Comma 12" xfId="93"/>
    <cellStyle builtinId="54" customBuiltin="true" name="Comma 13" xfId="94"/>
    <cellStyle builtinId="54" customBuiltin="true" name="Comma 14" xfId="95"/>
    <cellStyle builtinId="54" customBuiltin="true" name="Comma 15" xfId="96"/>
    <cellStyle builtinId="54" customBuiltin="true" name="Comma 16" xfId="97"/>
    <cellStyle builtinId="54" customBuiltin="true" name="Comma 17" xfId="98"/>
    <cellStyle builtinId="54" customBuiltin="true" name="Comma 18" xfId="99"/>
    <cellStyle builtinId="54" customBuiltin="true" name="Comma 19" xfId="100"/>
    <cellStyle builtinId="54" customBuiltin="true" name="Comma 2" xfId="101"/>
    <cellStyle builtinId="54" customBuiltin="true" name="Comma 2 10" xfId="102"/>
    <cellStyle builtinId="54" customBuiltin="true" name="Comma 2 2" xfId="103"/>
    <cellStyle builtinId="54" customBuiltin="true" name="Comma 2 3" xfId="104"/>
    <cellStyle builtinId="54" customBuiltin="true" name="Comma 2 4" xfId="105"/>
    <cellStyle builtinId="54" customBuiltin="true" name="Comma 2 5" xfId="106"/>
    <cellStyle builtinId="54" customBuiltin="true" name="Comma 2 6" xfId="107"/>
    <cellStyle builtinId="54" customBuiltin="true" name="Comma 2 7" xfId="108"/>
    <cellStyle builtinId="54" customBuiltin="true" name="Comma 2 8" xfId="109"/>
    <cellStyle builtinId="54" customBuiltin="true" name="Comma 2 9" xfId="110"/>
    <cellStyle builtinId="54" customBuiltin="true" name="Comma 20" xfId="111"/>
    <cellStyle builtinId="54" customBuiltin="true" name="Comma 3" xfId="112"/>
    <cellStyle builtinId="54" customBuiltin="true" name="Comma 3 2" xfId="113"/>
    <cellStyle builtinId="54" customBuiltin="true" name="Comma 3 2 2" xfId="114"/>
    <cellStyle builtinId="54" customBuiltin="true" name="Comma 3 2 2 2" xfId="115"/>
    <cellStyle builtinId="54" customBuiltin="true" name="Comma 3 3" xfId="116"/>
    <cellStyle builtinId="54" customBuiltin="true" name="Comma 3 4" xfId="117"/>
    <cellStyle builtinId="54" customBuiltin="true" name="Comma 3 5" xfId="118"/>
    <cellStyle builtinId="54" customBuiltin="true" name="Comma 4" xfId="119"/>
    <cellStyle builtinId="54" customBuiltin="true" name="Comma 4 2" xfId="120"/>
    <cellStyle builtinId="54" customBuiltin="true" name="Comma 4 2 2" xfId="121"/>
    <cellStyle builtinId="54" customBuiltin="true" name="Comma 4 2 3" xfId="122"/>
    <cellStyle builtinId="54" customBuiltin="true" name="Comma 4 3" xfId="123"/>
    <cellStyle builtinId="54" customBuiltin="true" name="Comma 4 4" xfId="124"/>
    <cellStyle builtinId="54" customBuiltin="true" name="Comma 5" xfId="125"/>
    <cellStyle builtinId="54" customBuiltin="true" name="Comma 5 2" xfId="126"/>
    <cellStyle builtinId="54" customBuiltin="true" name="Comma 6" xfId="127"/>
    <cellStyle builtinId="54" customBuiltin="true" name="Comma 6 2" xfId="128"/>
    <cellStyle builtinId="54" customBuiltin="true" name="Comma 7" xfId="129"/>
    <cellStyle builtinId="54" customBuiltin="true" name="Comma 7 2" xfId="130"/>
    <cellStyle builtinId="54" customBuiltin="true" name="Comma 8" xfId="131"/>
    <cellStyle builtinId="54" customBuiltin="true" name="Comma 8 2" xfId="132"/>
    <cellStyle builtinId="54" customBuiltin="true" name="Comma 9" xfId="133"/>
    <cellStyle builtinId="54" customBuiltin="true" name="Comma [00]" xfId="134"/>
    <cellStyle builtinId="54" customBuiltin="true" name="Comma [00] 2" xfId="135"/>
    <cellStyle builtinId="54" customBuiltin="true" name="Comma0" xfId="136"/>
    <cellStyle builtinId="54" customBuiltin="true" name="Couma_#B P&amp;L Evolution_BINV" xfId="137"/>
    <cellStyle builtinId="54" customBuiltin="true" name="Currency 10" xfId="138"/>
    <cellStyle builtinId="54" customBuiltin="true" name="Currency 11" xfId="139"/>
    <cellStyle builtinId="54" customBuiltin="true" name="Currency 12" xfId="140"/>
    <cellStyle builtinId="54" customBuiltin="true" name="Currency 13" xfId="141"/>
    <cellStyle builtinId="54" customBuiltin="true" name="Currency 14" xfId="142"/>
    <cellStyle builtinId="54" customBuiltin="true" name="Currency 15" xfId="143"/>
    <cellStyle builtinId="54" customBuiltin="true" name="Currency 16" xfId="144"/>
    <cellStyle builtinId="54" customBuiltin="true" name="Currency 17" xfId="145"/>
    <cellStyle builtinId="54" customBuiltin="true" name="Currency 18" xfId="146"/>
    <cellStyle builtinId="54" customBuiltin="true" name="Currency 2" xfId="147"/>
    <cellStyle builtinId="54" customBuiltin="true" name="Currency 2 2" xfId="148"/>
    <cellStyle builtinId="54" customBuiltin="true" name="Currency 2 3" xfId="149"/>
    <cellStyle builtinId="54" customBuiltin="true" name="Currency 2 4" xfId="150"/>
    <cellStyle builtinId="54" customBuiltin="true" name="Currency 2 5" xfId="151"/>
    <cellStyle builtinId="54" customBuiltin="true" name="Currency 2 6" xfId="152"/>
    <cellStyle builtinId="54" customBuiltin="true" name="Currency 2 7" xfId="153"/>
    <cellStyle builtinId="54" customBuiltin="true" name="Currency 2 8" xfId="154"/>
    <cellStyle builtinId="54" customBuiltin="true" name="Currency 3" xfId="155"/>
    <cellStyle builtinId="54" customBuiltin="true" name="Currency 4" xfId="156"/>
    <cellStyle builtinId="54" customBuiltin="true" name="Currency 5" xfId="157"/>
    <cellStyle builtinId="54" customBuiltin="true" name="Currency 6" xfId="158"/>
    <cellStyle builtinId="54" customBuiltin="true" name="Currency 7" xfId="159"/>
    <cellStyle builtinId="54" customBuiltin="true" name="Currency 8" xfId="160"/>
    <cellStyle builtinId="54" customBuiltin="true" name="Currency 9" xfId="161"/>
    <cellStyle builtinId="54" customBuiltin="true" name="Currency [00]" xfId="162"/>
    <cellStyle builtinId="54" customBuiltin="true" name="Currency [00] 2" xfId="163"/>
    <cellStyle builtinId="54" customBuiltin="true" name="Currency0" xfId="164"/>
    <cellStyle builtinId="54" customBuiltin="true" name="Currency0 2" xfId="165"/>
    <cellStyle builtinId="54" customBuiltin="true" name="Date" xfId="166"/>
    <cellStyle builtinId="54" customBuiltin="true" name="Date Short" xfId="167"/>
    <cellStyle builtinId="54" customBuiltin="true" name="Date_01 Econ Class-Reciepts" xfId="168"/>
    <cellStyle builtinId="54" customBuiltin="true" name="Dezimal [0]_Compiling Utility Macros" xfId="169"/>
    <cellStyle builtinId="54" customBuiltin="true" name="Dezimal_Compiling Utility Macros" xfId="170"/>
    <cellStyle builtinId="54" customBuiltin="true" name="Enter Currency (0)" xfId="171"/>
    <cellStyle builtinId="54" customBuiltin="true" name="Enter Currency (0) 2" xfId="172"/>
    <cellStyle builtinId="54" customBuiltin="true" name="Enter Currency (2)" xfId="173"/>
    <cellStyle builtinId="54" customBuiltin="true" name="Enter Currency (2) 2" xfId="174"/>
    <cellStyle builtinId="54" customBuiltin="true" name="Enter Units (0)" xfId="175"/>
    <cellStyle builtinId="54" customBuiltin="true" name="Enter Units (0) 2" xfId="176"/>
    <cellStyle builtinId="54" customBuiltin="true" name="Enter Units (1)" xfId="177"/>
    <cellStyle builtinId="54" customBuiltin="true" name="Enter Units (1) 2" xfId="178"/>
    <cellStyle builtinId="54" customBuiltin="true" name="Enter Units (2)" xfId="179"/>
    <cellStyle builtinId="54" customBuiltin="true" name="Enter Units (2) 2" xfId="180"/>
    <cellStyle builtinId="54" customBuiltin="true" name="Explanatory Text 2" xfId="181"/>
    <cellStyle builtinId="54" customBuiltin="true" name="Explanatory Text 3" xfId="182"/>
    <cellStyle builtinId="54" customBuiltin="true" name="F2" xfId="183"/>
    <cellStyle builtinId="54" customBuiltin="true" name="F3" xfId="184"/>
    <cellStyle builtinId="54" customBuiltin="true" name="F4" xfId="185"/>
    <cellStyle builtinId="54" customBuiltin="true" name="F5" xfId="186"/>
    <cellStyle builtinId="54" customBuiltin="true" name="F6" xfId="187"/>
    <cellStyle builtinId="54" customBuiltin="true" name="F7" xfId="188"/>
    <cellStyle builtinId="54" customBuiltin="true" name="F8" xfId="189"/>
    <cellStyle builtinId="54" customBuiltin="true" name="Fixed" xfId="190"/>
    <cellStyle builtinId="54" customBuiltin="true" name="Good 2" xfId="191"/>
    <cellStyle builtinId="54" customBuiltin="true" name="Good 3" xfId="192"/>
    <cellStyle builtinId="54" customBuiltin="true" name="Grey" xfId="193"/>
    <cellStyle builtinId="54" customBuiltin="true" name="Grey 2" xfId="194"/>
    <cellStyle builtinId="54" customBuiltin="true" name="Grey_1" xfId="195"/>
    <cellStyle builtinId="54" customBuiltin="true" name="Header1" xfId="196"/>
    <cellStyle builtinId="54" customBuiltin="true" name="Header2" xfId="197"/>
    <cellStyle builtinId="54" customBuiltin="true" name="Heading 1 2" xfId="198"/>
    <cellStyle builtinId="54" customBuiltin="true" name="Heading 1 3" xfId="199"/>
    <cellStyle builtinId="54" customBuiltin="true" name="Heading 1 4" xfId="200"/>
    <cellStyle builtinId="54" customBuiltin="true" name="Heading 2 2" xfId="201"/>
    <cellStyle builtinId="54" customBuiltin="true" name="Heading 2 3" xfId="202"/>
    <cellStyle builtinId="54" customBuiltin="true" name="Heading 2 4" xfId="203"/>
    <cellStyle builtinId="54" customBuiltin="true" name="Heading 3 2" xfId="204"/>
    <cellStyle builtinId="54" customBuiltin="true" name="Heading 3 3" xfId="205"/>
    <cellStyle builtinId="54" customBuiltin="true" name="Heading 4 2" xfId="206"/>
    <cellStyle builtinId="54" customBuiltin="true" name="Heading 4 3" xfId="207"/>
    <cellStyle builtinId="54" customBuiltin="true" name="HEADING1 1" xfId="208"/>
    <cellStyle builtinId="54" customBuiltin="true" name="HEADING2" xfId="209"/>
    <cellStyle builtinId="54" customBuiltin="true" name="HEADING2 2" xfId="210"/>
    <cellStyle builtinId="54" customBuiltin="true" name="HEADING2_1" xfId="211"/>
    <cellStyle builtinId="54" customBuiltin="true" name="Hyperlink 2" xfId="212"/>
    <cellStyle builtinId="54" customBuiltin="true" name="Hyperlink 3" xfId="213"/>
    <cellStyle builtinId="54" customBuiltin="true" name="Ian" xfId="214"/>
    <cellStyle builtinId="54" customBuiltin="true" name="Input 2" xfId="215"/>
    <cellStyle builtinId="54" customBuiltin="true" name="Input 3" xfId="216"/>
    <cellStyle builtinId="54" customBuiltin="true" name="Input 4" xfId="217"/>
    <cellStyle builtinId="54" customBuiltin="true" name="Input 5" xfId="218"/>
    <cellStyle builtinId="54" customBuiltin="true" name="Input 6" xfId="219"/>
    <cellStyle builtinId="54" customBuiltin="true" name="Input 7" xfId="220"/>
    <cellStyle builtinId="54" customBuiltin="true" name="Input [yellow]" xfId="221"/>
    <cellStyle builtinId="54" customBuiltin="true" name="Input [yellow] 2" xfId="222"/>
    <cellStyle builtinId="54" customBuiltin="true" name="Input [yellow]_1" xfId="223"/>
    <cellStyle builtinId="54" customBuiltin="true" name="Link Currency (0)" xfId="224"/>
    <cellStyle builtinId="54" customBuiltin="true" name="Link Currency (0) 2" xfId="225"/>
    <cellStyle builtinId="54" customBuiltin="true" name="Link Currency (2)" xfId="226"/>
    <cellStyle builtinId="54" customBuiltin="true" name="Link Currency (2) 2" xfId="227"/>
    <cellStyle builtinId="54" customBuiltin="true" name="Link Units (0)" xfId="228"/>
    <cellStyle builtinId="54" customBuiltin="true" name="Link Units (0) 2" xfId="229"/>
    <cellStyle builtinId="54" customBuiltin="true" name="Link Units (1)" xfId="230"/>
    <cellStyle builtinId="54" customBuiltin="true" name="Link Units (1) 2" xfId="231"/>
    <cellStyle builtinId="54" customBuiltin="true" name="Link Units (2)" xfId="232"/>
    <cellStyle builtinId="54" customBuiltin="true" name="Link Units (2) 2" xfId="233"/>
    <cellStyle builtinId="54" customBuiltin="true" name="Linked Cell 2" xfId="234"/>
    <cellStyle builtinId="54" customBuiltin="true" name="Linked Cell 3" xfId="235"/>
    <cellStyle builtinId="54" customBuiltin="true" name="Monétaire [0]_rwhite" xfId="236"/>
    <cellStyle builtinId="54" customBuiltin="true" name="Monétaire_rwhite" xfId="237"/>
    <cellStyle builtinId="54" customBuiltin="true" name="Neutral 2" xfId="238"/>
    <cellStyle builtinId="54" customBuiltin="true" name="Neutral 3" xfId="239"/>
    <cellStyle builtinId="54" customBuiltin="true" name="Neutral 4" xfId="240"/>
    <cellStyle builtinId="54" customBuiltin="true" name="Normal - Style1" xfId="241"/>
    <cellStyle builtinId="54" customBuiltin="true" name="Normal - Style1 2" xfId="242"/>
    <cellStyle builtinId="54" customBuiltin="true" name="Normal 10" xfId="243"/>
    <cellStyle builtinId="54" customBuiltin="true" name="Normal 10 10" xfId="244"/>
    <cellStyle builtinId="54" customBuiltin="true" name="Normal 10 2" xfId="245"/>
    <cellStyle builtinId="54" customBuiltin="true" name="Normal 10 3" xfId="246"/>
    <cellStyle builtinId="54" customBuiltin="true" name="Normal 10 4" xfId="247"/>
    <cellStyle builtinId="54" customBuiltin="true" name="Normal 10 5" xfId="248"/>
    <cellStyle builtinId="54" customBuiltin="true" name="Normal 10 6" xfId="249"/>
    <cellStyle builtinId="54" customBuiltin="true" name="Normal 10 7" xfId="250"/>
    <cellStyle builtinId="54" customBuiltin="true" name="Normal 11" xfId="251"/>
    <cellStyle builtinId="54" customBuiltin="true" name="Normal 11 2" xfId="252"/>
    <cellStyle builtinId="54" customBuiltin="true" name="Normal 11 3" xfId="253"/>
    <cellStyle builtinId="54" customBuiltin="true" name="Normal 11 4" xfId="254"/>
    <cellStyle builtinId="54" customBuiltin="true" name="Normal 11 5" xfId="255"/>
    <cellStyle builtinId="54" customBuiltin="true" name="Normal 11 6" xfId="256"/>
    <cellStyle builtinId="54" customBuiltin="true" name="Normal 11 7" xfId="257"/>
    <cellStyle builtinId="54" customBuiltin="true" name="Normal 12" xfId="258"/>
    <cellStyle builtinId="54" customBuiltin="true" name="Normal 12 2" xfId="259"/>
    <cellStyle builtinId="54" customBuiltin="true" name="Normal 12 3" xfId="260"/>
    <cellStyle builtinId="54" customBuiltin="true" name="Normal 12 4" xfId="261"/>
    <cellStyle builtinId="54" customBuiltin="true" name="Normal 12 5" xfId="262"/>
    <cellStyle builtinId="54" customBuiltin="true" name="Normal 12 6" xfId="263"/>
    <cellStyle builtinId="54" customBuiltin="true" name="Normal 12 7" xfId="264"/>
    <cellStyle builtinId="54" customBuiltin="true" name="Normal 13" xfId="265"/>
    <cellStyle builtinId="54" customBuiltin="true" name="Normal 13 10" xfId="266"/>
    <cellStyle builtinId="54" customBuiltin="true" name="Normal 13 2" xfId="267"/>
    <cellStyle builtinId="54" customBuiltin="true" name="Normal 13 3" xfId="268"/>
    <cellStyle builtinId="54" customBuiltin="true" name="Normal 13 4" xfId="269"/>
    <cellStyle builtinId="54" customBuiltin="true" name="Normal 13 5" xfId="270"/>
    <cellStyle builtinId="54" customBuiltin="true" name="Normal 13 6" xfId="271"/>
    <cellStyle builtinId="54" customBuiltin="true" name="Normal 13 7" xfId="272"/>
    <cellStyle builtinId="54" customBuiltin="true" name="Normal 14" xfId="273"/>
    <cellStyle builtinId="54" customBuiltin="true" name="Normal 14 10" xfId="274"/>
    <cellStyle builtinId="54" customBuiltin="true" name="Normal 15" xfId="275"/>
    <cellStyle builtinId="54" customBuiltin="true" name="Normal 15 10" xfId="276"/>
    <cellStyle builtinId="54" customBuiltin="true" name="Normal 16" xfId="277"/>
    <cellStyle builtinId="54" customBuiltin="true" name="Normal 17" xfId="278"/>
    <cellStyle builtinId="54" customBuiltin="true" name="Normal 17 2" xfId="279"/>
    <cellStyle builtinId="54" customBuiltin="true" name="Normal 17 3" xfId="280"/>
    <cellStyle builtinId="54" customBuiltin="true" name="Normal 18" xfId="281"/>
    <cellStyle builtinId="54" customBuiltin="true" name="Normal 18 2" xfId="282"/>
    <cellStyle builtinId="54" customBuiltin="true" name="Normal 19" xfId="283"/>
    <cellStyle builtinId="54" customBuiltin="true" name="Normal 2" xfId="284"/>
    <cellStyle builtinId="54" customBuiltin="true" name="Normal 2 10" xfId="285"/>
    <cellStyle builtinId="54" customBuiltin="true" name="Normal 2 11" xfId="286"/>
    <cellStyle builtinId="54" customBuiltin="true" name="Normal 2 12" xfId="287"/>
    <cellStyle builtinId="54" customBuiltin="true" name="Normal 2 13" xfId="288"/>
    <cellStyle builtinId="54" customBuiltin="true" name="Normal 2 14" xfId="289"/>
    <cellStyle builtinId="54" customBuiltin="true" name="Normal 2 15" xfId="290"/>
    <cellStyle builtinId="54" customBuiltin="true" name="Normal 2 16" xfId="291"/>
    <cellStyle builtinId="54" customBuiltin="true" name="Normal 2 17" xfId="292"/>
    <cellStyle builtinId="54" customBuiltin="true" name="Normal 2 18" xfId="293"/>
    <cellStyle builtinId="54" customBuiltin="true" name="Normal 2 19" xfId="294"/>
    <cellStyle builtinId="54" customBuiltin="true" name="Normal 2 2" xfId="295"/>
    <cellStyle builtinId="54" customBuiltin="true" name="Normal 2 2 2" xfId="296"/>
    <cellStyle builtinId="54" customBuiltin="true" name="Normal 2 2 2 2" xfId="297"/>
    <cellStyle builtinId="54" customBuiltin="true" name="Normal 2 2 3" xfId="298"/>
    <cellStyle builtinId="54" customBuiltin="true" name="Normal 2 2 4" xfId="299"/>
    <cellStyle builtinId="54" customBuiltin="true" name="Normal 2 2 5" xfId="300"/>
    <cellStyle builtinId="54" customBuiltin="true" name="Normal 2 2 6" xfId="301"/>
    <cellStyle builtinId="54" customBuiltin="true" name="Normal 2 2 7" xfId="302"/>
    <cellStyle builtinId="54" customBuiltin="true" name="Normal 2 2 8" xfId="303"/>
    <cellStyle builtinId="54" customBuiltin="true" name="Normal 2 20" xfId="304"/>
    <cellStyle builtinId="54" customBuiltin="true" name="Normal 2 21" xfId="305"/>
    <cellStyle builtinId="54" customBuiltin="true" name="Normal 2 22" xfId="306"/>
    <cellStyle builtinId="54" customBuiltin="true" name="Normal 2 23" xfId="307"/>
    <cellStyle builtinId="54" customBuiltin="true" name="Normal 2 24" xfId="308"/>
    <cellStyle builtinId="54" customBuiltin="true" name="Normal 2 25" xfId="309"/>
    <cellStyle builtinId="54" customBuiltin="true" name="Normal 2 26" xfId="310"/>
    <cellStyle builtinId="54" customBuiltin="true" name="Normal 2 3" xfId="311"/>
    <cellStyle builtinId="54" customBuiltin="true" name="Normal 2 3 2" xfId="312"/>
    <cellStyle builtinId="54" customBuiltin="true" name="Normal 2 4" xfId="313"/>
    <cellStyle builtinId="54" customBuiltin="true" name="Normal 2 5" xfId="314"/>
    <cellStyle builtinId="54" customBuiltin="true" name="Normal 2 6" xfId="315"/>
    <cellStyle builtinId="54" customBuiltin="true" name="Normal 2 7" xfId="316"/>
    <cellStyle builtinId="54" customBuiltin="true" name="Normal 2 8" xfId="317"/>
    <cellStyle builtinId="54" customBuiltin="true" name="Normal 2 9" xfId="318"/>
    <cellStyle builtinId="54" customBuiltin="true" name="Normal 20" xfId="319"/>
    <cellStyle builtinId="54" customBuiltin="true" name="Normal 21" xfId="320"/>
    <cellStyle builtinId="54" customBuiltin="true" name="Normal 22" xfId="321"/>
    <cellStyle builtinId="54" customBuiltin="true" name="Normal 22 2" xfId="322"/>
    <cellStyle builtinId="54" customBuiltin="true" name="Normal 23" xfId="323"/>
    <cellStyle builtinId="54" customBuiltin="true" name="Normal 24" xfId="324"/>
    <cellStyle builtinId="54" customBuiltin="true" name="Normal 25" xfId="325"/>
    <cellStyle builtinId="54" customBuiltin="true" name="Normal 26" xfId="326"/>
    <cellStyle builtinId="54" customBuiltin="true" name="Normal 27" xfId="327"/>
    <cellStyle builtinId="54" customBuiltin="true" name="Normal 28" xfId="328"/>
    <cellStyle builtinId="54" customBuiltin="true" name="Normal 29" xfId="329"/>
    <cellStyle builtinId="54" customBuiltin="true" name="Normal 2_Infrastructure_Scorecard_Nov_2010_-_Health" xfId="330"/>
    <cellStyle builtinId="54" customBuiltin="true" name="Normal 3" xfId="331"/>
    <cellStyle builtinId="54" customBuiltin="true" name="Normal 3 10" xfId="332"/>
    <cellStyle builtinId="54" customBuiltin="true" name="Normal 3 11" xfId="333"/>
    <cellStyle builtinId="54" customBuiltin="true" name="Normal 3 12" xfId="334"/>
    <cellStyle builtinId="54" customBuiltin="true" name="Normal 3 13" xfId="335"/>
    <cellStyle builtinId="54" customBuiltin="true" name="Normal 3 14" xfId="336"/>
    <cellStyle builtinId="54" customBuiltin="true" name="Normal 3 15" xfId="337"/>
    <cellStyle builtinId="54" customBuiltin="true" name="Normal 3 16" xfId="338"/>
    <cellStyle builtinId="54" customBuiltin="true" name="Normal 3 17" xfId="339"/>
    <cellStyle builtinId="54" customBuiltin="true" name="Normal 3 18" xfId="340"/>
    <cellStyle builtinId="54" customBuiltin="true" name="Normal 3 2" xfId="341"/>
    <cellStyle builtinId="54" customBuiltin="true" name="Normal 3 2 2" xfId="342"/>
    <cellStyle builtinId="54" customBuiltin="true" name="Normal 3 3" xfId="343"/>
    <cellStyle builtinId="54" customBuiltin="true" name="Normal 3 4" xfId="344"/>
    <cellStyle builtinId="54" customBuiltin="true" name="Normal 3 5" xfId="345"/>
    <cellStyle builtinId="54" customBuiltin="true" name="Normal 3 6" xfId="346"/>
    <cellStyle builtinId="54" customBuiltin="true" name="Normal 3 7" xfId="347"/>
    <cellStyle builtinId="54" customBuiltin="true" name="Normal 3 8" xfId="348"/>
    <cellStyle builtinId="54" customBuiltin="true" name="Normal 3 9" xfId="349"/>
    <cellStyle builtinId="54" customBuiltin="true" name="Normal 30" xfId="350"/>
    <cellStyle builtinId="54" customBuiltin="true" name="Normal 31" xfId="351"/>
    <cellStyle builtinId="54" customBuiltin="true" name="Normal 32" xfId="352"/>
    <cellStyle builtinId="54" customBuiltin="true" name="Normal 33" xfId="353"/>
    <cellStyle builtinId="54" customBuiltin="true" name="Normal 34" xfId="354"/>
    <cellStyle builtinId="54" customBuiltin="true" name="Normal 35" xfId="355"/>
    <cellStyle builtinId="54" customBuiltin="true" name="Normal 36" xfId="356"/>
    <cellStyle builtinId="54" customBuiltin="true" name="Normal 37" xfId="357"/>
    <cellStyle builtinId="54" customBuiltin="true" name="Normal 38" xfId="358"/>
    <cellStyle builtinId="54" customBuiltin="true" name="Normal 39" xfId="359"/>
    <cellStyle builtinId="54" customBuiltin="true" name="Normal 4" xfId="360"/>
    <cellStyle builtinId="54" customBuiltin="true" name="Normal 4 2" xfId="361"/>
    <cellStyle builtinId="54" customBuiltin="true" name="Normal 4 3" xfId="362"/>
    <cellStyle builtinId="54" customBuiltin="true" name="Normal 4 4" xfId="363"/>
    <cellStyle builtinId="54" customBuiltin="true" name="Normal 4 5" xfId="364"/>
    <cellStyle builtinId="54" customBuiltin="true" name="Normal 4 6" xfId="365"/>
    <cellStyle builtinId="54" customBuiltin="true" name="Normal 4 7" xfId="366"/>
    <cellStyle builtinId="54" customBuiltin="true" name="Normal 4 8" xfId="367"/>
    <cellStyle builtinId="54" customBuiltin="true" name="Normal 40" xfId="368"/>
    <cellStyle builtinId="54" customBuiltin="true" name="Normal 41" xfId="369"/>
    <cellStyle builtinId="54" customBuiltin="true" name="Normal 42" xfId="370"/>
    <cellStyle builtinId="54" customBuiltin="true" name="Normal 43" xfId="371"/>
    <cellStyle builtinId="54" customBuiltin="true" name="Normal 44" xfId="372"/>
    <cellStyle builtinId="54" customBuiltin="true" name="Normal 5" xfId="373"/>
    <cellStyle builtinId="54" customBuiltin="true" name="Normal 5 13" xfId="374"/>
    <cellStyle builtinId="54" customBuiltin="true" name="Normal 5 2" xfId="375"/>
    <cellStyle builtinId="54" customBuiltin="true" name="Normal 5 3" xfId="376"/>
    <cellStyle builtinId="54" customBuiltin="true" name="Normal 6" xfId="377"/>
    <cellStyle builtinId="54" customBuiltin="true" name="Normal 6 2" xfId="378"/>
    <cellStyle builtinId="54" customBuiltin="true" name="Normal 6 3" xfId="379"/>
    <cellStyle builtinId="54" customBuiltin="true" name="Normal 7" xfId="380"/>
    <cellStyle builtinId="54" customBuiltin="true" name="Normal 7 10" xfId="381"/>
    <cellStyle builtinId="54" customBuiltin="true" name="Normal 7 2" xfId="382"/>
    <cellStyle builtinId="54" customBuiltin="true" name="Normal 8" xfId="383"/>
    <cellStyle builtinId="54" customBuiltin="true" name="Normal 8 10" xfId="384"/>
    <cellStyle builtinId="54" customBuiltin="true" name="Normal 8 2" xfId="385"/>
    <cellStyle builtinId="54" customBuiltin="true" name="Normal 8 3" xfId="386"/>
    <cellStyle builtinId="54" customBuiltin="true" name="Normal 9" xfId="387"/>
    <cellStyle builtinId="54" customBuiltin="true" name="Normal 9 18" xfId="388"/>
    <cellStyle builtinId="54" customBuiltin="true" name="Normal 9 2" xfId="389"/>
    <cellStyle builtinId="54" customBuiltin="true" name="Normal 9 3" xfId="390"/>
    <cellStyle builtinId="54" customBuiltin="true" name="Note 2" xfId="391"/>
    <cellStyle builtinId="54" customBuiltin="true" name="Note 3" xfId="392"/>
    <cellStyle builtinId="54" customBuiltin="true" name="Output 2" xfId="393"/>
    <cellStyle builtinId="54" customBuiltin="true" name="Output 3" xfId="394"/>
    <cellStyle builtinId="54" customBuiltin="true" name="Percent 10" xfId="395"/>
    <cellStyle builtinId="54" customBuiltin="true" name="Percent 11" xfId="396"/>
    <cellStyle builtinId="54" customBuiltin="true" name="Percent 12" xfId="397"/>
    <cellStyle builtinId="54" customBuiltin="true" name="Percent 13" xfId="398"/>
    <cellStyle builtinId="54" customBuiltin="true" name="Percent 14" xfId="399"/>
    <cellStyle builtinId="54" customBuiltin="true" name="Percent 15" xfId="400"/>
    <cellStyle builtinId="54" customBuiltin="true" name="Percent 16" xfId="401"/>
    <cellStyle builtinId="54" customBuiltin="true" name="Percent 17" xfId="402"/>
    <cellStyle builtinId="54" customBuiltin="true" name="Percent 18" xfId="403"/>
    <cellStyle builtinId="54" customBuiltin="true" name="Percent 19" xfId="404"/>
    <cellStyle builtinId="54" customBuiltin="true" name="Percent 2" xfId="405"/>
    <cellStyle builtinId="54" customBuiltin="true" name="Percent 2 2" xfId="406"/>
    <cellStyle builtinId="54" customBuiltin="true" name="Percent 2 3" xfId="407"/>
    <cellStyle builtinId="54" customBuiltin="true" name="Percent 2 4" xfId="408"/>
    <cellStyle builtinId="54" customBuiltin="true" name="Percent 2 5" xfId="409"/>
    <cellStyle builtinId="54" customBuiltin="true" name="Percent 2 6" xfId="410"/>
    <cellStyle builtinId="54" customBuiltin="true" name="Percent 2 7" xfId="411"/>
    <cellStyle builtinId="54" customBuiltin="true" name="Percent 20" xfId="412"/>
    <cellStyle builtinId="54" customBuiltin="true" name="Percent 21" xfId="413"/>
    <cellStyle builtinId="54" customBuiltin="true" name="Percent 3" xfId="414"/>
    <cellStyle builtinId="54" customBuiltin="true" name="Percent 3 2" xfId="415"/>
    <cellStyle builtinId="54" customBuiltin="true" name="Percent 4" xfId="416"/>
    <cellStyle builtinId="54" customBuiltin="true" name="Percent 4 2" xfId="417"/>
    <cellStyle builtinId="54" customBuiltin="true" name="Percent 5" xfId="418"/>
    <cellStyle builtinId="54" customBuiltin="true" name="Percent 6" xfId="419"/>
    <cellStyle builtinId="54" customBuiltin="true" name="Percent 7" xfId="420"/>
    <cellStyle builtinId="54" customBuiltin="true" name="Percent 7 2" xfId="421"/>
    <cellStyle builtinId="54" customBuiltin="true" name="Percent 8" xfId="422"/>
    <cellStyle builtinId="54" customBuiltin="true" name="Percent 9" xfId="423"/>
    <cellStyle builtinId="54" customBuiltin="true" name="Percent [00]" xfId="424"/>
    <cellStyle builtinId="54" customBuiltin="true" name="Percent [00] 2" xfId="425"/>
    <cellStyle builtinId="54" customBuiltin="true" name="Percent [0]" xfId="426"/>
    <cellStyle builtinId="54" customBuiltin="true" name="Percent [0] 2" xfId="427"/>
    <cellStyle builtinId="54" customBuiltin="true" name="Percent [2]" xfId="428"/>
    <cellStyle builtinId="54" customBuiltin="true" name="PrePop Currency (0)" xfId="429"/>
    <cellStyle builtinId="54" customBuiltin="true" name="PrePop Currency (0) 2" xfId="430"/>
    <cellStyle builtinId="54" customBuiltin="true" name="PrePop Currency (2)" xfId="431"/>
    <cellStyle builtinId="54" customBuiltin="true" name="PrePop Currency (2) 2" xfId="432"/>
    <cellStyle builtinId="54" customBuiltin="true" name="PrePop Units (0)" xfId="433"/>
    <cellStyle builtinId="54" customBuiltin="true" name="PrePop Units (0) 2" xfId="434"/>
    <cellStyle builtinId="54" customBuiltin="true" name="PrePop Units (1)" xfId="435"/>
    <cellStyle builtinId="54" customBuiltin="true" name="PrePop Units (1) 2" xfId="436"/>
    <cellStyle builtinId="54" customBuiltin="true" name="PrePop Units (2)" xfId="437"/>
    <cellStyle builtinId="54" customBuiltin="true" name="PrePop Units (2) 2" xfId="438"/>
    <cellStyle builtinId="54" customBuiltin="true" name="Standard_Anpassen der Amortisation" xfId="439"/>
    <cellStyle builtinId="54" customBuiltin="true" name="Style 1" xfId="440"/>
    <cellStyle builtinId="54" customBuiltin="true" name="T.b.a." xfId="441"/>
    <cellStyle builtinId="54" customBuiltin="true" name="Table Text" xfId="442"/>
    <cellStyle builtinId="54" customBuiltin="true" name="Table Text 2" xfId="443"/>
    <cellStyle builtinId="54" customBuiltin="true" name="Text Indent A" xfId="444"/>
    <cellStyle builtinId="54" customBuiltin="true" name="Text Indent B" xfId="445"/>
    <cellStyle builtinId="54" customBuiltin="true" name="Text Indent B 2" xfId="446"/>
    <cellStyle builtinId="54" customBuiltin="true" name="Text Indent C" xfId="447"/>
    <cellStyle builtinId="54" customBuiltin="true" name="Text Indent C 2" xfId="448"/>
    <cellStyle builtinId="54" customBuiltin="true" name="Title 2" xfId="449"/>
    <cellStyle builtinId="54" customBuiltin="true" name="Title 3" xfId="450"/>
    <cellStyle builtinId="54" customBuiltin="true" name="Total 2" xfId="451"/>
    <cellStyle builtinId="54" customBuiltin="true" name="Total 3" xfId="452"/>
    <cellStyle builtinId="54" customBuiltin="true" name="Total 4" xfId="453"/>
    <cellStyle builtinId="54" customBuiltin="true" name="Warning Text 2" xfId="454"/>
    <cellStyle builtinId="54" customBuiltin="true" name="Warning Text 3" xfId="455"/>
    <cellStyle builtinId="54" customBuiltin="true" name="Währung [0]_Compiling Utility Macros" xfId="456"/>
    <cellStyle builtinId="54" customBuiltin="true" name="Währung_Compiling Utility Macros" xfId="457"/>
  </cellStyles>
  <colors>
    <indexedColors>
      <rgbColor rgb="FF000000"/>
      <rgbColor rgb="FFFFFFFF"/>
      <rgbColor rgb="FFFF0000"/>
      <rgbColor rgb="FFFFF4B8"/>
      <rgbColor rgb="FF0000FF"/>
      <rgbColor rgb="FFFFE456"/>
      <rgbColor rgb="FFFF00FF"/>
      <rgbColor rgb="FF00FFFF"/>
      <rgbColor rgb="FF9C0006"/>
      <rgbColor rgb="FF008000"/>
      <rgbColor rgb="FF000080"/>
      <rgbColor rgb="FF9C6500"/>
      <rgbColor rgb="FF800080"/>
      <rgbColor rgb="FF008080"/>
      <rgbColor rgb="FFC0C0C0"/>
      <rgbColor rgb="FF808080"/>
      <rgbColor rgb="FFA6A6A6"/>
      <rgbColor rgb="FF4A452A"/>
      <rgbColor rgb="FFFFFFCC"/>
      <rgbColor rgb="FFDCE6F2"/>
      <rgbColor rgb="FF660066"/>
      <rgbColor rgb="FFFF8080"/>
      <rgbColor rgb="FF376092"/>
      <rgbColor rgb="FFD9D9D9"/>
      <rgbColor rgb="FF000080"/>
      <rgbColor rgb="FFFF00FF"/>
      <rgbColor rgb="FFFFEB9C"/>
      <rgbColor rgb="FFECECEC"/>
      <rgbColor rgb="FF800080"/>
      <rgbColor rgb="FF632523"/>
      <rgbColor rgb="FFFDEADA"/>
      <rgbColor rgb="FF0000FF"/>
      <rgbColor rgb="FF00CCFF"/>
      <rgbColor rgb="FFF2F2F2"/>
      <rgbColor rgb="FFCCFFCC"/>
      <rgbColor rgb="FFFFFF99"/>
      <rgbColor rgb="FFBFBFBF"/>
      <rgbColor rgb="FFFF99CC"/>
      <rgbColor rgb="FFFFC7CE"/>
      <rgbColor rgb="FFFFCC99"/>
      <rgbColor rgb="FFEEECE1"/>
      <rgbColor rgb="FF33CCCC"/>
      <rgbColor rgb="FFFAC090"/>
      <rgbColor rgb="FFFFCC00"/>
      <rgbColor rgb="FFFF9900"/>
      <rgbColor rgb="FFFF6600"/>
      <rgbColor rgb="FF666699"/>
      <rgbColor rgb="FF969696"/>
      <rgbColor rgb="FF10243E"/>
      <rgbColor rgb="FF339966"/>
      <rgbColor rgb="FF003300"/>
      <rgbColor rgb="FF1E1C11"/>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382680</xdr:colOff>
      <xdr:row>1</xdr:row>
      <xdr:rowOff>16560</xdr:rowOff>
    </xdr:from>
    <xdr:to>
      <xdr:col>10</xdr:col>
      <xdr:colOff>96120</xdr:colOff>
      <xdr:row>3</xdr:row>
      <xdr:rowOff>41760</xdr:rowOff>
    </xdr:to>
    <xdr:sp>
      <xdr:nvSpPr>
        <xdr:cNvPr id="0" name="CustomShape 1"/>
        <xdr:cNvSpPr/>
      </xdr:nvSpPr>
      <xdr:spPr>
        <a:xfrm>
          <a:off x="5274720" y="207000"/>
          <a:ext cx="418680" cy="418680"/>
        </a:xfrm>
        <a:prstGeom prst="bentConnector3">
          <a:avLst>
            <a:gd fmla="val 50000" name="adj1"/>
          </a:avLst>
        </a:prstGeom>
        <a:noFill/>
        <a:ln w="57240">
          <a:solidFill>
            <a:srgbClr val="ff0000"/>
          </a:solidFill>
          <a:miter/>
        </a:ln>
      </xdr:spPr>
    </xdr:sp>
    <xdr:clientData/>
  </xdr:twoCellAnchor>
  <xdr:twoCellAnchor editAs="oneCell">
    <xdr:from>
      <xdr:col>12</xdr:col>
      <xdr:colOff>415440</xdr:colOff>
      <xdr:row>0</xdr:row>
      <xdr:rowOff>170280</xdr:rowOff>
    </xdr:from>
    <xdr:to>
      <xdr:col>13</xdr:col>
      <xdr:colOff>108360</xdr:colOff>
      <xdr:row>2</xdr:row>
      <xdr:rowOff>185040</xdr:rowOff>
    </xdr:to>
    <xdr:sp>
      <xdr:nvSpPr>
        <xdr:cNvPr id="1" name="CustomShape 1"/>
        <xdr:cNvSpPr/>
      </xdr:nvSpPr>
      <xdr:spPr>
        <a:xfrm flipH="1">
          <a:off x="7270560" y="170280"/>
          <a:ext cx="363600" cy="408240"/>
        </a:xfrm>
        <a:prstGeom prst="bentConnector3">
          <a:avLst>
            <a:gd fmla="val 50000" name="adj1"/>
          </a:avLst>
        </a:prstGeom>
        <a:noFill/>
        <a:ln w="57240">
          <a:solidFill>
            <a:srgbClr val="fff56b"/>
          </a:solidFill>
          <a:miter/>
        </a:ln>
      </xdr:spPr>
    </xdr:sp>
    <xdr:clientData/>
  </xdr:twoCellAnchor>
  <xdr:twoCellAnchor editAs="oneCell">
    <xdr:from>
      <xdr:col>16</xdr:col>
      <xdr:colOff>39600</xdr:colOff>
      <xdr:row>1</xdr:row>
      <xdr:rowOff>16560</xdr:rowOff>
    </xdr:from>
    <xdr:to>
      <xdr:col>16</xdr:col>
      <xdr:colOff>39960</xdr:colOff>
      <xdr:row>3</xdr:row>
      <xdr:rowOff>75600</xdr:rowOff>
    </xdr:to>
    <xdr:sp>
      <xdr:nvSpPr>
        <xdr:cNvPr id="2" name="CustomShape 1"/>
        <xdr:cNvSpPr/>
      </xdr:nvSpPr>
      <xdr:spPr>
        <a:xfrm flipH="1">
          <a:off x="9506160" y="207000"/>
          <a:ext cx="360" cy="452520"/>
        </a:xfrm>
        <a:prstGeom prst="bentConnector3">
          <a:avLst>
            <a:gd fmla="val 50000" name="adj1"/>
          </a:avLst>
        </a:prstGeom>
        <a:noFill/>
        <a:ln w="57240">
          <a:solidFill>
            <a:srgbClr val="008000"/>
          </a:solidFill>
          <a:miter/>
        </a:ln>
      </xdr:spPr>
    </xdr:sp>
    <xdr:clientData/>
  </xdr:twoCellAnchor>
  <xdr:twoCellAnchor editAs="oneCell">
    <xdr:from>
      <xdr:col>17</xdr:col>
      <xdr:colOff>39600</xdr:colOff>
      <xdr:row>30</xdr:row>
      <xdr:rowOff>143280</xdr:rowOff>
    </xdr:from>
    <xdr:to>
      <xdr:col>29</xdr:col>
      <xdr:colOff>27000</xdr:colOff>
      <xdr:row>30</xdr:row>
      <xdr:rowOff>143280</xdr:rowOff>
    </xdr:to>
    <xdr:sp>
      <xdr:nvSpPr>
        <xdr:cNvPr id="3" name="Line 1"/>
        <xdr:cNvSpPr/>
      </xdr:nvSpPr>
      <xdr:spPr>
        <a:xfrm>
          <a:off x="10070640" y="8013960"/>
          <a:ext cx="2951280" cy="0"/>
        </a:xfrm>
        <a:prstGeom prst="line">
          <a:avLst/>
        </a:prstGeom>
        <a:ln w="76320">
          <a:solidFill>
            <a:srgbClr val="558ed5"/>
          </a:solidFill>
          <a:round/>
        </a:ln>
      </xdr:spPr>
    </xdr:sp>
    <xdr:clientData/>
  </xdr:twoCellAnchor>
  <xdr:twoCellAnchor editAs="oneCell">
    <xdr:from>
      <xdr:col>17</xdr:col>
      <xdr:colOff>163800</xdr:colOff>
      <xdr:row>31</xdr:row>
      <xdr:rowOff>155160</xdr:rowOff>
    </xdr:from>
    <xdr:to>
      <xdr:col>29</xdr:col>
      <xdr:colOff>54720</xdr:colOff>
      <xdr:row>31</xdr:row>
      <xdr:rowOff>155160</xdr:rowOff>
    </xdr:to>
    <xdr:sp>
      <xdr:nvSpPr>
        <xdr:cNvPr id="4" name="Line 1"/>
        <xdr:cNvSpPr/>
      </xdr:nvSpPr>
      <xdr:spPr>
        <a:xfrm>
          <a:off x="10194840" y="8368560"/>
          <a:ext cx="2854800" cy="0"/>
        </a:xfrm>
        <a:prstGeom prst="line">
          <a:avLst/>
        </a:prstGeom>
        <a:ln w="76320">
          <a:solidFill>
            <a:srgbClr val="000000"/>
          </a:solidFill>
          <a:round/>
        </a:ln>
      </xdr:spPr>
    </xdr:sp>
    <xdr:clientData/>
  </xdr:twoCellAnchor>
  <xdr:twoCellAnchor editAs="oneCell">
    <xdr:from>
      <xdr:col>26</xdr:col>
      <xdr:colOff>39600</xdr:colOff>
      <xdr:row>29</xdr:row>
      <xdr:rowOff>288000</xdr:rowOff>
    </xdr:from>
    <xdr:to>
      <xdr:col>26</xdr:col>
      <xdr:colOff>39960</xdr:colOff>
      <xdr:row>32</xdr:row>
      <xdr:rowOff>18720</xdr:rowOff>
    </xdr:to>
    <xdr:sp>
      <xdr:nvSpPr>
        <xdr:cNvPr id="5" name="CustomShape 1"/>
        <xdr:cNvSpPr/>
      </xdr:nvSpPr>
      <xdr:spPr>
        <a:xfrm flipH="1">
          <a:off x="12293640" y="7853760"/>
          <a:ext cx="360" cy="683280"/>
        </a:xfrm>
        <a:prstGeom prst="bentConnector3">
          <a:avLst>
            <a:gd fmla="val 50000" name="adj1"/>
          </a:avLst>
        </a:prstGeom>
        <a:noFill/>
        <a:ln w="57240">
          <a:solidFill>
            <a:srgbClr val="008000"/>
          </a:solidFill>
          <a:miter/>
        </a:ln>
      </xdr:spPr>
    </xdr:sp>
    <xdr:clientData/>
  </xdr:twoCellAnchor>
  <xdr:twoCellAnchor editAs="oneCell">
    <xdr:from>
      <xdr:col>17</xdr:col>
      <xdr:colOff>39600</xdr:colOff>
      <xdr:row>37</xdr:row>
      <xdr:rowOff>143280</xdr:rowOff>
    </xdr:from>
    <xdr:to>
      <xdr:col>29</xdr:col>
      <xdr:colOff>27000</xdr:colOff>
      <xdr:row>37</xdr:row>
      <xdr:rowOff>143280</xdr:rowOff>
    </xdr:to>
    <xdr:sp>
      <xdr:nvSpPr>
        <xdr:cNvPr id="6" name="Line 1"/>
        <xdr:cNvSpPr/>
      </xdr:nvSpPr>
      <xdr:spPr>
        <a:xfrm>
          <a:off x="10070640" y="11976480"/>
          <a:ext cx="2951280" cy="0"/>
        </a:xfrm>
        <a:prstGeom prst="line">
          <a:avLst/>
        </a:prstGeom>
        <a:ln w="76320">
          <a:solidFill>
            <a:srgbClr val="558ed5"/>
          </a:solidFill>
          <a:round/>
        </a:ln>
      </xdr:spPr>
    </xdr:sp>
    <xdr:clientData/>
  </xdr:twoCellAnchor>
  <xdr:twoCellAnchor editAs="oneCell">
    <xdr:from>
      <xdr:col>17</xdr:col>
      <xdr:colOff>173520</xdr:colOff>
      <xdr:row>38</xdr:row>
      <xdr:rowOff>168480</xdr:rowOff>
    </xdr:from>
    <xdr:to>
      <xdr:col>29</xdr:col>
      <xdr:colOff>64800</xdr:colOff>
      <xdr:row>38</xdr:row>
      <xdr:rowOff>168480</xdr:rowOff>
    </xdr:to>
    <xdr:sp>
      <xdr:nvSpPr>
        <xdr:cNvPr id="7" name="Line 1"/>
        <xdr:cNvSpPr/>
      </xdr:nvSpPr>
      <xdr:spPr>
        <a:xfrm>
          <a:off x="10204560" y="12445920"/>
          <a:ext cx="2855160" cy="0"/>
        </a:xfrm>
        <a:prstGeom prst="line">
          <a:avLst/>
        </a:prstGeom>
        <a:ln w="76320">
          <a:solidFill>
            <a:srgbClr val="000000"/>
          </a:solidFill>
          <a:round/>
        </a:ln>
      </xdr:spPr>
    </xdr:sp>
    <xdr:clientData/>
  </xdr:twoCellAnchor>
  <xdr:twoCellAnchor editAs="oneCell">
    <xdr:from>
      <xdr:col>17</xdr:col>
      <xdr:colOff>39600</xdr:colOff>
      <xdr:row>53</xdr:row>
      <xdr:rowOff>143280</xdr:rowOff>
    </xdr:from>
    <xdr:to>
      <xdr:col>29</xdr:col>
      <xdr:colOff>27000</xdr:colOff>
      <xdr:row>53</xdr:row>
      <xdr:rowOff>143280</xdr:rowOff>
    </xdr:to>
    <xdr:sp>
      <xdr:nvSpPr>
        <xdr:cNvPr id="8" name="Line 1"/>
        <xdr:cNvSpPr/>
      </xdr:nvSpPr>
      <xdr:spPr>
        <a:xfrm>
          <a:off x="10070640" y="18428040"/>
          <a:ext cx="2951280" cy="0"/>
        </a:xfrm>
        <a:prstGeom prst="line">
          <a:avLst/>
        </a:prstGeom>
        <a:ln w="76320">
          <a:solidFill>
            <a:srgbClr val="558ed5"/>
          </a:solidFill>
          <a:round/>
        </a:ln>
      </xdr:spPr>
    </xdr:sp>
    <xdr:clientData/>
  </xdr:twoCellAnchor>
  <xdr:twoCellAnchor editAs="oneCell">
    <xdr:from>
      <xdr:col>17</xdr:col>
      <xdr:colOff>32400</xdr:colOff>
      <xdr:row>54</xdr:row>
      <xdr:rowOff>140400</xdr:rowOff>
    </xdr:from>
    <xdr:to>
      <xdr:col>29</xdr:col>
      <xdr:colOff>64800</xdr:colOff>
      <xdr:row>54</xdr:row>
      <xdr:rowOff>140400</xdr:rowOff>
    </xdr:to>
    <xdr:sp>
      <xdr:nvSpPr>
        <xdr:cNvPr id="9" name="Line 1"/>
        <xdr:cNvSpPr/>
      </xdr:nvSpPr>
      <xdr:spPr>
        <a:xfrm>
          <a:off x="10063440" y="18869400"/>
          <a:ext cx="2996280" cy="0"/>
        </a:xfrm>
        <a:prstGeom prst="line">
          <a:avLst/>
        </a:prstGeom>
        <a:ln w="76320">
          <a:solidFill>
            <a:srgbClr val="000000"/>
          </a:solidFill>
          <a:round/>
        </a:ln>
      </xdr:spPr>
    </xdr:sp>
    <xdr:clientData/>
  </xdr:twoCellAnchor>
  <xdr:twoCellAnchor editAs="oneCell">
    <xdr:from>
      <xdr:col>17</xdr:col>
      <xdr:colOff>39600</xdr:colOff>
      <xdr:row>62</xdr:row>
      <xdr:rowOff>143280</xdr:rowOff>
    </xdr:from>
    <xdr:to>
      <xdr:col>29</xdr:col>
      <xdr:colOff>27000</xdr:colOff>
      <xdr:row>62</xdr:row>
      <xdr:rowOff>143280</xdr:rowOff>
    </xdr:to>
    <xdr:sp>
      <xdr:nvSpPr>
        <xdr:cNvPr id="10" name="Line 1"/>
        <xdr:cNvSpPr/>
      </xdr:nvSpPr>
      <xdr:spPr>
        <a:xfrm>
          <a:off x="10070640" y="22339440"/>
          <a:ext cx="2951280" cy="0"/>
        </a:xfrm>
        <a:prstGeom prst="line">
          <a:avLst/>
        </a:prstGeom>
        <a:ln w="76320">
          <a:solidFill>
            <a:srgbClr val="558ed5"/>
          </a:solidFill>
          <a:round/>
        </a:ln>
      </xdr:spPr>
    </xdr:sp>
    <xdr:clientData/>
  </xdr:twoCellAnchor>
  <xdr:twoCellAnchor editAs="oneCell">
    <xdr:from>
      <xdr:col>17</xdr:col>
      <xdr:colOff>173520</xdr:colOff>
      <xdr:row>63</xdr:row>
      <xdr:rowOff>168480</xdr:rowOff>
    </xdr:from>
    <xdr:to>
      <xdr:col>29</xdr:col>
      <xdr:colOff>48600</xdr:colOff>
      <xdr:row>63</xdr:row>
      <xdr:rowOff>170280</xdr:rowOff>
    </xdr:to>
    <xdr:sp>
      <xdr:nvSpPr>
        <xdr:cNvPr id="11" name="Line 1"/>
        <xdr:cNvSpPr/>
      </xdr:nvSpPr>
      <xdr:spPr>
        <a:xfrm>
          <a:off x="10204560" y="22707720"/>
          <a:ext cx="2838960" cy="1800"/>
        </a:xfrm>
        <a:prstGeom prst="line">
          <a:avLst/>
        </a:prstGeom>
        <a:ln w="76320">
          <a:solidFill>
            <a:srgbClr val="000000"/>
          </a:solidFill>
          <a:round/>
        </a:ln>
      </xdr:spPr>
    </xdr:sp>
    <xdr:clientData/>
  </xdr:twoCellAnchor>
  <xdr:twoCellAnchor editAs="oneCell">
    <xdr:from>
      <xdr:col>17</xdr:col>
      <xdr:colOff>39600</xdr:colOff>
      <xdr:row>69</xdr:row>
      <xdr:rowOff>143280</xdr:rowOff>
    </xdr:from>
    <xdr:to>
      <xdr:col>29</xdr:col>
      <xdr:colOff>27000</xdr:colOff>
      <xdr:row>69</xdr:row>
      <xdr:rowOff>143280</xdr:rowOff>
    </xdr:to>
    <xdr:sp>
      <xdr:nvSpPr>
        <xdr:cNvPr id="12" name="Line 1"/>
        <xdr:cNvSpPr/>
      </xdr:nvSpPr>
      <xdr:spPr>
        <a:xfrm>
          <a:off x="10070640" y="24904800"/>
          <a:ext cx="2951280" cy="0"/>
        </a:xfrm>
        <a:prstGeom prst="line">
          <a:avLst/>
        </a:prstGeom>
        <a:ln w="76320">
          <a:solidFill>
            <a:srgbClr val="558ed5"/>
          </a:solidFill>
          <a:round/>
        </a:ln>
      </xdr:spPr>
    </xdr:sp>
    <xdr:clientData/>
  </xdr:twoCellAnchor>
  <xdr:twoCellAnchor editAs="oneCell">
    <xdr:from>
      <xdr:col>17</xdr:col>
      <xdr:colOff>32400</xdr:colOff>
      <xdr:row>70</xdr:row>
      <xdr:rowOff>126360</xdr:rowOff>
    </xdr:from>
    <xdr:to>
      <xdr:col>29</xdr:col>
      <xdr:colOff>64800</xdr:colOff>
      <xdr:row>70</xdr:row>
      <xdr:rowOff>126360</xdr:rowOff>
    </xdr:to>
    <xdr:sp>
      <xdr:nvSpPr>
        <xdr:cNvPr id="13" name="Line 1"/>
        <xdr:cNvSpPr/>
      </xdr:nvSpPr>
      <xdr:spPr>
        <a:xfrm>
          <a:off x="10063440" y="25230960"/>
          <a:ext cx="2996280" cy="0"/>
        </a:xfrm>
        <a:prstGeom prst="line">
          <a:avLst/>
        </a:prstGeom>
        <a:ln w="76320">
          <a:solidFill>
            <a:srgbClr val="000000"/>
          </a:solidFill>
          <a:round/>
        </a:ln>
      </xdr:spPr>
    </xdr:sp>
    <xdr:clientData/>
  </xdr:twoCellAnchor>
  <xdr:twoCellAnchor editAs="oneCell">
    <xdr:from>
      <xdr:col>17</xdr:col>
      <xdr:colOff>39600</xdr:colOff>
      <xdr:row>44</xdr:row>
      <xdr:rowOff>143280</xdr:rowOff>
    </xdr:from>
    <xdr:to>
      <xdr:col>29</xdr:col>
      <xdr:colOff>27000</xdr:colOff>
      <xdr:row>44</xdr:row>
      <xdr:rowOff>143280</xdr:rowOff>
    </xdr:to>
    <xdr:sp>
      <xdr:nvSpPr>
        <xdr:cNvPr id="14" name="Line 1"/>
        <xdr:cNvSpPr/>
      </xdr:nvSpPr>
      <xdr:spPr>
        <a:xfrm>
          <a:off x="10070640" y="15202080"/>
          <a:ext cx="2951280" cy="0"/>
        </a:xfrm>
        <a:prstGeom prst="line">
          <a:avLst/>
        </a:prstGeom>
        <a:ln w="76320">
          <a:solidFill>
            <a:srgbClr val="558ed5"/>
          </a:solidFill>
          <a:round/>
        </a:ln>
      </xdr:spPr>
    </xdr:sp>
    <xdr:clientData/>
  </xdr:twoCellAnchor>
  <xdr:twoCellAnchor editAs="oneCell">
    <xdr:from>
      <xdr:col>17</xdr:col>
      <xdr:colOff>173520</xdr:colOff>
      <xdr:row>45</xdr:row>
      <xdr:rowOff>168480</xdr:rowOff>
    </xdr:from>
    <xdr:to>
      <xdr:col>29</xdr:col>
      <xdr:colOff>64800</xdr:colOff>
      <xdr:row>45</xdr:row>
      <xdr:rowOff>168480</xdr:rowOff>
    </xdr:to>
    <xdr:sp>
      <xdr:nvSpPr>
        <xdr:cNvPr id="15" name="Line 1"/>
        <xdr:cNvSpPr/>
      </xdr:nvSpPr>
      <xdr:spPr>
        <a:xfrm>
          <a:off x="10204560" y="15671880"/>
          <a:ext cx="2855160" cy="0"/>
        </a:xfrm>
        <a:prstGeom prst="line">
          <a:avLst/>
        </a:prstGeom>
        <a:ln w="76320">
          <a:solidFill>
            <a:srgbClr val="000000"/>
          </a:solidFill>
          <a:round/>
        </a:ln>
      </xdr:spPr>
    </xdr:sp>
    <xdr:clientData/>
  </xdr:twoCellAnchor>
  <xdr:twoCellAnchor editAs="oneCell">
    <xdr:from>
      <xdr:col>17</xdr:col>
      <xdr:colOff>39600</xdr:colOff>
      <xdr:row>82</xdr:row>
      <xdr:rowOff>140400</xdr:rowOff>
    </xdr:from>
    <xdr:to>
      <xdr:col>29</xdr:col>
      <xdr:colOff>27000</xdr:colOff>
      <xdr:row>82</xdr:row>
      <xdr:rowOff>140400</xdr:rowOff>
    </xdr:to>
    <xdr:sp>
      <xdr:nvSpPr>
        <xdr:cNvPr id="16" name="Line 1"/>
        <xdr:cNvSpPr/>
      </xdr:nvSpPr>
      <xdr:spPr>
        <a:xfrm>
          <a:off x="10070640" y="28581840"/>
          <a:ext cx="2951280" cy="0"/>
        </a:xfrm>
        <a:prstGeom prst="line">
          <a:avLst/>
        </a:prstGeom>
        <a:ln w="76320">
          <a:solidFill>
            <a:srgbClr val="000000"/>
          </a:solidFill>
          <a:round/>
        </a:ln>
      </xdr:spPr>
    </xdr:sp>
    <xdr:clientData/>
  </xdr:twoCellAnchor>
  <xdr:twoCellAnchor editAs="oneCell">
    <xdr:from>
      <xdr:col>17</xdr:col>
      <xdr:colOff>32400</xdr:colOff>
      <xdr:row>81</xdr:row>
      <xdr:rowOff>146160</xdr:rowOff>
    </xdr:from>
    <xdr:to>
      <xdr:col>29</xdr:col>
      <xdr:colOff>39600</xdr:colOff>
      <xdr:row>81</xdr:row>
      <xdr:rowOff>146160</xdr:rowOff>
    </xdr:to>
    <xdr:sp>
      <xdr:nvSpPr>
        <xdr:cNvPr id="17" name="Line 1"/>
        <xdr:cNvSpPr/>
      </xdr:nvSpPr>
      <xdr:spPr>
        <a:xfrm>
          <a:off x="10063440" y="28273320"/>
          <a:ext cx="2971080" cy="0"/>
        </a:xfrm>
        <a:prstGeom prst="line">
          <a:avLst/>
        </a:prstGeom>
        <a:ln w="76320">
          <a:solidFill>
            <a:srgbClr val="558ed5"/>
          </a:solidFill>
          <a:round/>
        </a:ln>
      </xdr:spPr>
    </xdr:sp>
    <xdr:clientData/>
  </xdr:twoCellAnchor>
  <xdr:twoCellAnchor editAs="oneCell">
    <xdr:from>
      <xdr:col>17</xdr:col>
      <xdr:colOff>39600</xdr:colOff>
      <xdr:row>88</xdr:row>
      <xdr:rowOff>171360</xdr:rowOff>
    </xdr:from>
    <xdr:to>
      <xdr:col>29</xdr:col>
      <xdr:colOff>27000</xdr:colOff>
      <xdr:row>88</xdr:row>
      <xdr:rowOff>171360</xdr:rowOff>
    </xdr:to>
    <xdr:sp>
      <xdr:nvSpPr>
        <xdr:cNvPr id="18" name="Line 1"/>
        <xdr:cNvSpPr/>
      </xdr:nvSpPr>
      <xdr:spPr>
        <a:xfrm>
          <a:off x="10070640" y="31746600"/>
          <a:ext cx="2951280" cy="0"/>
        </a:xfrm>
        <a:prstGeom prst="line">
          <a:avLst/>
        </a:prstGeom>
        <a:ln w="76320">
          <a:solidFill>
            <a:srgbClr val="558ed5"/>
          </a:solidFill>
          <a:round/>
        </a:ln>
      </xdr:spPr>
    </xdr:sp>
    <xdr:clientData/>
  </xdr:twoCellAnchor>
  <xdr:twoCellAnchor editAs="oneCell">
    <xdr:from>
      <xdr:col>17</xdr:col>
      <xdr:colOff>163800</xdr:colOff>
      <xdr:row>89</xdr:row>
      <xdr:rowOff>155160</xdr:rowOff>
    </xdr:from>
    <xdr:to>
      <xdr:col>29</xdr:col>
      <xdr:colOff>54720</xdr:colOff>
      <xdr:row>89</xdr:row>
      <xdr:rowOff>155160</xdr:rowOff>
    </xdr:to>
    <xdr:sp>
      <xdr:nvSpPr>
        <xdr:cNvPr id="19" name="Line 1"/>
        <xdr:cNvSpPr/>
      </xdr:nvSpPr>
      <xdr:spPr>
        <a:xfrm>
          <a:off x="10194840" y="32073120"/>
          <a:ext cx="2854800" cy="0"/>
        </a:xfrm>
        <a:prstGeom prst="line">
          <a:avLst/>
        </a:prstGeom>
        <a:ln w="76320">
          <a:solidFill>
            <a:srgbClr val="000000"/>
          </a:solidFill>
          <a:round/>
        </a:ln>
      </xdr:spPr>
    </xdr:sp>
    <xdr:clientData/>
  </xdr:twoCellAnchor>
  <xdr:twoCellAnchor editAs="oneCell">
    <xdr:from>
      <xdr:col>17</xdr:col>
      <xdr:colOff>173520</xdr:colOff>
      <xdr:row>150</xdr:row>
      <xdr:rowOff>145440</xdr:rowOff>
    </xdr:from>
    <xdr:to>
      <xdr:col>29</xdr:col>
      <xdr:colOff>52200</xdr:colOff>
      <xdr:row>150</xdr:row>
      <xdr:rowOff>145440</xdr:rowOff>
    </xdr:to>
    <xdr:sp>
      <xdr:nvSpPr>
        <xdr:cNvPr id="20" name="Line 1"/>
        <xdr:cNvSpPr/>
      </xdr:nvSpPr>
      <xdr:spPr>
        <a:xfrm>
          <a:off x="10204560" y="58238280"/>
          <a:ext cx="2842560" cy="0"/>
        </a:xfrm>
        <a:prstGeom prst="line">
          <a:avLst/>
        </a:prstGeom>
        <a:ln w="76320">
          <a:solidFill>
            <a:srgbClr val="558ed5"/>
          </a:solidFill>
          <a:round/>
        </a:ln>
      </xdr:spPr>
    </xdr:sp>
    <xdr:clientData/>
  </xdr:twoCellAnchor>
  <xdr:twoCellAnchor editAs="oneCell">
    <xdr:from>
      <xdr:col>17</xdr:col>
      <xdr:colOff>173520</xdr:colOff>
      <xdr:row>151</xdr:row>
      <xdr:rowOff>138600</xdr:rowOff>
    </xdr:from>
    <xdr:to>
      <xdr:col>29</xdr:col>
      <xdr:colOff>39600</xdr:colOff>
      <xdr:row>151</xdr:row>
      <xdr:rowOff>138600</xdr:rowOff>
    </xdr:to>
    <xdr:sp>
      <xdr:nvSpPr>
        <xdr:cNvPr id="21" name="Line 1"/>
        <xdr:cNvSpPr/>
      </xdr:nvSpPr>
      <xdr:spPr>
        <a:xfrm>
          <a:off x="10204560" y="58545720"/>
          <a:ext cx="2829960" cy="0"/>
        </a:xfrm>
        <a:prstGeom prst="line">
          <a:avLst/>
        </a:prstGeom>
        <a:ln w="76320">
          <a:solidFill>
            <a:srgbClr val="000000"/>
          </a:solidFill>
          <a:round/>
        </a:ln>
      </xdr:spPr>
    </xdr:sp>
    <xdr:clientData/>
  </xdr:twoCellAnchor>
  <xdr:twoCellAnchor editAs="oneCell">
    <xdr:from>
      <xdr:col>26</xdr:col>
      <xdr:colOff>42120</xdr:colOff>
      <xdr:row>87</xdr:row>
      <xdr:rowOff>259920</xdr:rowOff>
    </xdr:from>
    <xdr:to>
      <xdr:col>26</xdr:col>
      <xdr:colOff>42480</xdr:colOff>
      <xdr:row>90</xdr:row>
      <xdr:rowOff>18360</xdr:rowOff>
    </xdr:to>
    <xdr:sp>
      <xdr:nvSpPr>
        <xdr:cNvPr id="22" name="CustomShape 1"/>
        <xdr:cNvSpPr/>
      </xdr:nvSpPr>
      <xdr:spPr>
        <a:xfrm>
          <a:off x="12296160" y="31530240"/>
          <a:ext cx="360" cy="711000"/>
        </a:xfrm>
        <a:prstGeom prst="bentConnector3">
          <a:avLst>
            <a:gd fmla="val 50000" name="adj1"/>
          </a:avLst>
        </a:prstGeom>
        <a:noFill/>
        <a:ln w="57240">
          <a:solidFill>
            <a:srgbClr val="008000"/>
          </a:solidFill>
          <a:miter/>
        </a:ln>
      </xdr:spPr>
    </xdr:sp>
    <xdr:clientData/>
  </xdr:twoCellAnchor>
  <xdr:twoCellAnchor editAs="oneCell">
    <xdr:from>
      <xdr:col>17</xdr:col>
      <xdr:colOff>39600</xdr:colOff>
      <xdr:row>104</xdr:row>
      <xdr:rowOff>143280</xdr:rowOff>
    </xdr:from>
    <xdr:to>
      <xdr:col>29</xdr:col>
      <xdr:colOff>27000</xdr:colOff>
      <xdr:row>104</xdr:row>
      <xdr:rowOff>143280</xdr:rowOff>
    </xdr:to>
    <xdr:sp>
      <xdr:nvSpPr>
        <xdr:cNvPr id="23" name="Line 1"/>
        <xdr:cNvSpPr/>
      </xdr:nvSpPr>
      <xdr:spPr>
        <a:xfrm>
          <a:off x="10070640" y="37039680"/>
          <a:ext cx="2951280" cy="0"/>
        </a:xfrm>
        <a:prstGeom prst="line">
          <a:avLst/>
        </a:prstGeom>
        <a:ln w="76320">
          <a:solidFill>
            <a:srgbClr val="558ed5"/>
          </a:solidFill>
          <a:round/>
        </a:ln>
      </xdr:spPr>
    </xdr:sp>
    <xdr:clientData/>
  </xdr:twoCellAnchor>
  <xdr:twoCellAnchor editAs="oneCell">
    <xdr:from>
      <xdr:col>17</xdr:col>
      <xdr:colOff>173520</xdr:colOff>
      <xdr:row>105</xdr:row>
      <xdr:rowOff>168480</xdr:rowOff>
    </xdr:from>
    <xdr:to>
      <xdr:col>29</xdr:col>
      <xdr:colOff>64800</xdr:colOff>
      <xdr:row>105</xdr:row>
      <xdr:rowOff>168480</xdr:rowOff>
    </xdr:to>
    <xdr:sp>
      <xdr:nvSpPr>
        <xdr:cNvPr id="24" name="Line 1"/>
        <xdr:cNvSpPr/>
      </xdr:nvSpPr>
      <xdr:spPr>
        <a:xfrm>
          <a:off x="10204560" y="37407960"/>
          <a:ext cx="2855160" cy="0"/>
        </a:xfrm>
        <a:prstGeom prst="line">
          <a:avLst/>
        </a:prstGeom>
        <a:ln w="76320">
          <a:solidFill>
            <a:srgbClr val="000000"/>
          </a:solidFill>
          <a:round/>
        </a:ln>
      </xdr:spPr>
    </xdr:sp>
    <xdr:clientData/>
  </xdr:twoCellAnchor>
  <xdr:twoCellAnchor editAs="oneCell">
    <xdr:from>
      <xdr:col>26</xdr:col>
      <xdr:colOff>38880</xdr:colOff>
      <xdr:row>103</xdr:row>
      <xdr:rowOff>361800</xdr:rowOff>
    </xdr:from>
    <xdr:to>
      <xdr:col>26</xdr:col>
      <xdr:colOff>39960</xdr:colOff>
      <xdr:row>106</xdr:row>
      <xdr:rowOff>136080</xdr:rowOff>
    </xdr:to>
    <xdr:sp>
      <xdr:nvSpPr>
        <xdr:cNvPr id="25" name="CustomShape 1"/>
        <xdr:cNvSpPr/>
      </xdr:nvSpPr>
      <xdr:spPr>
        <a:xfrm flipH="1">
          <a:off x="12292920" y="36889920"/>
          <a:ext cx="1080" cy="790200"/>
        </a:xfrm>
        <a:prstGeom prst="bentConnector3">
          <a:avLst>
            <a:gd fmla="val 50000" name="adj1"/>
          </a:avLst>
        </a:prstGeom>
        <a:noFill/>
        <a:ln w="57240">
          <a:solidFill>
            <a:srgbClr val="008000"/>
          </a:solidFill>
          <a:miter/>
        </a:ln>
      </xdr:spPr>
    </xdr:sp>
    <xdr:clientData/>
  </xdr:twoCellAnchor>
  <xdr:twoCellAnchor editAs="oneCell">
    <xdr:from>
      <xdr:col>17</xdr:col>
      <xdr:colOff>39600</xdr:colOff>
      <xdr:row>113</xdr:row>
      <xdr:rowOff>157320</xdr:rowOff>
    </xdr:from>
    <xdr:to>
      <xdr:col>29</xdr:col>
      <xdr:colOff>27000</xdr:colOff>
      <xdr:row>113</xdr:row>
      <xdr:rowOff>157320</xdr:rowOff>
    </xdr:to>
    <xdr:sp>
      <xdr:nvSpPr>
        <xdr:cNvPr id="26" name="Line 1"/>
        <xdr:cNvSpPr/>
      </xdr:nvSpPr>
      <xdr:spPr>
        <a:xfrm>
          <a:off x="10070640" y="42210000"/>
          <a:ext cx="2951280" cy="0"/>
        </a:xfrm>
        <a:prstGeom prst="line">
          <a:avLst/>
        </a:prstGeom>
        <a:ln w="76320">
          <a:solidFill>
            <a:srgbClr val="558ed5"/>
          </a:solidFill>
          <a:round/>
        </a:ln>
      </xdr:spPr>
    </xdr:sp>
    <xdr:clientData/>
  </xdr:twoCellAnchor>
  <xdr:twoCellAnchor editAs="oneCell">
    <xdr:from>
      <xdr:col>17</xdr:col>
      <xdr:colOff>32400</xdr:colOff>
      <xdr:row>114</xdr:row>
      <xdr:rowOff>154440</xdr:rowOff>
    </xdr:from>
    <xdr:to>
      <xdr:col>29</xdr:col>
      <xdr:colOff>27720</xdr:colOff>
      <xdr:row>114</xdr:row>
      <xdr:rowOff>155880</xdr:rowOff>
    </xdr:to>
    <xdr:sp>
      <xdr:nvSpPr>
        <xdr:cNvPr id="27" name="Line 1"/>
        <xdr:cNvSpPr/>
      </xdr:nvSpPr>
      <xdr:spPr>
        <a:xfrm>
          <a:off x="10063440" y="42550200"/>
          <a:ext cx="2959200" cy="1440"/>
        </a:xfrm>
        <a:prstGeom prst="line">
          <a:avLst/>
        </a:prstGeom>
        <a:ln w="76320">
          <a:solidFill>
            <a:srgbClr val="000000"/>
          </a:solidFill>
          <a:round/>
        </a:ln>
      </xdr:spPr>
    </xdr:sp>
    <xdr:clientData/>
  </xdr:twoCellAnchor>
  <xdr:twoCellAnchor editAs="oneCell">
    <xdr:from>
      <xdr:col>17</xdr:col>
      <xdr:colOff>39600</xdr:colOff>
      <xdr:row>120</xdr:row>
      <xdr:rowOff>143280</xdr:rowOff>
    </xdr:from>
    <xdr:to>
      <xdr:col>29</xdr:col>
      <xdr:colOff>27000</xdr:colOff>
      <xdr:row>120</xdr:row>
      <xdr:rowOff>143280</xdr:rowOff>
    </xdr:to>
    <xdr:sp>
      <xdr:nvSpPr>
        <xdr:cNvPr id="28" name="Line 1"/>
        <xdr:cNvSpPr/>
      </xdr:nvSpPr>
      <xdr:spPr>
        <a:xfrm>
          <a:off x="10070640" y="44837640"/>
          <a:ext cx="2951280" cy="0"/>
        </a:xfrm>
        <a:prstGeom prst="line">
          <a:avLst/>
        </a:prstGeom>
        <a:ln w="76320">
          <a:solidFill>
            <a:srgbClr val="558ed5"/>
          </a:solidFill>
          <a:round/>
        </a:ln>
      </xdr:spPr>
    </xdr:sp>
    <xdr:clientData/>
  </xdr:twoCellAnchor>
  <xdr:twoCellAnchor editAs="oneCell">
    <xdr:from>
      <xdr:col>17</xdr:col>
      <xdr:colOff>32400</xdr:colOff>
      <xdr:row>121</xdr:row>
      <xdr:rowOff>140400</xdr:rowOff>
    </xdr:from>
    <xdr:to>
      <xdr:col>29</xdr:col>
      <xdr:colOff>64800</xdr:colOff>
      <xdr:row>121</xdr:row>
      <xdr:rowOff>140400</xdr:rowOff>
    </xdr:to>
    <xdr:sp>
      <xdr:nvSpPr>
        <xdr:cNvPr id="29" name="Line 1"/>
        <xdr:cNvSpPr/>
      </xdr:nvSpPr>
      <xdr:spPr>
        <a:xfrm>
          <a:off x="10063440" y="45177480"/>
          <a:ext cx="2996280" cy="0"/>
        </a:xfrm>
        <a:prstGeom prst="line">
          <a:avLst/>
        </a:prstGeom>
        <a:ln w="76320">
          <a:solidFill>
            <a:srgbClr val="000000"/>
          </a:solidFill>
          <a:round/>
        </a:ln>
      </xdr:spPr>
    </xdr:sp>
    <xdr:clientData/>
  </xdr:twoCellAnchor>
  <xdr:twoCellAnchor editAs="oneCell">
    <xdr:from>
      <xdr:col>17</xdr:col>
      <xdr:colOff>39600</xdr:colOff>
      <xdr:row>127</xdr:row>
      <xdr:rowOff>213840</xdr:rowOff>
    </xdr:from>
    <xdr:to>
      <xdr:col>29</xdr:col>
      <xdr:colOff>27000</xdr:colOff>
      <xdr:row>127</xdr:row>
      <xdr:rowOff>213840</xdr:rowOff>
    </xdr:to>
    <xdr:sp>
      <xdr:nvSpPr>
        <xdr:cNvPr id="30" name="Line 1"/>
        <xdr:cNvSpPr/>
      </xdr:nvSpPr>
      <xdr:spPr>
        <a:xfrm>
          <a:off x="10070640" y="47473560"/>
          <a:ext cx="2951280" cy="0"/>
        </a:xfrm>
        <a:prstGeom prst="line">
          <a:avLst/>
        </a:prstGeom>
        <a:ln w="76320">
          <a:solidFill>
            <a:srgbClr val="558ed5"/>
          </a:solidFill>
          <a:round/>
        </a:ln>
      </xdr:spPr>
    </xdr:sp>
    <xdr:clientData/>
  </xdr:twoCellAnchor>
  <xdr:twoCellAnchor editAs="oneCell">
    <xdr:from>
      <xdr:col>17</xdr:col>
      <xdr:colOff>32400</xdr:colOff>
      <xdr:row>128</xdr:row>
      <xdr:rowOff>182880</xdr:rowOff>
    </xdr:from>
    <xdr:to>
      <xdr:col>29</xdr:col>
      <xdr:colOff>33840</xdr:colOff>
      <xdr:row>128</xdr:row>
      <xdr:rowOff>202320</xdr:rowOff>
    </xdr:to>
    <xdr:sp>
      <xdr:nvSpPr>
        <xdr:cNvPr id="31" name="Line 1"/>
        <xdr:cNvSpPr/>
      </xdr:nvSpPr>
      <xdr:spPr>
        <a:xfrm>
          <a:off x="10063440" y="47861640"/>
          <a:ext cx="2965320" cy="19440"/>
        </a:xfrm>
        <a:prstGeom prst="line">
          <a:avLst/>
        </a:prstGeom>
        <a:ln w="76320">
          <a:solidFill>
            <a:srgbClr val="000000"/>
          </a:solidFill>
          <a:round/>
        </a:ln>
      </xdr:spPr>
    </xdr:sp>
    <xdr:clientData/>
  </xdr:twoCellAnchor>
  <xdr:twoCellAnchor editAs="oneCell">
    <xdr:from>
      <xdr:col>17</xdr:col>
      <xdr:colOff>39600</xdr:colOff>
      <xdr:row>134</xdr:row>
      <xdr:rowOff>143280</xdr:rowOff>
    </xdr:from>
    <xdr:to>
      <xdr:col>29</xdr:col>
      <xdr:colOff>27000</xdr:colOff>
      <xdr:row>134</xdr:row>
      <xdr:rowOff>143280</xdr:rowOff>
    </xdr:to>
    <xdr:sp>
      <xdr:nvSpPr>
        <xdr:cNvPr id="32" name="Line 1"/>
        <xdr:cNvSpPr/>
      </xdr:nvSpPr>
      <xdr:spPr>
        <a:xfrm>
          <a:off x="10070640" y="52546320"/>
          <a:ext cx="2951280" cy="0"/>
        </a:xfrm>
        <a:prstGeom prst="line">
          <a:avLst/>
        </a:prstGeom>
        <a:ln w="76320">
          <a:solidFill>
            <a:srgbClr val="558ed5"/>
          </a:solidFill>
          <a:round/>
        </a:ln>
      </xdr:spPr>
    </xdr:sp>
    <xdr:clientData/>
  </xdr:twoCellAnchor>
  <xdr:twoCellAnchor editAs="oneCell">
    <xdr:from>
      <xdr:col>17</xdr:col>
      <xdr:colOff>32400</xdr:colOff>
      <xdr:row>135</xdr:row>
      <xdr:rowOff>126360</xdr:rowOff>
    </xdr:from>
    <xdr:to>
      <xdr:col>29</xdr:col>
      <xdr:colOff>64800</xdr:colOff>
      <xdr:row>135</xdr:row>
      <xdr:rowOff>126360</xdr:rowOff>
    </xdr:to>
    <xdr:sp>
      <xdr:nvSpPr>
        <xdr:cNvPr id="33" name="Line 1"/>
        <xdr:cNvSpPr/>
      </xdr:nvSpPr>
      <xdr:spPr>
        <a:xfrm>
          <a:off x="10063440" y="52961400"/>
          <a:ext cx="2996280" cy="0"/>
        </a:xfrm>
        <a:prstGeom prst="line">
          <a:avLst/>
        </a:prstGeom>
        <a:ln w="76320">
          <a:solidFill>
            <a:srgbClr val="000000"/>
          </a:solidFill>
          <a:round/>
        </a:ln>
      </xdr:spPr>
    </xdr:sp>
    <xdr:clientData/>
  </xdr:twoCellAnchor>
  <xdr:twoCellAnchor editAs="oneCell">
    <xdr:from>
      <xdr:col>17</xdr:col>
      <xdr:colOff>32400</xdr:colOff>
      <xdr:row>157</xdr:row>
      <xdr:rowOff>159480</xdr:rowOff>
    </xdr:from>
    <xdr:to>
      <xdr:col>29</xdr:col>
      <xdr:colOff>52200</xdr:colOff>
      <xdr:row>157</xdr:row>
      <xdr:rowOff>159480</xdr:rowOff>
    </xdr:to>
    <xdr:sp>
      <xdr:nvSpPr>
        <xdr:cNvPr id="34" name="Line 1"/>
        <xdr:cNvSpPr/>
      </xdr:nvSpPr>
      <xdr:spPr>
        <a:xfrm>
          <a:off x="10063440" y="62259120"/>
          <a:ext cx="2983680" cy="0"/>
        </a:xfrm>
        <a:prstGeom prst="line">
          <a:avLst/>
        </a:prstGeom>
        <a:ln w="76320">
          <a:solidFill>
            <a:srgbClr val="558ed5"/>
          </a:solidFill>
          <a:round/>
        </a:ln>
      </xdr:spPr>
    </xdr:sp>
    <xdr:clientData/>
  </xdr:twoCellAnchor>
  <xdr:twoCellAnchor editAs="oneCell">
    <xdr:from>
      <xdr:col>17</xdr:col>
      <xdr:colOff>32400</xdr:colOff>
      <xdr:row>158</xdr:row>
      <xdr:rowOff>153000</xdr:rowOff>
    </xdr:from>
    <xdr:to>
      <xdr:col>29</xdr:col>
      <xdr:colOff>39600</xdr:colOff>
      <xdr:row>158</xdr:row>
      <xdr:rowOff>153000</xdr:rowOff>
    </xdr:to>
    <xdr:sp>
      <xdr:nvSpPr>
        <xdr:cNvPr id="35" name="Line 1"/>
        <xdr:cNvSpPr/>
      </xdr:nvSpPr>
      <xdr:spPr>
        <a:xfrm>
          <a:off x="10063440" y="62566920"/>
          <a:ext cx="2971080" cy="0"/>
        </a:xfrm>
        <a:prstGeom prst="line">
          <a:avLst/>
        </a:prstGeom>
        <a:ln w="76320">
          <a:solidFill>
            <a:srgbClr val="000000"/>
          </a:solidFill>
          <a:round/>
        </a:ln>
      </xdr:spPr>
    </xdr:sp>
    <xdr:clientData/>
  </xdr:twoCellAnchor>
  <xdr:twoCellAnchor editAs="oneCell">
    <xdr:from>
      <xdr:col>17</xdr:col>
      <xdr:colOff>32400</xdr:colOff>
      <xdr:row>164</xdr:row>
      <xdr:rowOff>159480</xdr:rowOff>
    </xdr:from>
    <xdr:to>
      <xdr:col>29</xdr:col>
      <xdr:colOff>52200</xdr:colOff>
      <xdr:row>164</xdr:row>
      <xdr:rowOff>159480</xdr:rowOff>
    </xdr:to>
    <xdr:sp>
      <xdr:nvSpPr>
        <xdr:cNvPr id="36" name="Line 1"/>
        <xdr:cNvSpPr/>
      </xdr:nvSpPr>
      <xdr:spPr>
        <a:xfrm>
          <a:off x="10063440" y="64738800"/>
          <a:ext cx="2983680" cy="0"/>
        </a:xfrm>
        <a:prstGeom prst="line">
          <a:avLst/>
        </a:prstGeom>
        <a:ln w="76320">
          <a:solidFill>
            <a:srgbClr val="558ed5"/>
          </a:solidFill>
          <a:round/>
        </a:ln>
      </xdr:spPr>
    </xdr:sp>
    <xdr:clientData/>
  </xdr:twoCellAnchor>
  <xdr:twoCellAnchor editAs="oneCell">
    <xdr:from>
      <xdr:col>17</xdr:col>
      <xdr:colOff>32400</xdr:colOff>
      <xdr:row>165</xdr:row>
      <xdr:rowOff>167040</xdr:rowOff>
    </xdr:from>
    <xdr:to>
      <xdr:col>29</xdr:col>
      <xdr:colOff>39600</xdr:colOff>
      <xdr:row>165</xdr:row>
      <xdr:rowOff>167040</xdr:rowOff>
    </xdr:to>
    <xdr:sp>
      <xdr:nvSpPr>
        <xdr:cNvPr id="37" name="Line 1"/>
        <xdr:cNvSpPr/>
      </xdr:nvSpPr>
      <xdr:spPr>
        <a:xfrm>
          <a:off x="10063440" y="65060640"/>
          <a:ext cx="2971080" cy="0"/>
        </a:xfrm>
        <a:prstGeom prst="line">
          <a:avLst/>
        </a:prstGeom>
        <a:ln w="76320">
          <a:solidFill>
            <a:srgbClr val="000000"/>
          </a:solidFill>
          <a:round/>
        </a:ln>
      </xdr:spPr>
    </xdr:sp>
    <xdr:clientData/>
  </xdr:twoCellAnchor>
  <xdr:twoCellAnchor editAs="oneCell">
    <xdr:from>
      <xdr:col>17</xdr:col>
      <xdr:colOff>32400</xdr:colOff>
      <xdr:row>171</xdr:row>
      <xdr:rowOff>159480</xdr:rowOff>
    </xdr:from>
    <xdr:to>
      <xdr:col>29</xdr:col>
      <xdr:colOff>52200</xdr:colOff>
      <xdr:row>171</xdr:row>
      <xdr:rowOff>159480</xdr:rowOff>
    </xdr:to>
    <xdr:sp>
      <xdr:nvSpPr>
        <xdr:cNvPr id="38" name="Line 1"/>
        <xdr:cNvSpPr/>
      </xdr:nvSpPr>
      <xdr:spPr>
        <a:xfrm>
          <a:off x="10063440" y="67218480"/>
          <a:ext cx="2983680" cy="0"/>
        </a:xfrm>
        <a:prstGeom prst="line">
          <a:avLst/>
        </a:prstGeom>
        <a:ln w="76320">
          <a:solidFill>
            <a:srgbClr val="558ed5"/>
          </a:solidFill>
          <a:round/>
        </a:ln>
      </xdr:spPr>
    </xdr:sp>
    <xdr:clientData/>
  </xdr:twoCellAnchor>
  <xdr:twoCellAnchor editAs="oneCell">
    <xdr:from>
      <xdr:col>17</xdr:col>
      <xdr:colOff>32400</xdr:colOff>
      <xdr:row>172</xdr:row>
      <xdr:rowOff>138600</xdr:rowOff>
    </xdr:from>
    <xdr:to>
      <xdr:col>29</xdr:col>
      <xdr:colOff>39600</xdr:colOff>
      <xdr:row>172</xdr:row>
      <xdr:rowOff>138600</xdr:rowOff>
    </xdr:to>
    <xdr:sp>
      <xdr:nvSpPr>
        <xdr:cNvPr id="39" name="Line 1"/>
        <xdr:cNvSpPr/>
      </xdr:nvSpPr>
      <xdr:spPr>
        <a:xfrm>
          <a:off x="10063440" y="67511880"/>
          <a:ext cx="2971080" cy="0"/>
        </a:xfrm>
        <a:prstGeom prst="line">
          <a:avLst/>
        </a:prstGeom>
        <a:ln w="76320">
          <a:solidFill>
            <a:srgbClr val="000000"/>
          </a:solidFill>
          <a:round/>
        </a:ln>
      </xdr:spPr>
    </xdr:sp>
    <xdr:clientData/>
  </xdr:twoCellAnchor>
  <xdr:twoCellAnchor editAs="oneCell">
    <xdr:from>
      <xdr:col>17</xdr:col>
      <xdr:colOff>173520</xdr:colOff>
      <xdr:row>178</xdr:row>
      <xdr:rowOff>145440</xdr:rowOff>
    </xdr:from>
    <xdr:to>
      <xdr:col>29</xdr:col>
      <xdr:colOff>52200</xdr:colOff>
      <xdr:row>178</xdr:row>
      <xdr:rowOff>145440</xdr:rowOff>
    </xdr:to>
    <xdr:sp>
      <xdr:nvSpPr>
        <xdr:cNvPr id="40" name="Line 1"/>
        <xdr:cNvSpPr/>
      </xdr:nvSpPr>
      <xdr:spPr>
        <a:xfrm>
          <a:off x="10204560" y="69684120"/>
          <a:ext cx="2842560" cy="0"/>
        </a:xfrm>
        <a:prstGeom prst="line">
          <a:avLst/>
        </a:prstGeom>
        <a:ln w="76320">
          <a:solidFill>
            <a:srgbClr val="558ed5"/>
          </a:solidFill>
          <a:round/>
        </a:ln>
      </xdr:spPr>
    </xdr:sp>
    <xdr:clientData/>
  </xdr:twoCellAnchor>
  <xdr:twoCellAnchor editAs="oneCell">
    <xdr:from>
      <xdr:col>17</xdr:col>
      <xdr:colOff>173520</xdr:colOff>
      <xdr:row>179</xdr:row>
      <xdr:rowOff>138600</xdr:rowOff>
    </xdr:from>
    <xdr:to>
      <xdr:col>29</xdr:col>
      <xdr:colOff>39600</xdr:colOff>
      <xdr:row>179</xdr:row>
      <xdr:rowOff>138600</xdr:rowOff>
    </xdr:to>
    <xdr:sp>
      <xdr:nvSpPr>
        <xdr:cNvPr id="41" name="Line 1"/>
        <xdr:cNvSpPr/>
      </xdr:nvSpPr>
      <xdr:spPr>
        <a:xfrm>
          <a:off x="10204560" y="69991560"/>
          <a:ext cx="2829960" cy="0"/>
        </a:xfrm>
        <a:prstGeom prst="line">
          <a:avLst/>
        </a:prstGeom>
        <a:ln w="76320">
          <a:solidFill>
            <a:srgbClr val="000000"/>
          </a:solidFill>
          <a:round/>
        </a:ln>
      </xdr:spPr>
    </xdr:sp>
    <xdr:clientData/>
  </xdr:twoCellAnchor>
  <xdr:twoCellAnchor editAs="oneCell">
    <xdr:from>
      <xdr:col>17</xdr:col>
      <xdr:colOff>39600</xdr:colOff>
      <xdr:row>262</xdr:row>
      <xdr:rowOff>143280</xdr:rowOff>
    </xdr:from>
    <xdr:to>
      <xdr:col>29</xdr:col>
      <xdr:colOff>27000</xdr:colOff>
      <xdr:row>262</xdr:row>
      <xdr:rowOff>143280</xdr:rowOff>
    </xdr:to>
    <xdr:sp>
      <xdr:nvSpPr>
        <xdr:cNvPr id="42" name="Line 1"/>
        <xdr:cNvSpPr/>
      </xdr:nvSpPr>
      <xdr:spPr>
        <a:xfrm>
          <a:off x="10070640" y="96260040"/>
          <a:ext cx="2951280" cy="0"/>
        </a:xfrm>
        <a:prstGeom prst="line">
          <a:avLst/>
        </a:prstGeom>
        <a:ln w="76320">
          <a:solidFill>
            <a:srgbClr val="558ed5"/>
          </a:solidFill>
          <a:round/>
        </a:ln>
      </xdr:spPr>
    </xdr:sp>
    <xdr:clientData/>
  </xdr:twoCellAnchor>
  <xdr:twoCellAnchor editAs="oneCell">
    <xdr:from>
      <xdr:col>17</xdr:col>
      <xdr:colOff>173520</xdr:colOff>
      <xdr:row>263</xdr:row>
      <xdr:rowOff>168480</xdr:rowOff>
    </xdr:from>
    <xdr:to>
      <xdr:col>29</xdr:col>
      <xdr:colOff>48600</xdr:colOff>
      <xdr:row>263</xdr:row>
      <xdr:rowOff>170280</xdr:rowOff>
    </xdr:to>
    <xdr:sp>
      <xdr:nvSpPr>
        <xdr:cNvPr id="43" name="Line 1"/>
        <xdr:cNvSpPr/>
      </xdr:nvSpPr>
      <xdr:spPr>
        <a:xfrm>
          <a:off x="10204560" y="96627960"/>
          <a:ext cx="2838960" cy="1800"/>
        </a:xfrm>
        <a:prstGeom prst="line">
          <a:avLst/>
        </a:prstGeom>
        <a:ln w="76320">
          <a:solidFill>
            <a:srgbClr val="000000"/>
          </a:solidFill>
          <a:round/>
        </a:ln>
      </xdr:spPr>
    </xdr:sp>
    <xdr:clientData/>
  </xdr:twoCellAnchor>
  <xdr:twoCellAnchor editAs="oneCell">
    <xdr:from>
      <xdr:col>24</xdr:col>
      <xdr:colOff>41040</xdr:colOff>
      <xdr:row>261</xdr:row>
      <xdr:rowOff>275040</xdr:rowOff>
    </xdr:from>
    <xdr:to>
      <xdr:col>26</xdr:col>
      <xdr:colOff>41400</xdr:colOff>
      <xdr:row>264</xdr:row>
      <xdr:rowOff>47160</xdr:rowOff>
    </xdr:to>
    <xdr:sp>
      <xdr:nvSpPr>
        <xdr:cNvPr id="44" name="CustomShape 1"/>
        <xdr:cNvSpPr/>
      </xdr:nvSpPr>
      <xdr:spPr>
        <a:xfrm>
          <a:off x="11801160" y="96086880"/>
          <a:ext cx="494280" cy="724680"/>
        </a:xfrm>
        <a:prstGeom prst="bentConnector3">
          <a:avLst>
            <a:gd fmla="val 50000" name="adj1"/>
          </a:avLst>
        </a:prstGeom>
        <a:noFill/>
        <a:ln w="57240">
          <a:solidFill>
            <a:srgbClr val="ff0000"/>
          </a:solidFill>
          <a:miter/>
        </a:ln>
      </xdr:spPr>
    </xdr:sp>
    <xdr:clientData/>
  </xdr:twoCellAnchor>
  <xdr:twoCellAnchor editAs="oneCell">
    <xdr:from>
      <xdr:col>17</xdr:col>
      <xdr:colOff>39600</xdr:colOff>
      <xdr:row>141</xdr:row>
      <xdr:rowOff>143280</xdr:rowOff>
    </xdr:from>
    <xdr:to>
      <xdr:col>29</xdr:col>
      <xdr:colOff>27000</xdr:colOff>
      <xdr:row>141</xdr:row>
      <xdr:rowOff>143280</xdr:rowOff>
    </xdr:to>
    <xdr:sp>
      <xdr:nvSpPr>
        <xdr:cNvPr id="45" name="Line 1"/>
        <xdr:cNvSpPr/>
      </xdr:nvSpPr>
      <xdr:spPr>
        <a:xfrm>
          <a:off x="10070640" y="55556280"/>
          <a:ext cx="2951280" cy="0"/>
        </a:xfrm>
        <a:prstGeom prst="line">
          <a:avLst/>
        </a:prstGeom>
        <a:ln w="76320">
          <a:solidFill>
            <a:srgbClr val="558ed5"/>
          </a:solidFill>
          <a:round/>
        </a:ln>
      </xdr:spPr>
    </xdr:sp>
    <xdr:clientData/>
  </xdr:twoCellAnchor>
  <xdr:twoCellAnchor editAs="oneCell">
    <xdr:from>
      <xdr:col>17</xdr:col>
      <xdr:colOff>32400</xdr:colOff>
      <xdr:row>142</xdr:row>
      <xdr:rowOff>126360</xdr:rowOff>
    </xdr:from>
    <xdr:to>
      <xdr:col>29</xdr:col>
      <xdr:colOff>64800</xdr:colOff>
      <xdr:row>142</xdr:row>
      <xdr:rowOff>126360</xdr:rowOff>
    </xdr:to>
    <xdr:sp>
      <xdr:nvSpPr>
        <xdr:cNvPr id="46" name="Line 1"/>
        <xdr:cNvSpPr/>
      </xdr:nvSpPr>
      <xdr:spPr>
        <a:xfrm>
          <a:off x="10063440" y="55882440"/>
          <a:ext cx="2996280" cy="0"/>
        </a:xfrm>
        <a:prstGeom prst="line">
          <a:avLst/>
        </a:prstGeom>
        <a:ln w="76320">
          <a:solidFill>
            <a:srgbClr val="000000"/>
          </a:solidFill>
          <a:round/>
        </a:ln>
      </xdr:spPr>
    </xdr:sp>
    <xdr:clientData/>
  </xdr:twoCellAnchor>
  <xdr:twoCellAnchor editAs="oneCell">
    <xdr:from>
      <xdr:col>17</xdr:col>
      <xdr:colOff>39600</xdr:colOff>
      <xdr:row>95</xdr:row>
      <xdr:rowOff>143280</xdr:rowOff>
    </xdr:from>
    <xdr:to>
      <xdr:col>29</xdr:col>
      <xdr:colOff>27000</xdr:colOff>
      <xdr:row>95</xdr:row>
      <xdr:rowOff>143280</xdr:rowOff>
    </xdr:to>
    <xdr:sp>
      <xdr:nvSpPr>
        <xdr:cNvPr id="47" name="Line 1"/>
        <xdr:cNvSpPr/>
      </xdr:nvSpPr>
      <xdr:spPr>
        <a:xfrm>
          <a:off x="10070640" y="34283880"/>
          <a:ext cx="2951280" cy="0"/>
        </a:xfrm>
        <a:prstGeom prst="line">
          <a:avLst/>
        </a:prstGeom>
        <a:ln w="76320">
          <a:solidFill>
            <a:srgbClr val="558ed5"/>
          </a:solidFill>
          <a:round/>
        </a:ln>
      </xdr:spPr>
    </xdr:sp>
    <xdr:clientData/>
  </xdr:twoCellAnchor>
  <xdr:twoCellAnchor editAs="oneCell">
    <xdr:from>
      <xdr:col>17</xdr:col>
      <xdr:colOff>149760</xdr:colOff>
      <xdr:row>96</xdr:row>
      <xdr:rowOff>141120</xdr:rowOff>
    </xdr:from>
    <xdr:to>
      <xdr:col>29</xdr:col>
      <xdr:colOff>40680</xdr:colOff>
      <xdr:row>96</xdr:row>
      <xdr:rowOff>141120</xdr:rowOff>
    </xdr:to>
    <xdr:sp>
      <xdr:nvSpPr>
        <xdr:cNvPr id="48" name="Line 1"/>
        <xdr:cNvSpPr/>
      </xdr:nvSpPr>
      <xdr:spPr>
        <a:xfrm>
          <a:off x="10180800" y="34624440"/>
          <a:ext cx="2854800" cy="0"/>
        </a:xfrm>
        <a:prstGeom prst="line">
          <a:avLst/>
        </a:prstGeom>
        <a:ln w="76320">
          <a:solidFill>
            <a:srgbClr val="000000"/>
          </a:solidFill>
          <a:round/>
        </a:ln>
      </xdr:spPr>
    </xdr:sp>
    <xdr:clientData/>
  </xdr:twoCellAnchor>
  <xdr:twoCellAnchor editAs="oneCell">
    <xdr:from>
      <xdr:col>26</xdr:col>
      <xdr:colOff>42120</xdr:colOff>
      <xdr:row>94</xdr:row>
      <xdr:rowOff>259920</xdr:rowOff>
    </xdr:from>
    <xdr:to>
      <xdr:col>26</xdr:col>
      <xdr:colOff>42480</xdr:colOff>
      <xdr:row>97</xdr:row>
      <xdr:rowOff>18360</xdr:rowOff>
    </xdr:to>
    <xdr:sp>
      <xdr:nvSpPr>
        <xdr:cNvPr id="49" name="CustomShape 1"/>
        <xdr:cNvSpPr/>
      </xdr:nvSpPr>
      <xdr:spPr>
        <a:xfrm>
          <a:off x="12296160" y="34095600"/>
          <a:ext cx="360" cy="711000"/>
        </a:xfrm>
        <a:prstGeom prst="bentConnector3">
          <a:avLst>
            <a:gd fmla="val 50000" name="adj1"/>
          </a:avLst>
        </a:prstGeom>
        <a:noFill/>
        <a:ln w="57240">
          <a:solidFill>
            <a:srgbClr val="008000"/>
          </a:solidFill>
          <a:miter/>
        </a:ln>
      </xdr:spPr>
    </xdr:sp>
    <xdr:clientData/>
  </xdr:twoCellAnchor>
  <xdr:twoCellAnchor editAs="oneCell">
    <xdr:from>
      <xdr:col>17</xdr:col>
      <xdr:colOff>173520</xdr:colOff>
      <xdr:row>193</xdr:row>
      <xdr:rowOff>145440</xdr:rowOff>
    </xdr:from>
    <xdr:to>
      <xdr:col>29</xdr:col>
      <xdr:colOff>52200</xdr:colOff>
      <xdr:row>193</xdr:row>
      <xdr:rowOff>145440</xdr:rowOff>
    </xdr:to>
    <xdr:sp>
      <xdr:nvSpPr>
        <xdr:cNvPr id="50" name="Line 1"/>
        <xdr:cNvSpPr/>
      </xdr:nvSpPr>
      <xdr:spPr>
        <a:xfrm>
          <a:off x="10204560" y="73738440"/>
          <a:ext cx="2842560" cy="0"/>
        </a:xfrm>
        <a:prstGeom prst="line">
          <a:avLst/>
        </a:prstGeom>
        <a:ln w="76320">
          <a:solidFill>
            <a:srgbClr val="558ed5"/>
          </a:solidFill>
          <a:round/>
        </a:ln>
      </xdr:spPr>
    </xdr:sp>
    <xdr:clientData/>
  </xdr:twoCellAnchor>
  <xdr:twoCellAnchor editAs="oneCell">
    <xdr:from>
      <xdr:col>17</xdr:col>
      <xdr:colOff>173520</xdr:colOff>
      <xdr:row>194</xdr:row>
      <xdr:rowOff>138600</xdr:rowOff>
    </xdr:from>
    <xdr:to>
      <xdr:col>29</xdr:col>
      <xdr:colOff>39600</xdr:colOff>
      <xdr:row>194</xdr:row>
      <xdr:rowOff>138600</xdr:rowOff>
    </xdr:to>
    <xdr:sp>
      <xdr:nvSpPr>
        <xdr:cNvPr id="51" name="Line 1"/>
        <xdr:cNvSpPr/>
      </xdr:nvSpPr>
      <xdr:spPr>
        <a:xfrm>
          <a:off x="10204560" y="74046240"/>
          <a:ext cx="2829960" cy="0"/>
        </a:xfrm>
        <a:prstGeom prst="line">
          <a:avLst/>
        </a:prstGeom>
        <a:ln w="76320">
          <a:solidFill>
            <a:srgbClr val="000000"/>
          </a:solidFill>
          <a:round/>
        </a:ln>
      </xdr:spPr>
    </xdr:sp>
    <xdr:clientData/>
  </xdr:twoCellAnchor>
  <xdr:twoCellAnchor editAs="oneCell">
    <xdr:from>
      <xdr:col>17</xdr:col>
      <xdr:colOff>173520</xdr:colOff>
      <xdr:row>200</xdr:row>
      <xdr:rowOff>145440</xdr:rowOff>
    </xdr:from>
    <xdr:to>
      <xdr:col>29</xdr:col>
      <xdr:colOff>52200</xdr:colOff>
      <xdr:row>200</xdr:row>
      <xdr:rowOff>145440</xdr:rowOff>
    </xdr:to>
    <xdr:sp>
      <xdr:nvSpPr>
        <xdr:cNvPr id="52" name="Line 1"/>
        <xdr:cNvSpPr/>
      </xdr:nvSpPr>
      <xdr:spPr>
        <a:xfrm>
          <a:off x="10204560" y="76218120"/>
          <a:ext cx="2842560" cy="0"/>
        </a:xfrm>
        <a:prstGeom prst="line">
          <a:avLst/>
        </a:prstGeom>
        <a:ln w="76320">
          <a:solidFill>
            <a:srgbClr val="558ed5"/>
          </a:solidFill>
          <a:round/>
        </a:ln>
      </xdr:spPr>
    </xdr:sp>
    <xdr:clientData/>
  </xdr:twoCellAnchor>
  <xdr:twoCellAnchor editAs="oneCell">
    <xdr:from>
      <xdr:col>17</xdr:col>
      <xdr:colOff>173520</xdr:colOff>
      <xdr:row>201</xdr:row>
      <xdr:rowOff>138600</xdr:rowOff>
    </xdr:from>
    <xdr:to>
      <xdr:col>29</xdr:col>
      <xdr:colOff>39600</xdr:colOff>
      <xdr:row>201</xdr:row>
      <xdr:rowOff>138600</xdr:rowOff>
    </xdr:to>
    <xdr:sp>
      <xdr:nvSpPr>
        <xdr:cNvPr id="53" name="Line 1"/>
        <xdr:cNvSpPr/>
      </xdr:nvSpPr>
      <xdr:spPr>
        <a:xfrm>
          <a:off x="10204560" y="76525920"/>
          <a:ext cx="2829960" cy="0"/>
        </a:xfrm>
        <a:prstGeom prst="line">
          <a:avLst/>
        </a:prstGeom>
        <a:ln w="76320">
          <a:solidFill>
            <a:srgbClr val="000000"/>
          </a:solidFill>
          <a:round/>
        </a:ln>
      </xdr:spPr>
    </xdr:sp>
    <xdr:clientData/>
  </xdr:twoCellAnchor>
  <xdr:twoCellAnchor editAs="oneCell">
    <xdr:from>
      <xdr:col>25</xdr:col>
      <xdr:colOff>32400</xdr:colOff>
      <xdr:row>199</xdr:row>
      <xdr:rowOff>321120</xdr:rowOff>
    </xdr:from>
    <xdr:to>
      <xdr:col>26</xdr:col>
      <xdr:colOff>36360</xdr:colOff>
      <xdr:row>202</xdr:row>
      <xdr:rowOff>3240</xdr:rowOff>
    </xdr:to>
    <xdr:sp>
      <xdr:nvSpPr>
        <xdr:cNvPr id="54" name="CustomShape 1"/>
        <xdr:cNvSpPr/>
      </xdr:nvSpPr>
      <xdr:spPr>
        <a:xfrm>
          <a:off x="12039480" y="76063680"/>
          <a:ext cx="250920" cy="618840"/>
        </a:xfrm>
        <a:prstGeom prst="bentConnector3">
          <a:avLst>
            <a:gd fmla="val 50000" name="adj1"/>
          </a:avLst>
        </a:prstGeom>
        <a:noFill/>
        <a:ln w="57240">
          <a:solidFill>
            <a:srgbClr val="ff0000"/>
          </a:solidFill>
          <a:miter/>
        </a:ln>
      </xdr:spPr>
    </xdr:sp>
    <xdr:clientData/>
  </xdr:twoCellAnchor>
  <xdr:twoCellAnchor editAs="oneCell">
    <xdr:from>
      <xdr:col>17</xdr:col>
      <xdr:colOff>173520</xdr:colOff>
      <xdr:row>207</xdr:row>
      <xdr:rowOff>145440</xdr:rowOff>
    </xdr:from>
    <xdr:to>
      <xdr:col>29</xdr:col>
      <xdr:colOff>52200</xdr:colOff>
      <xdr:row>207</xdr:row>
      <xdr:rowOff>145440</xdr:rowOff>
    </xdr:to>
    <xdr:sp>
      <xdr:nvSpPr>
        <xdr:cNvPr id="55" name="Line 1"/>
        <xdr:cNvSpPr/>
      </xdr:nvSpPr>
      <xdr:spPr>
        <a:xfrm>
          <a:off x="10204560" y="78697800"/>
          <a:ext cx="2842560" cy="0"/>
        </a:xfrm>
        <a:prstGeom prst="line">
          <a:avLst/>
        </a:prstGeom>
        <a:ln w="76320">
          <a:solidFill>
            <a:srgbClr val="558ed5"/>
          </a:solidFill>
          <a:round/>
        </a:ln>
      </xdr:spPr>
    </xdr:sp>
    <xdr:clientData/>
  </xdr:twoCellAnchor>
  <xdr:twoCellAnchor editAs="oneCell">
    <xdr:from>
      <xdr:col>17</xdr:col>
      <xdr:colOff>173520</xdr:colOff>
      <xdr:row>208</xdr:row>
      <xdr:rowOff>138600</xdr:rowOff>
    </xdr:from>
    <xdr:to>
      <xdr:col>29</xdr:col>
      <xdr:colOff>39600</xdr:colOff>
      <xdr:row>208</xdr:row>
      <xdr:rowOff>138600</xdr:rowOff>
    </xdr:to>
    <xdr:sp>
      <xdr:nvSpPr>
        <xdr:cNvPr id="56" name="Line 1"/>
        <xdr:cNvSpPr/>
      </xdr:nvSpPr>
      <xdr:spPr>
        <a:xfrm>
          <a:off x="10204560" y="79005600"/>
          <a:ext cx="2829960" cy="0"/>
        </a:xfrm>
        <a:prstGeom prst="line">
          <a:avLst/>
        </a:prstGeom>
        <a:ln w="76320">
          <a:solidFill>
            <a:srgbClr val="000000"/>
          </a:solidFill>
          <a:round/>
        </a:ln>
      </xdr:spPr>
    </xdr:sp>
    <xdr:clientData/>
  </xdr:twoCellAnchor>
  <xdr:twoCellAnchor editAs="oneCell">
    <xdr:from>
      <xdr:col>25</xdr:col>
      <xdr:colOff>32400</xdr:colOff>
      <xdr:row>206</xdr:row>
      <xdr:rowOff>321120</xdr:rowOff>
    </xdr:from>
    <xdr:to>
      <xdr:col>26</xdr:col>
      <xdr:colOff>36360</xdr:colOff>
      <xdr:row>209</xdr:row>
      <xdr:rowOff>3240</xdr:rowOff>
    </xdr:to>
    <xdr:sp>
      <xdr:nvSpPr>
        <xdr:cNvPr id="57" name="CustomShape 1"/>
        <xdr:cNvSpPr/>
      </xdr:nvSpPr>
      <xdr:spPr>
        <a:xfrm>
          <a:off x="12039480" y="78543360"/>
          <a:ext cx="250920" cy="618840"/>
        </a:xfrm>
        <a:prstGeom prst="bentConnector3">
          <a:avLst>
            <a:gd fmla="val 50000" name="adj1"/>
          </a:avLst>
        </a:prstGeom>
        <a:noFill/>
        <a:ln w="57240">
          <a:solidFill>
            <a:srgbClr val="ff0000"/>
          </a:solidFill>
          <a:miter/>
        </a:ln>
      </xdr:spPr>
    </xdr:sp>
    <xdr:clientData/>
  </xdr:twoCellAnchor>
  <xdr:twoCellAnchor editAs="oneCell">
    <xdr:from>
      <xdr:col>17</xdr:col>
      <xdr:colOff>173520</xdr:colOff>
      <xdr:row>214</xdr:row>
      <xdr:rowOff>145440</xdr:rowOff>
    </xdr:from>
    <xdr:to>
      <xdr:col>29</xdr:col>
      <xdr:colOff>52200</xdr:colOff>
      <xdr:row>214</xdr:row>
      <xdr:rowOff>145440</xdr:rowOff>
    </xdr:to>
    <xdr:sp>
      <xdr:nvSpPr>
        <xdr:cNvPr id="58" name="Line 1"/>
        <xdr:cNvSpPr/>
      </xdr:nvSpPr>
      <xdr:spPr>
        <a:xfrm>
          <a:off x="10204560" y="82514160"/>
          <a:ext cx="2842560" cy="0"/>
        </a:xfrm>
        <a:prstGeom prst="line">
          <a:avLst/>
        </a:prstGeom>
        <a:ln w="76320">
          <a:solidFill>
            <a:srgbClr val="558ed5"/>
          </a:solidFill>
          <a:round/>
        </a:ln>
      </xdr:spPr>
    </xdr:sp>
    <xdr:clientData/>
  </xdr:twoCellAnchor>
  <xdr:twoCellAnchor editAs="oneCell">
    <xdr:from>
      <xdr:col>17</xdr:col>
      <xdr:colOff>173520</xdr:colOff>
      <xdr:row>215</xdr:row>
      <xdr:rowOff>138600</xdr:rowOff>
    </xdr:from>
    <xdr:to>
      <xdr:col>29</xdr:col>
      <xdr:colOff>39600</xdr:colOff>
      <xdr:row>215</xdr:row>
      <xdr:rowOff>138600</xdr:rowOff>
    </xdr:to>
    <xdr:sp>
      <xdr:nvSpPr>
        <xdr:cNvPr id="59" name="Line 1"/>
        <xdr:cNvSpPr/>
      </xdr:nvSpPr>
      <xdr:spPr>
        <a:xfrm>
          <a:off x="10204560" y="82821600"/>
          <a:ext cx="2829960" cy="0"/>
        </a:xfrm>
        <a:prstGeom prst="line">
          <a:avLst/>
        </a:prstGeom>
        <a:ln w="76320">
          <a:solidFill>
            <a:srgbClr val="000000"/>
          </a:solidFill>
          <a:round/>
        </a:ln>
      </xdr:spPr>
    </xdr:sp>
    <xdr:clientData/>
  </xdr:twoCellAnchor>
  <xdr:twoCellAnchor editAs="oneCell">
    <xdr:from>
      <xdr:col>25</xdr:col>
      <xdr:colOff>32400</xdr:colOff>
      <xdr:row>213</xdr:row>
      <xdr:rowOff>321120</xdr:rowOff>
    </xdr:from>
    <xdr:to>
      <xdr:col>26</xdr:col>
      <xdr:colOff>36360</xdr:colOff>
      <xdr:row>216</xdr:row>
      <xdr:rowOff>3240</xdr:rowOff>
    </xdr:to>
    <xdr:sp>
      <xdr:nvSpPr>
        <xdr:cNvPr id="60" name="CustomShape 1"/>
        <xdr:cNvSpPr/>
      </xdr:nvSpPr>
      <xdr:spPr>
        <a:xfrm>
          <a:off x="12039480" y="82359720"/>
          <a:ext cx="250920" cy="618840"/>
        </a:xfrm>
        <a:prstGeom prst="bentConnector3">
          <a:avLst>
            <a:gd fmla="val 50000" name="adj1"/>
          </a:avLst>
        </a:prstGeom>
        <a:noFill/>
        <a:ln w="57240">
          <a:solidFill>
            <a:srgbClr val="ff0000"/>
          </a:solidFill>
          <a:miter/>
        </a:ln>
      </xdr:spPr>
    </xdr:sp>
    <xdr:clientData/>
  </xdr:twoCellAnchor>
  <xdr:twoCellAnchor editAs="oneCell">
    <xdr:from>
      <xdr:col>17</xdr:col>
      <xdr:colOff>173520</xdr:colOff>
      <xdr:row>221</xdr:row>
      <xdr:rowOff>145440</xdr:rowOff>
    </xdr:from>
    <xdr:to>
      <xdr:col>29</xdr:col>
      <xdr:colOff>52200</xdr:colOff>
      <xdr:row>221</xdr:row>
      <xdr:rowOff>145440</xdr:rowOff>
    </xdr:to>
    <xdr:sp>
      <xdr:nvSpPr>
        <xdr:cNvPr id="61" name="Line 1"/>
        <xdr:cNvSpPr/>
      </xdr:nvSpPr>
      <xdr:spPr>
        <a:xfrm>
          <a:off x="10204560" y="84993840"/>
          <a:ext cx="2842560" cy="0"/>
        </a:xfrm>
        <a:prstGeom prst="line">
          <a:avLst/>
        </a:prstGeom>
        <a:ln w="76320">
          <a:solidFill>
            <a:srgbClr val="558ed5"/>
          </a:solidFill>
          <a:round/>
        </a:ln>
      </xdr:spPr>
    </xdr:sp>
    <xdr:clientData/>
  </xdr:twoCellAnchor>
  <xdr:twoCellAnchor editAs="oneCell">
    <xdr:from>
      <xdr:col>17</xdr:col>
      <xdr:colOff>173520</xdr:colOff>
      <xdr:row>222</xdr:row>
      <xdr:rowOff>138600</xdr:rowOff>
    </xdr:from>
    <xdr:to>
      <xdr:col>29</xdr:col>
      <xdr:colOff>39600</xdr:colOff>
      <xdr:row>222</xdr:row>
      <xdr:rowOff>138600</xdr:rowOff>
    </xdr:to>
    <xdr:sp>
      <xdr:nvSpPr>
        <xdr:cNvPr id="62" name="Line 1"/>
        <xdr:cNvSpPr/>
      </xdr:nvSpPr>
      <xdr:spPr>
        <a:xfrm>
          <a:off x="10204560" y="85301280"/>
          <a:ext cx="2829960" cy="0"/>
        </a:xfrm>
        <a:prstGeom prst="line">
          <a:avLst/>
        </a:prstGeom>
        <a:ln w="76320">
          <a:solidFill>
            <a:srgbClr val="000000"/>
          </a:solidFill>
          <a:round/>
        </a:ln>
      </xdr:spPr>
    </xdr:sp>
    <xdr:clientData/>
  </xdr:twoCellAnchor>
  <xdr:twoCellAnchor editAs="oneCell">
    <xdr:from>
      <xdr:col>25</xdr:col>
      <xdr:colOff>32400</xdr:colOff>
      <xdr:row>220</xdr:row>
      <xdr:rowOff>321120</xdr:rowOff>
    </xdr:from>
    <xdr:to>
      <xdr:col>26</xdr:col>
      <xdr:colOff>36360</xdr:colOff>
      <xdr:row>223</xdr:row>
      <xdr:rowOff>3240</xdr:rowOff>
    </xdr:to>
    <xdr:sp>
      <xdr:nvSpPr>
        <xdr:cNvPr id="63" name="CustomShape 1"/>
        <xdr:cNvSpPr/>
      </xdr:nvSpPr>
      <xdr:spPr>
        <a:xfrm>
          <a:off x="12039480" y="84839400"/>
          <a:ext cx="250920" cy="618840"/>
        </a:xfrm>
        <a:prstGeom prst="bentConnector3">
          <a:avLst>
            <a:gd fmla="val 50000" name="adj1"/>
          </a:avLst>
        </a:prstGeom>
        <a:noFill/>
        <a:ln w="57240">
          <a:solidFill>
            <a:srgbClr val="ff0000"/>
          </a:solidFill>
          <a:miter/>
        </a:ln>
      </xdr:spPr>
    </xdr:sp>
    <xdr:clientData/>
  </xdr:twoCellAnchor>
  <xdr:twoCellAnchor editAs="oneCell">
    <xdr:from>
      <xdr:col>17</xdr:col>
      <xdr:colOff>173520</xdr:colOff>
      <xdr:row>230</xdr:row>
      <xdr:rowOff>145440</xdr:rowOff>
    </xdr:from>
    <xdr:to>
      <xdr:col>29</xdr:col>
      <xdr:colOff>52200</xdr:colOff>
      <xdr:row>230</xdr:row>
      <xdr:rowOff>145440</xdr:rowOff>
    </xdr:to>
    <xdr:sp>
      <xdr:nvSpPr>
        <xdr:cNvPr id="64" name="Line 1"/>
        <xdr:cNvSpPr/>
      </xdr:nvSpPr>
      <xdr:spPr>
        <a:xfrm>
          <a:off x="10204560" y="87724440"/>
          <a:ext cx="2842560" cy="0"/>
        </a:xfrm>
        <a:prstGeom prst="line">
          <a:avLst/>
        </a:prstGeom>
        <a:ln w="76320">
          <a:solidFill>
            <a:srgbClr val="558ed5"/>
          </a:solidFill>
          <a:round/>
        </a:ln>
      </xdr:spPr>
    </xdr:sp>
    <xdr:clientData/>
  </xdr:twoCellAnchor>
  <xdr:twoCellAnchor editAs="oneCell">
    <xdr:from>
      <xdr:col>17</xdr:col>
      <xdr:colOff>173520</xdr:colOff>
      <xdr:row>231</xdr:row>
      <xdr:rowOff>138600</xdr:rowOff>
    </xdr:from>
    <xdr:to>
      <xdr:col>29</xdr:col>
      <xdr:colOff>39600</xdr:colOff>
      <xdr:row>231</xdr:row>
      <xdr:rowOff>138600</xdr:rowOff>
    </xdr:to>
    <xdr:sp>
      <xdr:nvSpPr>
        <xdr:cNvPr id="65" name="Line 1"/>
        <xdr:cNvSpPr/>
      </xdr:nvSpPr>
      <xdr:spPr>
        <a:xfrm>
          <a:off x="10204560" y="88031880"/>
          <a:ext cx="2829960" cy="0"/>
        </a:xfrm>
        <a:prstGeom prst="line">
          <a:avLst/>
        </a:prstGeom>
        <a:ln w="76320">
          <a:solidFill>
            <a:srgbClr val="000000"/>
          </a:solidFill>
          <a:round/>
        </a:ln>
      </xdr:spPr>
    </xdr:sp>
    <xdr:clientData/>
  </xdr:twoCellAnchor>
  <xdr:twoCellAnchor editAs="oneCell">
    <xdr:from>
      <xdr:col>25</xdr:col>
      <xdr:colOff>32400</xdr:colOff>
      <xdr:row>229</xdr:row>
      <xdr:rowOff>321120</xdr:rowOff>
    </xdr:from>
    <xdr:to>
      <xdr:col>26</xdr:col>
      <xdr:colOff>36360</xdr:colOff>
      <xdr:row>232</xdr:row>
      <xdr:rowOff>3240</xdr:rowOff>
    </xdr:to>
    <xdr:sp>
      <xdr:nvSpPr>
        <xdr:cNvPr id="66" name="CustomShape 1"/>
        <xdr:cNvSpPr/>
      </xdr:nvSpPr>
      <xdr:spPr>
        <a:xfrm>
          <a:off x="12039480" y="87570000"/>
          <a:ext cx="250920" cy="618840"/>
        </a:xfrm>
        <a:prstGeom prst="bentConnector3">
          <a:avLst>
            <a:gd fmla="val 50000" name="adj1"/>
          </a:avLst>
        </a:prstGeom>
        <a:noFill/>
        <a:ln w="57240">
          <a:solidFill>
            <a:srgbClr val="ff0000"/>
          </a:solidFill>
          <a:miter/>
        </a:ln>
      </xdr:spPr>
    </xdr:sp>
    <xdr:clientData/>
  </xdr:twoCellAnchor>
  <xdr:twoCellAnchor editAs="oneCell">
    <xdr:from>
      <xdr:col>17</xdr:col>
      <xdr:colOff>39600</xdr:colOff>
      <xdr:row>255</xdr:row>
      <xdr:rowOff>143280</xdr:rowOff>
    </xdr:from>
    <xdr:to>
      <xdr:col>29</xdr:col>
      <xdr:colOff>27000</xdr:colOff>
      <xdr:row>255</xdr:row>
      <xdr:rowOff>143280</xdr:rowOff>
    </xdr:to>
    <xdr:sp>
      <xdr:nvSpPr>
        <xdr:cNvPr id="67" name="Line 1"/>
        <xdr:cNvSpPr/>
      </xdr:nvSpPr>
      <xdr:spPr>
        <a:xfrm>
          <a:off x="10070640" y="93770640"/>
          <a:ext cx="2951280" cy="0"/>
        </a:xfrm>
        <a:prstGeom prst="line">
          <a:avLst/>
        </a:prstGeom>
        <a:ln w="76320">
          <a:solidFill>
            <a:srgbClr val="558ed5"/>
          </a:solidFill>
          <a:round/>
        </a:ln>
      </xdr:spPr>
    </xdr:sp>
    <xdr:clientData/>
  </xdr:twoCellAnchor>
  <xdr:twoCellAnchor editAs="oneCell">
    <xdr:from>
      <xdr:col>17</xdr:col>
      <xdr:colOff>173520</xdr:colOff>
      <xdr:row>256</xdr:row>
      <xdr:rowOff>168480</xdr:rowOff>
    </xdr:from>
    <xdr:to>
      <xdr:col>29</xdr:col>
      <xdr:colOff>48600</xdr:colOff>
      <xdr:row>256</xdr:row>
      <xdr:rowOff>170280</xdr:rowOff>
    </xdr:to>
    <xdr:sp>
      <xdr:nvSpPr>
        <xdr:cNvPr id="68" name="Line 1"/>
        <xdr:cNvSpPr/>
      </xdr:nvSpPr>
      <xdr:spPr>
        <a:xfrm>
          <a:off x="10204560" y="94138920"/>
          <a:ext cx="2838960" cy="1800"/>
        </a:xfrm>
        <a:prstGeom prst="line">
          <a:avLst/>
        </a:prstGeom>
        <a:ln w="76320">
          <a:solidFill>
            <a:srgbClr val="000000"/>
          </a:solidFill>
          <a:round/>
        </a:ln>
      </xdr:spPr>
    </xdr:sp>
    <xdr:clientData/>
  </xdr:twoCellAnchor>
  <xdr:twoCellAnchor editAs="oneCell">
    <xdr:from>
      <xdr:col>24</xdr:col>
      <xdr:colOff>168120</xdr:colOff>
      <xdr:row>254</xdr:row>
      <xdr:rowOff>275040</xdr:rowOff>
    </xdr:from>
    <xdr:to>
      <xdr:col>26</xdr:col>
      <xdr:colOff>41760</xdr:colOff>
      <xdr:row>257</xdr:row>
      <xdr:rowOff>33120</xdr:rowOff>
    </xdr:to>
    <xdr:sp>
      <xdr:nvSpPr>
        <xdr:cNvPr id="69" name="CustomShape 1"/>
        <xdr:cNvSpPr/>
      </xdr:nvSpPr>
      <xdr:spPr>
        <a:xfrm>
          <a:off x="11928240" y="93597480"/>
          <a:ext cx="367560" cy="710640"/>
        </a:xfrm>
        <a:prstGeom prst="bentConnector3">
          <a:avLst>
            <a:gd fmla="val 50000" name="adj1"/>
          </a:avLst>
        </a:prstGeom>
        <a:noFill/>
        <a:ln w="57240">
          <a:solidFill>
            <a:srgbClr val="ff0000"/>
          </a:solidFill>
          <a:miter/>
        </a:ln>
      </xdr:spPr>
    </xdr:sp>
    <xdr:clientData/>
  </xdr:twoCellAnchor>
  <xdr:twoCellAnchor editAs="oneCell">
    <xdr:from>
      <xdr:col>17</xdr:col>
      <xdr:colOff>39600</xdr:colOff>
      <xdr:row>23</xdr:row>
      <xdr:rowOff>143280</xdr:rowOff>
    </xdr:from>
    <xdr:to>
      <xdr:col>29</xdr:col>
      <xdr:colOff>27000</xdr:colOff>
      <xdr:row>23</xdr:row>
      <xdr:rowOff>143280</xdr:rowOff>
    </xdr:to>
    <xdr:sp>
      <xdr:nvSpPr>
        <xdr:cNvPr id="70" name="Line 1"/>
        <xdr:cNvSpPr/>
      </xdr:nvSpPr>
      <xdr:spPr>
        <a:xfrm>
          <a:off x="10070640" y="5172480"/>
          <a:ext cx="2951280" cy="0"/>
        </a:xfrm>
        <a:prstGeom prst="line">
          <a:avLst/>
        </a:prstGeom>
        <a:ln w="76320">
          <a:solidFill>
            <a:srgbClr val="558ed5"/>
          </a:solidFill>
          <a:round/>
        </a:ln>
      </xdr:spPr>
    </xdr:sp>
    <xdr:clientData/>
  </xdr:twoCellAnchor>
  <xdr:twoCellAnchor editAs="oneCell">
    <xdr:from>
      <xdr:col>17</xdr:col>
      <xdr:colOff>50760</xdr:colOff>
      <xdr:row>24</xdr:row>
      <xdr:rowOff>155160</xdr:rowOff>
    </xdr:from>
    <xdr:to>
      <xdr:col>29</xdr:col>
      <xdr:colOff>27000</xdr:colOff>
      <xdr:row>24</xdr:row>
      <xdr:rowOff>160200</xdr:rowOff>
    </xdr:to>
    <xdr:sp>
      <xdr:nvSpPr>
        <xdr:cNvPr id="71" name="Line 1"/>
        <xdr:cNvSpPr/>
      </xdr:nvSpPr>
      <xdr:spPr>
        <a:xfrm>
          <a:off x="10081800" y="5565240"/>
          <a:ext cx="2940120" cy="5040"/>
        </a:xfrm>
        <a:prstGeom prst="line">
          <a:avLst/>
        </a:prstGeom>
        <a:ln w="76320">
          <a:solidFill>
            <a:srgbClr val="000000"/>
          </a:solidFill>
          <a:round/>
        </a:ln>
      </xdr:spPr>
    </xdr:sp>
    <xdr:clientData/>
  </xdr:twoCellAnchor>
  <xdr:twoCellAnchor editAs="oneCell">
    <xdr:from>
      <xdr:col>26</xdr:col>
      <xdr:colOff>39600</xdr:colOff>
      <xdr:row>23</xdr:row>
      <xdr:rowOff>5760</xdr:rowOff>
    </xdr:from>
    <xdr:to>
      <xdr:col>26</xdr:col>
      <xdr:colOff>39960</xdr:colOff>
      <xdr:row>25</xdr:row>
      <xdr:rowOff>4680</xdr:rowOff>
    </xdr:to>
    <xdr:sp>
      <xdr:nvSpPr>
        <xdr:cNvPr id="72" name="CustomShape 1"/>
        <xdr:cNvSpPr/>
      </xdr:nvSpPr>
      <xdr:spPr>
        <a:xfrm flipH="1">
          <a:off x="12293640" y="5034960"/>
          <a:ext cx="360" cy="694080"/>
        </a:xfrm>
        <a:prstGeom prst="bentConnector3">
          <a:avLst>
            <a:gd fmla="val 50000" name="adj1"/>
          </a:avLst>
        </a:prstGeom>
        <a:noFill/>
        <a:ln w="57240">
          <a:solidFill>
            <a:srgbClr val="008000"/>
          </a:solidFill>
          <a:miter/>
        </a:ln>
      </xdr:spPr>
    </xdr:sp>
    <xdr:clientData/>
  </xdr:twoCellAnchor>
  <xdr:twoCellAnchor editAs="oneCell">
    <xdr:from>
      <xdr:col>26</xdr:col>
      <xdr:colOff>40320</xdr:colOff>
      <xdr:row>119</xdr:row>
      <xdr:rowOff>295920</xdr:rowOff>
    </xdr:from>
    <xdr:to>
      <xdr:col>26</xdr:col>
      <xdr:colOff>40680</xdr:colOff>
      <xdr:row>122</xdr:row>
      <xdr:rowOff>32040</xdr:rowOff>
    </xdr:to>
    <xdr:sp>
      <xdr:nvSpPr>
        <xdr:cNvPr id="73" name="CustomShape 1"/>
        <xdr:cNvSpPr/>
      </xdr:nvSpPr>
      <xdr:spPr>
        <a:xfrm flipH="1">
          <a:off x="12294360" y="44685360"/>
          <a:ext cx="360" cy="688680"/>
        </a:xfrm>
        <a:prstGeom prst="bentConnector3">
          <a:avLst>
            <a:gd fmla="val 50000" name="adj1"/>
          </a:avLst>
        </a:prstGeom>
        <a:noFill/>
        <a:ln w="57240">
          <a:solidFill>
            <a:srgbClr val="008000"/>
          </a:solidFill>
          <a:miter/>
        </a:ln>
      </xdr:spPr>
    </xdr:sp>
    <xdr:clientData/>
  </xdr:twoCellAnchor>
  <xdr:twoCellAnchor editAs="oneCell">
    <xdr:from>
      <xdr:col>26</xdr:col>
      <xdr:colOff>33480</xdr:colOff>
      <xdr:row>133</xdr:row>
      <xdr:rowOff>386280</xdr:rowOff>
    </xdr:from>
    <xdr:to>
      <xdr:col>26</xdr:col>
      <xdr:colOff>33840</xdr:colOff>
      <xdr:row>136</xdr:row>
      <xdr:rowOff>18360</xdr:rowOff>
    </xdr:to>
    <xdr:sp>
      <xdr:nvSpPr>
        <xdr:cNvPr id="74" name="CustomShape 1"/>
        <xdr:cNvSpPr/>
      </xdr:nvSpPr>
      <xdr:spPr>
        <a:xfrm flipH="1">
          <a:off x="12287520" y="52383240"/>
          <a:ext cx="360" cy="876600"/>
        </a:xfrm>
        <a:prstGeom prst="bentConnector3">
          <a:avLst>
            <a:gd fmla="val 50000" name="adj1"/>
          </a:avLst>
        </a:prstGeom>
        <a:noFill/>
        <a:ln w="57240">
          <a:solidFill>
            <a:srgbClr val="008000"/>
          </a:solidFill>
          <a:miter/>
        </a:ln>
      </xdr:spPr>
    </xdr:sp>
    <xdr:clientData/>
  </xdr:twoCellAnchor>
  <xdr:twoCellAnchor editAs="oneCell">
    <xdr:from>
      <xdr:col>26</xdr:col>
      <xdr:colOff>40320</xdr:colOff>
      <xdr:row>149</xdr:row>
      <xdr:rowOff>273240</xdr:rowOff>
    </xdr:from>
    <xdr:to>
      <xdr:col>26</xdr:col>
      <xdr:colOff>40680</xdr:colOff>
      <xdr:row>152</xdr:row>
      <xdr:rowOff>32040</xdr:rowOff>
    </xdr:to>
    <xdr:sp>
      <xdr:nvSpPr>
        <xdr:cNvPr id="75" name="CustomShape 1"/>
        <xdr:cNvSpPr/>
      </xdr:nvSpPr>
      <xdr:spPr>
        <a:xfrm flipH="1">
          <a:off x="12294360" y="58035960"/>
          <a:ext cx="360" cy="695160"/>
        </a:xfrm>
        <a:prstGeom prst="bentConnector3">
          <a:avLst>
            <a:gd fmla="val 50000" name="adj1"/>
          </a:avLst>
        </a:prstGeom>
        <a:noFill/>
        <a:ln w="57240">
          <a:solidFill>
            <a:srgbClr val="008000"/>
          </a:solidFill>
          <a:miter/>
        </a:ln>
      </xdr:spPr>
    </xdr:sp>
    <xdr:clientData/>
  </xdr:twoCellAnchor>
  <xdr:twoCellAnchor editAs="oneCell">
    <xdr:from>
      <xdr:col>26</xdr:col>
      <xdr:colOff>40320</xdr:colOff>
      <xdr:row>156</xdr:row>
      <xdr:rowOff>301320</xdr:rowOff>
    </xdr:from>
    <xdr:to>
      <xdr:col>26</xdr:col>
      <xdr:colOff>40680</xdr:colOff>
      <xdr:row>159</xdr:row>
      <xdr:rowOff>60120</xdr:rowOff>
    </xdr:to>
    <xdr:sp>
      <xdr:nvSpPr>
        <xdr:cNvPr id="76" name="CustomShape 1"/>
        <xdr:cNvSpPr/>
      </xdr:nvSpPr>
      <xdr:spPr>
        <a:xfrm flipH="1">
          <a:off x="12294360" y="62070840"/>
          <a:ext cx="360" cy="695520"/>
        </a:xfrm>
        <a:prstGeom prst="bentConnector3">
          <a:avLst>
            <a:gd fmla="val 50000" name="adj1"/>
          </a:avLst>
        </a:prstGeom>
        <a:noFill/>
        <a:ln w="57240">
          <a:solidFill>
            <a:srgbClr val="008000"/>
          </a:solidFill>
          <a:miter/>
        </a:ln>
      </xdr:spPr>
    </xdr:sp>
    <xdr:clientData/>
  </xdr:twoCellAnchor>
  <xdr:twoCellAnchor editAs="oneCell">
    <xdr:from>
      <xdr:col>26</xdr:col>
      <xdr:colOff>33480</xdr:colOff>
      <xdr:row>164</xdr:row>
      <xdr:rowOff>5040</xdr:rowOff>
    </xdr:from>
    <xdr:to>
      <xdr:col>26</xdr:col>
      <xdr:colOff>33840</xdr:colOff>
      <xdr:row>166</xdr:row>
      <xdr:rowOff>88560</xdr:rowOff>
    </xdr:to>
    <xdr:sp>
      <xdr:nvSpPr>
        <xdr:cNvPr id="77" name="CustomShape 1"/>
        <xdr:cNvSpPr/>
      </xdr:nvSpPr>
      <xdr:spPr>
        <a:xfrm flipH="1">
          <a:off x="12287520" y="64584360"/>
          <a:ext cx="360" cy="690120"/>
        </a:xfrm>
        <a:prstGeom prst="bentConnector3">
          <a:avLst>
            <a:gd fmla="val 50000" name="adj1"/>
          </a:avLst>
        </a:prstGeom>
        <a:noFill/>
        <a:ln w="57240">
          <a:solidFill>
            <a:srgbClr val="008000"/>
          </a:solidFill>
          <a:miter/>
        </a:ln>
      </xdr:spPr>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439560</xdr:colOff>
      <xdr:row>0</xdr:row>
      <xdr:rowOff>185760</xdr:rowOff>
    </xdr:from>
    <xdr:to>
      <xdr:col>10</xdr:col>
      <xdr:colOff>199440</xdr:colOff>
      <xdr:row>3</xdr:row>
      <xdr:rowOff>13680</xdr:rowOff>
    </xdr:to>
    <xdr:sp>
      <xdr:nvSpPr>
        <xdr:cNvPr id="78" name="CustomShape 1"/>
        <xdr:cNvSpPr/>
      </xdr:nvSpPr>
      <xdr:spPr>
        <a:xfrm>
          <a:off x="7588800" y="185760"/>
          <a:ext cx="418320" cy="399240"/>
        </a:xfrm>
        <a:prstGeom prst="bentConnector3">
          <a:avLst>
            <a:gd fmla="val 50000" name="adj1"/>
          </a:avLst>
        </a:prstGeom>
        <a:noFill/>
        <a:ln w="57240">
          <a:solidFill>
            <a:srgbClr val="ff0000"/>
          </a:solidFill>
          <a:miter/>
        </a:ln>
      </xdr:spPr>
    </xdr:sp>
    <xdr:clientData/>
  </xdr:twoCellAnchor>
  <xdr:twoCellAnchor editAs="oneCell">
    <xdr:from>
      <xdr:col>12</xdr:col>
      <xdr:colOff>388080</xdr:colOff>
      <xdr:row>0</xdr:row>
      <xdr:rowOff>181440</xdr:rowOff>
    </xdr:from>
    <xdr:to>
      <xdr:col>13</xdr:col>
      <xdr:colOff>72360</xdr:colOff>
      <xdr:row>2</xdr:row>
      <xdr:rowOff>181080</xdr:rowOff>
    </xdr:to>
    <xdr:sp>
      <xdr:nvSpPr>
        <xdr:cNvPr id="79" name="CustomShape 1"/>
        <xdr:cNvSpPr/>
      </xdr:nvSpPr>
      <xdr:spPr>
        <a:xfrm flipH="1">
          <a:off x="9524880" y="181440"/>
          <a:ext cx="354960" cy="380520"/>
        </a:xfrm>
        <a:prstGeom prst="bentConnector3">
          <a:avLst>
            <a:gd fmla="val 50000" name="adj1"/>
          </a:avLst>
        </a:prstGeom>
        <a:noFill/>
        <a:ln w="57240">
          <a:solidFill>
            <a:srgbClr val="fff56b"/>
          </a:solidFill>
          <a:miter/>
        </a:ln>
      </xdr:spPr>
    </xdr:sp>
    <xdr:clientData/>
  </xdr:twoCellAnchor>
  <xdr:twoCellAnchor editAs="oneCell">
    <xdr:from>
      <xdr:col>15</xdr:col>
      <xdr:colOff>459000</xdr:colOff>
      <xdr:row>1</xdr:row>
      <xdr:rowOff>16560</xdr:rowOff>
    </xdr:from>
    <xdr:to>
      <xdr:col>15</xdr:col>
      <xdr:colOff>459360</xdr:colOff>
      <xdr:row>2</xdr:row>
      <xdr:rowOff>168480</xdr:rowOff>
    </xdr:to>
    <xdr:sp>
      <xdr:nvSpPr>
        <xdr:cNvPr id="80" name="CustomShape 1"/>
        <xdr:cNvSpPr/>
      </xdr:nvSpPr>
      <xdr:spPr>
        <a:xfrm>
          <a:off x="11606760" y="207000"/>
          <a:ext cx="360" cy="342360"/>
        </a:xfrm>
        <a:prstGeom prst="bentConnector3">
          <a:avLst>
            <a:gd fmla="val 50000" name="adj1"/>
          </a:avLst>
        </a:prstGeom>
        <a:noFill/>
        <a:ln w="57240">
          <a:solidFill>
            <a:srgbClr val="008000"/>
          </a:solidFill>
          <a:miter/>
        </a:ln>
      </xdr:spPr>
    </xdr:sp>
    <xdr:clientData/>
  </xdr:twoCellAnchor>
  <xdr:twoCellAnchor editAs="oneCell">
    <xdr:from>
      <xdr:col>16</xdr:col>
      <xdr:colOff>35280</xdr:colOff>
      <xdr:row>25</xdr:row>
      <xdr:rowOff>188640</xdr:rowOff>
    </xdr:from>
    <xdr:to>
      <xdr:col>28</xdr:col>
      <xdr:colOff>27000</xdr:colOff>
      <xdr:row>25</xdr:row>
      <xdr:rowOff>195120</xdr:rowOff>
    </xdr:to>
    <xdr:sp>
      <xdr:nvSpPr>
        <xdr:cNvPr id="81" name="Line 1"/>
        <xdr:cNvSpPr/>
      </xdr:nvSpPr>
      <xdr:spPr>
        <a:xfrm flipV="1">
          <a:off x="11735640" y="8478360"/>
          <a:ext cx="3237840" cy="6480"/>
        </a:xfrm>
        <a:prstGeom prst="line">
          <a:avLst/>
        </a:prstGeom>
        <a:ln w="76320">
          <a:solidFill>
            <a:srgbClr val="558ed5"/>
          </a:solidFill>
          <a:round/>
        </a:ln>
      </xdr:spPr>
    </xdr:sp>
    <xdr:clientData/>
  </xdr:twoCellAnchor>
  <xdr:twoCellAnchor editAs="oneCell">
    <xdr:from>
      <xdr:col>16</xdr:col>
      <xdr:colOff>35280</xdr:colOff>
      <xdr:row>26</xdr:row>
      <xdr:rowOff>201600</xdr:rowOff>
    </xdr:from>
    <xdr:to>
      <xdr:col>28</xdr:col>
      <xdr:colOff>27000</xdr:colOff>
      <xdr:row>26</xdr:row>
      <xdr:rowOff>202320</xdr:rowOff>
    </xdr:to>
    <xdr:sp>
      <xdr:nvSpPr>
        <xdr:cNvPr id="82" name="Line 1"/>
        <xdr:cNvSpPr/>
      </xdr:nvSpPr>
      <xdr:spPr>
        <a:xfrm>
          <a:off x="11735640" y="8885160"/>
          <a:ext cx="3237840" cy="720"/>
        </a:xfrm>
        <a:prstGeom prst="line">
          <a:avLst/>
        </a:prstGeom>
        <a:ln w="76320">
          <a:solidFill>
            <a:srgbClr val="000000"/>
          </a:solidFill>
          <a:round/>
        </a:ln>
      </xdr:spPr>
    </xdr:sp>
    <xdr:clientData/>
  </xdr:twoCellAnchor>
  <xdr:twoCellAnchor editAs="oneCell">
    <xdr:from>
      <xdr:col>16</xdr:col>
      <xdr:colOff>28080</xdr:colOff>
      <xdr:row>34</xdr:row>
      <xdr:rowOff>191880</xdr:rowOff>
    </xdr:from>
    <xdr:to>
      <xdr:col>28</xdr:col>
      <xdr:colOff>47160</xdr:colOff>
      <xdr:row>34</xdr:row>
      <xdr:rowOff>191880</xdr:rowOff>
    </xdr:to>
    <xdr:sp>
      <xdr:nvSpPr>
        <xdr:cNvPr id="83" name="Line 1"/>
        <xdr:cNvSpPr/>
      </xdr:nvSpPr>
      <xdr:spPr>
        <a:xfrm>
          <a:off x="11728440" y="12913920"/>
          <a:ext cx="3265200" cy="0"/>
        </a:xfrm>
        <a:prstGeom prst="line">
          <a:avLst/>
        </a:prstGeom>
        <a:ln w="76320">
          <a:solidFill>
            <a:srgbClr val="558ed5"/>
          </a:solidFill>
          <a:round/>
        </a:ln>
      </xdr:spPr>
    </xdr:sp>
    <xdr:clientData/>
  </xdr:twoCellAnchor>
  <xdr:twoCellAnchor editAs="oneCell">
    <xdr:from>
      <xdr:col>16</xdr:col>
      <xdr:colOff>28080</xdr:colOff>
      <xdr:row>35</xdr:row>
      <xdr:rowOff>291600</xdr:rowOff>
    </xdr:from>
    <xdr:to>
      <xdr:col>28</xdr:col>
      <xdr:colOff>47160</xdr:colOff>
      <xdr:row>35</xdr:row>
      <xdr:rowOff>291600</xdr:rowOff>
    </xdr:to>
    <xdr:sp>
      <xdr:nvSpPr>
        <xdr:cNvPr id="84" name="Line 1"/>
        <xdr:cNvSpPr/>
      </xdr:nvSpPr>
      <xdr:spPr>
        <a:xfrm>
          <a:off x="11728440" y="13483440"/>
          <a:ext cx="3265200" cy="0"/>
        </a:xfrm>
        <a:prstGeom prst="line">
          <a:avLst/>
        </a:prstGeom>
        <a:ln w="76320">
          <a:solidFill>
            <a:srgbClr val="000000"/>
          </a:solidFill>
          <a:round/>
        </a:ln>
      </xdr:spPr>
    </xdr:sp>
    <xdr:clientData/>
  </xdr:twoCellAnchor>
  <xdr:twoCellAnchor editAs="oneCell">
    <xdr:from>
      <xdr:col>24</xdr:col>
      <xdr:colOff>38880</xdr:colOff>
      <xdr:row>33</xdr:row>
      <xdr:rowOff>499320</xdr:rowOff>
    </xdr:from>
    <xdr:to>
      <xdr:col>25</xdr:col>
      <xdr:colOff>26640</xdr:colOff>
      <xdr:row>35</xdr:row>
      <xdr:rowOff>541440</xdr:rowOff>
    </xdr:to>
    <xdr:sp>
      <xdr:nvSpPr>
        <xdr:cNvPr id="85" name="CustomShape 1"/>
        <xdr:cNvSpPr/>
      </xdr:nvSpPr>
      <xdr:spPr>
        <a:xfrm>
          <a:off x="13903200" y="12675240"/>
          <a:ext cx="258480" cy="1058040"/>
        </a:xfrm>
        <a:prstGeom prst="bentConnector3">
          <a:avLst>
            <a:gd fmla="val 50000" name="adj1"/>
          </a:avLst>
        </a:prstGeom>
        <a:noFill/>
        <a:ln w="57240">
          <a:solidFill>
            <a:srgbClr val="ff0000"/>
          </a:solidFill>
          <a:miter/>
        </a:ln>
      </xdr:spPr>
    </xdr:sp>
    <xdr:clientData/>
  </xdr:twoCellAnchor>
  <xdr:twoCellAnchor editAs="oneCell">
    <xdr:from>
      <xdr:col>16</xdr:col>
      <xdr:colOff>50760</xdr:colOff>
      <xdr:row>70</xdr:row>
      <xdr:rowOff>208800</xdr:rowOff>
    </xdr:from>
    <xdr:to>
      <xdr:col>28</xdr:col>
      <xdr:colOff>50760</xdr:colOff>
      <xdr:row>70</xdr:row>
      <xdr:rowOff>208800</xdr:rowOff>
    </xdr:to>
    <xdr:sp>
      <xdr:nvSpPr>
        <xdr:cNvPr id="86" name="Line 1"/>
        <xdr:cNvSpPr/>
      </xdr:nvSpPr>
      <xdr:spPr>
        <a:xfrm>
          <a:off x="11751120" y="32790600"/>
          <a:ext cx="3246120" cy="0"/>
        </a:xfrm>
        <a:prstGeom prst="line">
          <a:avLst/>
        </a:prstGeom>
        <a:ln w="76320">
          <a:solidFill>
            <a:srgbClr val="558ed5"/>
          </a:solidFill>
          <a:round/>
        </a:ln>
      </xdr:spPr>
    </xdr:sp>
    <xdr:clientData/>
  </xdr:twoCellAnchor>
  <xdr:twoCellAnchor editAs="oneCell">
    <xdr:from>
      <xdr:col>16</xdr:col>
      <xdr:colOff>50760</xdr:colOff>
      <xdr:row>71</xdr:row>
      <xdr:rowOff>243720</xdr:rowOff>
    </xdr:from>
    <xdr:to>
      <xdr:col>28</xdr:col>
      <xdr:colOff>50760</xdr:colOff>
      <xdr:row>71</xdr:row>
      <xdr:rowOff>243720</xdr:rowOff>
    </xdr:to>
    <xdr:sp>
      <xdr:nvSpPr>
        <xdr:cNvPr id="87" name="Line 1"/>
        <xdr:cNvSpPr/>
      </xdr:nvSpPr>
      <xdr:spPr>
        <a:xfrm>
          <a:off x="11751120" y="33282720"/>
          <a:ext cx="3246120" cy="0"/>
        </a:xfrm>
        <a:prstGeom prst="line">
          <a:avLst/>
        </a:prstGeom>
        <a:ln w="76320">
          <a:solidFill>
            <a:srgbClr val="000000"/>
          </a:solidFill>
          <a:round/>
        </a:ln>
      </xdr:spPr>
    </xdr:sp>
    <xdr:clientData/>
  </xdr:twoCellAnchor>
  <xdr:twoCellAnchor editAs="oneCell">
    <xdr:from>
      <xdr:col>24</xdr:col>
      <xdr:colOff>52200</xdr:colOff>
      <xdr:row>69</xdr:row>
      <xdr:rowOff>499320</xdr:rowOff>
    </xdr:from>
    <xdr:to>
      <xdr:col>25</xdr:col>
      <xdr:colOff>38520</xdr:colOff>
      <xdr:row>71</xdr:row>
      <xdr:rowOff>456840</xdr:rowOff>
    </xdr:to>
    <xdr:sp>
      <xdr:nvSpPr>
        <xdr:cNvPr id="88" name="CustomShape 1"/>
        <xdr:cNvSpPr/>
      </xdr:nvSpPr>
      <xdr:spPr>
        <a:xfrm>
          <a:off x="13916520" y="32560200"/>
          <a:ext cx="257040" cy="93564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77</xdr:row>
      <xdr:rowOff>176040</xdr:rowOff>
    </xdr:from>
    <xdr:to>
      <xdr:col>28</xdr:col>
      <xdr:colOff>47160</xdr:colOff>
      <xdr:row>77</xdr:row>
      <xdr:rowOff>176040</xdr:rowOff>
    </xdr:to>
    <xdr:sp>
      <xdr:nvSpPr>
        <xdr:cNvPr id="89" name="Line 1"/>
        <xdr:cNvSpPr/>
      </xdr:nvSpPr>
      <xdr:spPr>
        <a:xfrm>
          <a:off x="11728440" y="36097920"/>
          <a:ext cx="3265200" cy="0"/>
        </a:xfrm>
        <a:prstGeom prst="line">
          <a:avLst/>
        </a:prstGeom>
        <a:ln w="76320">
          <a:solidFill>
            <a:srgbClr val="558ed5"/>
          </a:solidFill>
          <a:round/>
        </a:ln>
      </xdr:spPr>
    </xdr:sp>
    <xdr:clientData/>
  </xdr:twoCellAnchor>
  <xdr:twoCellAnchor editAs="oneCell">
    <xdr:from>
      <xdr:col>16</xdr:col>
      <xdr:colOff>28080</xdr:colOff>
      <xdr:row>78</xdr:row>
      <xdr:rowOff>216720</xdr:rowOff>
    </xdr:from>
    <xdr:to>
      <xdr:col>28</xdr:col>
      <xdr:colOff>47160</xdr:colOff>
      <xdr:row>78</xdr:row>
      <xdr:rowOff>216720</xdr:rowOff>
    </xdr:to>
    <xdr:sp>
      <xdr:nvSpPr>
        <xdr:cNvPr id="90" name="Line 1"/>
        <xdr:cNvSpPr/>
      </xdr:nvSpPr>
      <xdr:spPr>
        <a:xfrm>
          <a:off x="11728440" y="36557640"/>
          <a:ext cx="3265200" cy="0"/>
        </a:xfrm>
        <a:prstGeom prst="line">
          <a:avLst/>
        </a:prstGeom>
        <a:ln w="76320">
          <a:solidFill>
            <a:srgbClr val="000000"/>
          </a:solidFill>
          <a:round/>
        </a:ln>
      </xdr:spPr>
    </xdr:sp>
    <xdr:clientData/>
  </xdr:twoCellAnchor>
  <xdr:twoCellAnchor editAs="oneCell">
    <xdr:from>
      <xdr:col>16</xdr:col>
      <xdr:colOff>28080</xdr:colOff>
      <xdr:row>45</xdr:row>
      <xdr:rowOff>216000</xdr:rowOff>
    </xdr:from>
    <xdr:to>
      <xdr:col>28</xdr:col>
      <xdr:colOff>47160</xdr:colOff>
      <xdr:row>45</xdr:row>
      <xdr:rowOff>216000</xdr:rowOff>
    </xdr:to>
    <xdr:sp>
      <xdr:nvSpPr>
        <xdr:cNvPr id="91" name="Line 1"/>
        <xdr:cNvSpPr/>
      </xdr:nvSpPr>
      <xdr:spPr>
        <a:xfrm>
          <a:off x="11728440" y="17354520"/>
          <a:ext cx="3265200" cy="0"/>
        </a:xfrm>
        <a:prstGeom prst="line">
          <a:avLst/>
        </a:prstGeom>
        <a:ln w="76320">
          <a:solidFill>
            <a:srgbClr val="558ed5"/>
          </a:solidFill>
          <a:round/>
        </a:ln>
      </xdr:spPr>
    </xdr:sp>
    <xdr:clientData/>
  </xdr:twoCellAnchor>
  <xdr:twoCellAnchor editAs="oneCell">
    <xdr:from>
      <xdr:col>16</xdr:col>
      <xdr:colOff>28080</xdr:colOff>
      <xdr:row>46</xdr:row>
      <xdr:rowOff>259200</xdr:rowOff>
    </xdr:from>
    <xdr:to>
      <xdr:col>28</xdr:col>
      <xdr:colOff>47160</xdr:colOff>
      <xdr:row>46</xdr:row>
      <xdr:rowOff>259200</xdr:rowOff>
    </xdr:to>
    <xdr:sp>
      <xdr:nvSpPr>
        <xdr:cNvPr id="92" name="Line 1"/>
        <xdr:cNvSpPr/>
      </xdr:nvSpPr>
      <xdr:spPr>
        <a:xfrm>
          <a:off x="11728440" y="17854920"/>
          <a:ext cx="3265200" cy="0"/>
        </a:xfrm>
        <a:prstGeom prst="line">
          <a:avLst/>
        </a:prstGeom>
        <a:ln w="76320">
          <a:solidFill>
            <a:srgbClr val="000000"/>
          </a:solidFill>
          <a:round/>
        </a:ln>
      </xdr:spPr>
    </xdr:sp>
    <xdr:clientData/>
  </xdr:twoCellAnchor>
  <xdr:twoCellAnchor editAs="oneCell">
    <xdr:from>
      <xdr:col>24</xdr:col>
      <xdr:colOff>38880</xdr:colOff>
      <xdr:row>44</xdr:row>
      <xdr:rowOff>499320</xdr:rowOff>
    </xdr:from>
    <xdr:to>
      <xdr:col>25</xdr:col>
      <xdr:colOff>26640</xdr:colOff>
      <xdr:row>46</xdr:row>
      <xdr:rowOff>523080</xdr:rowOff>
    </xdr:to>
    <xdr:sp>
      <xdr:nvSpPr>
        <xdr:cNvPr id="93" name="CustomShape 1"/>
        <xdr:cNvSpPr/>
      </xdr:nvSpPr>
      <xdr:spPr>
        <a:xfrm>
          <a:off x="13903200" y="17104320"/>
          <a:ext cx="258480" cy="1014480"/>
        </a:xfrm>
        <a:prstGeom prst="bentConnector3">
          <a:avLst>
            <a:gd fmla="val 50000" name="adj1"/>
          </a:avLst>
        </a:prstGeom>
        <a:noFill/>
        <a:ln w="57240">
          <a:solidFill>
            <a:srgbClr val="ff0000"/>
          </a:solidFill>
          <a:miter/>
        </a:ln>
      </xdr:spPr>
    </xdr:sp>
    <xdr:clientData/>
  </xdr:twoCellAnchor>
  <xdr:twoCellAnchor editAs="oneCell">
    <xdr:from>
      <xdr:col>16</xdr:col>
      <xdr:colOff>42120</xdr:colOff>
      <xdr:row>52</xdr:row>
      <xdr:rowOff>216000</xdr:rowOff>
    </xdr:from>
    <xdr:to>
      <xdr:col>28</xdr:col>
      <xdr:colOff>35280</xdr:colOff>
      <xdr:row>52</xdr:row>
      <xdr:rowOff>216000</xdr:rowOff>
    </xdr:to>
    <xdr:sp>
      <xdr:nvSpPr>
        <xdr:cNvPr id="94" name="Line 1"/>
        <xdr:cNvSpPr/>
      </xdr:nvSpPr>
      <xdr:spPr>
        <a:xfrm>
          <a:off x="11742480" y="22294800"/>
          <a:ext cx="3239280" cy="0"/>
        </a:xfrm>
        <a:prstGeom prst="line">
          <a:avLst/>
        </a:prstGeom>
        <a:ln w="76320">
          <a:solidFill>
            <a:srgbClr val="558ed5"/>
          </a:solidFill>
          <a:round/>
        </a:ln>
      </xdr:spPr>
    </xdr:sp>
    <xdr:clientData/>
  </xdr:twoCellAnchor>
  <xdr:twoCellAnchor editAs="oneCell">
    <xdr:from>
      <xdr:col>16</xdr:col>
      <xdr:colOff>28080</xdr:colOff>
      <xdr:row>53</xdr:row>
      <xdr:rowOff>259200</xdr:rowOff>
    </xdr:from>
    <xdr:to>
      <xdr:col>28</xdr:col>
      <xdr:colOff>47160</xdr:colOff>
      <xdr:row>53</xdr:row>
      <xdr:rowOff>259200</xdr:rowOff>
    </xdr:to>
    <xdr:sp>
      <xdr:nvSpPr>
        <xdr:cNvPr id="95" name="Line 1"/>
        <xdr:cNvSpPr/>
      </xdr:nvSpPr>
      <xdr:spPr>
        <a:xfrm>
          <a:off x="11728440" y="22782600"/>
          <a:ext cx="3265200" cy="0"/>
        </a:xfrm>
        <a:prstGeom prst="line">
          <a:avLst/>
        </a:prstGeom>
        <a:ln w="76320">
          <a:solidFill>
            <a:srgbClr val="000000"/>
          </a:solidFill>
          <a:round/>
        </a:ln>
      </xdr:spPr>
    </xdr:sp>
    <xdr:clientData/>
  </xdr:twoCellAnchor>
  <xdr:twoCellAnchor editAs="oneCell">
    <xdr:from>
      <xdr:col>24</xdr:col>
      <xdr:colOff>35640</xdr:colOff>
      <xdr:row>51</xdr:row>
      <xdr:rowOff>484920</xdr:rowOff>
    </xdr:from>
    <xdr:to>
      <xdr:col>25</xdr:col>
      <xdr:colOff>26640</xdr:colOff>
      <xdr:row>53</xdr:row>
      <xdr:rowOff>469440</xdr:rowOff>
    </xdr:to>
    <xdr:sp>
      <xdr:nvSpPr>
        <xdr:cNvPr id="96" name="CustomShape 1"/>
        <xdr:cNvSpPr/>
      </xdr:nvSpPr>
      <xdr:spPr>
        <a:xfrm>
          <a:off x="13899960" y="22055760"/>
          <a:ext cx="261720" cy="93708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59</xdr:row>
      <xdr:rowOff>203760</xdr:rowOff>
    </xdr:from>
    <xdr:to>
      <xdr:col>28</xdr:col>
      <xdr:colOff>47160</xdr:colOff>
      <xdr:row>59</xdr:row>
      <xdr:rowOff>203760</xdr:rowOff>
    </xdr:to>
    <xdr:sp>
      <xdr:nvSpPr>
        <xdr:cNvPr id="97" name="Line 1"/>
        <xdr:cNvSpPr/>
      </xdr:nvSpPr>
      <xdr:spPr>
        <a:xfrm>
          <a:off x="11728440" y="25619400"/>
          <a:ext cx="3265200" cy="0"/>
        </a:xfrm>
        <a:prstGeom prst="line">
          <a:avLst/>
        </a:prstGeom>
        <a:ln w="76320">
          <a:solidFill>
            <a:srgbClr val="558ed5"/>
          </a:solidFill>
          <a:round/>
        </a:ln>
      </xdr:spPr>
    </xdr:sp>
    <xdr:clientData/>
  </xdr:twoCellAnchor>
  <xdr:twoCellAnchor editAs="oneCell">
    <xdr:from>
      <xdr:col>16</xdr:col>
      <xdr:colOff>28080</xdr:colOff>
      <xdr:row>60</xdr:row>
      <xdr:rowOff>275040</xdr:rowOff>
    </xdr:from>
    <xdr:to>
      <xdr:col>28</xdr:col>
      <xdr:colOff>47160</xdr:colOff>
      <xdr:row>60</xdr:row>
      <xdr:rowOff>275040</xdr:rowOff>
    </xdr:to>
    <xdr:sp>
      <xdr:nvSpPr>
        <xdr:cNvPr id="98" name="Line 1"/>
        <xdr:cNvSpPr/>
      </xdr:nvSpPr>
      <xdr:spPr>
        <a:xfrm>
          <a:off x="11728440" y="26147880"/>
          <a:ext cx="3265200" cy="0"/>
        </a:xfrm>
        <a:prstGeom prst="line">
          <a:avLst/>
        </a:prstGeom>
        <a:ln w="76320">
          <a:solidFill>
            <a:srgbClr val="000000"/>
          </a:solidFill>
          <a:round/>
        </a:ln>
      </xdr:spPr>
    </xdr:sp>
    <xdr:clientData/>
  </xdr:twoCellAnchor>
  <xdr:twoCellAnchor editAs="oneCell">
    <xdr:from>
      <xdr:col>24</xdr:col>
      <xdr:colOff>41400</xdr:colOff>
      <xdr:row>58</xdr:row>
      <xdr:rowOff>498960</xdr:rowOff>
    </xdr:from>
    <xdr:to>
      <xdr:col>25</xdr:col>
      <xdr:colOff>40680</xdr:colOff>
      <xdr:row>60</xdr:row>
      <xdr:rowOff>555480</xdr:rowOff>
    </xdr:to>
    <xdr:sp>
      <xdr:nvSpPr>
        <xdr:cNvPr id="99" name="CustomShape 1"/>
        <xdr:cNvSpPr/>
      </xdr:nvSpPr>
      <xdr:spPr>
        <a:xfrm>
          <a:off x="13905720" y="25355880"/>
          <a:ext cx="270000" cy="107244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84</xdr:row>
      <xdr:rowOff>205920</xdr:rowOff>
    </xdr:from>
    <xdr:to>
      <xdr:col>28</xdr:col>
      <xdr:colOff>47160</xdr:colOff>
      <xdr:row>84</xdr:row>
      <xdr:rowOff>205920</xdr:rowOff>
    </xdr:to>
    <xdr:sp>
      <xdr:nvSpPr>
        <xdr:cNvPr id="100" name="Line 1"/>
        <xdr:cNvSpPr/>
      </xdr:nvSpPr>
      <xdr:spPr>
        <a:xfrm>
          <a:off x="11728440" y="39315240"/>
          <a:ext cx="3265200" cy="0"/>
        </a:xfrm>
        <a:prstGeom prst="line">
          <a:avLst/>
        </a:prstGeom>
        <a:ln w="76320">
          <a:solidFill>
            <a:srgbClr val="558ed5"/>
          </a:solidFill>
          <a:round/>
        </a:ln>
      </xdr:spPr>
    </xdr:sp>
    <xdr:clientData/>
  </xdr:twoCellAnchor>
  <xdr:twoCellAnchor editAs="oneCell">
    <xdr:from>
      <xdr:col>16</xdr:col>
      <xdr:colOff>28080</xdr:colOff>
      <xdr:row>85</xdr:row>
      <xdr:rowOff>289080</xdr:rowOff>
    </xdr:from>
    <xdr:to>
      <xdr:col>28</xdr:col>
      <xdr:colOff>47160</xdr:colOff>
      <xdr:row>85</xdr:row>
      <xdr:rowOff>289080</xdr:rowOff>
    </xdr:to>
    <xdr:sp>
      <xdr:nvSpPr>
        <xdr:cNvPr id="101" name="Line 1"/>
        <xdr:cNvSpPr/>
      </xdr:nvSpPr>
      <xdr:spPr>
        <a:xfrm>
          <a:off x="11728440" y="39855600"/>
          <a:ext cx="3265200" cy="0"/>
        </a:xfrm>
        <a:prstGeom prst="line">
          <a:avLst/>
        </a:prstGeom>
        <a:ln w="76320">
          <a:solidFill>
            <a:srgbClr val="000000"/>
          </a:solidFill>
          <a:round/>
        </a:ln>
      </xdr:spPr>
    </xdr:sp>
    <xdr:clientData/>
  </xdr:twoCellAnchor>
  <xdr:twoCellAnchor editAs="oneCell">
    <xdr:from>
      <xdr:col>24</xdr:col>
      <xdr:colOff>27360</xdr:colOff>
      <xdr:row>83</xdr:row>
      <xdr:rowOff>470880</xdr:rowOff>
    </xdr:from>
    <xdr:to>
      <xdr:col>25</xdr:col>
      <xdr:colOff>26640</xdr:colOff>
      <xdr:row>85</xdr:row>
      <xdr:rowOff>541440</xdr:rowOff>
    </xdr:to>
    <xdr:sp>
      <xdr:nvSpPr>
        <xdr:cNvPr id="102" name="CustomShape 1"/>
        <xdr:cNvSpPr/>
      </xdr:nvSpPr>
      <xdr:spPr>
        <a:xfrm>
          <a:off x="13891680" y="39085200"/>
          <a:ext cx="270000" cy="1022760"/>
        </a:xfrm>
        <a:prstGeom prst="bentConnector3">
          <a:avLst>
            <a:gd fmla="val 50000" name="adj1"/>
          </a:avLst>
        </a:prstGeom>
        <a:noFill/>
        <a:ln w="57240">
          <a:solidFill>
            <a:srgbClr val="ff0000"/>
          </a:solidFill>
          <a:miter/>
        </a:ln>
      </xdr:spPr>
    </xdr:sp>
    <xdr:clientData/>
  </xdr:twoCellAnchor>
  <xdr:twoCellAnchor editAs="oneCell">
    <xdr:from>
      <xdr:col>16</xdr:col>
      <xdr:colOff>189720</xdr:colOff>
      <xdr:row>115</xdr:row>
      <xdr:rowOff>166320</xdr:rowOff>
    </xdr:from>
    <xdr:to>
      <xdr:col>28</xdr:col>
      <xdr:colOff>36720</xdr:colOff>
      <xdr:row>115</xdr:row>
      <xdr:rowOff>166320</xdr:rowOff>
    </xdr:to>
    <xdr:sp>
      <xdr:nvSpPr>
        <xdr:cNvPr id="103" name="Line 1"/>
        <xdr:cNvSpPr/>
      </xdr:nvSpPr>
      <xdr:spPr>
        <a:xfrm>
          <a:off x="11890080" y="53020440"/>
          <a:ext cx="3093120" cy="0"/>
        </a:xfrm>
        <a:prstGeom prst="line">
          <a:avLst/>
        </a:prstGeom>
        <a:ln w="76320">
          <a:solidFill>
            <a:srgbClr val="558ed5"/>
          </a:solidFill>
          <a:round/>
        </a:ln>
      </xdr:spPr>
    </xdr:sp>
    <xdr:clientData/>
  </xdr:twoCellAnchor>
  <xdr:twoCellAnchor editAs="oneCell">
    <xdr:from>
      <xdr:col>16</xdr:col>
      <xdr:colOff>50760</xdr:colOff>
      <xdr:row>116</xdr:row>
      <xdr:rowOff>217440</xdr:rowOff>
    </xdr:from>
    <xdr:to>
      <xdr:col>28</xdr:col>
      <xdr:colOff>50760</xdr:colOff>
      <xdr:row>116</xdr:row>
      <xdr:rowOff>217440</xdr:rowOff>
    </xdr:to>
    <xdr:sp>
      <xdr:nvSpPr>
        <xdr:cNvPr id="104" name="Line 1"/>
        <xdr:cNvSpPr/>
      </xdr:nvSpPr>
      <xdr:spPr>
        <a:xfrm>
          <a:off x="11751120" y="53553960"/>
          <a:ext cx="3246120" cy="0"/>
        </a:xfrm>
        <a:prstGeom prst="line">
          <a:avLst/>
        </a:prstGeom>
        <a:ln w="76320">
          <a:solidFill>
            <a:srgbClr val="000000"/>
          </a:solidFill>
          <a:round/>
        </a:ln>
      </xdr:spPr>
    </xdr:sp>
    <xdr:clientData/>
  </xdr:twoCellAnchor>
  <xdr:twoCellAnchor editAs="oneCell">
    <xdr:from>
      <xdr:col>24</xdr:col>
      <xdr:colOff>27360</xdr:colOff>
      <xdr:row>114</xdr:row>
      <xdr:rowOff>487080</xdr:rowOff>
    </xdr:from>
    <xdr:to>
      <xdr:col>25</xdr:col>
      <xdr:colOff>39240</xdr:colOff>
      <xdr:row>116</xdr:row>
      <xdr:rowOff>498960</xdr:rowOff>
    </xdr:to>
    <xdr:sp>
      <xdr:nvSpPr>
        <xdr:cNvPr id="105" name="CustomShape 1"/>
        <xdr:cNvSpPr/>
      </xdr:nvSpPr>
      <xdr:spPr>
        <a:xfrm>
          <a:off x="13891680" y="52845840"/>
          <a:ext cx="282600" cy="98964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122</xdr:row>
      <xdr:rowOff>147600</xdr:rowOff>
    </xdr:from>
    <xdr:to>
      <xdr:col>28</xdr:col>
      <xdr:colOff>47160</xdr:colOff>
      <xdr:row>122</xdr:row>
      <xdr:rowOff>147600</xdr:rowOff>
    </xdr:to>
    <xdr:sp>
      <xdr:nvSpPr>
        <xdr:cNvPr id="106" name="Line 1"/>
        <xdr:cNvSpPr/>
      </xdr:nvSpPr>
      <xdr:spPr>
        <a:xfrm>
          <a:off x="11728440" y="56430720"/>
          <a:ext cx="3265200" cy="0"/>
        </a:xfrm>
        <a:prstGeom prst="line">
          <a:avLst/>
        </a:prstGeom>
        <a:ln w="76320">
          <a:solidFill>
            <a:srgbClr val="558ed5"/>
          </a:solidFill>
          <a:round/>
        </a:ln>
      </xdr:spPr>
    </xdr:sp>
    <xdr:clientData/>
  </xdr:twoCellAnchor>
  <xdr:twoCellAnchor editAs="oneCell">
    <xdr:from>
      <xdr:col>16</xdr:col>
      <xdr:colOff>28080</xdr:colOff>
      <xdr:row>123</xdr:row>
      <xdr:rowOff>232560</xdr:rowOff>
    </xdr:from>
    <xdr:to>
      <xdr:col>28</xdr:col>
      <xdr:colOff>47160</xdr:colOff>
      <xdr:row>123</xdr:row>
      <xdr:rowOff>232560</xdr:rowOff>
    </xdr:to>
    <xdr:sp>
      <xdr:nvSpPr>
        <xdr:cNvPr id="107" name="Line 1"/>
        <xdr:cNvSpPr/>
      </xdr:nvSpPr>
      <xdr:spPr>
        <a:xfrm>
          <a:off x="11728440" y="56985480"/>
          <a:ext cx="3265200" cy="0"/>
        </a:xfrm>
        <a:prstGeom prst="line">
          <a:avLst/>
        </a:prstGeom>
        <a:ln w="76320">
          <a:solidFill>
            <a:srgbClr val="000000"/>
          </a:solidFill>
          <a:round/>
        </a:ln>
      </xdr:spPr>
    </xdr:sp>
    <xdr:clientData/>
  </xdr:twoCellAnchor>
  <xdr:twoCellAnchor editAs="oneCell">
    <xdr:from>
      <xdr:col>24</xdr:col>
      <xdr:colOff>27360</xdr:colOff>
      <xdr:row>121</xdr:row>
      <xdr:rowOff>513360</xdr:rowOff>
    </xdr:from>
    <xdr:to>
      <xdr:col>25</xdr:col>
      <xdr:colOff>26640</xdr:colOff>
      <xdr:row>123</xdr:row>
      <xdr:rowOff>569520</xdr:rowOff>
    </xdr:to>
    <xdr:sp>
      <xdr:nvSpPr>
        <xdr:cNvPr id="108" name="CustomShape 1"/>
        <xdr:cNvSpPr/>
      </xdr:nvSpPr>
      <xdr:spPr>
        <a:xfrm>
          <a:off x="13891680" y="56262960"/>
          <a:ext cx="270000" cy="105948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104</xdr:row>
      <xdr:rowOff>175320</xdr:rowOff>
    </xdr:from>
    <xdr:to>
      <xdr:col>28</xdr:col>
      <xdr:colOff>47160</xdr:colOff>
      <xdr:row>104</xdr:row>
      <xdr:rowOff>175320</xdr:rowOff>
    </xdr:to>
    <xdr:sp>
      <xdr:nvSpPr>
        <xdr:cNvPr id="109" name="Line 1"/>
        <xdr:cNvSpPr/>
      </xdr:nvSpPr>
      <xdr:spPr>
        <a:xfrm>
          <a:off x="11728440" y="47549160"/>
          <a:ext cx="3265200" cy="0"/>
        </a:xfrm>
        <a:prstGeom prst="line">
          <a:avLst/>
        </a:prstGeom>
        <a:ln w="76320">
          <a:solidFill>
            <a:srgbClr val="558ed5"/>
          </a:solidFill>
          <a:round/>
        </a:ln>
      </xdr:spPr>
    </xdr:sp>
    <xdr:clientData/>
  </xdr:twoCellAnchor>
  <xdr:twoCellAnchor editAs="oneCell">
    <xdr:from>
      <xdr:col>16</xdr:col>
      <xdr:colOff>28080</xdr:colOff>
      <xdr:row>105</xdr:row>
      <xdr:rowOff>216720</xdr:rowOff>
    </xdr:from>
    <xdr:to>
      <xdr:col>28</xdr:col>
      <xdr:colOff>47160</xdr:colOff>
      <xdr:row>105</xdr:row>
      <xdr:rowOff>216720</xdr:rowOff>
    </xdr:to>
    <xdr:sp>
      <xdr:nvSpPr>
        <xdr:cNvPr id="110" name="Line 1"/>
        <xdr:cNvSpPr/>
      </xdr:nvSpPr>
      <xdr:spPr>
        <a:xfrm>
          <a:off x="11728440" y="48060720"/>
          <a:ext cx="3265200" cy="0"/>
        </a:xfrm>
        <a:prstGeom prst="line">
          <a:avLst/>
        </a:prstGeom>
        <a:ln w="76320">
          <a:solidFill>
            <a:srgbClr val="000000"/>
          </a:solidFill>
          <a:round/>
        </a:ln>
      </xdr:spPr>
    </xdr:sp>
    <xdr:clientData/>
  </xdr:twoCellAnchor>
  <xdr:twoCellAnchor editAs="oneCell">
    <xdr:from>
      <xdr:col>16</xdr:col>
      <xdr:colOff>28080</xdr:colOff>
      <xdr:row>129</xdr:row>
      <xdr:rowOff>234000</xdr:rowOff>
    </xdr:from>
    <xdr:to>
      <xdr:col>28</xdr:col>
      <xdr:colOff>47160</xdr:colOff>
      <xdr:row>129</xdr:row>
      <xdr:rowOff>234000</xdr:rowOff>
    </xdr:to>
    <xdr:sp>
      <xdr:nvSpPr>
        <xdr:cNvPr id="111" name="Line 1"/>
        <xdr:cNvSpPr/>
      </xdr:nvSpPr>
      <xdr:spPr>
        <a:xfrm>
          <a:off x="11728440" y="62536680"/>
          <a:ext cx="3265200" cy="0"/>
        </a:xfrm>
        <a:prstGeom prst="line">
          <a:avLst/>
        </a:prstGeom>
        <a:ln w="76320">
          <a:solidFill>
            <a:srgbClr val="558ed5"/>
          </a:solidFill>
          <a:round/>
        </a:ln>
      </xdr:spPr>
    </xdr:sp>
    <xdr:clientData/>
  </xdr:twoCellAnchor>
  <xdr:twoCellAnchor editAs="oneCell">
    <xdr:from>
      <xdr:col>16</xdr:col>
      <xdr:colOff>28080</xdr:colOff>
      <xdr:row>130</xdr:row>
      <xdr:rowOff>272880</xdr:rowOff>
    </xdr:from>
    <xdr:to>
      <xdr:col>28</xdr:col>
      <xdr:colOff>47160</xdr:colOff>
      <xdr:row>130</xdr:row>
      <xdr:rowOff>272880</xdr:rowOff>
    </xdr:to>
    <xdr:sp>
      <xdr:nvSpPr>
        <xdr:cNvPr id="112" name="Line 1"/>
        <xdr:cNvSpPr/>
      </xdr:nvSpPr>
      <xdr:spPr>
        <a:xfrm>
          <a:off x="11728440" y="63083880"/>
          <a:ext cx="3265200" cy="0"/>
        </a:xfrm>
        <a:prstGeom prst="line">
          <a:avLst/>
        </a:prstGeom>
        <a:ln w="76320">
          <a:solidFill>
            <a:srgbClr val="000000"/>
          </a:solidFill>
          <a:round/>
        </a:ln>
      </xdr:spPr>
    </xdr:sp>
    <xdr:clientData/>
  </xdr:twoCellAnchor>
  <xdr:twoCellAnchor editAs="oneCell">
    <xdr:from>
      <xdr:col>24</xdr:col>
      <xdr:colOff>27360</xdr:colOff>
      <xdr:row>128</xdr:row>
      <xdr:rowOff>541440</xdr:rowOff>
    </xdr:from>
    <xdr:to>
      <xdr:col>25</xdr:col>
      <xdr:colOff>26640</xdr:colOff>
      <xdr:row>131</xdr:row>
      <xdr:rowOff>19440</xdr:rowOff>
    </xdr:to>
    <xdr:sp>
      <xdr:nvSpPr>
        <xdr:cNvPr id="113" name="CustomShape 1"/>
        <xdr:cNvSpPr/>
      </xdr:nvSpPr>
      <xdr:spPr>
        <a:xfrm>
          <a:off x="13891680" y="62260200"/>
          <a:ext cx="270000" cy="1154160"/>
        </a:xfrm>
        <a:prstGeom prst="bentConnector3">
          <a:avLst>
            <a:gd fmla="val 50000" name="adj1"/>
          </a:avLst>
        </a:prstGeom>
        <a:noFill/>
        <a:ln w="57240">
          <a:solidFill>
            <a:srgbClr val="ff0000"/>
          </a:solidFill>
          <a:miter/>
        </a:ln>
      </xdr:spPr>
    </xdr:sp>
    <xdr:clientData/>
  </xdr:twoCellAnchor>
  <xdr:twoCellAnchor editAs="oneCell">
    <xdr:from>
      <xdr:col>16</xdr:col>
      <xdr:colOff>50760</xdr:colOff>
      <xdr:row>138</xdr:row>
      <xdr:rowOff>194760</xdr:rowOff>
    </xdr:from>
    <xdr:to>
      <xdr:col>28</xdr:col>
      <xdr:colOff>50760</xdr:colOff>
      <xdr:row>138</xdr:row>
      <xdr:rowOff>194760</xdr:rowOff>
    </xdr:to>
    <xdr:sp>
      <xdr:nvSpPr>
        <xdr:cNvPr id="114" name="Line 1"/>
        <xdr:cNvSpPr/>
      </xdr:nvSpPr>
      <xdr:spPr>
        <a:xfrm>
          <a:off x="11751120" y="66345840"/>
          <a:ext cx="3246120" cy="0"/>
        </a:xfrm>
        <a:prstGeom prst="line">
          <a:avLst/>
        </a:prstGeom>
        <a:ln w="76320">
          <a:solidFill>
            <a:srgbClr val="558ed5"/>
          </a:solidFill>
          <a:round/>
        </a:ln>
      </xdr:spPr>
    </xdr:sp>
    <xdr:clientData/>
  </xdr:twoCellAnchor>
  <xdr:twoCellAnchor editAs="oneCell">
    <xdr:from>
      <xdr:col>16</xdr:col>
      <xdr:colOff>36360</xdr:colOff>
      <xdr:row>139</xdr:row>
      <xdr:rowOff>258120</xdr:rowOff>
    </xdr:from>
    <xdr:to>
      <xdr:col>28</xdr:col>
      <xdr:colOff>36720</xdr:colOff>
      <xdr:row>139</xdr:row>
      <xdr:rowOff>258120</xdr:rowOff>
    </xdr:to>
    <xdr:sp>
      <xdr:nvSpPr>
        <xdr:cNvPr id="115" name="Line 1"/>
        <xdr:cNvSpPr/>
      </xdr:nvSpPr>
      <xdr:spPr>
        <a:xfrm>
          <a:off x="11736720" y="66828240"/>
          <a:ext cx="3246480" cy="0"/>
        </a:xfrm>
        <a:prstGeom prst="line">
          <a:avLst/>
        </a:prstGeom>
        <a:ln w="76320">
          <a:solidFill>
            <a:srgbClr val="000000"/>
          </a:solidFill>
          <a:round/>
        </a:ln>
      </xdr:spPr>
    </xdr:sp>
    <xdr:clientData/>
  </xdr:twoCellAnchor>
  <xdr:twoCellAnchor editAs="oneCell">
    <xdr:from>
      <xdr:col>24</xdr:col>
      <xdr:colOff>38880</xdr:colOff>
      <xdr:row>137</xdr:row>
      <xdr:rowOff>444240</xdr:rowOff>
    </xdr:from>
    <xdr:to>
      <xdr:col>25</xdr:col>
      <xdr:colOff>39240</xdr:colOff>
      <xdr:row>140</xdr:row>
      <xdr:rowOff>5040</xdr:rowOff>
    </xdr:to>
    <xdr:sp>
      <xdr:nvSpPr>
        <xdr:cNvPr id="116" name="CustomShape 1"/>
        <xdr:cNvSpPr/>
      </xdr:nvSpPr>
      <xdr:spPr>
        <a:xfrm>
          <a:off x="13903200" y="66099960"/>
          <a:ext cx="271080" cy="97056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145</xdr:row>
      <xdr:rowOff>232200</xdr:rowOff>
    </xdr:from>
    <xdr:to>
      <xdr:col>28</xdr:col>
      <xdr:colOff>47160</xdr:colOff>
      <xdr:row>145</xdr:row>
      <xdr:rowOff>232200</xdr:rowOff>
    </xdr:to>
    <xdr:sp>
      <xdr:nvSpPr>
        <xdr:cNvPr id="117" name="Line 1"/>
        <xdr:cNvSpPr/>
      </xdr:nvSpPr>
      <xdr:spPr>
        <a:xfrm>
          <a:off x="11728440" y="72149040"/>
          <a:ext cx="3265200" cy="0"/>
        </a:xfrm>
        <a:prstGeom prst="line">
          <a:avLst/>
        </a:prstGeom>
        <a:ln w="76320">
          <a:solidFill>
            <a:srgbClr val="558ed5"/>
          </a:solidFill>
          <a:round/>
        </a:ln>
      </xdr:spPr>
    </xdr:sp>
    <xdr:clientData/>
  </xdr:twoCellAnchor>
  <xdr:twoCellAnchor editAs="oneCell">
    <xdr:from>
      <xdr:col>16</xdr:col>
      <xdr:colOff>28080</xdr:colOff>
      <xdr:row>146</xdr:row>
      <xdr:rowOff>246600</xdr:rowOff>
    </xdr:from>
    <xdr:to>
      <xdr:col>28</xdr:col>
      <xdr:colOff>47160</xdr:colOff>
      <xdr:row>146</xdr:row>
      <xdr:rowOff>246600</xdr:rowOff>
    </xdr:to>
    <xdr:sp>
      <xdr:nvSpPr>
        <xdr:cNvPr id="118" name="Line 1"/>
        <xdr:cNvSpPr/>
      </xdr:nvSpPr>
      <xdr:spPr>
        <a:xfrm>
          <a:off x="11728440" y="72645840"/>
          <a:ext cx="3265200" cy="0"/>
        </a:xfrm>
        <a:prstGeom prst="line">
          <a:avLst/>
        </a:prstGeom>
        <a:ln w="76320">
          <a:solidFill>
            <a:srgbClr val="000000"/>
          </a:solidFill>
          <a:round/>
        </a:ln>
      </xdr:spPr>
    </xdr:sp>
    <xdr:clientData/>
  </xdr:twoCellAnchor>
  <xdr:twoCellAnchor editAs="oneCell">
    <xdr:from>
      <xdr:col>16</xdr:col>
      <xdr:colOff>28080</xdr:colOff>
      <xdr:row>159</xdr:row>
      <xdr:rowOff>149400</xdr:rowOff>
    </xdr:from>
    <xdr:to>
      <xdr:col>28</xdr:col>
      <xdr:colOff>47160</xdr:colOff>
      <xdr:row>159</xdr:row>
      <xdr:rowOff>149400</xdr:rowOff>
    </xdr:to>
    <xdr:sp>
      <xdr:nvSpPr>
        <xdr:cNvPr id="119" name="Line 1"/>
        <xdr:cNvSpPr/>
      </xdr:nvSpPr>
      <xdr:spPr>
        <a:xfrm>
          <a:off x="11728440" y="78438240"/>
          <a:ext cx="3265200" cy="0"/>
        </a:xfrm>
        <a:prstGeom prst="line">
          <a:avLst/>
        </a:prstGeom>
        <a:ln w="76320">
          <a:solidFill>
            <a:srgbClr val="558ed5"/>
          </a:solidFill>
          <a:round/>
        </a:ln>
      </xdr:spPr>
    </xdr:sp>
    <xdr:clientData/>
  </xdr:twoCellAnchor>
  <xdr:twoCellAnchor editAs="oneCell">
    <xdr:from>
      <xdr:col>16</xdr:col>
      <xdr:colOff>28080</xdr:colOff>
      <xdr:row>160</xdr:row>
      <xdr:rowOff>216720</xdr:rowOff>
    </xdr:from>
    <xdr:to>
      <xdr:col>28</xdr:col>
      <xdr:colOff>47160</xdr:colOff>
      <xdr:row>160</xdr:row>
      <xdr:rowOff>216720</xdr:rowOff>
    </xdr:to>
    <xdr:sp>
      <xdr:nvSpPr>
        <xdr:cNvPr id="120" name="Line 1"/>
        <xdr:cNvSpPr/>
      </xdr:nvSpPr>
      <xdr:spPr>
        <a:xfrm>
          <a:off x="11728440" y="78988320"/>
          <a:ext cx="3265200" cy="0"/>
        </a:xfrm>
        <a:prstGeom prst="line">
          <a:avLst/>
        </a:prstGeom>
        <a:ln w="76320">
          <a:solidFill>
            <a:srgbClr val="000000"/>
          </a:solidFill>
          <a:round/>
        </a:ln>
      </xdr:spPr>
    </xdr:sp>
    <xdr:clientData/>
  </xdr:twoCellAnchor>
  <xdr:twoCellAnchor editAs="oneCell">
    <xdr:from>
      <xdr:col>23</xdr:col>
      <xdr:colOff>210600</xdr:colOff>
      <xdr:row>158</xdr:row>
      <xdr:rowOff>524160</xdr:rowOff>
    </xdr:from>
    <xdr:to>
      <xdr:col>25</xdr:col>
      <xdr:colOff>41040</xdr:colOff>
      <xdr:row>161</xdr:row>
      <xdr:rowOff>5040</xdr:rowOff>
    </xdr:to>
    <xdr:sp>
      <xdr:nvSpPr>
        <xdr:cNvPr id="121" name="CustomShape 1"/>
        <xdr:cNvSpPr/>
      </xdr:nvSpPr>
      <xdr:spPr>
        <a:xfrm>
          <a:off x="13804560" y="78279840"/>
          <a:ext cx="371520" cy="97920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194</xdr:row>
      <xdr:rowOff>161640</xdr:rowOff>
    </xdr:from>
    <xdr:to>
      <xdr:col>28</xdr:col>
      <xdr:colOff>47160</xdr:colOff>
      <xdr:row>194</xdr:row>
      <xdr:rowOff>161640</xdr:rowOff>
    </xdr:to>
    <xdr:sp>
      <xdr:nvSpPr>
        <xdr:cNvPr id="122" name="Line 1"/>
        <xdr:cNvSpPr/>
      </xdr:nvSpPr>
      <xdr:spPr>
        <a:xfrm>
          <a:off x="11728440" y="87905880"/>
          <a:ext cx="3265200" cy="0"/>
        </a:xfrm>
        <a:prstGeom prst="line">
          <a:avLst/>
        </a:prstGeom>
        <a:ln w="76320">
          <a:solidFill>
            <a:srgbClr val="558ed5"/>
          </a:solidFill>
          <a:round/>
        </a:ln>
      </xdr:spPr>
    </xdr:sp>
    <xdr:clientData/>
  </xdr:twoCellAnchor>
  <xdr:twoCellAnchor editAs="oneCell">
    <xdr:from>
      <xdr:col>16</xdr:col>
      <xdr:colOff>28080</xdr:colOff>
      <xdr:row>195</xdr:row>
      <xdr:rowOff>244800</xdr:rowOff>
    </xdr:from>
    <xdr:to>
      <xdr:col>28</xdr:col>
      <xdr:colOff>47160</xdr:colOff>
      <xdr:row>195</xdr:row>
      <xdr:rowOff>244800</xdr:rowOff>
    </xdr:to>
    <xdr:sp>
      <xdr:nvSpPr>
        <xdr:cNvPr id="123" name="Line 1"/>
        <xdr:cNvSpPr/>
      </xdr:nvSpPr>
      <xdr:spPr>
        <a:xfrm>
          <a:off x="11728440" y="88341480"/>
          <a:ext cx="3265200" cy="0"/>
        </a:xfrm>
        <a:prstGeom prst="line">
          <a:avLst/>
        </a:prstGeom>
        <a:ln w="76320">
          <a:solidFill>
            <a:srgbClr val="000000"/>
          </a:solidFill>
          <a:round/>
        </a:ln>
      </xdr:spPr>
    </xdr:sp>
    <xdr:clientData/>
  </xdr:twoCellAnchor>
  <xdr:twoCellAnchor editAs="oneCell">
    <xdr:from>
      <xdr:col>16</xdr:col>
      <xdr:colOff>28080</xdr:colOff>
      <xdr:row>201</xdr:row>
      <xdr:rowOff>147600</xdr:rowOff>
    </xdr:from>
    <xdr:to>
      <xdr:col>28</xdr:col>
      <xdr:colOff>47160</xdr:colOff>
      <xdr:row>201</xdr:row>
      <xdr:rowOff>147600</xdr:rowOff>
    </xdr:to>
    <xdr:sp>
      <xdr:nvSpPr>
        <xdr:cNvPr id="124" name="Line 1"/>
        <xdr:cNvSpPr/>
      </xdr:nvSpPr>
      <xdr:spPr>
        <a:xfrm>
          <a:off x="11728440" y="92130480"/>
          <a:ext cx="3265200" cy="0"/>
        </a:xfrm>
        <a:prstGeom prst="line">
          <a:avLst/>
        </a:prstGeom>
        <a:ln w="76320">
          <a:solidFill>
            <a:srgbClr val="558ed5"/>
          </a:solidFill>
          <a:round/>
        </a:ln>
      </xdr:spPr>
    </xdr:sp>
    <xdr:clientData/>
  </xdr:twoCellAnchor>
  <xdr:twoCellAnchor editAs="oneCell">
    <xdr:from>
      <xdr:col>16</xdr:col>
      <xdr:colOff>28080</xdr:colOff>
      <xdr:row>202</xdr:row>
      <xdr:rowOff>146160</xdr:rowOff>
    </xdr:from>
    <xdr:to>
      <xdr:col>28</xdr:col>
      <xdr:colOff>47160</xdr:colOff>
      <xdr:row>202</xdr:row>
      <xdr:rowOff>146160</xdr:rowOff>
    </xdr:to>
    <xdr:sp>
      <xdr:nvSpPr>
        <xdr:cNvPr id="125" name="Line 1"/>
        <xdr:cNvSpPr/>
      </xdr:nvSpPr>
      <xdr:spPr>
        <a:xfrm>
          <a:off x="11728440" y="92481480"/>
          <a:ext cx="3265200" cy="0"/>
        </a:xfrm>
        <a:prstGeom prst="line">
          <a:avLst/>
        </a:prstGeom>
        <a:ln w="76320">
          <a:solidFill>
            <a:srgbClr val="000000"/>
          </a:solidFill>
          <a:round/>
        </a:ln>
      </xdr:spPr>
    </xdr:sp>
    <xdr:clientData/>
  </xdr:twoCellAnchor>
  <xdr:twoCellAnchor editAs="oneCell">
    <xdr:from>
      <xdr:col>16</xdr:col>
      <xdr:colOff>64800</xdr:colOff>
      <xdr:row>208</xdr:row>
      <xdr:rowOff>168120</xdr:rowOff>
    </xdr:from>
    <xdr:to>
      <xdr:col>28</xdr:col>
      <xdr:colOff>38880</xdr:colOff>
      <xdr:row>208</xdr:row>
      <xdr:rowOff>168120</xdr:rowOff>
    </xdr:to>
    <xdr:sp>
      <xdr:nvSpPr>
        <xdr:cNvPr id="126" name="Line 1"/>
        <xdr:cNvSpPr/>
      </xdr:nvSpPr>
      <xdr:spPr>
        <a:xfrm>
          <a:off x="11765160" y="94992480"/>
          <a:ext cx="3220200" cy="0"/>
        </a:xfrm>
        <a:prstGeom prst="line">
          <a:avLst/>
        </a:prstGeom>
        <a:ln w="76320">
          <a:solidFill>
            <a:srgbClr val="558ed5"/>
          </a:solidFill>
          <a:round/>
        </a:ln>
      </xdr:spPr>
    </xdr:sp>
    <xdr:clientData/>
  </xdr:twoCellAnchor>
  <xdr:twoCellAnchor editAs="oneCell">
    <xdr:from>
      <xdr:col>16</xdr:col>
      <xdr:colOff>36360</xdr:colOff>
      <xdr:row>209</xdr:row>
      <xdr:rowOff>217440</xdr:rowOff>
    </xdr:from>
    <xdr:to>
      <xdr:col>28</xdr:col>
      <xdr:colOff>36720</xdr:colOff>
      <xdr:row>209</xdr:row>
      <xdr:rowOff>217440</xdr:rowOff>
    </xdr:to>
    <xdr:sp>
      <xdr:nvSpPr>
        <xdr:cNvPr id="127" name="Line 1"/>
        <xdr:cNvSpPr/>
      </xdr:nvSpPr>
      <xdr:spPr>
        <a:xfrm>
          <a:off x="11736720" y="95410080"/>
          <a:ext cx="3246480" cy="0"/>
        </a:xfrm>
        <a:prstGeom prst="line">
          <a:avLst/>
        </a:prstGeom>
        <a:ln w="76320">
          <a:solidFill>
            <a:srgbClr val="000000"/>
          </a:solidFill>
          <a:round/>
        </a:ln>
      </xdr:spPr>
    </xdr:sp>
    <xdr:clientData/>
  </xdr:twoCellAnchor>
  <xdr:twoCellAnchor editAs="oneCell">
    <xdr:from>
      <xdr:col>23</xdr:col>
      <xdr:colOff>38880</xdr:colOff>
      <xdr:row>207</xdr:row>
      <xdr:rowOff>429120</xdr:rowOff>
    </xdr:from>
    <xdr:to>
      <xdr:col>25</xdr:col>
      <xdr:colOff>50400</xdr:colOff>
      <xdr:row>209</xdr:row>
      <xdr:rowOff>484920</xdr:rowOff>
    </xdr:to>
    <xdr:sp>
      <xdr:nvSpPr>
        <xdr:cNvPr id="128" name="CustomShape 1"/>
        <xdr:cNvSpPr/>
      </xdr:nvSpPr>
      <xdr:spPr>
        <a:xfrm>
          <a:off x="13632840" y="94745520"/>
          <a:ext cx="552600" cy="93204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215</xdr:row>
      <xdr:rowOff>147600</xdr:rowOff>
    </xdr:from>
    <xdr:to>
      <xdr:col>28</xdr:col>
      <xdr:colOff>47160</xdr:colOff>
      <xdr:row>215</xdr:row>
      <xdr:rowOff>147600</xdr:rowOff>
    </xdr:to>
    <xdr:sp>
      <xdr:nvSpPr>
        <xdr:cNvPr id="129" name="Line 1"/>
        <xdr:cNvSpPr/>
      </xdr:nvSpPr>
      <xdr:spPr>
        <a:xfrm>
          <a:off x="11728440" y="98109000"/>
          <a:ext cx="3265200" cy="0"/>
        </a:xfrm>
        <a:prstGeom prst="line">
          <a:avLst/>
        </a:prstGeom>
        <a:ln w="76320">
          <a:solidFill>
            <a:srgbClr val="558ed5"/>
          </a:solidFill>
          <a:round/>
        </a:ln>
      </xdr:spPr>
    </xdr:sp>
    <xdr:clientData/>
  </xdr:twoCellAnchor>
  <xdr:twoCellAnchor editAs="oneCell">
    <xdr:from>
      <xdr:col>16</xdr:col>
      <xdr:colOff>28080</xdr:colOff>
      <xdr:row>216</xdr:row>
      <xdr:rowOff>274680</xdr:rowOff>
    </xdr:from>
    <xdr:to>
      <xdr:col>28</xdr:col>
      <xdr:colOff>47160</xdr:colOff>
      <xdr:row>216</xdr:row>
      <xdr:rowOff>274680</xdr:rowOff>
    </xdr:to>
    <xdr:sp>
      <xdr:nvSpPr>
        <xdr:cNvPr id="130" name="Line 1"/>
        <xdr:cNvSpPr/>
      </xdr:nvSpPr>
      <xdr:spPr>
        <a:xfrm>
          <a:off x="11728440" y="98667720"/>
          <a:ext cx="3265200" cy="0"/>
        </a:xfrm>
        <a:prstGeom prst="line">
          <a:avLst/>
        </a:prstGeom>
        <a:ln w="76320">
          <a:solidFill>
            <a:srgbClr val="000000"/>
          </a:solidFill>
          <a:round/>
        </a:ln>
      </xdr:spPr>
    </xdr:sp>
    <xdr:clientData/>
  </xdr:twoCellAnchor>
  <xdr:twoCellAnchor editAs="oneCell">
    <xdr:from>
      <xdr:col>23</xdr:col>
      <xdr:colOff>41040</xdr:colOff>
      <xdr:row>214</xdr:row>
      <xdr:rowOff>386640</xdr:rowOff>
    </xdr:from>
    <xdr:to>
      <xdr:col>25</xdr:col>
      <xdr:colOff>26640</xdr:colOff>
      <xdr:row>216</xdr:row>
      <xdr:rowOff>513360</xdr:rowOff>
    </xdr:to>
    <xdr:sp>
      <xdr:nvSpPr>
        <xdr:cNvPr id="131" name="CustomShape 1"/>
        <xdr:cNvSpPr/>
      </xdr:nvSpPr>
      <xdr:spPr>
        <a:xfrm>
          <a:off x="13635000" y="97865280"/>
          <a:ext cx="526680" cy="1041120"/>
        </a:xfrm>
        <a:prstGeom prst="bentConnector3">
          <a:avLst>
            <a:gd fmla="val 50000" name="adj1"/>
          </a:avLst>
        </a:prstGeom>
        <a:noFill/>
        <a:ln w="57240">
          <a:solidFill>
            <a:srgbClr val="ff0000"/>
          </a:solidFill>
          <a:miter/>
        </a:ln>
      </xdr:spPr>
    </xdr:sp>
    <xdr:clientData/>
  </xdr:twoCellAnchor>
  <xdr:twoCellAnchor editAs="oneCell">
    <xdr:from>
      <xdr:col>16</xdr:col>
      <xdr:colOff>167040</xdr:colOff>
      <xdr:row>222</xdr:row>
      <xdr:rowOff>163440</xdr:rowOff>
    </xdr:from>
    <xdr:to>
      <xdr:col>28</xdr:col>
      <xdr:colOff>33120</xdr:colOff>
      <xdr:row>222</xdr:row>
      <xdr:rowOff>163440</xdr:rowOff>
    </xdr:to>
    <xdr:sp>
      <xdr:nvSpPr>
        <xdr:cNvPr id="132" name="Line 1"/>
        <xdr:cNvSpPr/>
      </xdr:nvSpPr>
      <xdr:spPr>
        <a:xfrm>
          <a:off x="11867400" y="102315600"/>
          <a:ext cx="3112200" cy="0"/>
        </a:xfrm>
        <a:prstGeom prst="line">
          <a:avLst/>
        </a:prstGeom>
        <a:ln w="76320">
          <a:solidFill>
            <a:srgbClr val="558ed5"/>
          </a:solidFill>
          <a:round/>
        </a:ln>
      </xdr:spPr>
    </xdr:sp>
    <xdr:clientData/>
  </xdr:twoCellAnchor>
  <xdr:twoCellAnchor editAs="oneCell">
    <xdr:from>
      <xdr:col>16</xdr:col>
      <xdr:colOff>28080</xdr:colOff>
      <xdr:row>223</xdr:row>
      <xdr:rowOff>246600</xdr:rowOff>
    </xdr:from>
    <xdr:to>
      <xdr:col>28</xdr:col>
      <xdr:colOff>47160</xdr:colOff>
      <xdr:row>223</xdr:row>
      <xdr:rowOff>246600</xdr:rowOff>
    </xdr:to>
    <xdr:sp>
      <xdr:nvSpPr>
        <xdr:cNvPr id="133" name="Line 1"/>
        <xdr:cNvSpPr/>
      </xdr:nvSpPr>
      <xdr:spPr>
        <a:xfrm>
          <a:off x="11728440" y="102855960"/>
          <a:ext cx="3265200" cy="0"/>
        </a:xfrm>
        <a:prstGeom prst="line">
          <a:avLst/>
        </a:prstGeom>
        <a:ln w="76320">
          <a:solidFill>
            <a:srgbClr val="000000"/>
          </a:solidFill>
          <a:round/>
        </a:ln>
      </xdr:spPr>
    </xdr:sp>
    <xdr:clientData/>
  </xdr:twoCellAnchor>
  <xdr:twoCellAnchor editAs="oneCell">
    <xdr:from>
      <xdr:col>24</xdr:col>
      <xdr:colOff>41400</xdr:colOff>
      <xdr:row>221</xdr:row>
      <xdr:rowOff>400320</xdr:rowOff>
    </xdr:from>
    <xdr:to>
      <xdr:col>25</xdr:col>
      <xdr:colOff>26640</xdr:colOff>
      <xdr:row>223</xdr:row>
      <xdr:rowOff>511920</xdr:rowOff>
    </xdr:to>
    <xdr:sp>
      <xdr:nvSpPr>
        <xdr:cNvPr id="134" name="CustomShape 1"/>
        <xdr:cNvSpPr/>
      </xdr:nvSpPr>
      <xdr:spPr>
        <a:xfrm>
          <a:off x="13905720" y="102108240"/>
          <a:ext cx="255960" cy="1013040"/>
        </a:xfrm>
        <a:prstGeom prst="bentConnector3">
          <a:avLst>
            <a:gd fmla="val 50000" name="adj1"/>
          </a:avLst>
        </a:prstGeom>
        <a:noFill/>
        <a:ln w="57240">
          <a:solidFill>
            <a:srgbClr val="ff0000"/>
          </a:solidFill>
          <a:miter/>
        </a:ln>
      </xdr:spPr>
    </xdr:sp>
    <xdr:clientData/>
  </xdr:twoCellAnchor>
  <xdr:twoCellAnchor editAs="oneCell">
    <xdr:from>
      <xdr:col>16</xdr:col>
      <xdr:colOff>36360</xdr:colOff>
      <xdr:row>229</xdr:row>
      <xdr:rowOff>194760</xdr:rowOff>
    </xdr:from>
    <xdr:to>
      <xdr:col>28</xdr:col>
      <xdr:colOff>36720</xdr:colOff>
      <xdr:row>229</xdr:row>
      <xdr:rowOff>194760</xdr:rowOff>
    </xdr:to>
    <xdr:sp>
      <xdr:nvSpPr>
        <xdr:cNvPr id="135" name="Line 1"/>
        <xdr:cNvSpPr/>
      </xdr:nvSpPr>
      <xdr:spPr>
        <a:xfrm>
          <a:off x="11736720" y="105649200"/>
          <a:ext cx="3246480" cy="0"/>
        </a:xfrm>
        <a:prstGeom prst="line">
          <a:avLst/>
        </a:prstGeom>
        <a:ln w="76320">
          <a:solidFill>
            <a:srgbClr val="558ed5"/>
          </a:solidFill>
          <a:round/>
        </a:ln>
      </xdr:spPr>
    </xdr:sp>
    <xdr:clientData/>
  </xdr:twoCellAnchor>
  <xdr:twoCellAnchor editAs="oneCell">
    <xdr:from>
      <xdr:col>16</xdr:col>
      <xdr:colOff>50760</xdr:colOff>
      <xdr:row>230</xdr:row>
      <xdr:rowOff>258120</xdr:rowOff>
    </xdr:from>
    <xdr:to>
      <xdr:col>28</xdr:col>
      <xdr:colOff>50760</xdr:colOff>
      <xdr:row>230</xdr:row>
      <xdr:rowOff>258120</xdr:rowOff>
    </xdr:to>
    <xdr:sp>
      <xdr:nvSpPr>
        <xdr:cNvPr id="136" name="Line 1"/>
        <xdr:cNvSpPr/>
      </xdr:nvSpPr>
      <xdr:spPr>
        <a:xfrm>
          <a:off x="11751120" y="106131600"/>
          <a:ext cx="3246120" cy="0"/>
        </a:xfrm>
        <a:prstGeom prst="line">
          <a:avLst/>
        </a:prstGeom>
        <a:ln w="76320">
          <a:solidFill>
            <a:srgbClr val="000000"/>
          </a:solidFill>
          <a:round/>
        </a:ln>
      </xdr:spPr>
    </xdr:sp>
    <xdr:clientData/>
  </xdr:twoCellAnchor>
  <xdr:twoCellAnchor editAs="oneCell">
    <xdr:from>
      <xdr:col>23</xdr:col>
      <xdr:colOff>27000</xdr:colOff>
      <xdr:row>228</xdr:row>
      <xdr:rowOff>442800</xdr:rowOff>
    </xdr:from>
    <xdr:to>
      <xdr:col>25</xdr:col>
      <xdr:colOff>38520</xdr:colOff>
      <xdr:row>230</xdr:row>
      <xdr:rowOff>498600</xdr:rowOff>
    </xdr:to>
    <xdr:sp>
      <xdr:nvSpPr>
        <xdr:cNvPr id="137" name="CustomShape 1"/>
        <xdr:cNvSpPr/>
      </xdr:nvSpPr>
      <xdr:spPr>
        <a:xfrm>
          <a:off x="13620960" y="105388920"/>
          <a:ext cx="552600" cy="983160"/>
        </a:xfrm>
        <a:prstGeom prst="bentConnector3">
          <a:avLst>
            <a:gd fmla="val 45312" name="adj1"/>
          </a:avLst>
        </a:prstGeom>
        <a:noFill/>
        <a:ln w="57240">
          <a:solidFill>
            <a:srgbClr val="ff0000"/>
          </a:solidFill>
          <a:miter/>
        </a:ln>
      </xdr:spPr>
    </xdr:sp>
    <xdr:clientData/>
  </xdr:twoCellAnchor>
  <xdr:twoCellAnchor editAs="oneCell">
    <xdr:from>
      <xdr:col>16</xdr:col>
      <xdr:colOff>28080</xdr:colOff>
      <xdr:row>236</xdr:row>
      <xdr:rowOff>190080</xdr:rowOff>
    </xdr:from>
    <xdr:to>
      <xdr:col>28</xdr:col>
      <xdr:colOff>47160</xdr:colOff>
      <xdr:row>236</xdr:row>
      <xdr:rowOff>190080</xdr:rowOff>
    </xdr:to>
    <xdr:sp>
      <xdr:nvSpPr>
        <xdr:cNvPr id="138" name="Line 1"/>
        <xdr:cNvSpPr/>
      </xdr:nvSpPr>
      <xdr:spPr>
        <a:xfrm>
          <a:off x="11728440" y="108819360"/>
          <a:ext cx="3265200" cy="0"/>
        </a:xfrm>
        <a:prstGeom prst="line">
          <a:avLst/>
        </a:prstGeom>
        <a:ln w="76320">
          <a:solidFill>
            <a:srgbClr val="558ed5"/>
          </a:solidFill>
          <a:round/>
        </a:ln>
      </xdr:spPr>
    </xdr:sp>
    <xdr:clientData/>
  </xdr:twoCellAnchor>
  <xdr:twoCellAnchor editAs="oneCell">
    <xdr:from>
      <xdr:col>16</xdr:col>
      <xdr:colOff>28080</xdr:colOff>
      <xdr:row>237</xdr:row>
      <xdr:rowOff>260640</xdr:rowOff>
    </xdr:from>
    <xdr:to>
      <xdr:col>28</xdr:col>
      <xdr:colOff>47160</xdr:colOff>
      <xdr:row>237</xdr:row>
      <xdr:rowOff>260640</xdr:rowOff>
    </xdr:to>
    <xdr:sp>
      <xdr:nvSpPr>
        <xdr:cNvPr id="139" name="Line 1"/>
        <xdr:cNvSpPr/>
      </xdr:nvSpPr>
      <xdr:spPr>
        <a:xfrm>
          <a:off x="11728440" y="109359720"/>
          <a:ext cx="3265200" cy="0"/>
        </a:xfrm>
        <a:prstGeom prst="line">
          <a:avLst/>
        </a:prstGeom>
        <a:ln w="76320">
          <a:solidFill>
            <a:srgbClr val="000000"/>
          </a:solidFill>
          <a:round/>
        </a:ln>
      </xdr:spPr>
    </xdr:sp>
    <xdr:clientData/>
  </xdr:twoCellAnchor>
  <xdr:twoCellAnchor editAs="oneCell">
    <xdr:from>
      <xdr:col>23</xdr:col>
      <xdr:colOff>140040</xdr:colOff>
      <xdr:row>236</xdr:row>
      <xdr:rowOff>5040</xdr:rowOff>
    </xdr:from>
    <xdr:to>
      <xdr:col>25</xdr:col>
      <xdr:colOff>38520</xdr:colOff>
      <xdr:row>237</xdr:row>
      <xdr:rowOff>511920</xdr:rowOff>
    </xdr:to>
    <xdr:sp>
      <xdr:nvSpPr>
        <xdr:cNvPr id="140" name="CustomShape 1"/>
        <xdr:cNvSpPr/>
      </xdr:nvSpPr>
      <xdr:spPr>
        <a:xfrm>
          <a:off x="13734000" y="108634320"/>
          <a:ext cx="439560" cy="97668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243</xdr:row>
      <xdr:rowOff>149400</xdr:rowOff>
    </xdr:from>
    <xdr:to>
      <xdr:col>28</xdr:col>
      <xdr:colOff>47160</xdr:colOff>
      <xdr:row>243</xdr:row>
      <xdr:rowOff>149400</xdr:rowOff>
    </xdr:to>
    <xdr:sp>
      <xdr:nvSpPr>
        <xdr:cNvPr id="141" name="Line 1"/>
        <xdr:cNvSpPr/>
      </xdr:nvSpPr>
      <xdr:spPr>
        <a:xfrm>
          <a:off x="11728440" y="112728240"/>
          <a:ext cx="3265200" cy="0"/>
        </a:xfrm>
        <a:prstGeom prst="line">
          <a:avLst/>
        </a:prstGeom>
        <a:ln w="76320">
          <a:solidFill>
            <a:srgbClr val="558ed5"/>
          </a:solidFill>
          <a:round/>
        </a:ln>
      </xdr:spPr>
    </xdr:sp>
    <xdr:clientData/>
  </xdr:twoCellAnchor>
  <xdr:twoCellAnchor editAs="oneCell">
    <xdr:from>
      <xdr:col>16</xdr:col>
      <xdr:colOff>28080</xdr:colOff>
      <xdr:row>244</xdr:row>
      <xdr:rowOff>232560</xdr:rowOff>
    </xdr:from>
    <xdr:to>
      <xdr:col>28</xdr:col>
      <xdr:colOff>47160</xdr:colOff>
      <xdr:row>244</xdr:row>
      <xdr:rowOff>232560</xdr:rowOff>
    </xdr:to>
    <xdr:sp>
      <xdr:nvSpPr>
        <xdr:cNvPr id="142" name="Line 1"/>
        <xdr:cNvSpPr/>
      </xdr:nvSpPr>
      <xdr:spPr>
        <a:xfrm>
          <a:off x="11728440" y="113163840"/>
          <a:ext cx="3265200" cy="0"/>
        </a:xfrm>
        <a:prstGeom prst="line">
          <a:avLst/>
        </a:prstGeom>
        <a:ln w="76320">
          <a:solidFill>
            <a:srgbClr val="000000"/>
          </a:solidFill>
          <a:round/>
        </a:ln>
      </xdr:spPr>
    </xdr:sp>
    <xdr:clientData/>
  </xdr:twoCellAnchor>
  <xdr:twoCellAnchor editAs="oneCell">
    <xdr:from>
      <xdr:col>16</xdr:col>
      <xdr:colOff>189720</xdr:colOff>
      <xdr:row>250</xdr:row>
      <xdr:rowOff>166320</xdr:rowOff>
    </xdr:from>
    <xdr:to>
      <xdr:col>28</xdr:col>
      <xdr:colOff>36720</xdr:colOff>
      <xdr:row>250</xdr:row>
      <xdr:rowOff>166320</xdr:rowOff>
    </xdr:to>
    <xdr:sp>
      <xdr:nvSpPr>
        <xdr:cNvPr id="143" name="Line 1"/>
        <xdr:cNvSpPr/>
      </xdr:nvSpPr>
      <xdr:spPr>
        <a:xfrm>
          <a:off x="11890080" y="115714080"/>
          <a:ext cx="3093120" cy="0"/>
        </a:xfrm>
        <a:prstGeom prst="line">
          <a:avLst/>
        </a:prstGeom>
        <a:ln w="76320">
          <a:solidFill>
            <a:srgbClr val="558ed5"/>
          </a:solidFill>
          <a:round/>
        </a:ln>
      </xdr:spPr>
    </xdr:sp>
    <xdr:clientData/>
  </xdr:twoCellAnchor>
  <xdr:twoCellAnchor editAs="oneCell">
    <xdr:from>
      <xdr:col>16</xdr:col>
      <xdr:colOff>50760</xdr:colOff>
      <xdr:row>251</xdr:row>
      <xdr:rowOff>217440</xdr:rowOff>
    </xdr:from>
    <xdr:to>
      <xdr:col>28</xdr:col>
      <xdr:colOff>50760</xdr:colOff>
      <xdr:row>251</xdr:row>
      <xdr:rowOff>217440</xdr:rowOff>
    </xdr:to>
    <xdr:sp>
      <xdr:nvSpPr>
        <xdr:cNvPr id="144" name="Line 1"/>
        <xdr:cNvSpPr/>
      </xdr:nvSpPr>
      <xdr:spPr>
        <a:xfrm>
          <a:off x="11751120" y="116209440"/>
          <a:ext cx="3246120" cy="0"/>
        </a:xfrm>
        <a:prstGeom prst="line">
          <a:avLst/>
        </a:prstGeom>
        <a:ln w="76320">
          <a:solidFill>
            <a:srgbClr val="000000"/>
          </a:solidFill>
          <a:round/>
        </a:ln>
      </xdr:spPr>
    </xdr:sp>
    <xdr:clientData/>
  </xdr:twoCellAnchor>
  <xdr:twoCellAnchor editAs="oneCell">
    <xdr:from>
      <xdr:col>24</xdr:col>
      <xdr:colOff>27360</xdr:colOff>
      <xdr:row>249</xdr:row>
      <xdr:rowOff>303840</xdr:rowOff>
    </xdr:from>
    <xdr:to>
      <xdr:col>25</xdr:col>
      <xdr:colOff>39240</xdr:colOff>
      <xdr:row>251</xdr:row>
      <xdr:rowOff>484920</xdr:rowOff>
    </xdr:to>
    <xdr:sp>
      <xdr:nvSpPr>
        <xdr:cNvPr id="145" name="CustomShape 1"/>
        <xdr:cNvSpPr/>
      </xdr:nvSpPr>
      <xdr:spPr>
        <a:xfrm>
          <a:off x="13891680" y="115356240"/>
          <a:ext cx="282600" cy="112068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257</xdr:row>
      <xdr:rowOff>176040</xdr:rowOff>
    </xdr:from>
    <xdr:to>
      <xdr:col>28</xdr:col>
      <xdr:colOff>47160</xdr:colOff>
      <xdr:row>257</xdr:row>
      <xdr:rowOff>176040</xdr:rowOff>
    </xdr:to>
    <xdr:sp>
      <xdr:nvSpPr>
        <xdr:cNvPr id="146" name="Line 1"/>
        <xdr:cNvSpPr/>
      </xdr:nvSpPr>
      <xdr:spPr>
        <a:xfrm>
          <a:off x="11728440" y="118987560"/>
          <a:ext cx="3265200" cy="0"/>
        </a:xfrm>
        <a:prstGeom prst="line">
          <a:avLst/>
        </a:prstGeom>
        <a:ln w="76320">
          <a:solidFill>
            <a:srgbClr val="558ed5"/>
          </a:solidFill>
          <a:round/>
        </a:ln>
      </xdr:spPr>
    </xdr:sp>
    <xdr:clientData/>
  </xdr:twoCellAnchor>
  <xdr:twoCellAnchor editAs="oneCell">
    <xdr:from>
      <xdr:col>16</xdr:col>
      <xdr:colOff>28080</xdr:colOff>
      <xdr:row>258</xdr:row>
      <xdr:rowOff>258840</xdr:rowOff>
    </xdr:from>
    <xdr:to>
      <xdr:col>28</xdr:col>
      <xdr:colOff>47160</xdr:colOff>
      <xdr:row>258</xdr:row>
      <xdr:rowOff>258840</xdr:rowOff>
    </xdr:to>
    <xdr:sp>
      <xdr:nvSpPr>
        <xdr:cNvPr id="147" name="Line 1"/>
        <xdr:cNvSpPr/>
      </xdr:nvSpPr>
      <xdr:spPr>
        <a:xfrm>
          <a:off x="11728440" y="119464200"/>
          <a:ext cx="3265200" cy="0"/>
        </a:xfrm>
        <a:prstGeom prst="line">
          <a:avLst/>
        </a:prstGeom>
        <a:ln w="76320">
          <a:solidFill>
            <a:srgbClr val="000000"/>
          </a:solidFill>
          <a:round/>
        </a:ln>
      </xdr:spPr>
    </xdr:sp>
    <xdr:clientData/>
  </xdr:twoCellAnchor>
  <xdr:twoCellAnchor editAs="oneCell">
    <xdr:from>
      <xdr:col>24</xdr:col>
      <xdr:colOff>55440</xdr:colOff>
      <xdr:row>256</xdr:row>
      <xdr:rowOff>471240</xdr:rowOff>
    </xdr:from>
    <xdr:to>
      <xdr:col>25</xdr:col>
      <xdr:colOff>54720</xdr:colOff>
      <xdr:row>258</xdr:row>
      <xdr:rowOff>484560</xdr:rowOff>
    </xdr:to>
    <xdr:sp>
      <xdr:nvSpPr>
        <xdr:cNvPr id="148" name="CustomShape 1"/>
        <xdr:cNvSpPr/>
      </xdr:nvSpPr>
      <xdr:spPr>
        <a:xfrm>
          <a:off x="13919760" y="118787400"/>
          <a:ext cx="270000" cy="902520"/>
        </a:xfrm>
        <a:prstGeom prst="bentConnector3">
          <a:avLst>
            <a:gd fmla="val 50000" name="adj1"/>
          </a:avLst>
        </a:prstGeom>
        <a:noFill/>
        <a:ln w="57240">
          <a:solidFill>
            <a:srgbClr val="ff0000"/>
          </a:solidFill>
          <a:miter/>
        </a:ln>
      </xdr:spPr>
    </xdr:sp>
    <xdr:clientData/>
  </xdr:twoCellAnchor>
  <xdr:twoCellAnchor editAs="oneCell">
    <xdr:from>
      <xdr:col>16</xdr:col>
      <xdr:colOff>41040</xdr:colOff>
      <xdr:row>16</xdr:row>
      <xdr:rowOff>217080</xdr:rowOff>
    </xdr:from>
    <xdr:to>
      <xdr:col>28</xdr:col>
      <xdr:colOff>27000</xdr:colOff>
      <xdr:row>16</xdr:row>
      <xdr:rowOff>231120</xdr:rowOff>
    </xdr:to>
    <xdr:sp>
      <xdr:nvSpPr>
        <xdr:cNvPr id="149" name="Line 1"/>
        <xdr:cNvSpPr/>
      </xdr:nvSpPr>
      <xdr:spPr>
        <a:xfrm>
          <a:off x="11741400" y="4614120"/>
          <a:ext cx="3232080" cy="14040"/>
        </a:xfrm>
        <a:prstGeom prst="line">
          <a:avLst/>
        </a:prstGeom>
        <a:ln w="76320">
          <a:solidFill>
            <a:srgbClr val="558ed5"/>
          </a:solidFill>
          <a:round/>
        </a:ln>
      </xdr:spPr>
    </xdr:sp>
    <xdr:clientData/>
  </xdr:twoCellAnchor>
  <xdr:twoCellAnchor editAs="oneCell">
    <xdr:from>
      <xdr:col>16</xdr:col>
      <xdr:colOff>35280</xdr:colOff>
      <xdr:row>17</xdr:row>
      <xdr:rowOff>272160</xdr:rowOff>
    </xdr:from>
    <xdr:to>
      <xdr:col>28</xdr:col>
      <xdr:colOff>27000</xdr:colOff>
      <xdr:row>17</xdr:row>
      <xdr:rowOff>272880</xdr:rowOff>
    </xdr:to>
    <xdr:sp>
      <xdr:nvSpPr>
        <xdr:cNvPr id="150" name="Line 1"/>
        <xdr:cNvSpPr/>
      </xdr:nvSpPr>
      <xdr:spPr>
        <a:xfrm>
          <a:off x="11735640" y="5190120"/>
          <a:ext cx="3237840" cy="720"/>
        </a:xfrm>
        <a:prstGeom prst="line">
          <a:avLst/>
        </a:prstGeom>
        <a:ln w="76320">
          <a:solidFill>
            <a:srgbClr val="000000"/>
          </a:solidFill>
          <a:round/>
        </a:ln>
      </xdr:spPr>
    </xdr:sp>
    <xdr:clientData/>
  </xdr:twoCellAnchor>
  <xdr:twoCellAnchor editAs="oneCell">
    <xdr:from>
      <xdr:col>21</xdr:col>
      <xdr:colOff>140400</xdr:colOff>
      <xdr:row>15</xdr:row>
      <xdr:rowOff>513360</xdr:rowOff>
    </xdr:from>
    <xdr:to>
      <xdr:col>25</xdr:col>
      <xdr:colOff>38520</xdr:colOff>
      <xdr:row>17</xdr:row>
      <xdr:rowOff>583200</xdr:rowOff>
    </xdr:to>
    <xdr:sp>
      <xdr:nvSpPr>
        <xdr:cNvPr id="151" name="CustomShape 1"/>
        <xdr:cNvSpPr/>
      </xdr:nvSpPr>
      <xdr:spPr>
        <a:xfrm>
          <a:off x="13193280" y="4364280"/>
          <a:ext cx="980280" cy="113688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91</xdr:row>
      <xdr:rowOff>246600</xdr:rowOff>
    </xdr:from>
    <xdr:to>
      <xdr:col>28</xdr:col>
      <xdr:colOff>47160</xdr:colOff>
      <xdr:row>91</xdr:row>
      <xdr:rowOff>246600</xdr:rowOff>
    </xdr:to>
    <xdr:sp>
      <xdr:nvSpPr>
        <xdr:cNvPr id="152" name="Line 1"/>
        <xdr:cNvSpPr/>
      </xdr:nvSpPr>
      <xdr:spPr>
        <a:xfrm>
          <a:off x="11728440" y="42747120"/>
          <a:ext cx="3265200" cy="0"/>
        </a:xfrm>
        <a:prstGeom prst="line">
          <a:avLst/>
        </a:prstGeom>
        <a:ln w="76320">
          <a:solidFill>
            <a:srgbClr val="558ed5"/>
          </a:solidFill>
          <a:round/>
        </a:ln>
      </xdr:spPr>
    </xdr:sp>
    <xdr:clientData/>
  </xdr:twoCellAnchor>
  <xdr:twoCellAnchor editAs="oneCell">
    <xdr:from>
      <xdr:col>16</xdr:col>
      <xdr:colOff>28080</xdr:colOff>
      <xdr:row>92</xdr:row>
      <xdr:rowOff>274680</xdr:rowOff>
    </xdr:from>
    <xdr:to>
      <xdr:col>28</xdr:col>
      <xdr:colOff>47160</xdr:colOff>
      <xdr:row>92</xdr:row>
      <xdr:rowOff>274680</xdr:rowOff>
    </xdr:to>
    <xdr:sp>
      <xdr:nvSpPr>
        <xdr:cNvPr id="153" name="Line 1"/>
        <xdr:cNvSpPr/>
      </xdr:nvSpPr>
      <xdr:spPr>
        <a:xfrm>
          <a:off x="11728440" y="43308360"/>
          <a:ext cx="3265200" cy="0"/>
        </a:xfrm>
        <a:prstGeom prst="line">
          <a:avLst/>
        </a:prstGeom>
        <a:ln w="76320">
          <a:solidFill>
            <a:srgbClr val="000000"/>
          </a:solidFill>
          <a:round/>
        </a:ln>
      </xdr:spPr>
    </xdr:sp>
    <xdr:clientData/>
  </xdr:twoCellAnchor>
  <xdr:twoCellAnchor editAs="oneCell">
    <xdr:from>
      <xdr:col>23</xdr:col>
      <xdr:colOff>38880</xdr:colOff>
      <xdr:row>91</xdr:row>
      <xdr:rowOff>5040</xdr:rowOff>
    </xdr:from>
    <xdr:to>
      <xdr:col>25</xdr:col>
      <xdr:colOff>26640</xdr:colOff>
      <xdr:row>92</xdr:row>
      <xdr:rowOff>537120</xdr:rowOff>
    </xdr:to>
    <xdr:sp>
      <xdr:nvSpPr>
        <xdr:cNvPr id="154" name="CustomShape 1"/>
        <xdr:cNvSpPr/>
      </xdr:nvSpPr>
      <xdr:spPr>
        <a:xfrm>
          <a:off x="13632840" y="42505560"/>
          <a:ext cx="528840" cy="1065240"/>
        </a:xfrm>
        <a:prstGeom prst="bentConnector3">
          <a:avLst>
            <a:gd fmla="val 50000" name="adj1"/>
          </a:avLst>
        </a:prstGeom>
        <a:noFill/>
        <a:ln w="57240">
          <a:solidFill>
            <a:srgbClr val="ff0000"/>
          </a:solidFill>
          <a:miter/>
        </a:ln>
      </xdr:spPr>
    </xdr:sp>
    <xdr:clientData/>
  </xdr:twoCellAnchor>
  <xdr:twoCellAnchor editAs="oneCell">
    <xdr:from>
      <xdr:col>16</xdr:col>
      <xdr:colOff>28080</xdr:colOff>
      <xdr:row>152</xdr:row>
      <xdr:rowOff>149400</xdr:rowOff>
    </xdr:from>
    <xdr:to>
      <xdr:col>28</xdr:col>
      <xdr:colOff>47160</xdr:colOff>
      <xdr:row>152</xdr:row>
      <xdr:rowOff>149400</xdr:rowOff>
    </xdr:to>
    <xdr:sp>
      <xdr:nvSpPr>
        <xdr:cNvPr id="155" name="Line 1"/>
        <xdr:cNvSpPr/>
      </xdr:nvSpPr>
      <xdr:spPr>
        <a:xfrm>
          <a:off x="11728440" y="75330000"/>
          <a:ext cx="3265200" cy="0"/>
        </a:xfrm>
        <a:prstGeom prst="line">
          <a:avLst/>
        </a:prstGeom>
        <a:ln w="76320">
          <a:solidFill>
            <a:srgbClr val="558ed5"/>
          </a:solidFill>
          <a:round/>
        </a:ln>
      </xdr:spPr>
    </xdr:sp>
    <xdr:clientData/>
  </xdr:twoCellAnchor>
  <xdr:twoCellAnchor editAs="oneCell">
    <xdr:from>
      <xdr:col>16</xdr:col>
      <xdr:colOff>28080</xdr:colOff>
      <xdr:row>153</xdr:row>
      <xdr:rowOff>246600</xdr:rowOff>
    </xdr:from>
    <xdr:to>
      <xdr:col>28</xdr:col>
      <xdr:colOff>47160</xdr:colOff>
      <xdr:row>153</xdr:row>
      <xdr:rowOff>246600</xdr:rowOff>
    </xdr:to>
    <xdr:sp>
      <xdr:nvSpPr>
        <xdr:cNvPr id="156" name="Line 1"/>
        <xdr:cNvSpPr/>
      </xdr:nvSpPr>
      <xdr:spPr>
        <a:xfrm>
          <a:off x="11728440" y="75779640"/>
          <a:ext cx="3265200" cy="0"/>
        </a:xfrm>
        <a:prstGeom prst="line">
          <a:avLst/>
        </a:prstGeom>
        <a:ln w="76320">
          <a:solidFill>
            <a:srgbClr val="000000"/>
          </a:solidFill>
          <a:round/>
        </a:ln>
      </xdr:spPr>
    </xdr:sp>
    <xdr:clientData/>
  </xdr:twoCellAnchor>
  <xdr:twoCellAnchor editAs="oneCell">
    <xdr:from>
      <xdr:col>23</xdr:col>
      <xdr:colOff>27000</xdr:colOff>
      <xdr:row>151</xdr:row>
      <xdr:rowOff>470880</xdr:rowOff>
    </xdr:from>
    <xdr:to>
      <xdr:col>25</xdr:col>
      <xdr:colOff>40680</xdr:colOff>
      <xdr:row>153</xdr:row>
      <xdr:rowOff>442800</xdr:rowOff>
    </xdr:to>
    <xdr:sp>
      <xdr:nvSpPr>
        <xdr:cNvPr id="157" name="CustomShape 1"/>
        <xdr:cNvSpPr/>
      </xdr:nvSpPr>
      <xdr:spPr>
        <a:xfrm>
          <a:off x="13620960" y="75130920"/>
          <a:ext cx="554760" cy="844920"/>
        </a:xfrm>
        <a:prstGeom prst="bentConnector3">
          <a:avLst>
            <a:gd fmla="val 50000" name="adj1"/>
          </a:avLst>
        </a:prstGeom>
        <a:noFill/>
        <a:ln w="57240">
          <a:solidFill>
            <a:srgbClr val="ff0000"/>
          </a:solidFill>
          <a:miter/>
        </a:ln>
      </xdr:spPr>
    </xdr:sp>
    <xdr:clientData/>
  </xdr:twoCellAnchor>
  <xdr:twoCellAnchor editAs="oneCell">
    <xdr:from>
      <xdr:col>25</xdr:col>
      <xdr:colOff>26280</xdr:colOff>
      <xdr:row>25</xdr:row>
      <xdr:rowOff>5400</xdr:rowOff>
    </xdr:from>
    <xdr:to>
      <xdr:col>25</xdr:col>
      <xdr:colOff>26640</xdr:colOff>
      <xdr:row>26</xdr:row>
      <xdr:rowOff>484560</xdr:rowOff>
    </xdr:to>
    <xdr:sp>
      <xdr:nvSpPr>
        <xdr:cNvPr id="158" name="CustomShape 1"/>
        <xdr:cNvSpPr/>
      </xdr:nvSpPr>
      <xdr:spPr>
        <a:xfrm flipH="1">
          <a:off x="14161320" y="8295120"/>
          <a:ext cx="360" cy="873000"/>
        </a:xfrm>
        <a:prstGeom prst="bentConnector3">
          <a:avLst>
            <a:gd fmla="val 50000" name="adj1"/>
          </a:avLst>
        </a:prstGeom>
        <a:noFill/>
        <a:ln w="57240">
          <a:solidFill>
            <a:srgbClr val="008000"/>
          </a:solidFill>
          <a:miter/>
        </a:ln>
      </xdr:spPr>
    </xdr:sp>
    <xdr:clientData/>
  </xdr:twoCellAnchor>
  <xdr:twoCellAnchor editAs="oneCell">
    <xdr:from>
      <xdr:col>25</xdr:col>
      <xdr:colOff>54720</xdr:colOff>
      <xdr:row>76</xdr:row>
      <xdr:rowOff>499320</xdr:rowOff>
    </xdr:from>
    <xdr:to>
      <xdr:col>26</xdr:col>
      <xdr:colOff>26640</xdr:colOff>
      <xdr:row>79</xdr:row>
      <xdr:rowOff>5040</xdr:rowOff>
    </xdr:to>
    <xdr:sp>
      <xdr:nvSpPr>
        <xdr:cNvPr id="159" name="CustomShape 1"/>
        <xdr:cNvSpPr/>
      </xdr:nvSpPr>
      <xdr:spPr>
        <a:xfrm flipH="1">
          <a:off x="14189760" y="35900280"/>
          <a:ext cx="242280" cy="915480"/>
        </a:xfrm>
        <a:prstGeom prst="bentConnector3">
          <a:avLst>
            <a:gd fmla="val 50000" name="adj1"/>
          </a:avLst>
        </a:prstGeom>
        <a:noFill/>
        <a:ln w="57240">
          <a:solidFill>
            <a:srgbClr val="ffff00"/>
          </a:solidFill>
          <a:miter/>
        </a:ln>
      </xdr:spPr>
    </xdr:sp>
    <xdr:clientData/>
  </xdr:twoCellAnchor>
  <xdr:twoCellAnchor editAs="oneCell">
    <xdr:from>
      <xdr:col>24</xdr:col>
      <xdr:colOff>27360</xdr:colOff>
      <xdr:row>103</xdr:row>
      <xdr:rowOff>484920</xdr:rowOff>
    </xdr:from>
    <xdr:to>
      <xdr:col>25</xdr:col>
      <xdr:colOff>26640</xdr:colOff>
      <xdr:row>106</xdr:row>
      <xdr:rowOff>5040</xdr:rowOff>
    </xdr:to>
    <xdr:sp>
      <xdr:nvSpPr>
        <xdr:cNvPr id="160" name="CustomShape 1"/>
        <xdr:cNvSpPr/>
      </xdr:nvSpPr>
      <xdr:spPr>
        <a:xfrm>
          <a:off x="13891680" y="47325600"/>
          <a:ext cx="270000" cy="1044000"/>
        </a:xfrm>
        <a:prstGeom prst="bentConnector3">
          <a:avLst>
            <a:gd fmla="val 50000" name="adj1"/>
          </a:avLst>
        </a:prstGeom>
        <a:noFill/>
        <a:ln w="57240">
          <a:solidFill>
            <a:srgbClr val="ff0000"/>
          </a:solidFill>
          <a:miter/>
        </a:ln>
      </xdr:spPr>
    </xdr:sp>
    <xdr:clientData/>
  </xdr:twoCellAnchor>
  <xdr:twoCellAnchor editAs="oneCell">
    <xdr:from>
      <xdr:col>23</xdr:col>
      <xdr:colOff>111600</xdr:colOff>
      <xdr:row>144</xdr:row>
      <xdr:rowOff>527400</xdr:rowOff>
    </xdr:from>
    <xdr:to>
      <xdr:col>25</xdr:col>
      <xdr:colOff>40680</xdr:colOff>
      <xdr:row>147</xdr:row>
      <xdr:rowOff>18720</xdr:rowOff>
    </xdr:to>
    <xdr:sp>
      <xdr:nvSpPr>
        <xdr:cNvPr id="161" name="CustomShape 1"/>
        <xdr:cNvSpPr/>
      </xdr:nvSpPr>
      <xdr:spPr>
        <a:xfrm>
          <a:off x="13705560" y="71910720"/>
          <a:ext cx="470160" cy="977400"/>
        </a:xfrm>
        <a:prstGeom prst="bentConnector3">
          <a:avLst>
            <a:gd fmla="val 50000" name="adj1"/>
          </a:avLst>
        </a:prstGeom>
        <a:noFill/>
        <a:ln w="57240">
          <a:solidFill>
            <a:srgbClr val="ff0000"/>
          </a:solidFill>
          <a:miter/>
        </a:ln>
      </xdr:spPr>
    </xdr:sp>
    <xdr:clientData/>
  </xdr:twoCellAnchor>
  <xdr:twoCellAnchor editAs="oneCell">
    <xdr:from>
      <xdr:col>25</xdr:col>
      <xdr:colOff>40320</xdr:colOff>
      <xdr:row>193</xdr:row>
      <xdr:rowOff>498960</xdr:rowOff>
    </xdr:from>
    <xdr:to>
      <xdr:col>25</xdr:col>
      <xdr:colOff>40680</xdr:colOff>
      <xdr:row>195</xdr:row>
      <xdr:rowOff>498600</xdr:rowOff>
    </xdr:to>
    <xdr:sp>
      <xdr:nvSpPr>
        <xdr:cNvPr id="162" name="CustomShape 1"/>
        <xdr:cNvSpPr/>
      </xdr:nvSpPr>
      <xdr:spPr>
        <a:xfrm flipH="1">
          <a:off x="14175360" y="87735240"/>
          <a:ext cx="360" cy="860040"/>
        </a:xfrm>
        <a:prstGeom prst="bentConnector3">
          <a:avLst>
            <a:gd fmla="val 50000" name="adj1"/>
          </a:avLst>
        </a:prstGeom>
        <a:noFill/>
        <a:ln w="57240">
          <a:solidFill>
            <a:srgbClr val="008000"/>
          </a:solidFill>
          <a:miter/>
        </a:ln>
      </xdr:spPr>
    </xdr:sp>
    <xdr:clientData/>
  </xdr:twoCellAnchor>
  <xdr:twoCellAnchor editAs="oneCell">
    <xdr:from>
      <xdr:col>25</xdr:col>
      <xdr:colOff>38160</xdr:colOff>
      <xdr:row>200</xdr:row>
      <xdr:rowOff>329760</xdr:rowOff>
    </xdr:from>
    <xdr:to>
      <xdr:col>25</xdr:col>
      <xdr:colOff>38520</xdr:colOff>
      <xdr:row>203</xdr:row>
      <xdr:rowOff>4320</xdr:rowOff>
    </xdr:to>
    <xdr:sp>
      <xdr:nvSpPr>
        <xdr:cNvPr id="163" name="CustomShape 1"/>
        <xdr:cNvSpPr/>
      </xdr:nvSpPr>
      <xdr:spPr>
        <a:xfrm flipH="1">
          <a:off x="14173200" y="91817280"/>
          <a:ext cx="360" cy="1055520"/>
        </a:xfrm>
        <a:prstGeom prst="bentConnector3">
          <a:avLst>
            <a:gd fmla="val 50000" name="adj1"/>
          </a:avLst>
        </a:prstGeom>
        <a:noFill/>
        <a:ln w="57240">
          <a:solidFill>
            <a:srgbClr val="008000"/>
          </a:solidFill>
          <a:miter/>
        </a:ln>
      </xdr:spPr>
    </xdr:sp>
    <xdr:clientData/>
  </xdr:twoCellAnchor>
  <xdr:twoCellAnchor editAs="oneCell">
    <xdr:from>
      <xdr:col>25</xdr:col>
      <xdr:colOff>40320</xdr:colOff>
      <xdr:row>242</xdr:row>
      <xdr:rowOff>574920</xdr:rowOff>
    </xdr:from>
    <xdr:to>
      <xdr:col>25</xdr:col>
      <xdr:colOff>40680</xdr:colOff>
      <xdr:row>245</xdr:row>
      <xdr:rowOff>4320</xdr:rowOff>
    </xdr:to>
    <xdr:sp>
      <xdr:nvSpPr>
        <xdr:cNvPr id="164" name="CustomShape 1"/>
        <xdr:cNvSpPr/>
      </xdr:nvSpPr>
      <xdr:spPr>
        <a:xfrm flipH="1">
          <a:off x="14175360" y="112569840"/>
          <a:ext cx="360" cy="873720"/>
        </a:xfrm>
        <a:prstGeom prst="bentConnector3">
          <a:avLst>
            <a:gd fmla="val 50000" name="adj1"/>
          </a:avLst>
        </a:prstGeom>
        <a:noFill/>
        <a:ln w="57240">
          <a:solidFill>
            <a:srgbClr val="008000"/>
          </a:solidFill>
          <a:miter/>
        </a:ln>
      </xdr:spPr>
    </xdr:sp>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118"/>
  <sheetViews>
    <sheetView colorId="64" defaultGridColor="true" rightToLeft="false" showFormulas="false" showGridLines="true" showOutlineSymbols="true" showRowColHeaders="true" showZeros="true" tabSelected="false" topLeftCell="A1" view="normal" windowProtection="true" workbookViewId="0" zoomScale="90" zoomScaleNormal="90" zoomScalePageLayoutView="43">
      <pane activePane="bottomRight" state="frozen" topLeftCell="E68" xSplit="4" ySplit="5"/>
      <selection activeCell="A1" activeCellId="0" pane="topLeft" sqref="A1"/>
      <selection activeCell="E1" activeCellId="0" pane="topRight" sqref="E1"/>
      <selection activeCell="A68" activeCellId="0" pane="bottomLeft" sqref="A68"/>
      <selection activeCell="C129" activeCellId="1" pane="bottomRight" sqref="AD193 C129"/>
    </sheetView>
  </sheetViews>
  <sheetFormatPr defaultRowHeight="12"/>
  <cols>
    <col collapsed="false" hidden="false" max="1" min="1" style="0" width="1.16326530612245"/>
    <col collapsed="false" hidden="false" max="2" min="2" style="0" width="5.16326530612245"/>
    <col collapsed="false" hidden="false" max="3" min="3" style="0" width="62.3316326530612"/>
    <col collapsed="false" hidden="false" max="4" min="4" style="0" width="7.16326530612245"/>
    <col collapsed="false" hidden="false" max="5" min="5" style="0" width="10.3316326530612"/>
    <col collapsed="false" hidden="false" max="6" min="6" style="0" width="10.1581632653061"/>
    <col collapsed="false" hidden="false" max="7" min="7" style="0" width="9.8265306122449"/>
    <col collapsed="false" hidden="false" max="9" min="8" style="0" width="10.6632653061225"/>
    <col collapsed="false" hidden="false" max="10" min="10" style="0" width="10"/>
    <col collapsed="false" hidden="false" max="11" min="11" style="0" width="9"/>
    <col collapsed="false" hidden="false" max="12" min="12" style="0" width="10"/>
    <col collapsed="false" hidden="false" max="18" min="13" style="0" width="7.66836734693878"/>
    <col collapsed="false" hidden="false" max="19" min="19" style="0" width="38.5"/>
    <col collapsed="false" hidden="false" max="1025" min="20" style="0" width="5.16326530612245"/>
  </cols>
  <sheetData>
    <row collapsed="false" customFormat="true" customHeight="false" hidden="false" ht="16" outlineLevel="0" r="1" s="1">
      <c r="B1" s="2" t="s">
        <v>0</v>
      </c>
      <c r="C1" s="2"/>
      <c r="D1" s="2"/>
      <c r="E1" s="2"/>
      <c r="F1" s="2"/>
      <c r="G1" s="2"/>
      <c r="H1" s="2"/>
      <c r="I1" s="2"/>
      <c r="J1" s="2"/>
      <c r="K1" s="2"/>
      <c r="L1" s="2"/>
      <c r="M1" s="2"/>
      <c r="N1" s="2"/>
      <c r="O1" s="2"/>
      <c r="P1" s="2"/>
      <c r="Q1" s="2"/>
      <c r="R1" s="2"/>
      <c r="S1" s="2"/>
      <c r="T1" s="3"/>
    </row>
    <row collapsed="false" customFormat="false" customHeight="false" hidden="false" ht="15" outlineLevel="0" r="2">
      <c r="A2" s="1"/>
      <c r="B2" s="4" t="s">
        <v>1</v>
      </c>
      <c r="C2" s="4"/>
      <c r="D2" s="4"/>
      <c r="E2" s="4"/>
      <c r="F2" s="4"/>
      <c r="G2" s="4"/>
      <c r="H2" s="4"/>
      <c r="I2" s="4"/>
      <c r="J2" s="4"/>
      <c r="K2" s="4"/>
      <c r="L2" s="4"/>
      <c r="M2" s="4"/>
      <c r="N2" s="4"/>
      <c r="O2" s="4"/>
      <c r="P2" s="4"/>
      <c r="Q2" s="4"/>
      <c r="R2" s="4"/>
      <c r="S2" s="4"/>
      <c r="T2" s="3"/>
    </row>
    <row collapsed="false" customFormat="false" customHeight="false" hidden="false" ht="15" outlineLevel="0" r="3">
      <c r="A3" s="1"/>
      <c r="B3" s="4" t="s">
        <v>2</v>
      </c>
      <c r="C3" s="4"/>
      <c r="D3" s="4"/>
      <c r="E3" s="4"/>
      <c r="F3" s="4"/>
      <c r="G3" s="4"/>
      <c r="H3" s="4"/>
      <c r="I3" s="4"/>
      <c r="J3" s="4"/>
      <c r="K3" s="4"/>
      <c r="L3" s="4"/>
      <c r="M3" s="4"/>
      <c r="N3" s="4"/>
      <c r="O3" s="4"/>
      <c r="P3" s="4"/>
      <c r="Q3" s="4"/>
      <c r="R3" s="4"/>
      <c r="S3" s="4"/>
      <c r="T3" s="3"/>
    </row>
    <row collapsed="false" customFormat="false" customHeight="false" hidden="false" ht="16" outlineLevel="0" r="4">
      <c r="A4" s="1"/>
      <c r="B4" s="5" t="s">
        <v>3</v>
      </c>
      <c r="C4" s="5"/>
      <c r="D4" s="5"/>
      <c r="E4" s="5"/>
      <c r="F4" s="5"/>
      <c r="G4" s="5"/>
      <c r="H4" s="5"/>
      <c r="I4" s="5"/>
      <c r="J4" s="5"/>
      <c r="K4" s="5"/>
      <c r="L4" s="5"/>
      <c r="M4" s="5"/>
      <c r="N4" s="5"/>
      <c r="O4" s="5"/>
      <c r="P4" s="5"/>
      <c r="Q4" s="5"/>
      <c r="R4" s="5"/>
      <c r="S4" s="5"/>
      <c r="T4" s="3"/>
    </row>
    <row collapsed="false" customFormat="true" customHeight="false" hidden="false" ht="78" outlineLevel="0" r="5" s="6">
      <c r="B5" s="7" t="s">
        <v>4</v>
      </c>
      <c r="C5" s="8" t="s">
        <v>5</v>
      </c>
      <c r="D5" s="8" t="s">
        <v>6</v>
      </c>
      <c r="E5" s="9" t="s">
        <v>7</v>
      </c>
      <c r="F5" s="9" t="s">
        <v>8</v>
      </c>
      <c r="G5" s="8" t="s">
        <v>9</v>
      </c>
      <c r="H5" s="8" t="s">
        <v>10</v>
      </c>
      <c r="I5" s="10" t="s">
        <v>11</v>
      </c>
      <c r="J5" s="11" t="s">
        <v>12</v>
      </c>
      <c r="K5" s="10" t="s">
        <v>13</v>
      </c>
      <c r="L5" s="12" t="s">
        <v>14</v>
      </c>
      <c r="M5" s="12" t="s">
        <v>15</v>
      </c>
      <c r="N5" s="8" t="s">
        <v>16</v>
      </c>
      <c r="O5" s="8" t="s">
        <v>17</v>
      </c>
      <c r="P5" s="8" t="s">
        <v>18</v>
      </c>
      <c r="Q5" s="12" t="n">
        <v>1</v>
      </c>
      <c r="R5" s="13" t="s">
        <v>19</v>
      </c>
      <c r="S5" s="14" t="s">
        <v>20</v>
      </c>
    </row>
    <row collapsed="false" customFormat="true" customHeight="true" hidden="false" ht="18" outlineLevel="0" r="6" s="15">
      <c r="B6" s="16" t="s">
        <v>21</v>
      </c>
      <c r="C6" s="16"/>
      <c r="D6" s="17" t="n">
        <f aca="false">D7+D13+D19+D25+D31+D37</f>
        <v>29</v>
      </c>
      <c r="E6" s="18" t="n">
        <f aca="false">E7+E13+E19+E25+E31+E37</f>
        <v>0</v>
      </c>
      <c r="F6" s="18" t="n">
        <f aca="false">F7+F13+F19+F25+F31+F37</f>
        <v>104474.03557</v>
      </c>
      <c r="G6" s="18" t="n">
        <f aca="false">G7+G13+G19+G25+G31+G37</f>
        <v>64879.45844</v>
      </c>
      <c r="H6" s="18" t="n">
        <f aca="false">H7+H13+H19+H25+H31+H37</f>
        <v>108326.45844</v>
      </c>
      <c r="I6" s="18" t="n">
        <f aca="false">I7+I13+I19+I25+I31+I37</f>
        <v>43447</v>
      </c>
      <c r="J6" s="19" t="n">
        <f aca="false">G6/F6</f>
        <v>0.621010360000206</v>
      </c>
      <c r="K6" s="20" t="n">
        <f aca="false">K7+K13+K19+K25+K31+K37</f>
        <v>0</v>
      </c>
      <c r="L6" s="20" t="n">
        <f aca="false">L7+L13+L19+L25+L31+L37</f>
        <v>0</v>
      </c>
      <c r="M6" s="20" t="n">
        <f aca="false">M7+M13+M19+M25+M31+M37</f>
        <v>29</v>
      </c>
      <c r="N6" s="20" t="n">
        <f aca="false">N7+N13+N19+N25+N31+N37</f>
        <v>0</v>
      </c>
      <c r="O6" s="20" t="n">
        <f aca="false">O7+O13+O19+O25+O31+O37</f>
        <v>0</v>
      </c>
      <c r="P6" s="20" t="n">
        <f aca="false">P7+P13+P19+P25+P31+P37</f>
        <v>0</v>
      </c>
      <c r="Q6" s="20" t="n">
        <f aca="false">Q7+Q13+Q19+Q25+Q31+Q37</f>
        <v>0</v>
      </c>
      <c r="R6" s="20" t="n">
        <f aca="false">R7+R13+R19+R25+R31+R37</f>
        <v>29</v>
      </c>
      <c r="S6" s="21"/>
    </row>
    <row collapsed="false" customFormat="true" customHeight="false" hidden="false" ht="12" outlineLevel="0" r="7" s="22">
      <c r="B7" s="23"/>
      <c r="C7" s="24" t="str">
        <f aca="false">PLANNING!B9</f>
        <v>HEALTH INFRASTRUCTURE GRANT PROJECTS - Planning and Design</v>
      </c>
      <c r="D7" s="25" t="n">
        <f aca="false">SUM(D8:D11)</f>
        <v>0</v>
      </c>
      <c r="E7" s="26" t="n">
        <f aca="false">SUM(E8:E11)</f>
        <v>0</v>
      </c>
      <c r="F7" s="26" t="n">
        <f aca="false">SUM(F8:F11)</f>
        <v>0</v>
      </c>
      <c r="G7" s="27" t="n">
        <f aca="false">SUM(G8:G11)</f>
        <v>0</v>
      </c>
      <c r="H7" s="26" t="n">
        <f aca="false">SUM(H8:H11)</f>
        <v>0</v>
      </c>
      <c r="I7" s="26" t="n">
        <f aca="false">SUM(I8:I11)</f>
        <v>0</v>
      </c>
      <c r="J7" s="28" t="n">
        <v>0</v>
      </c>
      <c r="K7" s="29" t="n">
        <f aca="false">SUM(K8:K11)</f>
        <v>0</v>
      </c>
      <c r="L7" s="29" t="n">
        <f aca="false">SUM(L8:L11)</f>
        <v>0</v>
      </c>
      <c r="M7" s="29" t="n">
        <f aca="false">SUM(M8:M11)</f>
        <v>0</v>
      </c>
      <c r="N7" s="29" t="n">
        <f aca="false">SUM(N8:N11)</f>
        <v>0</v>
      </c>
      <c r="O7" s="29" t="n">
        <f aca="false">SUM(O8:O11)</f>
        <v>0</v>
      </c>
      <c r="P7" s="29" t="n">
        <f aca="false">SUM(P8:P11)</f>
        <v>0</v>
      </c>
      <c r="Q7" s="29" t="n">
        <f aca="false">SUM(Q8:Q11)</f>
        <v>0</v>
      </c>
      <c r="R7" s="30" t="n">
        <f aca="false">SUM(R8:R11)</f>
        <v>0</v>
      </c>
      <c r="S7" s="31"/>
    </row>
    <row collapsed="false" customFormat="true" customHeight="false" hidden="false" ht="12" outlineLevel="0" r="8" s="32">
      <c r="B8" s="33"/>
      <c r="C8" s="34" t="s">
        <v>22</v>
      </c>
      <c r="D8" s="35" t="n">
        <f aca="false">PLANNING!E11</f>
        <v>0</v>
      </c>
      <c r="E8" s="35" t="n">
        <v>0</v>
      </c>
      <c r="F8" s="35" t="n">
        <f aca="false">PLANNING!M11</f>
        <v>0</v>
      </c>
      <c r="G8" s="35" t="n">
        <f aca="false">PLANNING!O11</f>
        <v>0</v>
      </c>
      <c r="H8" s="35" t="n">
        <f aca="false">PLANNING!N11</f>
        <v>0</v>
      </c>
      <c r="I8" s="35" t="n">
        <f aca="false">H8-G8</f>
        <v>0</v>
      </c>
      <c r="J8" s="36" t="n">
        <v>0</v>
      </c>
      <c r="K8" s="37" t="n">
        <v>0</v>
      </c>
      <c r="L8" s="37" t="n">
        <v>0</v>
      </c>
      <c r="M8" s="37" t="n">
        <f aca="false">D8</f>
        <v>0</v>
      </c>
      <c r="N8" s="37" t="n">
        <v>0</v>
      </c>
      <c r="O8" s="37" t="n">
        <v>0</v>
      </c>
      <c r="P8" s="37" t="n">
        <v>0</v>
      </c>
      <c r="Q8" s="37" t="n">
        <v>0</v>
      </c>
      <c r="R8" s="38" t="n">
        <f aca="false">SUM(L8:Q8)</f>
        <v>0</v>
      </c>
      <c r="S8" s="39"/>
    </row>
    <row collapsed="false" customFormat="true" customHeight="false" hidden="false" ht="12" outlineLevel="0" r="9" s="32">
      <c r="B9" s="33"/>
      <c r="C9" s="34" t="s">
        <v>23</v>
      </c>
      <c r="D9" s="35" t="n">
        <f aca="false">PLANNING!E13</f>
        <v>0</v>
      </c>
      <c r="E9" s="35" t="n">
        <v>0</v>
      </c>
      <c r="F9" s="35" t="n">
        <f aca="false">PLANNING!M13</f>
        <v>0</v>
      </c>
      <c r="G9" s="35" t="n">
        <f aca="false">PLANNING!O13</f>
        <v>0</v>
      </c>
      <c r="H9" s="35" t="n">
        <f aca="false">PLANNING!N13</f>
        <v>0</v>
      </c>
      <c r="I9" s="35" t="n">
        <f aca="false">H9-G9</f>
        <v>0</v>
      </c>
      <c r="J9" s="36" t="n">
        <v>0</v>
      </c>
      <c r="K9" s="37" t="n">
        <v>0</v>
      </c>
      <c r="L9" s="37" t="n">
        <v>0</v>
      </c>
      <c r="M9" s="37" t="n">
        <f aca="false">D9</f>
        <v>0</v>
      </c>
      <c r="N9" s="37" t="n">
        <v>0</v>
      </c>
      <c r="O9" s="37" t="n">
        <v>0</v>
      </c>
      <c r="P9" s="37" t="n">
        <v>0</v>
      </c>
      <c r="Q9" s="37" t="n">
        <v>0</v>
      </c>
      <c r="R9" s="38" t="n">
        <f aca="false">SUM(L9:Q9)</f>
        <v>0</v>
      </c>
      <c r="S9" s="39"/>
    </row>
    <row collapsed="false" customFormat="true" customHeight="false" hidden="false" ht="12" outlineLevel="0" r="10" s="40">
      <c r="B10" s="33"/>
      <c r="C10" s="34" t="s">
        <v>24</v>
      </c>
      <c r="D10" s="35" t="n">
        <f aca="false">PLANNING!E15</f>
        <v>0</v>
      </c>
      <c r="E10" s="35" t="n">
        <v>0</v>
      </c>
      <c r="F10" s="35" t="n">
        <f aca="false">PLANNING!M15</f>
        <v>0</v>
      </c>
      <c r="G10" s="35" t="n">
        <f aca="false">PLANNING!O15</f>
        <v>0</v>
      </c>
      <c r="H10" s="35" t="n">
        <f aca="false">PLANNING!N15</f>
        <v>0</v>
      </c>
      <c r="I10" s="35" t="n">
        <f aca="false">H10-G10</f>
        <v>0</v>
      </c>
      <c r="J10" s="36" t="n">
        <v>0</v>
      </c>
      <c r="K10" s="37" t="n">
        <v>0</v>
      </c>
      <c r="L10" s="37" t="n">
        <v>0</v>
      </c>
      <c r="M10" s="37" t="n">
        <f aca="false">D10</f>
        <v>0</v>
      </c>
      <c r="N10" s="37" t="n">
        <v>0</v>
      </c>
      <c r="O10" s="37" t="n">
        <v>0</v>
      </c>
      <c r="P10" s="37" t="n">
        <v>0</v>
      </c>
      <c r="Q10" s="37" t="n">
        <v>0</v>
      </c>
      <c r="R10" s="38" t="n">
        <f aca="false">SUM(L10:Q10)</f>
        <v>0</v>
      </c>
      <c r="S10" s="39"/>
    </row>
    <row collapsed="false" customFormat="true" customHeight="false" hidden="false" ht="12" outlineLevel="0" r="11" s="40">
      <c r="B11" s="33"/>
      <c r="C11" s="34" t="s">
        <v>25</v>
      </c>
      <c r="D11" s="35" t="n">
        <f aca="false">PLANNING!E17</f>
        <v>0</v>
      </c>
      <c r="E11" s="35" t="n">
        <v>0</v>
      </c>
      <c r="F11" s="35" t="n">
        <f aca="false">PLANNING!M17</f>
        <v>0</v>
      </c>
      <c r="G11" s="35" t="n">
        <f aca="false">PLANNING!O17</f>
        <v>0</v>
      </c>
      <c r="H11" s="35" t="n">
        <f aca="false">PLANNING!N17</f>
        <v>0</v>
      </c>
      <c r="I11" s="35" t="n">
        <f aca="false">H11-G11</f>
        <v>0</v>
      </c>
      <c r="J11" s="36" t="n">
        <v>0</v>
      </c>
      <c r="K11" s="37" t="n">
        <v>0</v>
      </c>
      <c r="L11" s="37" t="n">
        <v>0</v>
      </c>
      <c r="M11" s="37" t="n">
        <f aca="false">D11</f>
        <v>0</v>
      </c>
      <c r="N11" s="37" t="n">
        <v>0</v>
      </c>
      <c r="O11" s="37" t="n">
        <v>0</v>
      </c>
      <c r="P11" s="37" t="n">
        <v>0</v>
      </c>
      <c r="Q11" s="37" t="n">
        <v>0</v>
      </c>
      <c r="R11" s="38" t="n">
        <f aca="false">SUM(L11:Q11)</f>
        <v>0</v>
      </c>
      <c r="S11" s="39"/>
    </row>
    <row collapsed="false" customFormat="false" customHeight="false" hidden="false" ht="12" outlineLevel="0" r="12">
      <c r="A12" s="40"/>
      <c r="B12" s="41"/>
      <c r="C12" s="42"/>
      <c r="D12" s="43"/>
      <c r="E12" s="35"/>
      <c r="F12" s="35"/>
      <c r="G12" s="35"/>
      <c r="H12" s="35"/>
      <c r="I12" s="35"/>
      <c r="J12" s="36"/>
      <c r="K12" s="37"/>
      <c r="L12" s="37"/>
      <c r="M12" s="37"/>
      <c r="N12" s="37"/>
      <c r="O12" s="37"/>
      <c r="P12" s="37"/>
      <c r="Q12" s="37"/>
      <c r="R12" s="38"/>
      <c r="S12" s="39"/>
    </row>
    <row collapsed="false" customFormat="true" customHeight="false" hidden="false" ht="12" outlineLevel="0" r="13" s="22">
      <c r="B13" s="23"/>
      <c r="C13" s="24" t="str">
        <f aca="false">PLANNING!B19</f>
        <v>HOSPITAL REVITALISATION GRANT PROJECTS - Planning and Design</v>
      </c>
      <c r="D13" s="25" t="n">
        <f aca="false">SUM(D14:D17)</f>
        <v>7</v>
      </c>
      <c r="E13" s="26" t="n">
        <f aca="false">SUM(E14:E17)</f>
        <v>0</v>
      </c>
      <c r="F13" s="26" t="n">
        <f aca="false">SUM(F14:F17)</f>
        <v>14551.56337</v>
      </c>
      <c r="G13" s="27" t="n">
        <f aca="false">SUM(G14:G17)</f>
        <v>16697.45844</v>
      </c>
      <c r="H13" s="26" t="n">
        <f aca="false">SUM(H14:H17)</f>
        <v>18404.45844</v>
      </c>
      <c r="I13" s="26" t="n">
        <f aca="false">SUM(I14:I17)</f>
        <v>1707</v>
      </c>
      <c r="J13" s="28" t="n">
        <f aca="false">G13/F13</f>
        <v>1.14746835205515</v>
      </c>
      <c r="K13" s="29" t="n">
        <f aca="false">SUM(K14:K17)</f>
        <v>0</v>
      </c>
      <c r="L13" s="29" t="n">
        <f aca="false">SUM(L14:L17)</f>
        <v>0</v>
      </c>
      <c r="M13" s="29" t="n">
        <f aca="false">SUM(M14:M17)</f>
        <v>7</v>
      </c>
      <c r="N13" s="29" t="n">
        <f aca="false">SUM(N14:N17)</f>
        <v>0</v>
      </c>
      <c r="O13" s="29" t="n">
        <f aca="false">SUM(O14:O17)</f>
        <v>0</v>
      </c>
      <c r="P13" s="29" t="n">
        <f aca="false">SUM(P14:P17)</f>
        <v>0</v>
      </c>
      <c r="Q13" s="29" t="n">
        <f aca="false">SUM(Q14:Q17)</f>
        <v>0</v>
      </c>
      <c r="R13" s="30" t="n">
        <f aca="false">SUM(R14:R17)</f>
        <v>7</v>
      </c>
      <c r="S13" s="31"/>
    </row>
    <row collapsed="false" customFormat="true" customHeight="false" hidden="false" ht="12" outlineLevel="0" r="14" s="32">
      <c r="B14" s="33"/>
      <c r="C14" s="34" t="s">
        <v>22</v>
      </c>
      <c r="D14" s="35" t="n">
        <f aca="false">PLANNING!E21</f>
        <v>4</v>
      </c>
      <c r="E14" s="35" t="n">
        <v>0</v>
      </c>
      <c r="F14" s="35" t="n">
        <f aca="false">PLANNING!M21</f>
        <v>12844.56337</v>
      </c>
      <c r="G14" s="35" t="n">
        <f aca="false">PLANNING!O21</f>
        <v>16697.45844</v>
      </c>
      <c r="H14" s="35" t="n">
        <f aca="false">PLANNING!N21</f>
        <v>16697.45844</v>
      </c>
      <c r="I14" s="35" t="n">
        <f aca="false">H14-G14</f>
        <v>0</v>
      </c>
      <c r="J14" s="36" t="n">
        <f aca="false">G14/F14</f>
        <v>1.29996310182088</v>
      </c>
      <c r="K14" s="37" t="n">
        <v>0</v>
      </c>
      <c r="L14" s="37" t="n">
        <v>0</v>
      </c>
      <c r="M14" s="37" t="n">
        <f aca="false">D14</f>
        <v>4</v>
      </c>
      <c r="N14" s="37" t="n">
        <v>0</v>
      </c>
      <c r="O14" s="37" t="n">
        <v>0</v>
      </c>
      <c r="P14" s="37" t="n">
        <v>0</v>
      </c>
      <c r="Q14" s="37" t="n">
        <v>0</v>
      </c>
      <c r="R14" s="38" t="n">
        <f aca="false">SUM(L14:Q14)</f>
        <v>4</v>
      </c>
      <c r="S14" s="39"/>
    </row>
    <row collapsed="false" customFormat="true" customHeight="false" hidden="false" ht="12" outlineLevel="0" r="15" s="32">
      <c r="B15" s="33"/>
      <c r="C15" s="34" t="s">
        <v>23</v>
      </c>
      <c r="D15" s="35" t="n">
        <f aca="false">PLANNING!E50</f>
        <v>1</v>
      </c>
      <c r="E15" s="35" t="n">
        <v>0</v>
      </c>
      <c r="F15" s="35" t="n">
        <f aca="false">PLANNING!M50</f>
        <v>0</v>
      </c>
      <c r="G15" s="35" t="n">
        <f aca="false">PLANNING!O50</f>
        <v>0</v>
      </c>
      <c r="H15" s="35" t="n">
        <f aca="false">PLANNING!N50</f>
        <v>0</v>
      </c>
      <c r="I15" s="35" t="n">
        <f aca="false">H15-G15</f>
        <v>0</v>
      </c>
      <c r="J15" s="36" t="n">
        <v>0</v>
      </c>
      <c r="K15" s="37" t="n">
        <v>0</v>
      </c>
      <c r="L15" s="37" t="n">
        <v>0</v>
      </c>
      <c r="M15" s="37" t="n">
        <f aca="false">D15</f>
        <v>1</v>
      </c>
      <c r="N15" s="37" t="n">
        <v>0</v>
      </c>
      <c r="O15" s="37" t="n">
        <v>0</v>
      </c>
      <c r="P15" s="37" t="n">
        <v>0</v>
      </c>
      <c r="Q15" s="37" t="n">
        <v>0</v>
      </c>
      <c r="R15" s="38" t="n">
        <f aca="false">SUM(L15:Q15)</f>
        <v>1</v>
      </c>
      <c r="S15" s="39"/>
    </row>
    <row collapsed="false" customFormat="true" customHeight="false" hidden="false" ht="12" outlineLevel="0" r="16" s="40">
      <c r="B16" s="33"/>
      <c r="C16" s="34" t="s">
        <v>24</v>
      </c>
      <c r="D16" s="35" t="n">
        <f aca="false">PLANNING!E59</f>
        <v>2</v>
      </c>
      <c r="E16" s="35" t="n">
        <v>0</v>
      </c>
      <c r="F16" s="35" t="n">
        <f aca="false">PLANNING!M59</f>
        <v>1707</v>
      </c>
      <c r="G16" s="35" t="n">
        <f aca="false">PLANNING!O59</f>
        <v>0</v>
      </c>
      <c r="H16" s="35" t="n">
        <f aca="false">PLANNING!N59</f>
        <v>1707</v>
      </c>
      <c r="I16" s="35" t="n">
        <f aca="false">H16-G16</f>
        <v>1707</v>
      </c>
      <c r="J16" s="36" t="n">
        <f aca="false">G16/F16</f>
        <v>0</v>
      </c>
      <c r="K16" s="37" t="n">
        <v>0</v>
      </c>
      <c r="L16" s="37" t="n">
        <v>0</v>
      </c>
      <c r="M16" s="37" t="n">
        <f aca="false">D16</f>
        <v>2</v>
      </c>
      <c r="N16" s="37" t="n">
        <v>0</v>
      </c>
      <c r="O16" s="37" t="n">
        <v>0</v>
      </c>
      <c r="P16" s="37" t="n">
        <v>0</v>
      </c>
      <c r="Q16" s="37" t="n">
        <v>0</v>
      </c>
      <c r="R16" s="38" t="n">
        <f aca="false">SUM(L16:Q16)</f>
        <v>2</v>
      </c>
      <c r="S16" s="39"/>
    </row>
    <row collapsed="false" customFormat="true" customHeight="false" hidden="false" ht="12" outlineLevel="0" r="17" s="40">
      <c r="B17" s="33"/>
      <c r="C17" s="34" t="s">
        <v>25</v>
      </c>
      <c r="D17" s="35" t="n">
        <f aca="false">PLANNING!E75</f>
        <v>0</v>
      </c>
      <c r="E17" s="35" t="n">
        <v>0</v>
      </c>
      <c r="F17" s="35" t="n">
        <f aca="false">PLANNING!M75</f>
        <v>0</v>
      </c>
      <c r="G17" s="35" t="n">
        <f aca="false">PLANNING!O75</f>
        <v>0</v>
      </c>
      <c r="H17" s="35" t="n">
        <f aca="false">PLANNING!N75</f>
        <v>0</v>
      </c>
      <c r="I17" s="35" t="n">
        <f aca="false">H17-G17</f>
        <v>0</v>
      </c>
      <c r="J17" s="36" t="n">
        <v>0</v>
      </c>
      <c r="K17" s="37" t="n">
        <v>0</v>
      </c>
      <c r="L17" s="37" t="n">
        <v>0</v>
      </c>
      <c r="M17" s="37" t="n">
        <f aca="false">D17</f>
        <v>0</v>
      </c>
      <c r="N17" s="37" t="n">
        <v>0</v>
      </c>
      <c r="O17" s="37" t="n">
        <v>0</v>
      </c>
      <c r="P17" s="37" t="n">
        <v>0</v>
      </c>
      <c r="Q17" s="37" t="n">
        <v>0</v>
      </c>
      <c r="R17" s="38" t="n">
        <f aca="false">SUM(L17:Q17)</f>
        <v>0</v>
      </c>
      <c r="S17" s="39"/>
    </row>
    <row collapsed="false" customFormat="false" customHeight="false" hidden="false" ht="12" outlineLevel="0" r="18">
      <c r="A18" s="40"/>
      <c r="B18" s="41"/>
      <c r="C18" s="42"/>
      <c r="D18" s="43"/>
      <c r="E18" s="35"/>
      <c r="F18" s="35"/>
      <c r="G18" s="35"/>
      <c r="H18" s="35"/>
      <c r="I18" s="35"/>
      <c r="J18" s="36"/>
      <c r="K18" s="37"/>
      <c r="L18" s="37"/>
      <c r="M18" s="37"/>
      <c r="N18" s="37"/>
      <c r="O18" s="37"/>
      <c r="P18" s="37"/>
      <c r="Q18" s="37"/>
      <c r="R18" s="38"/>
      <c r="S18" s="39"/>
    </row>
    <row collapsed="false" customFormat="true" customHeight="false" hidden="false" ht="12" outlineLevel="0" r="19" s="22">
      <c r="B19" s="23"/>
      <c r="C19" s="24" t="str">
        <f aca="false">PLANNING!B77</f>
        <v>EQUITABLE SHARE FUNDED PROGRAMME - Planning and Design Projects</v>
      </c>
      <c r="D19" s="25" t="n">
        <f aca="false">SUM(D20:D23)</f>
        <v>14</v>
      </c>
      <c r="E19" s="26" t="n">
        <f aca="false">SUM(E20:E23)</f>
        <v>0</v>
      </c>
      <c r="F19" s="26" t="n">
        <f aca="false">SUM(F20:F23)</f>
        <v>81422</v>
      </c>
      <c r="G19" s="27" t="n">
        <f aca="false">SUM(G20:G23)</f>
        <v>48182</v>
      </c>
      <c r="H19" s="26" t="n">
        <f aca="false">SUM(H20:H23)</f>
        <v>81422</v>
      </c>
      <c r="I19" s="26" t="n">
        <f aca="false">SUM(I20:I23)</f>
        <v>33240</v>
      </c>
      <c r="J19" s="28" t="n">
        <f aca="false">G19/F19</f>
        <v>0.591756527719781</v>
      </c>
      <c r="K19" s="29" t="n">
        <f aca="false">SUM(K20:K23)</f>
        <v>0</v>
      </c>
      <c r="L19" s="29" t="n">
        <f aca="false">SUM(L20:L23)</f>
        <v>0</v>
      </c>
      <c r="M19" s="29" t="n">
        <f aca="false">SUM(M20:M23)</f>
        <v>14</v>
      </c>
      <c r="N19" s="29" t="n">
        <f aca="false">SUM(N20:N23)</f>
        <v>0</v>
      </c>
      <c r="O19" s="29" t="n">
        <f aca="false">SUM(O20:O23)</f>
        <v>0</v>
      </c>
      <c r="P19" s="29" t="n">
        <f aca="false">SUM(P20:P23)</f>
        <v>0</v>
      </c>
      <c r="Q19" s="29" t="n">
        <f aca="false">SUM(Q20:Q23)</f>
        <v>0</v>
      </c>
      <c r="R19" s="30" t="n">
        <f aca="false">SUM(R20:R23)</f>
        <v>14</v>
      </c>
      <c r="S19" s="31"/>
    </row>
    <row collapsed="false" customFormat="true" customHeight="false" hidden="false" ht="12" outlineLevel="0" r="20" s="32">
      <c r="B20" s="33"/>
      <c r="C20" s="34" t="s">
        <v>22</v>
      </c>
      <c r="D20" s="35" t="n">
        <f aca="false">PLANNING!E79</f>
        <v>3</v>
      </c>
      <c r="E20" s="35" t="n">
        <v>0</v>
      </c>
      <c r="F20" s="35" t="n">
        <f aca="false">PLANNING!M79</f>
        <v>5200</v>
      </c>
      <c r="G20" s="44" t="n">
        <f aca="false">PLANNING!O79</f>
        <v>825</v>
      </c>
      <c r="H20" s="44" t="n">
        <f aca="false">PLANNING!N79</f>
        <v>5200</v>
      </c>
      <c r="I20" s="35" t="n">
        <f aca="false">H20-G20</f>
        <v>4375</v>
      </c>
      <c r="J20" s="36" t="n">
        <f aca="false">G20/F20</f>
        <v>0.158653846153846</v>
      </c>
      <c r="K20" s="37" t="n">
        <v>0</v>
      </c>
      <c r="L20" s="37" t="n">
        <v>0</v>
      </c>
      <c r="M20" s="37" t="n">
        <f aca="false">D20</f>
        <v>3</v>
      </c>
      <c r="N20" s="37" t="n">
        <v>0</v>
      </c>
      <c r="O20" s="37" t="n">
        <v>0</v>
      </c>
      <c r="P20" s="37" t="n">
        <v>0</v>
      </c>
      <c r="Q20" s="37" t="n">
        <v>0</v>
      </c>
      <c r="R20" s="38" t="n">
        <f aca="false">SUM(L20:Q20)</f>
        <v>3</v>
      </c>
      <c r="S20" s="39"/>
    </row>
    <row collapsed="false" customFormat="true" customHeight="false" hidden="false" ht="12" outlineLevel="0" r="21" s="32">
      <c r="B21" s="33"/>
      <c r="C21" s="34" t="s">
        <v>23</v>
      </c>
      <c r="D21" s="35" t="n">
        <f aca="false">PLANNING!E101</f>
        <v>1</v>
      </c>
      <c r="E21" s="35" t="n">
        <v>0</v>
      </c>
      <c r="F21" s="35" t="n">
        <f aca="false">PLANNING!M101</f>
        <v>7500</v>
      </c>
      <c r="G21" s="44" t="n">
        <f aca="false">PLANNING!O101</f>
        <v>0</v>
      </c>
      <c r="H21" s="44" t="n">
        <f aca="false">PLANNING!N101</f>
        <v>7500</v>
      </c>
      <c r="I21" s="35" t="n">
        <f aca="false">H21-G21</f>
        <v>7500</v>
      </c>
      <c r="J21" s="36" t="n">
        <f aca="false">G21/F21</f>
        <v>0</v>
      </c>
      <c r="K21" s="37" t="n">
        <v>0</v>
      </c>
      <c r="L21" s="37" t="n">
        <v>0</v>
      </c>
      <c r="M21" s="37" t="n">
        <f aca="false">D21</f>
        <v>1</v>
      </c>
      <c r="N21" s="37" t="n">
        <v>0</v>
      </c>
      <c r="O21" s="37" t="n">
        <v>0</v>
      </c>
      <c r="P21" s="37" t="n">
        <v>0</v>
      </c>
      <c r="Q21" s="37" t="n">
        <v>0</v>
      </c>
      <c r="R21" s="38" t="n">
        <f aca="false">SUM(L21:Q21)</f>
        <v>1</v>
      </c>
      <c r="S21" s="39"/>
    </row>
    <row collapsed="false" customFormat="true" customHeight="false" hidden="false" ht="12" outlineLevel="0" r="22" s="40">
      <c r="B22" s="33"/>
      <c r="C22" s="34" t="s">
        <v>24</v>
      </c>
      <c r="D22" s="35" t="n">
        <f aca="false">PLANNING!E110</f>
        <v>5</v>
      </c>
      <c r="E22" s="35" t="n">
        <v>0</v>
      </c>
      <c r="F22" s="35" t="n">
        <f aca="false">PLANNING!M110</f>
        <v>25460</v>
      </c>
      <c r="G22" s="35" t="n">
        <f aca="false">PLANNING!O110</f>
        <v>14305</v>
      </c>
      <c r="H22" s="35" t="n">
        <f aca="false">PLANNING!N110</f>
        <v>25460</v>
      </c>
      <c r="I22" s="35" t="n">
        <f aca="false">H22-G22</f>
        <v>11155</v>
      </c>
      <c r="J22" s="36" t="n">
        <f aca="false">G22/F22</f>
        <v>0.561861743912019</v>
      </c>
      <c r="K22" s="37" t="n">
        <v>0</v>
      </c>
      <c r="L22" s="37" t="n">
        <v>0</v>
      </c>
      <c r="M22" s="37" t="n">
        <f aca="false">D22</f>
        <v>5</v>
      </c>
      <c r="N22" s="37" t="n">
        <v>0</v>
      </c>
      <c r="O22" s="37" t="n">
        <v>0</v>
      </c>
      <c r="P22" s="37" t="n">
        <v>0</v>
      </c>
      <c r="Q22" s="37" t="n">
        <v>0</v>
      </c>
      <c r="R22" s="38" t="n">
        <f aca="false">SUM(L22:Q22)</f>
        <v>5</v>
      </c>
      <c r="S22" s="39"/>
    </row>
    <row collapsed="false" customFormat="false" customHeight="false" hidden="false" ht="12" outlineLevel="0" r="23">
      <c r="A23" s="40"/>
      <c r="B23" s="33"/>
      <c r="C23" s="34" t="s">
        <v>25</v>
      </c>
      <c r="D23" s="35" t="n">
        <f aca="false">PLANNING!E147</f>
        <v>5</v>
      </c>
      <c r="E23" s="35" t="n">
        <v>0</v>
      </c>
      <c r="F23" s="35" t="n">
        <f aca="false">PLANNING!M147</f>
        <v>43262</v>
      </c>
      <c r="G23" s="35" t="n">
        <f aca="false">PLANNING!O147</f>
        <v>33052</v>
      </c>
      <c r="H23" s="35" t="n">
        <f aca="false">PLANNING!N147</f>
        <v>43262</v>
      </c>
      <c r="I23" s="35" t="n">
        <f aca="false">H23-G23</f>
        <v>10210</v>
      </c>
      <c r="J23" s="36" t="n">
        <f aca="false">G23/F23</f>
        <v>0.763996116684388</v>
      </c>
      <c r="K23" s="37" t="n">
        <v>0</v>
      </c>
      <c r="L23" s="37" t="n">
        <v>0</v>
      </c>
      <c r="M23" s="37" t="n">
        <f aca="false">D23</f>
        <v>5</v>
      </c>
      <c r="N23" s="37" t="n">
        <v>0</v>
      </c>
      <c r="O23" s="37" t="n">
        <v>0</v>
      </c>
      <c r="P23" s="37" t="n">
        <v>0</v>
      </c>
      <c r="Q23" s="37" t="n">
        <v>0</v>
      </c>
      <c r="R23" s="38" t="n">
        <f aca="false">SUM(L23:Q23)</f>
        <v>5</v>
      </c>
      <c r="S23" s="39"/>
    </row>
    <row collapsed="false" customFormat="false" customHeight="false" hidden="false" ht="12" outlineLevel="0" r="24">
      <c r="A24" s="40"/>
      <c r="B24" s="41"/>
      <c r="C24" s="42"/>
      <c r="D24" s="43"/>
      <c r="E24" s="35"/>
      <c r="F24" s="35"/>
      <c r="G24" s="35"/>
      <c r="H24" s="35"/>
      <c r="I24" s="35"/>
      <c r="J24" s="36"/>
      <c r="K24" s="37"/>
      <c r="L24" s="37"/>
      <c r="M24" s="37"/>
      <c r="N24" s="37"/>
      <c r="O24" s="37"/>
      <c r="P24" s="37"/>
      <c r="Q24" s="37"/>
      <c r="R24" s="38"/>
      <c r="S24" s="39"/>
    </row>
    <row collapsed="false" customFormat="true" customHeight="false" hidden="false" ht="12" outlineLevel="0" r="25" s="22">
      <c r="B25" s="23"/>
      <c r="C25" s="24" t="str">
        <f aca="false">PLANNING!B184</f>
        <v>EPWP - Planning and Design Projects</v>
      </c>
      <c r="D25" s="25" t="n">
        <f aca="false">SUM(D26:D29)</f>
        <v>6</v>
      </c>
      <c r="E25" s="26" t="n">
        <f aca="false">SUM(E26:E29)</f>
        <v>0</v>
      </c>
      <c r="F25" s="26" t="n">
        <f aca="false">SUM(F26:F29)</f>
        <v>3000</v>
      </c>
      <c r="G25" s="27" t="n">
        <f aca="false">SUM(G26:G29)</f>
        <v>0</v>
      </c>
      <c r="H25" s="26" t="n">
        <f aca="false">SUM(H26:H29)</f>
        <v>3000</v>
      </c>
      <c r="I25" s="26" t="n">
        <f aca="false">SUM(I26:I29)</f>
        <v>3000</v>
      </c>
      <c r="J25" s="28" t="n">
        <v>0</v>
      </c>
      <c r="K25" s="29" t="n">
        <f aca="false">SUM(K26:K29)</f>
        <v>0</v>
      </c>
      <c r="L25" s="29" t="n">
        <f aca="false">SUM(L26:L29)</f>
        <v>0</v>
      </c>
      <c r="M25" s="29" t="n">
        <f aca="false">SUM(M26:M29)</f>
        <v>6</v>
      </c>
      <c r="N25" s="29" t="n">
        <f aca="false">SUM(N26:N29)</f>
        <v>0</v>
      </c>
      <c r="O25" s="29" t="n">
        <f aca="false">SUM(O26:O29)</f>
        <v>0</v>
      </c>
      <c r="P25" s="29" t="n">
        <f aca="false">SUM(P26:P29)</f>
        <v>0</v>
      </c>
      <c r="Q25" s="29" t="n">
        <f aca="false">SUM(Q26:Q29)</f>
        <v>0</v>
      </c>
      <c r="R25" s="30" t="n">
        <f aca="false">SUM(R26:R29)</f>
        <v>6</v>
      </c>
      <c r="S25" s="31"/>
    </row>
    <row collapsed="false" customFormat="true" customHeight="false" hidden="false" ht="12" outlineLevel="0" r="26" s="32">
      <c r="B26" s="33"/>
      <c r="C26" s="34" t="s">
        <v>22</v>
      </c>
      <c r="D26" s="35" t="n">
        <f aca="false">PLANNING!E186</f>
        <v>0</v>
      </c>
      <c r="E26" s="35" t="n">
        <v>0</v>
      </c>
      <c r="F26" s="35" t="n">
        <f aca="false">PLANNING!M186</f>
        <v>0</v>
      </c>
      <c r="G26" s="44" t="n">
        <f aca="false">PLANNING!O186</f>
        <v>0</v>
      </c>
      <c r="H26" s="44" t="n">
        <f aca="false">PLANNING!N186</f>
        <v>0</v>
      </c>
      <c r="I26" s="35" t="n">
        <f aca="false">H26-G26</f>
        <v>0</v>
      </c>
      <c r="J26" s="36" t="n">
        <v>0</v>
      </c>
      <c r="K26" s="37" t="n">
        <v>0</v>
      </c>
      <c r="L26" s="37" t="n">
        <v>0</v>
      </c>
      <c r="M26" s="37" t="n">
        <f aca="false">D26</f>
        <v>0</v>
      </c>
      <c r="N26" s="37" t="n">
        <v>0</v>
      </c>
      <c r="O26" s="37" t="n">
        <v>0</v>
      </c>
      <c r="P26" s="37" t="n">
        <v>0</v>
      </c>
      <c r="Q26" s="37" t="n">
        <v>0</v>
      </c>
      <c r="R26" s="38" t="n">
        <f aca="false">SUM(L26:Q26)</f>
        <v>0</v>
      </c>
      <c r="S26" s="39"/>
    </row>
    <row collapsed="false" customFormat="true" customHeight="false" hidden="false" ht="12" outlineLevel="0" r="27" s="32">
      <c r="B27" s="33"/>
      <c r="C27" s="34" t="s">
        <v>23</v>
      </c>
      <c r="D27" s="35" t="n">
        <f aca="false">PLANNING!E188</f>
        <v>0</v>
      </c>
      <c r="E27" s="35" t="n">
        <v>0</v>
      </c>
      <c r="F27" s="35" t="n">
        <f aca="false">PLANNING!M188</f>
        <v>0</v>
      </c>
      <c r="G27" s="44" t="n">
        <f aca="false">PLANNING!O188</f>
        <v>0</v>
      </c>
      <c r="H27" s="44" t="n">
        <f aca="false">PLANNING!N188</f>
        <v>0</v>
      </c>
      <c r="I27" s="35" t="n">
        <f aca="false">H27-G27</f>
        <v>0</v>
      </c>
      <c r="J27" s="36" t="n">
        <v>0</v>
      </c>
      <c r="K27" s="37" t="n">
        <v>0</v>
      </c>
      <c r="L27" s="37" t="n">
        <v>0</v>
      </c>
      <c r="M27" s="37" t="n">
        <f aca="false">D27</f>
        <v>0</v>
      </c>
      <c r="N27" s="37" t="n">
        <v>0</v>
      </c>
      <c r="O27" s="37" t="n">
        <v>0</v>
      </c>
      <c r="P27" s="37" t="n">
        <v>0</v>
      </c>
      <c r="Q27" s="37" t="n">
        <v>0</v>
      </c>
      <c r="R27" s="38" t="n">
        <f aca="false">SUM(L27:Q27)</f>
        <v>0</v>
      </c>
      <c r="S27" s="39"/>
    </row>
    <row collapsed="false" customFormat="true" customHeight="false" hidden="false" ht="12" outlineLevel="0" r="28" s="40">
      <c r="B28" s="33"/>
      <c r="C28" s="34" t="s">
        <v>24</v>
      </c>
      <c r="D28" s="35" t="n">
        <f aca="false">PLANNING!E190</f>
        <v>5</v>
      </c>
      <c r="E28" s="35" t="n">
        <v>0</v>
      </c>
      <c r="F28" s="35" t="n">
        <f aca="false">PLANNING!M190</f>
        <v>2500</v>
      </c>
      <c r="G28" s="35" t="n">
        <f aca="false">PLANNING!O190</f>
        <v>0</v>
      </c>
      <c r="H28" s="35" t="n">
        <f aca="false">PLANNING!N190</f>
        <v>2500</v>
      </c>
      <c r="I28" s="35" t="n">
        <f aca="false">H28-G28</f>
        <v>2500</v>
      </c>
      <c r="J28" s="36" t="n">
        <v>0</v>
      </c>
      <c r="K28" s="37" t="n">
        <v>0</v>
      </c>
      <c r="L28" s="37" t="n">
        <v>0</v>
      </c>
      <c r="M28" s="37" t="n">
        <f aca="false">D28</f>
        <v>5</v>
      </c>
      <c r="N28" s="37" t="n">
        <v>0</v>
      </c>
      <c r="O28" s="37" t="n">
        <v>0</v>
      </c>
      <c r="P28" s="37" t="n">
        <v>0</v>
      </c>
      <c r="Q28" s="37" t="n">
        <v>0</v>
      </c>
      <c r="R28" s="38" t="n">
        <f aca="false">SUM(L28:Q28)</f>
        <v>5</v>
      </c>
      <c r="S28" s="39"/>
    </row>
    <row collapsed="false" customFormat="false" customHeight="false" hidden="false" ht="12" outlineLevel="0" r="29">
      <c r="A29" s="40"/>
      <c r="B29" s="33"/>
      <c r="C29" s="34" t="s">
        <v>25</v>
      </c>
      <c r="D29" s="35" t="n">
        <f aca="false">PLANNING!E227</f>
        <v>1</v>
      </c>
      <c r="E29" s="35" t="n">
        <v>0</v>
      </c>
      <c r="F29" s="35" t="n">
        <f aca="false">PLANNING!M227</f>
        <v>500</v>
      </c>
      <c r="G29" s="35" t="n">
        <f aca="false">PLANNING!O227</f>
        <v>0</v>
      </c>
      <c r="H29" s="35" t="n">
        <f aca="false">PLANNING!N227</f>
        <v>500</v>
      </c>
      <c r="I29" s="35" t="n">
        <f aca="false">H29-G29</f>
        <v>500</v>
      </c>
      <c r="J29" s="36" t="n">
        <v>0</v>
      </c>
      <c r="K29" s="37" t="n">
        <v>0</v>
      </c>
      <c r="L29" s="37" t="n">
        <v>0</v>
      </c>
      <c r="M29" s="37" t="n">
        <f aca="false">D29</f>
        <v>1</v>
      </c>
      <c r="N29" s="37" t="n">
        <v>0</v>
      </c>
      <c r="O29" s="37" t="n">
        <v>0</v>
      </c>
      <c r="P29" s="37" t="n">
        <v>0</v>
      </c>
      <c r="Q29" s="37" t="n">
        <v>0</v>
      </c>
      <c r="R29" s="38" t="n">
        <f aca="false">SUM(L29:Q29)</f>
        <v>1</v>
      </c>
      <c r="S29" s="39"/>
    </row>
    <row collapsed="false" customFormat="false" customHeight="false" hidden="false" ht="12" outlineLevel="0" r="30">
      <c r="A30" s="40"/>
      <c r="B30" s="41"/>
      <c r="C30" s="42"/>
      <c r="D30" s="43"/>
      <c r="E30" s="35"/>
      <c r="F30" s="35"/>
      <c r="G30" s="35"/>
      <c r="H30" s="35"/>
      <c r="I30" s="35"/>
      <c r="J30" s="36"/>
      <c r="K30" s="37"/>
      <c r="L30" s="37"/>
      <c r="M30" s="37"/>
      <c r="N30" s="37"/>
      <c r="O30" s="37"/>
      <c r="P30" s="37"/>
      <c r="Q30" s="37"/>
      <c r="R30" s="38"/>
      <c r="S30" s="39"/>
    </row>
    <row collapsed="false" customFormat="true" customHeight="false" hidden="false" ht="12" outlineLevel="0" r="31" s="22">
      <c r="B31" s="23"/>
      <c r="C31" s="24" t="str">
        <f aca="false">PLANNING!B236</f>
        <v>COLLEGE INFRASTRUCTURE - Planning and Design Projects</v>
      </c>
      <c r="D31" s="25" t="n">
        <f aca="false">SUM(D32:D35)</f>
        <v>0</v>
      </c>
      <c r="E31" s="26" t="n">
        <f aca="false">SUM(E32:E35)</f>
        <v>0</v>
      </c>
      <c r="F31" s="26" t="n">
        <f aca="false">SUM(F32:F35)</f>
        <v>0</v>
      </c>
      <c r="G31" s="27" t="n">
        <f aca="false">SUM(G32:G35)</f>
        <v>0</v>
      </c>
      <c r="H31" s="26" t="n">
        <f aca="false">SUM(H32:H35)</f>
        <v>0</v>
      </c>
      <c r="I31" s="26" t="n">
        <f aca="false">SUM(I32:I35)</f>
        <v>0</v>
      </c>
      <c r="J31" s="28" t="n">
        <v>0</v>
      </c>
      <c r="K31" s="29" t="n">
        <f aca="false">SUM(K32:K35)</f>
        <v>0</v>
      </c>
      <c r="L31" s="29" t="n">
        <f aca="false">SUM(L32:L35)</f>
        <v>0</v>
      </c>
      <c r="M31" s="29" t="n">
        <f aca="false">SUM(M32:M35)</f>
        <v>0</v>
      </c>
      <c r="N31" s="29" t="n">
        <f aca="false">SUM(N32:N35)</f>
        <v>0</v>
      </c>
      <c r="O31" s="29" t="n">
        <f aca="false">SUM(O32:O35)</f>
        <v>0</v>
      </c>
      <c r="P31" s="29" t="n">
        <f aca="false">SUM(P32:P35)</f>
        <v>0</v>
      </c>
      <c r="Q31" s="29" t="n">
        <f aca="false">SUM(Q32:Q35)</f>
        <v>0</v>
      </c>
      <c r="R31" s="30" t="n">
        <f aca="false">SUM(R32:R35)</f>
        <v>0</v>
      </c>
      <c r="S31" s="31"/>
    </row>
    <row collapsed="false" customFormat="true" customHeight="false" hidden="false" ht="12" outlineLevel="0" r="32" s="32">
      <c r="B32" s="33"/>
      <c r="C32" s="34" t="s">
        <v>22</v>
      </c>
      <c r="D32" s="35" t="n">
        <f aca="false">PLANNING!E238</f>
        <v>0</v>
      </c>
      <c r="E32" s="35" t="n">
        <v>0</v>
      </c>
      <c r="F32" s="35" t="n">
        <f aca="false">PLANNING!M238</f>
        <v>0</v>
      </c>
      <c r="G32" s="35" t="n">
        <f aca="false">PLANNING!O238</f>
        <v>0</v>
      </c>
      <c r="H32" s="35" t="n">
        <f aca="false">PLANNING!N238</f>
        <v>0</v>
      </c>
      <c r="I32" s="35" t="n">
        <f aca="false">H32-G32</f>
        <v>0</v>
      </c>
      <c r="J32" s="36" t="n">
        <v>0</v>
      </c>
      <c r="K32" s="37" t="n">
        <v>0</v>
      </c>
      <c r="L32" s="37" t="n">
        <v>0</v>
      </c>
      <c r="M32" s="37" t="n">
        <f aca="false">D32</f>
        <v>0</v>
      </c>
      <c r="N32" s="37" t="n">
        <v>0</v>
      </c>
      <c r="O32" s="37" t="n">
        <v>0</v>
      </c>
      <c r="P32" s="37" t="n">
        <v>0</v>
      </c>
      <c r="Q32" s="37" t="n">
        <v>0</v>
      </c>
      <c r="R32" s="38" t="n">
        <f aca="false">SUM(L32:Q32)</f>
        <v>0</v>
      </c>
      <c r="S32" s="39"/>
    </row>
    <row collapsed="false" customFormat="true" customHeight="false" hidden="false" ht="12" outlineLevel="0" r="33" s="32">
      <c r="B33" s="33"/>
      <c r="C33" s="34" t="s">
        <v>23</v>
      </c>
      <c r="D33" s="35" t="n">
        <f aca="false">PLANNING!E240</f>
        <v>0</v>
      </c>
      <c r="E33" s="35" t="n">
        <v>0</v>
      </c>
      <c r="F33" s="35" t="n">
        <f aca="false">PLANNING!M240</f>
        <v>0</v>
      </c>
      <c r="G33" s="35" t="n">
        <f aca="false">PLANNING!O240</f>
        <v>0</v>
      </c>
      <c r="H33" s="35" t="n">
        <f aca="false">PLANNING!N240</f>
        <v>0</v>
      </c>
      <c r="I33" s="35" t="n">
        <f aca="false">H33-G33</f>
        <v>0</v>
      </c>
      <c r="J33" s="36" t="n">
        <v>0</v>
      </c>
      <c r="K33" s="37" t="n">
        <v>0</v>
      </c>
      <c r="L33" s="37" t="n">
        <v>0</v>
      </c>
      <c r="M33" s="37" t="n">
        <f aca="false">D33</f>
        <v>0</v>
      </c>
      <c r="N33" s="37" t="n">
        <v>0</v>
      </c>
      <c r="O33" s="37" t="n">
        <v>0</v>
      </c>
      <c r="P33" s="37" t="n">
        <v>0</v>
      </c>
      <c r="Q33" s="37" t="n">
        <v>0</v>
      </c>
      <c r="R33" s="38" t="n">
        <f aca="false">SUM(L33:Q33)</f>
        <v>0</v>
      </c>
      <c r="S33" s="39"/>
    </row>
    <row collapsed="false" customFormat="true" customHeight="false" hidden="false" ht="12" outlineLevel="0" r="34" s="40">
      <c r="B34" s="33"/>
      <c r="C34" s="34" t="s">
        <v>24</v>
      </c>
      <c r="D34" s="35" t="n">
        <f aca="false">PLANNING!E242</f>
        <v>0</v>
      </c>
      <c r="E34" s="35" t="n">
        <v>0</v>
      </c>
      <c r="F34" s="35" t="n">
        <f aca="false">PLANNING!M242</f>
        <v>0</v>
      </c>
      <c r="G34" s="35" t="n">
        <f aca="false">PLANNING!O242</f>
        <v>0</v>
      </c>
      <c r="H34" s="35" t="n">
        <f aca="false">PLANNING!N242</f>
        <v>0</v>
      </c>
      <c r="I34" s="35" t="n">
        <f aca="false">H34-G34</f>
        <v>0</v>
      </c>
      <c r="J34" s="36" t="n">
        <v>0</v>
      </c>
      <c r="K34" s="37" t="n">
        <v>0</v>
      </c>
      <c r="L34" s="37" t="n">
        <v>0</v>
      </c>
      <c r="M34" s="37" t="n">
        <f aca="false">D34</f>
        <v>0</v>
      </c>
      <c r="N34" s="37" t="n">
        <v>0</v>
      </c>
      <c r="O34" s="37" t="n">
        <v>0</v>
      </c>
      <c r="P34" s="37" t="n">
        <v>0</v>
      </c>
      <c r="Q34" s="37" t="n">
        <v>0</v>
      </c>
      <c r="R34" s="38" t="n">
        <f aca="false">SUM(L34:Q34)</f>
        <v>0</v>
      </c>
      <c r="S34" s="39"/>
    </row>
    <row collapsed="false" customFormat="true" customHeight="false" hidden="false" ht="12" outlineLevel="0" r="35" s="40">
      <c r="B35" s="33"/>
      <c r="C35" s="34" t="s">
        <v>25</v>
      </c>
      <c r="D35" s="35" t="n">
        <f aca="false">PLANNING!E244</f>
        <v>0</v>
      </c>
      <c r="E35" s="35" t="n">
        <v>0</v>
      </c>
      <c r="F35" s="35" t="n">
        <f aca="false">PLANNING!M244</f>
        <v>0</v>
      </c>
      <c r="G35" s="35" t="n">
        <f aca="false">PLANNING!O244</f>
        <v>0</v>
      </c>
      <c r="H35" s="35" t="n">
        <f aca="false">PLANNING!N244</f>
        <v>0</v>
      </c>
      <c r="I35" s="35" t="n">
        <f aca="false">H35-G35</f>
        <v>0</v>
      </c>
      <c r="J35" s="36" t="n">
        <v>0</v>
      </c>
      <c r="K35" s="37" t="n">
        <v>0</v>
      </c>
      <c r="L35" s="37" t="n">
        <v>0</v>
      </c>
      <c r="M35" s="37" t="n">
        <f aca="false">D35</f>
        <v>0</v>
      </c>
      <c r="N35" s="37" t="n">
        <v>0</v>
      </c>
      <c r="O35" s="37" t="n">
        <v>0</v>
      </c>
      <c r="P35" s="37" t="n">
        <v>0</v>
      </c>
      <c r="Q35" s="37" t="n">
        <v>0</v>
      </c>
      <c r="R35" s="38" t="n">
        <f aca="false">SUM(L35:Q35)</f>
        <v>0</v>
      </c>
      <c r="S35" s="39"/>
    </row>
    <row collapsed="false" customFormat="false" customHeight="false" hidden="false" ht="12" outlineLevel="0" r="36">
      <c r="A36" s="40"/>
      <c r="B36" s="41"/>
      <c r="C36" s="42"/>
      <c r="D36" s="43"/>
      <c r="E36" s="35"/>
      <c r="F36" s="35"/>
      <c r="G36" s="35"/>
      <c r="H36" s="35"/>
      <c r="I36" s="35"/>
      <c r="J36" s="36"/>
      <c r="K36" s="37"/>
      <c r="L36" s="37"/>
      <c r="M36" s="37"/>
      <c r="N36" s="37"/>
      <c r="O36" s="37"/>
      <c r="P36" s="37"/>
      <c r="Q36" s="37"/>
      <c r="R36" s="38"/>
      <c r="S36" s="39"/>
    </row>
    <row collapsed="false" customFormat="true" customHeight="false" hidden="false" ht="12" outlineLevel="0" r="37" s="22">
      <c r="B37" s="23"/>
      <c r="C37" s="24" t="str">
        <f aca="false">PLANNING!B246</f>
        <v>NHI PROGRAMME - Planning and Design Projects</v>
      </c>
      <c r="D37" s="25" t="n">
        <f aca="false">SUM(D38:D41)</f>
        <v>2</v>
      </c>
      <c r="E37" s="26" t="n">
        <f aca="false">SUM(E38:E41)</f>
        <v>0</v>
      </c>
      <c r="F37" s="26" t="n">
        <f aca="false">SUM(F38:F41)</f>
        <v>5500.4722</v>
      </c>
      <c r="G37" s="27" t="n">
        <f aca="false">SUM(G38:G41)</f>
        <v>0</v>
      </c>
      <c r="H37" s="26" t="n">
        <f aca="false">SUM(H38:H41)</f>
        <v>5500</v>
      </c>
      <c r="I37" s="26" t="n">
        <f aca="false">SUM(I38:I41)</f>
        <v>5500</v>
      </c>
      <c r="J37" s="28" t="n">
        <f aca="false">G37/F37</f>
        <v>0</v>
      </c>
      <c r="K37" s="29" t="n">
        <f aca="false">SUM(K38:K41)</f>
        <v>0</v>
      </c>
      <c r="L37" s="29" t="n">
        <f aca="false">SUM(L38:L41)</f>
        <v>0</v>
      </c>
      <c r="M37" s="29" t="n">
        <f aca="false">SUM(M38:M41)</f>
        <v>2</v>
      </c>
      <c r="N37" s="29" t="n">
        <f aca="false">SUM(N38:N41)</f>
        <v>0</v>
      </c>
      <c r="O37" s="29" t="n">
        <f aca="false">SUM(O38:O41)</f>
        <v>0</v>
      </c>
      <c r="P37" s="29" t="n">
        <f aca="false">SUM(P38:P41)</f>
        <v>0</v>
      </c>
      <c r="Q37" s="29" t="n">
        <f aca="false">SUM(Q38:Q41)</f>
        <v>0</v>
      </c>
      <c r="R37" s="30" t="n">
        <f aca="false">SUM(R38:R41)</f>
        <v>2</v>
      </c>
      <c r="S37" s="31"/>
    </row>
    <row collapsed="false" customFormat="true" customHeight="false" hidden="false" ht="12" outlineLevel="0" r="38" s="32">
      <c r="B38" s="33"/>
      <c r="C38" s="34" t="s">
        <v>22</v>
      </c>
      <c r="D38" s="35" t="n">
        <f aca="false">PLANNING!E248</f>
        <v>0</v>
      </c>
      <c r="E38" s="35" t="n">
        <v>0</v>
      </c>
      <c r="F38" s="35" t="n">
        <f aca="false">PLANNING!M248</f>
        <v>0</v>
      </c>
      <c r="G38" s="35" t="n">
        <f aca="false">PLANNING!O248</f>
        <v>0</v>
      </c>
      <c r="H38" s="35" t="n">
        <f aca="false">PLANNING!N248</f>
        <v>0</v>
      </c>
      <c r="I38" s="35" t="n">
        <f aca="false">H38-G38</f>
        <v>0</v>
      </c>
      <c r="J38" s="36" t="n">
        <v>0</v>
      </c>
      <c r="K38" s="37" t="n">
        <v>0</v>
      </c>
      <c r="L38" s="37" t="n">
        <v>0</v>
      </c>
      <c r="M38" s="37" t="n">
        <f aca="false">D38</f>
        <v>0</v>
      </c>
      <c r="N38" s="37" t="n">
        <v>0</v>
      </c>
      <c r="O38" s="37" t="n">
        <v>0</v>
      </c>
      <c r="P38" s="37" t="n">
        <v>0</v>
      </c>
      <c r="Q38" s="37" t="n">
        <v>0</v>
      </c>
      <c r="R38" s="38" t="n">
        <f aca="false">SUM(L38:Q38)</f>
        <v>0</v>
      </c>
      <c r="S38" s="39"/>
    </row>
    <row collapsed="false" customFormat="true" customHeight="false" hidden="false" ht="12" outlineLevel="0" r="39" s="32">
      <c r="B39" s="33"/>
      <c r="C39" s="34" t="s">
        <v>23</v>
      </c>
      <c r="D39" s="35" t="n">
        <f aca="false">PLANNING!E250</f>
        <v>0</v>
      </c>
      <c r="E39" s="35" t="n">
        <v>0</v>
      </c>
      <c r="F39" s="35" t="n">
        <f aca="false">PLANNING!M250</f>
        <v>0</v>
      </c>
      <c r="G39" s="35" t="n">
        <f aca="false">PLANNING!O250</f>
        <v>0</v>
      </c>
      <c r="H39" s="35" t="n">
        <f aca="false">PLANNING!N250</f>
        <v>0</v>
      </c>
      <c r="I39" s="35" t="n">
        <f aca="false">H39-G39</f>
        <v>0</v>
      </c>
      <c r="J39" s="36" t="n">
        <v>0</v>
      </c>
      <c r="K39" s="37" t="n">
        <v>0</v>
      </c>
      <c r="L39" s="37" t="n">
        <v>0</v>
      </c>
      <c r="M39" s="37" t="n">
        <f aca="false">D39</f>
        <v>0</v>
      </c>
      <c r="N39" s="37" t="n">
        <v>0</v>
      </c>
      <c r="O39" s="37" t="n">
        <v>0</v>
      </c>
      <c r="P39" s="37" t="n">
        <v>0</v>
      </c>
      <c r="Q39" s="37" t="n">
        <v>0</v>
      </c>
      <c r="R39" s="38" t="n">
        <f aca="false">SUM(L39:Q39)</f>
        <v>0</v>
      </c>
      <c r="S39" s="39"/>
    </row>
    <row collapsed="false" customFormat="true" customHeight="false" hidden="false" ht="12" outlineLevel="0" r="40" s="40">
      <c r="B40" s="33"/>
      <c r="C40" s="34" t="s">
        <v>24</v>
      </c>
      <c r="D40" s="35" t="n">
        <f aca="false">PLANNING!E252</f>
        <v>2</v>
      </c>
      <c r="E40" s="35" t="n">
        <v>0</v>
      </c>
      <c r="F40" s="35" t="n">
        <f aca="false">PLANNING!M252</f>
        <v>5500.4722</v>
      </c>
      <c r="G40" s="35" t="n">
        <f aca="false">PLANNING!O252</f>
        <v>0</v>
      </c>
      <c r="H40" s="35" t="n">
        <f aca="false">PLANNING!N252</f>
        <v>5500</v>
      </c>
      <c r="I40" s="35" t="n">
        <f aca="false">H40-G40</f>
        <v>5500</v>
      </c>
      <c r="J40" s="36" t="n">
        <f aca="false">G40/F40</f>
        <v>0</v>
      </c>
      <c r="K40" s="37" t="n">
        <v>0</v>
      </c>
      <c r="L40" s="37" t="n">
        <v>0</v>
      </c>
      <c r="M40" s="37" t="n">
        <f aca="false">D40</f>
        <v>2</v>
      </c>
      <c r="N40" s="37" t="n">
        <v>0</v>
      </c>
      <c r="O40" s="37" t="n">
        <v>0</v>
      </c>
      <c r="P40" s="37" t="n">
        <v>0</v>
      </c>
      <c r="Q40" s="37" t="n">
        <v>0</v>
      </c>
      <c r="R40" s="38" t="n">
        <f aca="false">SUM(L40:Q40)</f>
        <v>2</v>
      </c>
      <c r="S40" s="39"/>
    </row>
    <row collapsed="false" customFormat="true" customHeight="false" hidden="false" ht="12" outlineLevel="0" r="41" s="40">
      <c r="B41" s="33"/>
      <c r="C41" s="34" t="s">
        <v>25</v>
      </c>
      <c r="D41" s="35" t="n">
        <f aca="false">PLANNING!E268</f>
        <v>0</v>
      </c>
      <c r="E41" s="35" t="n">
        <v>0</v>
      </c>
      <c r="F41" s="35" t="n">
        <f aca="false">PLANNING!M268</f>
        <v>0</v>
      </c>
      <c r="G41" s="35" t="n">
        <f aca="false">PLANNING!O268</f>
        <v>0</v>
      </c>
      <c r="H41" s="35" t="n">
        <f aca="false">PLANNING!N268</f>
        <v>0</v>
      </c>
      <c r="I41" s="35" t="n">
        <f aca="false">H41-G41</f>
        <v>0</v>
      </c>
      <c r="J41" s="36" t="n">
        <v>0</v>
      </c>
      <c r="K41" s="37" t="n">
        <v>0</v>
      </c>
      <c r="L41" s="37" t="n">
        <v>0</v>
      </c>
      <c r="M41" s="37" t="n">
        <f aca="false">D41</f>
        <v>0</v>
      </c>
      <c r="N41" s="37" t="n">
        <v>0</v>
      </c>
      <c r="O41" s="37" t="n">
        <v>0</v>
      </c>
      <c r="P41" s="37" t="n">
        <v>0</v>
      </c>
      <c r="Q41" s="37" t="n">
        <v>0</v>
      </c>
      <c r="R41" s="38" t="n">
        <f aca="false">SUM(L41:Q41)</f>
        <v>0</v>
      </c>
      <c r="S41" s="39"/>
    </row>
    <row collapsed="false" customFormat="false" customHeight="false" hidden="false" ht="12" outlineLevel="0" r="42">
      <c r="A42" s="40"/>
      <c r="B42" s="41"/>
      <c r="C42" s="42"/>
      <c r="D42" s="43"/>
      <c r="E42" s="35"/>
      <c r="F42" s="35"/>
      <c r="G42" s="35"/>
      <c r="H42" s="35"/>
      <c r="I42" s="35"/>
      <c r="J42" s="36"/>
      <c r="K42" s="37"/>
      <c r="L42" s="37"/>
      <c r="M42" s="37"/>
      <c r="N42" s="37"/>
      <c r="O42" s="37"/>
      <c r="P42" s="37"/>
      <c r="Q42" s="37"/>
      <c r="R42" s="38"/>
      <c r="S42" s="39"/>
    </row>
    <row collapsed="false" customFormat="true" customHeight="true" hidden="false" ht="14" outlineLevel="0" r="43" s="15">
      <c r="B43" s="45" t="s">
        <v>26</v>
      </c>
      <c r="C43" s="45"/>
      <c r="D43" s="18" t="n">
        <f aca="false">D44+D50+D56+D62+D68+D74</f>
        <v>28</v>
      </c>
      <c r="E43" s="18" t="n">
        <f aca="false">E44+E50+E56+E62+E68+E74</f>
        <v>0</v>
      </c>
      <c r="F43" s="18" t="n">
        <f aca="false">F44+F50+F56+F62+F68+F74</f>
        <v>239341</v>
      </c>
      <c r="G43" s="18" t="n">
        <f aca="false">G44+G50+G56+G62+G68+G74</f>
        <v>141500.50759</v>
      </c>
      <c r="H43" s="18" t="n">
        <f aca="false">H44+H50+H56+H62+H68+H74</f>
        <v>237403.50759</v>
      </c>
      <c r="I43" s="18" t="n">
        <f aca="false">I44+I50+I56+I62+I68+I74</f>
        <v>95903</v>
      </c>
      <c r="J43" s="19" t="n">
        <f aca="false">G43/F43</f>
        <v>0.591208809146782</v>
      </c>
      <c r="K43" s="20" t="n">
        <f aca="false">K44+K50+K56+K62+K68+K74</f>
        <v>0</v>
      </c>
      <c r="L43" s="20" t="n">
        <f aca="false">L44+L50+L56+L62+L68+L74</f>
        <v>0</v>
      </c>
      <c r="M43" s="20" t="n">
        <f aca="false">M44+M50+M56+M62+M68+M74</f>
        <v>28</v>
      </c>
      <c r="N43" s="20" t="n">
        <f aca="false">N44+N50+N56+N62+N68+N74</f>
        <v>0</v>
      </c>
      <c r="O43" s="20" t="n">
        <f aca="false">O44+O50+O56+O62+O68+O74</f>
        <v>0</v>
      </c>
      <c r="P43" s="20" t="n">
        <f aca="false">P44+P50+P56+P62+P68+P74</f>
        <v>0</v>
      </c>
      <c r="Q43" s="20" t="n">
        <f aca="false">Q44+Q50+Q56+Q62+Q68+Q74</f>
        <v>0</v>
      </c>
      <c r="R43" s="20" t="n">
        <f aca="false">R44+R50+R56+R62+R68+R74</f>
        <v>28</v>
      </c>
      <c r="S43" s="21"/>
    </row>
    <row collapsed="false" customFormat="true" customHeight="false" hidden="false" ht="12" outlineLevel="0" r="44" s="22">
      <c r="B44" s="23"/>
      <c r="C44" s="24" t="str">
        <f aca="false">IMPLEMENTATION!B9</f>
        <v>HEALTH INFRASTRUCTURE GRANT - Construction Projects</v>
      </c>
      <c r="D44" s="25" t="n">
        <f aca="false">SUM(D45:D48)</f>
        <v>3</v>
      </c>
      <c r="E44" s="26" t="n">
        <f aca="false">SUM(E45:E48)</f>
        <v>0</v>
      </c>
      <c r="F44" s="26" t="n">
        <f aca="false">SUM(F45:F48)</f>
        <v>23303</v>
      </c>
      <c r="G44" s="27" t="n">
        <f aca="false">SUM(G45:G48)</f>
        <v>23735.78626</v>
      </c>
      <c r="H44" s="26" t="n">
        <f aca="false">SUM(H45:H48)</f>
        <v>27705.78626</v>
      </c>
      <c r="I44" s="26" t="n">
        <f aca="false">SUM(I45:I48)</f>
        <v>3970</v>
      </c>
      <c r="J44" s="28" t="n">
        <f aca="false">G44/F44</f>
        <v>1.01857212633567</v>
      </c>
      <c r="K44" s="29" t="n">
        <f aca="false">SUM(K45:K48)</f>
        <v>0</v>
      </c>
      <c r="L44" s="29" t="n">
        <f aca="false">SUM(L45:L48)</f>
        <v>0</v>
      </c>
      <c r="M44" s="29" t="n">
        <f aca="false">SUM(M45:M48)</f>
        <v>3</v>
      </c>
      <c r="N44" s="29" t="n">
        <f aca="false">SUM(N45:N48)</f>
        <v>0</v>
      </c>
      <c r="O44" s="29" t="n">
        <f aca="false">SUM(O45:O48)</f>
        <v>0</v>
      </c>
      <c r="P44" s="29" t="n">
        <f aca="false">SUM(P45:P48)</f>
        <v>0</v>
      </c>
      <c r="Q44" s="29" t="n">
        <f aca="false">SUM(Q45:Q48)</f>
        <v>0</v>
      </c>
      <c r="R44" s="30" t="n">
        <f aca="false">SUM(R45:R48)</f>
        <v>3</v>
      </c>
      <c r="S44" s="31"/>
    </row>
    <row collapsed="false" customFormat="true" customHeight="false" hidden="false" ht="12" outlineLevel="0" r="45" s="32">
      <c r="B45" s="33"/>
      <c r="C45" s="34" t="s">
        <v>22</v>
      </c>
      <c r="D45" s="35" t="n">
        <f aca="false">IMPLEMENTATION!E11</f>
        <v>0</v>
      </c>
      <c r="E45" s="35" t="n">
        <v>0</v>
      </c>
      <c r="F45" s="35" t="n">
        <f aca="false">IMPLEMENTATION!L11</f>
        <v>0</v>
      </c>
      <c r="G45" s="35" t="n">
        <f aca="false">IMPLEMENTATION!N11</f>
        <v>0</v>
      </c>
      <c r="H45" s="35" t="n">
        <f aca="false">IMPLEMENTATION!M11</f>
        <v>0</v>
      </c>
      <c r="I45" s="35" t="n">
        <f aca="false">H45-G45</f>
        <v>0</v>
      </c>
      <c r="J45" s="36" t="n">
        <v>0</v>
      </c>
      <c r="K45" s="37" t="n">
        <v>0</v>
      </c>
      <c r="L45" s="37" t="n">
        <v>0</v>
      </c>
      <c r="M45" s="37" t="n">
        <f aca="false">D45</f>
        <v>0</v>
      </c>
      <c r="N45" s="37" t="n">
        <v>0</v>
      </c>
      <c r="O45" s="37" t="n">
        <v>0</v>
      </c>
      <c r="P45" s="37" t="n">
        <v>0</v>
      </c>
      <c r="Q45" s="37" t="n">
        <v>0</v>
      </c>
      <c r="R45" s="38" t="n">
        <f aca="false">SUM(L45:Q45)</f>
        <v>0</v>
      </c>
      <c r="S45" s="39"/>
    </row>
    <row collapsed="false" customFormat="true" customHeight="false" hidden="false" ht="12" outlineLevel="0" r="46" s="32">
      <c r="B46" s="33"/>
      <c r="C46" s="34" t="s">
        <v>23</v>
      </c>
      <c r="D46" s="35" t="n">
        <f aca="false">IMPLEMENTATION!E13</f>
        <v>1</v>
      </c>
      <c r="E46" s="35" t="n">
        <v>0</v>
      </c>
      <c r="F46" s="35" t="n">
        <f aca="false">IMPLEMENTATION!L13</f>
        <v>1000</v>
      </c>
      <c r="G46" s="35" t="n">
        <f aca="false">IMPLEMENTATION!N13</f>
        <v>30</v>
      </c>
      <c r="H46" s="35" t="n">
        <f aca="false">IMPLEMENTATION!M13</f>
        <v>1000</v>
      </c>
      <c r="I46" s="35" t="n">
        <f aca="false">H46-G46</f>
        <v>970</v>
      </c>
      <c r="J46" s="36" t="n">
        <f aca="false">G46/F46</f>
        <v>0.03</v>
      </c>
      <c r="K46" s="37" t="n">
        <v>0</v>
      </c>
      <c r="L46" s="37" t="n">
        <v>0</v>
      </c>
      <c r="M46" s="37" t="n">
        <f aca="false">D46</f>
        <v>1</v>
      </c>
      <c r="N46" s="37" t="n">
        <v>0</v>
      </c>
      <c r="O46" s="37" t="n">
        <v>0</v>
      </c>
      <c r="P46" s="37" t="n">
        <v>0</v>
      </c>
      <c r="Q46" s="37" t="n">
        <v>0</v>
      </c>
      <c r="R46" s="38" t="n">
        <f aca="false">SUM(L46:Q46)</f>
        <v>1</v>
      </c>
      <c r="S46" s="39"/>
    </row>
    <row collapsed="false" customFormat="true" customHeight="false" hidden="false" ht="12" outlineLevel="0" r="47" s="40">
      <c r="B47" s="33"/>
      <c r="C47" s="34" t="s">
        <v>24</v>
      </c>
      <c r="D47" s="35" t="n">
        <f aca="false">IMPLEMENTATION!E22</f>
        <v>1</v>
      </c>
      <c r="E47" s="35" t="n">
        <v>0</v>
      </c>
      <c r="F47" s="35" t="n">
        <f aca="false">IMPLEMENTATION!L22</f>
        <v>3000</v>
      </c>
      <c r="G47" s="35" t="n">
        <f aca="false">IMPLEMENTATION!N22</f>
        <v>0</v>
      </c>
      <c r="H47" s="35" t="n">
        <f aca="false">IMPLEMENTATION!M22</f>
        <v>3000</v>
      </c>
      <c r="I47" s="35" t="n">
        <f aca="false">H47-G47</f>
        <v>3000</v>
      </c>
      <c r="J47" s="36" t="n">
        <f aca="false">G47/F47</f>
        <v>0</v>
      </c>
      <c r="K47" s="37" t="n">
        <v>0</v>
      </c>
      <c r="L47" s="37" t="n">
        <v>0</v>
      </c>
      <c r="M47" s="37" t="n">
        <f aca="false">D47</f>
        <v>1</v>
      </c>
      <c r="N47" s="37" t="n">
        <v>0</v>
      </c>
      <c r="O47" s="37" t="n">
        <v>0</v>
      </c>
      <c r="P47" s="37" t="n">
        <v>0</v>
      </c>
      <c r="Q47" s="37" t="n">
        <v>0</v>
      </c>
      <c r="R47" s="38" t="n">
        <f aca="false">SUM(L47:Q47)</f>
        <v>1</v>
      </c>
      <c r="S47" s="39"/>
    </row>
    <row collapsed="false" customFormat="true" customHeight="false" hidden="false" ht="12" outlineLevel="0" r="48" s="40">
      <c r="B48" s="33"/>
      <c r="C48" s="34" t="s">
        <v>25</v>
      </c>
      <c r="D48" s="35" t="n">
        <f aca="false">IMPLEMENTATION!E31</f>
        <v>1</v>
      </c>
      <c r="E48" s="35" t="n">
        <v>0</v>
      </c>
      <c r="F48" s="35" t="n">
        <f aca="false">IMPLEMENTATION!L31</f>
        <v>19303</v>
      </c>
      <c r="G48" s="35" t="n">
        <f aca="false">IMPLEMENTATION!N31</f>
        <v>23705.78626</v>
      </c>
      <c r="H48" s="35" t="n">
        <f aca="false">IMPLEMENTATION!M31</f>
        <v>23705.78626</v>
      </c>
      <c r="I48" s="35" t="n">
        <f aca="false">H48-G48</f>
        <v>0</v>
      </c>
      <c r="J48" s="36" t="n">
        <f aca="false">G48/F48</f>
        <v>1.22808818629229</v>
      </c>
      <c r="K48" s="37" t="n">
        <v>0</v>
      </c>
      <c r="L48" s="37" t="n">
        <v>0</v>
      </c>
      <c r="M48" s="37" t="n">
        <f aca="false">D48</f>
        <v>1</v>
      </c>
      <c r="N48" s="37" t="n">
        <v>0</v>
      </c>
      <c r="O48" s="37" t="n">
        <v>0</v>
      </c>
      <c r="P48" s="37" t="n">
        <v>0</v>
      </c>
      <c r="Q48" s="37" t="n">
        <v>0</v>
      </c>
      <c r="R48" s="38" t="n">
        <f aca="false">SUM(L48:Q48)</f>
        <v>1</v>
      </c>
      <c r="S48" s="39"/>
    </row>
    <row collapsed="false" customFormat="false" customHeight="false" hidden="false" ht="12" outlineLevel="0" r="49">
      <c r="A49" s="40"/>
      <c r="B49" s="41"/>
      <c r="C49" s="42"/>
      <c r="D49" s="43"/>
      <c r="E49" s="35"/>
      <c r="F49" s="35"/>
      <c r="G49" s="35"/>
      <c r="H49" s="35"/>
      <c r="I49" s="35"/>
      <c r="J49" s="36"/>
      <c r="K49" s="37"/>
      <c r="L49" s="37"/>
      <c r="M49" s="37"/>
      <c r="N49" s="37"/>
      <c r="O49" s="37"/>
      <c r="P49" s="37"/>
      <c r="Q49" s="37"/>
      <c r="R49" s="38"/>
      <c r="S49" s="39"/>
    </row>
    <row collapsed="false" customFormat="true" customHeight="false" hidden="false" ht="12" outlineLevel="0" r="50" s="22">
      <c r="B50" s="23"/>
      <c r="C50" s="24" t="str">
        <f aca="false">IMPLEMENTATION!B40</f>
        <v>HOSPITAL REVITALISATION GRANT - Construction Projects</v>
      </c>
      <c r="D50" s="25" t="n">
        <f aca="false">SUM(D51:D54)</f>
        <v>7</v>
      </c>
      <c r="E50" s="26" t="n">
        <f aca="false">SUM(E51:E54)</f>
        <v>0</v>
      </c>
      <c r="F50" s="26" t="n">
        <f aca="false">SUM(F51:F54)</f>
        <v>159141</v>
      </c>
      <c r="G50" s="27" t="n">
        <f aca="false">SUM(G51:G54)</f>
        <v>86115.88054</v>
      </c>
      <c r="H50" s="26" t="n">
        <f aca="false">SUM(H51:H54)</f>
        <v>152800.88054</v>
      </c>
      <c r="I50" s="26" t="n">
        <f aca="false">SUM(I51:I54)</f>
        <v>66685</v>
      </c>
      <c r="J50" s="28" t="n">
        <f aca="false">G50/F50</f>
        <v>0.541129442067098</v>
      </c>
      <c r="K50" s="29" t="n">
        <f aca="false">SUM(K51:K54)</f>
        <v>0</v>
      </c>
      <c r="L50" s="29" t="n">
        <f aca="false">SUM(L51:L54)</f>
        <v>0</v>
      </c>
      <c r="M50" s="29" t="n">
        <f aca="false">SUM(M51:M54)</f>
        <v>7</v>
      </c>
      <c r="N50" s="29" t="n">
        <f aca="false">SUM(N51:N54)</f>
        <v>0</v>
      </c>
      <c r="O50" s="29" t="n">
        <f aca="false">SUM(O51:O54)</f>
        <v>0</v>
      </c>
      <c r="P50" s="29" t="n">
        <f aca="false">SUM(P51:P54)</f>
        <v>0</v>
      </c>
      <c r="Q50" s="29" t="n">
        <f aca="false">SUM(Q51:Q54)</f>
        <v>0</v>
      </c>
      <c r="R50" s="30" t="n">
        <f aca="false">SUM(R51:R54)</f>
        <v>7</v>
      </c>
      <c r="S50" s="31"/>
    </row>
    <row collapsed="false" customFormat="true" customHeight="false" hidden="false" ht="12" outlineLevel="0" r="51" s="32">
      <c r="B51" s="33"/>
      <c r="C51" s="34" t="s">
        <v>22</v>
      </c>
      <c r="D51" s="35" t="n">
        <f aca="false">IMPLEMENTATION!E42</f>
        <v>3</v>
      </c>
      <c r="E51" s="35" t="n">
        <v>0</v>
      </c>
      <c r="F51" s="35" t="n">
        <f aca="false">IMPLEMENTATION!L42</f>
        <v>118205</v>
      </c>
      <c r="G51" s="35" t="n">
        <f aca="false">IMPLEMENTATION!N42</f>
        <v>62635.19365</v>
      </c>
      <c r="H51" s="35" t="n">
        <f aca="false">IMPLEMENTATION!M42</f>
        <v>111865.19365</v>
      </c>
      <c r="I51" s="35" t="n">
        <f aca="false">H51-G51</f>
        <v>49230</v>
      </c>
      <c r="J51" s="36" t="n">
        <f aca="false">G51/F51</f>
        <v>0.529886160906899</v>
      </c>
      <c r="K51" s="37" t="n">
        <v>0</v>
      </c>
      <c r="L51" s="37" t="n">
        <v>0</v>
      </c>
      <c r="M51" s="37" t="n">
        <f aca="false">D51</f>
        <v>3</v>
      </c>
      <c r="N51" s="37" t="n">
        <v>0</v>
      </c>
      <c r="O51" s="37" t="n">
        <v>0</v>
      </c>
      <c r="P51" s="37" t="n">
        <v>0</v>
      </c>
      <c r="Q51" s="37" t="n">
        <v>0</v>
      </c>
      <c r="R51" s="38" t="n">
        <f aca="false">SUM(L51:Q51)</f>
        <v>3</v>
      </c>
      <c r="S51" s="39"/>
    </row>
    <row collapsed="false" customFormat="true" customHeight="false" hidden="false" ht="12" outlineLevel="0" r="52" s="32">
      <c r="B52" s="33"/>
      <c r="C52" s="34" t="s">
        <v>23</v>
      </c>
      <c r="D52" s="35" t="n">
        <f aca="false">IMPLEMENTATION!E65</f>
        <v>0</v>
      </c>
      <c r="E52" s="35" t="n">
        <v>0</v>
      </c>
      <c r="F52" s="35" t="n">
        <f aca="false">IMPLEMENTATION!L65</f>
        <v>0</v>
      </c>
      <c r="G52" s="35" t="n">
        <f aca="false">IMPLEMENTATION!N65</f>
        <v>0</v>
      </c>
      <c r="H52" s="35" t="n">
        <f aca="false">IMPLEMENTATION!M65</f>
        <v>0</v>
      </c>
      <c r="I52" s="35" t="n">
        <f aca="false">H52-G52</f>
        <v>0</v>
      </c>
      <c r="J52" s="36" t="n">
        <v>0</v>
      </c>
      <c r="K52" s="37" t="n">
        <v>0</v>
      </c>
      <c r="L52" s="37" t="n">
        <v>0</v>
      </c>
      <c r="M52" s="37" t="n">
        <f aca="false">D52</f>
        <v>0</v>
      </c>
      <c r="N52" s="37" t="n">
        <v>0</v>
      </c>
      <c r="O52" s="37" t="n">
        <v>0</v>
      </c>
      <c r="P52" s="37" t="n">
        <v>0</v>
      </c>
      <c r="Q52" s="37" t="n">
        <v>0</v>
      </c>
      <c r="R52" s="38" t="n">
        <f aca="false">SUM(L52:Q52)</f>
        <v>0</v>
      </c>
      <c r="S52" s="39"/>
    </row>
    <row collapsed="false" customFormat="true" customHeight="false" hidden="false" ht="12" outlineLevel="0" r="53" s="40">
      <c r="B53" s="33"/>
      <c r="C53" s="34" t="s">
        <v>24</v>
      </c>
      <c r="D53" s="35" t="n">
        <f aca="false">IMPLEMENTATION!E67</f>
        <v>4</v>
      </c>
      <c r="E53" s="35" t="n">
        <v>0</v>
      </c>
      <c r="F53" s="35" t="n">
        <f aca="false">IMPLEMENTATION!L67</f>
        <v>40936</v>
      </c>
      <c r="G53" s="35" t="n">
        <f aca="false">IMPLEMENTATION!N67</f>
        <v>23480.68689</v>
      </c>
      <c r="H53" s="35" t="n">
        <f aca="false">IMPLEMENTATION!M67</f>
        <v>40935.68689</v>
      </c>
      <c r="I53" s="35" t="n">
        <f aca="false">H53-G53</f>
        <v>17455</v>
      </c>
      <c r="J53" s="36" t="n">
        <f aca="false">G53/F53</f>
        <v>0.573595048123901</v>
      </c>
      <c r="K53" s="37" t="n">
        <v>0</v>
      </c>
      <c r="L53" s="37" t="n">
        <v>0</v>
      </c>
      <c r="M53" s="37" t="n">
        <f aca="false">D53</f>
        <v>4</v>
      </c>
      <c r="N53" s="37" t="n">
        <v>0</v>
      </c>
      <c r="O53" s="37" t="n">
        <v>0</v>
      </c>
      <c r="P53" s="37" t="n">
        <v>0</v>
      </c>
      <c r="Q53" s="37" t="n">
        <v>0</v>
      </c>
      <c r="R53" s="38" t="n">
        <f aca="false">SUM(L53:Q53)</f>
        <v>4</v>
      </c>
      <c r="S53" s="39"/>
    </row>
    <row collapsed="false" customFormat="true" customHeight="false" hidden="false" ht="12" outlineLevel="0" r="54" s="40">
      <c r="B54" s="33"/>
      <c r="C54" s="34" t="s">
        <v>25</v>
      </c>
      <c r="D54" s="35" t="n">
        <f aca="false">IMPLEMENTATION!E97</f>
        <v>0</v>
      </c>
      <c r="E54" s="35" t="n">
        <v>0</v>
      </c>
      <c r="F54" s="35" t="n">
        <f aca="false">IMPLEMENTATION!L97</f>
        <v>0</v>
      </c>
      <c r="G54" s="35" t="n">
        <f aca="false">IMPLEMENTATION!N97</f>
        <v>0</v>
      </c>
      <c r="H54" s="35" t="n">
        <f aca="false">IMPLEMENTATION!M97</f>
        <v>0</v>
      </c>
      <c r="I54" s="35" t="n">
        <f aca="false">H54-G54</f>
        <v>0</v>
      </c>
      <c r="J54" s="36" t="n">
        <v>0</v>
      </c>
      <c r="K54" s="37" t="n">
        <v>0</v>
      </c>
      <c r="L54" s="37" t="n">
        <v>0</v>
      </c>
      <c r="M54" s="37" t="n">
        <f aca="false">D54</f>
        <v>0</v>
      </c>
      <c r="N54" s="37" t="n">
        <v>0</v>
      </c>
      <c r="O54" s="37" t="n">
        <v>0</v>
      </c>
      <c r="P54" s="37" t="n">
        <v>0</v>
      </c>
      <c r="Q54" s="37" t="n">
        <v>0</v>
      </c>
      <c r="R54" s="38" t="n">
        <f aca="false">SUM(L54:Q54)</f>
        <v>0</v>
      </c>
      <c r="S54" s="39"/>
    </row>
    <row collapsed="false" customFormat="false" customHeight="false" hidden="false" ht="12" outlineLevel="0" r="55">
      <c r="A55" s="40"/>
      <c r="B55" s="41"/>
      <c r="C55" s="42"/>
      <c r="D55" s="43"/>
      <c r="E55" s="35"/>
      <c r="F55" s="35"/>
      <c r="G55" s="35"/>
      <c r="H55" s="35"/>
      <c r="I55" s="35"/>
      <c r="J55" s="36"/>
      <c r="K55" s="37"/>
      <c r="L55" s="37"/>
      <c r="M55" s="37"/>
      <c r="N55" s="37"/>
      <c r="O55" s="37"/>
      <c r="P55" s="37"/>
      <c r="Q55" s="37"/>
      <c r="R55" s="38"/>
      <c r="S55" s="39"/>
    </row>
    <row collapsed="false" customFormat="true" customHeight="false" hidden="false" ht="12" outlineLevel="0" r="56" s="22">
      <c r="B56" s="23"/>
      <c r="C56" s="24" t="str">
        <f aca="false">IMPLEMENTATION!B99</f>
        <v>EQUITABLE SHARE FUNDED PROGRAMME - Construction Projects</v>
      </c>
      <c r="D56" s="25" t="n">
        <f aca="false">SUM(D57:D60)</f>
        <v>8</v>
      </c>
      <c r="E56" s="26" t="n">
        <f aca="false">SUM(E57:E60)</f>
        <v>0</v>
      </c>
      <c r="F56" s="26" t="n">
        <f aca="false">SUM(F57:F60)</f>
        <v>45272</v>
      </c>
      <c r="G56" s="27" t="n">
        <f aca="false">SUM(G57:G60)</f>
        <v>31584.84079</v>
      </c>
      <c r="H56" s="26" t="n">
        <f aca="false">SUM(H57:H60)</f>
        <v>45271.84079</v>
      </c>
      <c r="I56" s="26" t="n">
        <f aca="false">SUM(I57:I60)</f>
        <v>13687</v>
      </c>
      <c r="J56" s="28" t="n">
        <f aca="false">G56/F56</f>
        <v>0.697668333406962</v>
      </c>
      <c r="K56" s="29" t="n">
        <f aca="false">SUM(K57:K60)</f>
        <v>0</v>
      </c>
      <c r="L56" s="29" t="n">
        <f aca="false">SUM(L57:L60)</f>
        <v>0</v>
      </c>
      <c r="M56" s="29" t="n">
        <f aca="false">SUM(M57:M60)</f>
        <v>8</v>
      </c>
      <c r="N56" s="29" t="n">
        <f aca="false">SUM(N57:N60)</f>
        <v>0</v>
      </c>
      <c r="O56" s="29" t="n">
        <f aca="false">SUM(O57:O60)</f>
        <v>0</v>
      </c>
      <c r="P56" s="29" t="n">
        <f aca="false">SUM(P57:P60)</f>
        <v>0</v>
      </c>
      <c r="Q56" s="29" t="n">
        <f aca="false">SUM(Q57:Q60)</f>
        <v>0</v>
      </c>
      <c r="R56" s="30" t="n">
        <f aca="false">SUM(R57:R60)</f>
        <v>8</v>
      </c>
      <c r="S56" s="31"/>
    </row>
    <row collapsed="false" customFormat="true" customHeight="false" hidden="false" ht="12" outlineLevel="0" r="57" s="32">
      <c r="B57" s="33"/>
      <c r="C57" s="34" t="s">
        <v>22</v>
      </c>
      <c r="D57" s="35" t="n">
        <f aca="false">IMPLEMENTATION!E101</f>
        <v>1</v>
      </c>
      <c r="E57" s="35" t="n">
        <v>0</v>
      </c>
      <c r="F57" s="35" t="n">
        <f aca="false">IMPLEMENTATION!L101</f>
        <v>12796</v>
      </c>
      <c r="G57" s="35" t="n">
        <f aca="false">IMPLEMENTATION!N101</f>
        <v>12330</v>
      </c>
      <c r="H57" s="35" t="n">
        <f aca="false">IMPLEMENTATION!M101</f>
        <v>12796</v>
      </c>
      <c r="I57" s="35" t="n">
        <f aca="false">H57-G57</f>
        <v>466</v>
      </c>
      <c r="J57" s="36" t="n">
        <f aca="false">G57/F57</f>
        <v>0.963582369490466</v>
      </c>
      <c r="K57" s="37" t="n">
        <v>0</v>
      </c>
      <c r="L57" s="37" t="n">
        <v>0</v>
      </c>
      <c r="M57" s="37" t="n">
        <f aca="false">D57</f>
        <v>1</v>
      </c>
      <c r="N57" s="37" t="n">
        <v>0</v>
      </c>
      <c r="O57" s="37" t="n">
        <v>0</v>
      </c>
      <c r="P57" s="37" t="n">
        <v>0</v>
      </c>
      <c r="Q57" s="37" t="n">
        <v>0</v>
      </c>
      <c r="R57" s="38" t="n">
        <f aca="false">SUM(L57:Q57)</f>
        <v>1</v>
      </c>
      <c r="S57" s="39"/>
    </row>
    <row collapsed="false" customFormat="true" customHeight="false" hidden="false" ht="12" outlineLevel="0" r="58" s="32">
      <c r="B58" s="33"/>
      <c r="C58" s="34" t="s">
        <v>23</v>
      </c>
      <c r="D58" s="35" t="n">
        <f aca="false">IMPLEMENTATION!E110</f>
        <v>0</v>
      </c>
      <c r="E58" s="35" t="n">
        <v>0</v>
      </c>
      <c r="F58" s="35" t="n">
        <f aca="false">IMPLEMENTATION!L110</f>
        <v>0</v>
      </c>
      <c r="G58" s="35" t="n">
        <f aca="false">IMPLEMENTATION!N110</f>
        <v>0</v>
      </c>
      <c r="H58" s="35" t="n">
        <f aca="false">IMPLEMENTATION!M110</f>
        <v>0</v>
      </c>
      <c r="I58" s="35" t="n">
        <f aca="false">H58-G58</f>
        <v>0</v>
      </c>
      <c r="J58" s="36" t="n">
        <v>0</v>
      </c>
      <c r="K58" s="37" t="n">
        <v>0</v>
      </c>
      <c r="L58" s="37" t="n">
        <v>0</v>
      </c>
      <c r="M58" s="37" t="n">
        <f aca="false">D58</f>
        <v>0</v>
      </c>
      <c r="N58" s="37" t="n">
        <v>0</v>
      </c>
      <c r="O58" s="37" t="n">
        <v>0</v>
      </c>
      <c r="P58" s="37" t="n">
        <v>0</v>
      </c>
      <c r="Q58" s="37" t="n">
        <v>0</v>
      </c>
      <c r="R58" s="38" t="n">
        <f aca="false">SUM(L58:Q58)</f>
        <v>0</v>
      </c>
      <c r="S58" s="39"/>
    </row>
    <row collapsed="false" customFormat="true" customHeight="false" hidden="false" ht="12" outlineLevel="0" r="59" s="40">
      <c r="B59" s="33"/>
      <c r="C59" s="34" t="s">
        <v>24</v>
      </c>
      <c r="D59" s="35" t="n">
        <f aca="false">IMPLEMENTATION!E112</f>
        <v>3</v>
      </c>
      <c r="E59" s="35" t="n">
        <v>0</v>
      </c>
      <c r="F59" s="35" t="n">
        <f aca="false">IMPLEMENTATION!L112</f>
        <v>3700</v>
      </c>
      <c r="G59" s="35" t="n">
        <f aca="false">IMPLEMENTATION!N112</f>
        <v>1894</v>
      </c>
      <c r="H59" s="35" t="n">
        <f aca="false">IMPLEMENTATION!M112</f>
        <v>3700</v>
      </c>
      <c r="I59" s="35" t="n">
        <f aca="false">H59-G59</f>
        <v>1806</v>
      </c>
      <c r="J59" s="36" t="n">
        <f aca="false">G59/F59</f>
        <v>0.511891891891892</v>
      </c>
      <c r="K59" s="37" t="n">
        <v>0</v>
      </c>
      <c r="L59" s="37" t="n">
        <v>0</v>
      </c>
      <c r="M59" s="37" t="n">
        <f aca="false">D59</f>
        <v>3</v>
      </c>
      <c r="N59" s="37" t="n">
        <v>0</v>
      </c>
      <c r="O59" s="37" t="n">
        <v>0</v>
      </c>
      <c r="P59" s="37" t="n">
        <v>0</v>
      </c>
      <c r="Q59" s="37" t="n">
        <v>0</v>
      </c>
      <c r="R59" s="38" t="n">
        <f aca="false">SUM(L59:Q59)</f>
        <v>3</v>
      </c>
      <c r="S59" s="39"/>
    </row>
    <row collapsed="false" customFormat="true" customHeight="false" hidden="false" ht="12" outlineLevel="0" r="60" s="40">
      <c r="B60" s="33"/>
      <c r="C60" s="34" t="s">
        <v>25</v>
      </c>
      <c r="D60" s="35" t="n">
        <f aca="false">IMPLEMENTATION!E135</f>
        <v>4</v>
      </c>
      <c r="E60" s="35" t="n">
        <v>0</v>
      </c>
      <c r="F60" s="35" t="n">
        <f aca="false">IMPLEMENTATION!L135</f>
        <v>28776</v>
      </c>
      <c r="G60" s="35" t="n">
        <f aca="false">IMPLEMENTATION!N135</f>
        <v>17360.84079</v>
      </c>
      <c r="H60" s="35" t="n">
        <f aca="false">IMPLEMENTATION!M135</f>
        <v>28775.84079</v>
      </c>
      <c r="I60" s="35" t="n">
        <f aca="false">H60-G60</f>
        <v>11415</v>
      </c>
      <c r="J60" s="36" t="n">
        <f aca="false">G60/F60</f>
        <v>0.603309729983319</v>
      </c>
      <c r="K60" s="37" t="n">
        <v>0</v>
      </c>
      <c r="L60" s="37" t="n">
        <v>0</v>
      </c>
      <c r="M60" s="37" t="n">
        <f aca="false">D60</f>
        <v>4</v>
      </c>
      <c r="N60" s="37" t="n">
        <v>0</v>
      </c>
      <c r="O60" s="37" t="n">
        <v>0</v>
      </c>
      <c r="P60" s="37" t="n">
        <v>0</v>
      </c>
      <c r="Q60" s="37" t="n">
        <v>0</v>
      </c>
      <c r="R60" s="38" t="n">
        <f aca="false">SUM(L60:Q60)</f>
        <v>4</v>
      </c>
      <c r="S60" s="39"/>
    </row>
    <row collapsed="false" customFormat="false" customHeight="false" hidden="false" ht="12" outlineLevel="0" r="61">
      <c r="A61" s="40"/>
      <c r="B61" s="41"/>
      <c r="C61" s="42"/>
      <c r="D61" s="43"/>
      <c r="E61" s="35"/>
      <c r="F61" s="35"/>
      <c r="G61" s="35"/>
      <c r="H61" s="35"/>
      <c r="I61" s="35"/>
      <c r="J61" s="36"/>
      <c r="K61" s="37"/>
      <c r="L61" s="37"/>
      <c r="M61" s="37"/>
      <c r="N61" s="37"/>
      <c r="O61" s="37"/>
      <c r="P61" s="37"/>
      <c r="Q61" s="37"/>
      <c r="R61" s="38"/>
      <c r="S61" s="39"/>
    </row>
    <row collapsed="false" customFormat="true" customHeight="false" hidden="false" ht="12" outlineLevel="0" r="62" s="22">
      <c r="B62" s="23"/>
      <c r="C62" s="24" t="str">
        <f aca="false">IMPLEMENTATION!B165</f>
        <v>EPWP - Construction Projects</v>
      </c>
      <c r="D62" s="25" t="n">
        <f aca="false">SUM(D63:D66)</f>
        <v>0</v>
      </c>
      <c r="E62" s="26" t="n">
        <f aca="false">SUM(E63:E66)</f>
        <v>0</v>
      </c>
      <c r="F62" s="26" t="n">
        <f aca="false">SUM(F63:F66)</f>
        <v>0</v>
      </c>
      <c r="G62" s="27" t="n">
        <f aca="false">SUM(G63:G66)</f>
        <v>0</v>
      </c>
      <c r="H62" s="26" t="n">
        <f aca="false">SUM(H63:H66)</f>
        <v>0</v>
      </c>
      <c r="I62" s="26" t="n">
        <f aca="false">SUM(I63:I66)</f>
        <v>0</v>
      </c>
      <c r="J62" s="28" t="n">
        <v>0</v>
      </c>
      <c r="K62" s="29" t="n">
        <f aca="false">SUM(K63:K66)</f>
        <v>0</v>
      </c>
      <c r="L62" s="29" t="n">
        <f aca="false">SUM(L63:L66)</f>
        <v>0</v>
      </c>
      <c r="M62" s="29" t="n">
        <f aca="false">SUM(M63:M66)</f>
        <v>0</v>
      </c>
      <c r="N62" s="29" t="n">
        <f aca="false">SUM(N63:N66)</f>
        <v>0</v>
      </c>
      <c r="O62" s="29" t="n">
        <f aca="false">SUM(O63:O66)</f>
        <v>0</v>
      </c>
      <c r="P62" s="29" t="n">
        <f aca="false">SUM(P63:P66)</f>
        <v>0</v>
      </c>
      <c r="Q62" s="29" t="n">
        <f aca="false">SUM(Q63:Q66)</f>
        <v>0</v>
      </c>
      <c r="R62" s="30" t="n">
        <f aca="false">SUM(R63:R66)</f>
        <v>0</v>
      </c>
      <c r="S62" s="31"/>
    </row>
    <row collapsed="false" customFormat="true" customHeight="false" hidden="false" ht="12" outlineLevel="0" r="63" s="32">
      <c r="B63" s="33"/>
      <c r="C63" s="34" t="s">
        <v>22</v>
      </c>
      <c r="D63" s="35" t="n">
        <f aca="false">IMPLEMENTATION!E167</f>
        <v>0</v>
      </c>
      <c r="E63" s="35" t="n">
        <v>0</v>
      </c>
      <c r="F63" s="35" t="n">
        <f aca="false">IMPLEMENTATION!L167</f>
        <v>0</v>
      </c>
      <c r="G63" s="35" t="n">
        <f aca="false">IMPLEMENTATION!N167</f>
        <v>0</v>
      </c>
      <c r="H63" s="35" t="n">
        <f aca="false">IMPLEMENTATION!M167</f>
        <v>0</v>
      </c>
      <c r="I63" s="35" t="n">
        <f aca="false">H63-G63</f>
        <v>0</v>
      </c>
      <c r="J63" s="36" t="n">
        <v>0</v>
      </c>
      <c r="K63" s="37" t="n">
        <v>0</v>
      </c>
      <c r="L63" s="37" t="n">
        <v>0</v>
      </c>
      <c r="M63" s="37" t="n">
        <f aca="false">D63</f>
        <v>0</v>
      </c>
      <c r="N63" s="37" t="n">
        <v>0</v>
      </c>
      <c r="O63" s="37" t="n">
        <v>0</v>
      </c>
      <c r="P63" s="37" t="n">
        <v>0</v>
      </c>
      <c r="Q63" s="37" t="n">
        <v>0</v>
      </c>
      <c r="R63" s="38" t="n">
        <f aca="false">SUM(L63:Q63)</f>
        <v>0</v>
      </c>
      <c r="S63" s="39"/>
    </row>
    <row collapsed="false" customFormat="true" customHeight="false" hidden="false" ht="12" outlineLevel="0" r="64" s="32">
      <c r="B64" s="33"/>
      <c r="C64" s="34" t="s">
        <v>23</v>
      </c>
      <c r="D64" s="35" t="n">
        <f aca="false">IMPLEMENTATION!E169</f>
        <v>0</v>
      </c>
      <c r="E64" s="35" t="n">
        <v>0</v>
      </c>
      <c r="F64" s="35" t="n">
        <f aca="false">IMPLEMENTATION!L169</f>
        <v>0</v>
      </c>
      <c r="G64" s="35" t="n">
        <f aca="false">IMPLEMENTATION!N169</f>
        <v>0</v>
      </c>
      <c r="H64" s="35" t="n">
        <f aca="false">IMPLEMENTATION!M169</f>
        <v>0</v>
      </c>
      <c r="I64" s="35" t="n">
        <f aca="false">H64-G64</f>
        <v>0</v>
      </c>
      <c r="J64" s="36" t="n">
        <v>0</v>
      </c>
      <c r="K64" s="37" t="n">
        <v>0</v>
      </c>
      <c r="L64" s="37" t="n">
        <v>0</v>
      </c>
      <c r="M64" s="37" t="n">
        <f aca="false">D64</f>
        <v>0</v>
      </c>
      <c r="N64" s="37" t="n">
        <v>0</v>
      </c>
      <c r="O64" s="37" t="n">
        <v>0</v>
      </c>
      <c r="P64" s="37" t="n">
        <v>0</v>
      </c>
      <c r="Q64" s="37" t="n">
        <v>0</v>
      </c>
      <c r="R64" s="38" t="n">
        <f aca="false">SUM(L64:Q64)</f>
        <v>0</v>
      </c>
      <c r="S64" s="39"/>
    </row>
    <row collapsed="false" customFormat="true" customHeight="false" hidden="false" ht="12" outlineLevel="0" r="65" s="40">
      <c r="B65" s="33"/>
      <c r="C65" s="34" t="s">
        <v>24</v>
      </c>
      <c r="D65" s="35" t="n">
        <f aca="false">IMPLEMENTATION!E171</f>
        <v>0</v>
      </c>
      <c r="E65" s="35" t="n">
        <v>0</v>
      </c>
      <c r="F65" s="35" t="n">
        <f aca="false">IMPLEMENTATION!L171</f>
        <v>0</v>
      </c>
      <c r="G65" s="35" t="n">
        <f aca="false">IMPLEMENTATION!N171</f>
        <v>0</v>
      </c>
      <c r="H65" s="35" t="n">
        <f aca="false">IMPLEMENTATION!M171</f>
        <v>0</v>
      </c>
      <c r="I65" s="35" t="n">
        <f aca="false">H65-G65</f>
        <v>0</v>
      </c>
      <c r="J65" s="36" t="n">
        <v>0</v>
      </c>
      <c r="K65" s="37" t="n">
        <v>0</v>
      </c>
      <c r="L65" s="37" t="n">
        <v>0</v>
      </c>
      <c r="M65" s="37" t="n">
        <f aca="false">D65</f>
        <v>0</v>
      </c>
      <c r="N65" s="37" t="n">
        <v>0</v>
      </c>
      <c r="O65" s="37" t="n">
        <v>0</v>
      </c>
      <c r="P65" s="37" t="n">
        <v>0</v>
      </c>
      <c r="Q65" s="37" t="n">
        <v>0</v>
      </c>
      <c r="R65" s="38" t="n">
        <f aca="false">SUM(L65:Q65)</f>
        <v>0</v>
      </c>
      <c r="S65" s="39"/>
    </row>
    <row collapsed="false" customFormat="true" customHeight="false" hidden="false" ht="12" outlineLevel="0" r="66" s="40">
      <c r="B66" s="33"/>
      <c r="C66" s="34" t="s">
        <v>25</v>
      </c>
      <c r="D66" s="35" t="n">
        <f aca="false">IMPLEMENTATION!E173</f>
        <v>0</v>
      </c>
      <c r="E66" s="35" t="n">
        <v>0</v>
      </c>
      <c r="F66" s="35" t="n">
        <f aca="false">IMPLEMENTATION!L173</f>
        <v>0</v>
      </c>
      <c r="G66" s="35" t="n">
        <f aca="false">IMPLEMENTATION!N173</f>
        <v>0</v>
      </c>
      <c r="H66" s="35" t="n">
        <f aca="false">IMPLEMENTATION!M173</f>
        <v>0</v>
      </c>
      <c r="I66" s="35" t="n">
        <f aca="false">H66-G66</f>
        <v>0</v>
      </c>
      <c r="J66" s="36" t="n">
        <v>0</v>
      </c>
      <c r="K66" s="37" t="n">
        <v>0</v>
      </c>
      <c r="L66" s="37" t="n">
        <v>0</v>
      </c>
      <c r="M66" s="37" t="n">
        <f aca="false">D66</f>
        <v>0</v>
      </c>
      <c r="N66" s="37" t="n">
        <v>0</v>
      </c>
      <c r="O66" s="37" t="n">
        <v>0</v>
      </c>
      <c r="P66" s="37" t="n">
        <v>0</v>
      </c>
      <c r="Q66" s="37" t="n">
        <v>0</v>
      </c>
      <c r="R66" s="38" t="n">
        <f aca="false">SUM(L66:Q66)</f>
        <v>0</v>
      </c>
      <c r="S66" s="39"/>
    </row>
    <row collapsed="false" customFormat="false" customHeight="false" hidden="false" ht="12" outlineLevel="0" r="67">
      <c r="A67" s="40"/>
      <c r="B67" s="41"/>
      <c r="C67" s="42"/>
      <c r="D67" s="43"/>
      <c r="E67" s="35"/>
      <c r="F67" s="35"/>
      <c r="G67" s="35"/>
      <c r="H67" s="35"/>
      <c r="I67" s="35"/>
      <c r="J67" s="36"/>
      <c r="K67" s="37"/>
      <c r="L67" s="37"/>
      <c r="M67" s="37"/>
      <c r="N67" s="37"/>
      <c r="O67" s="37"/>
      <c r="P67" s="37"/>
      <c r="Q67" s="37"/>
      <c r="R67" s="38"/>
      <c r="S67" s="39"/>
    </row>
    <row collapsed="false" customFormat="true" customHeight="false" hidden="false" ht="12" outlineLevel="0" r="68" s="22">
      <c r="B68" s="23"/>
      <c r="C68" s="24" t="str">
        <f aca="false">IMPLEMENTATION!B175</f>
        <v>COLLEGE INFRASTRUCTURE - Construction Projects</v>
      </c>
      <c r="D68" s="25" t="n">
        <f aca="false">SUM(D69:D72)</f>
        <v>0</v>
      </c>
      <c r="E68" s="26" t="n">
        <f aca="false">SUM(E69:E72)</f>
        <v>0</v>
      </c>
      <c r="F68" s="26" t="n">
        <f aca="false">SUM(F69:F72)</f>
        <v>0</v>
      </c>
      <c r="G68" s="27" t="n">
        <f aca="false">SUM(G69:G72)</f>
        <v>0</v>
      </c>
      <c r="H68" s="26" t="n">
        <f aca="false">SUM(H69:H72)</f>
        <v>0</v>
      </c>
      <c r="I68" s="26" t="n">
        <f aca="false">SUM(I69:I72)</f>
        <v>0</v>
      </c>
      <c r="J68" s="28" t="n">
        <v>0</v>
      </c>
      <c r="K68" s="29" t="n">
        <f aca="false">SUM(K69:K72)</f>
        <v>0</v>
      </c>
      <c r="L68" s="29" t="n">
        <f aca="false">SUM(L69:L72)</f>
        <v>0</v>
      </c>
      <c r="M68" s="29" t="n">
        <f aca="false">SUM(M69:M72)</f>
        <v>0</v>
      </c>
      <c r="N68" s="29" t="n">
        <f aca="false">SUM(N69:N72)</f>
        <v>0</v>
      </c>
      <c r="O68" s="29" t="n">
        <f aca="false">SUM(O69:O72)</f>
        <v>0</v>
      </c>
      <c r="P68" s="29" t="n">
        <f aca="false">SUM(P69:P72)</f>
        <v>0</v>
      </c>
      <c r="Q68" s="29" t="n">
        <f aca="false">SUM(Q69:Q72)</f>
        <v>0</v>
      </c>
      <c r="R68" s="30" t="n">
        <f aca="false">SUM(R69:R72)</f>
        <v>0</v>
      </c>
      <c r="S68" s="31"/>
    </row>
    <row collapsed="false" customFormat="true" customHeight="false" hidden="false" ht="12" outlineLevel="0" r="69" s="32">
      <c r="B69" s="33"/>
      <c r="C69" s="34" t="s">
        <v>22</v>
      </c>
      <c r="D69" s="35" t="n">
        <f aca="false">IMPLEMENTATION!E177</f>
        <v>0</v>
      </c>
      <c r="E69" s="35" t="n">
        <v>0</v>
      </c>
      <c r="F69" s="35" t="n">
        <f aca="false">IMPLEMENTATION!L177</f>
        <v>0</v>
      </c>
      <c r="G69" s="35" t="n">
        <f aca="false">IMPLEMENTATION!N177</f>
        <v>0</v>
      </c>
      <c r="H69" s="35" t="n">
        <f aca="false">IMPLEMENTATION!M177</f>
        <v>0</v>
      </c>
      <c r="I69" s="35" t="n">
        <f aca="false">H69-G69</f>
        <v>0</v>
      </c>
      <c r="J69" s="36" t="n">
        <v>0</v>
      </c>
      <c r="K69" s="37" t="n">
        <v>0</v>
      </c>
      <c r="L69" s="37" t="n">
        <v>0</v>
      </c>
      <c r="M69" s="37" t="n">
        <f aca="false">D69</f>
        <v>0</v>
      </c>
      <c r="N69" s="37" t="n">
        <v>0</v>
      </c>
      <c r="O69" s="37" t="n">
        <v>0</v>
      </c>
      <c r="P69" s="37" t="n">
        <v>0</v>
      </c>
      <c r="Q69" s="37" t="n">
        <v>0</v>
      </c>
      <c r="R69" s="38" t="n">
        <f aca="false">SUM(L69:Q69)</f>
        <v>0</v>
      </c>
      <c r="S69" s="39"/>
    </row>
    <row collapsed="false" customFormat="true" customHeight="false" hidden="false" ht="12" outlineLevel="0" r="70" s="32">
      <c r="B70" s="33"/>
      <c r="C70" s="34" t="s">
        <v>23</v>
      </c>
      <c r="D70" s="35" t="n">
        <f aca="false">IMPLEMENTATION!E179</f>
        <v>0</v>
      </c>
      <c r="E70" s="35" t="n">
        <v>0</v>
      </c>
      <c r="F70" s="35" t="n">
        <f aca="false">IMPLEMENTATION!L179</f>
        <v>0</v>
      </c>
      <c r="G70" s="35" t="n">
        <f aca="false">IMPLEMENTATION!N179</f>
        <v>0</v>
      </c>
      <c r="H70" s="35" t="n">
        <f aca="false">IMPLEMENTATION!M179</f>
        <v>0</v>
      </c>
      <c r="I70" s="35" t="n">
        <f aca="false">H70-G70</f>
        <v>0</v>
      </c>
      <c r="J70" s="36" t="n">
        <v>0</v>
      </c>
      <c r="K70" s="37" t="n">
        <v>0</v>
      </c>
      <c r="L70" s="37" t="n">
        <v>0</v>
      </c>
      <c r="M70" s="37" t="n">
        <f aca="false">D70</f>
        <v>0</v>
      </c>
      <c r="N70" s="37" t="n">
        <v>0</v>
      </c>
      <c r="O70" s="37" t="n">
        <v>0</v>
      </c>
      <c r="P70" s="37" t="n">
        <v>0</v>
      </c>
      <c r="Q70" s="37" t="n">
        <v>0</v>
      </c>
      <c r="R70" s="38" t="n">
        <f aca="false">SUM(L70:Q70)</f>
        <v>0</v>
      </c>
      <c r="S70" s="39"/>
    </row>
    <row collapsed="false" customFormat="true" customHeight="false" hidden="false" ht="12" outlineLevel="0" r="71" s="40">
      <c r="B71" s="33"/>
      <c r="C71" s="34" t="s">
        <v>24</v>
      </c>
      <c r="D71" s="35" t="n">
        <f aca="false">IMPLEMENTATION!E181</f>
        <v>0</v>
      </c>
      <c r="E71" s="35" t="n">
        <v>0</v>
      </c>
      <c r="F71" s="35" t="n">
        <f aca="false">IMPLEMENTATION!L181</f>
        <v>0</v>
      </c>
      <c r="G71" s="35" t="n">
        <f aca="false">IMPLEMENTATION!N181</f>
        <v>0</v>
      </c>
      <c r="H71" s="35" t="n">
        <f aca="false">IMPLEMENTATION!M181</f>
        <v>0</v>
      </c>
      <c r="I71" s="35" t="n">
        <f aca="false">H71-G71</f>
        <v>0</v>
      </c>
      <c r="J71" s="36" t="n">
        <v>0</v>
      </c>
      <c r="K71" s="37" t="n">
        <v>0</v>
      </c>
      <c r="L71" s="37" t="n">
        <v>0</v>
      </c>
      <c r="M71" s="37" t="n">
        <f aca="false">D71</f>
        <v>0</v>
      </c>
      <c r="N71" s="37" t="n">
        <v>0</v>
      </c>
      <c r="O71" s="37" t="n">
        <v>0</v>
      </c>
      <c r="P71" s="37" t="n">
        <v>0</v>
      </c>
      <c r="Q71" s="37" t="n">
        <v>0</v>
      </c>
      <c r="R71" s="38" t="n">
        <f aca="false">SUM(L71:Q71)</f>
        <v>0</v>
      </c>
      <c r="S71" s="39"/>
    </row>
    <row collapsed="false" customFormat="true" customHeight="false" hidden="false" ht="12" outlineLevel="0" r="72" s="40">
      <c r="B72" s="33"/>
      <c r="C72" s="34" t="s">
        <v>25</v>
      </c>
      <c r="D72" s="35" t="n">
        <f aca="false">IMPLEMENTATION!E183</f>
        <v>0</v>
      </c>
      <c r="E72" s="35" t="n">
        <v>0</v>
      </c>
      <c r="F72" s="35" t="n">
        <f aca="false">IMPLEMENTATION!L183</f>
        <v>0</v>
      </c>
      <c r="G72" s="35" t="n">
        <f aca="false">IMPLEMENTATION!N183</f>
        <v>0</v>
      </c>
      <c r="H72" s="35" t="n">
        <f aca="false">IMPLEMENTATION!M183</f>
        <v>0</v>
      </c>
      <c r="I72" s="35" t="n">
        <f aca="false">H72-G72</f>
        <v>0</v>
      </c>
      <c r="J72" s="36" t="n">
        <v>0</v>
      </c>
      <c r="K72" s="37" t="n">
        <v>0</v>
      </c>
      <c r="L72" s="37" t="n">
        <v>0</v>
      </c>
      <c r="M72" s="37" t="n">
        <f aca="false">D72</f>
        <v>0</v>
      </c>
      <c r="N72" s="37" t="n">
        <v>0</v>
      </c>
      <c r="O72" s="37" t="n">
        <v>0</v>
      </c>
      <c r="P72" s="37" t="n">
        <v>0</v>
      </c>
      <c r="Q72" s="37" t="n">
        <v>0</v>
      </c>
      <c r="R72" s="38" t="n">
        <f aca="false">SUM(L72:Q72)</f>
        <v>0</v>
      </c>
      <c r="S72" s="39"/>
    </row>
    <row collapsed="false" customFormat="false" customHeight="false" hidden="false" ht="12" outlineLevel="0" r="73">
      <c r="A73" s="40"/>
      <c r="B73" s="41"/>
      <c r="C73" s="42"/>
      <c r="D73" s="43"/>
      <c r="E73" s="35"/>
      <c r="F73" s="35"/>
      <c r="G73" s="35"/>
      <c r="H73" s="35"/>
      <c r="I73" s="35"/>
      <c r="J73" s="36"/>
      <c r="K73" s="37"/>
      <c r="L73" s="37"/>
      <c r="M73" s="37"/>
      <c r="N73" s="37"/>
      <c r="O73" s="37"/>
      <c r="P73" s="37"/>
      <c r="Q73" s="37"/>
      <c r="R73" s="38"/>
      <c r="S73" s="39"/>
    </row>
    <row collapsed="false" customFormat="true" customHeight="false" hidden="false" ht="12" outlineLevel="0" r="74" s="22">
      <c r="B74" s="23"/>
      <c r="C74" s="24" t="str">
        <f aca="false">IMPLEMENTATION!B185</f>
        <v>NHI GRANT - Construction Projects</v>
      </c>
      <c r="D74" s="25" t="n">
        <f aca="false">SUM(D75:D78)</f>
        <v>10</v>
      </c>
      <c r="E74" s="26" t="n">
        <f aca="false">SUM(E75:E78)</f>
        <v>0</v>
      </c>
      <c r="F74" s="26" t="n">
        <f aca="false">SUM(F75:F78)</f>
        <v>11625</v>
      </c>
      <c r="G74" s="27" t="n">
        <f aca="false">SUM(G75:G78)</f>
        <v>64</v>
      </c>
      <c r="H74" s="26" t="n">
        <f aca="false">SUM(H75:H78)</f>
        <v>11625</v>
      </c>
      <c r="I74" s="26" t="n">
        <f aca="false">SUM(I75:I78)</f>
        <v>11561</v>
      </c>
      <c r="J74" s="28" t="n">
        <f aca="false">G74/F74</f>
        <v>0.00550537634408602</v>
      </c>
      <c r="K74" s="29" t="n">
        <f aca="false">SUM(K75:K78)</f>
        <v>0</v>
      </c>
      <c r="L74" s="29" t="n">
        <f aca="false">SUM(L75:L78)</f>
        <v>0</v>
      </c>
      <c r="M74" s="29" t="n">
        <f aca="false">SUM(M75:M78)</f>
        <v>10</v>
      </c>
      <c r="N74" s="29" t="n">
        <f aca="false">SUM(N75:N78)</f>
        <v>0</v>
      </c>
      <c r="O74" s="29" t="n">
        <f aca="false">SUM(O75:O78)</f>
        <v>0</v>
      </c>
      <c r="P74" s="29" t="n">
        <f aca="false">SUM(P75:P78)</f>
        <v>0</v>
      </c>
      <c r="Q74" s="29" t="n">
        <f aca="false">SUM(Q75:Q78)</f>
        <v>0</v>
      </c>
      <c r="R74" s="30" t="n">
        <f aca="false">SUM(R75:R78)</f>
        <v>10</v>
      </c>
      <c r="S74" s="31"/>
    </row>
    <row collapsed="false" customFormat="true" customHeight="false" hidden="false" ht="12" outlineLevel="0" r="75" s="32">
      <c r="B75" s="33"/>
      <c r="C75" s="34" t="s">
        <v>22</v>
      </c>
      <c r="D75" s="35" t="n">
        <f aca="false">IMPLEMENTATION!E187</f>
        <v>0</v>
      </c>
      <c r="E75" s="35" t="n">
        <v>0</v>
      </c>
      <c r="F75" s="35" t="n">
        <f aca="false">IMPLEMENTATION!L187</f>
        <v>0</v>
      </c>
      <c r="G75" s="44" t="n">
        <f aca="false">IMPLEMENTATION!N187</f>
        <v>0</v>
      </c>
      <c r="H75" s="44" t="n">
        <f aca="false">IMPLEMENTATION!M187</f>
        <v>0</v>
      </c>
      <c r="I75" s="35" t="n">
        <f aca="false">H75-G75</f>
        <v>0</v>
      </c>
      <c r="J75" s="36" t="n">
        <v>0</v>
      </c>
      <c r="K75" s="37" t="n">
        <v>0</v>
      </c>
      <c r="L75" s="37" t="n">
        <v>0</v>
      </c>
      <c r="M75" s="37" t="n">
        <f aca="false">D75</f>
        <v>0</v>
      </c>
      <c r="N75" s="37" t="n">
        <v>0</v>
      </c>
      <c r="O75" s="37" t="n">
        <v>0</v>
      </c>
      <c r="P75" s="37" t="n">
        <v>0</v>
      </c>
      <c r="Q75" s="37" t="n">
        <v>0</v>
      </c>
      <c r="R75" s="38" t="n">
        <f aca="false">SUM(L75:Q75)</f>
        <v>0</v>
      </c>
      <c r="S75" s="39"/>
    </row>
    <row collapsed="false" customFormat="true" customHeight="false" hidden="false" ht="12" outlineLevel="0" r="76" s="32">
      <c r="B76" s="33"/>
      <c r="C76" s="34" t="s">
        <v>23</v>
      </c>
      <c r="D76" s="35" t="n">
        <f aca="false">IMPLEMENTATION!E189</f>
        <v>0</v>
      </c>
      <c r="E76" s="35" t="n">
        <v>0</v>
      </c>
      <c r="F76" s="35" t="n">
        <f aca="false">IMPLEMENTATION!L189</f>
        <v>0</v>
      </c>
      <c r="G76" s="44" t="n">
        <f aca="false">IMPLEMENTATION!N189</f>
        <v>0</v>
      </c>
      <c r="H76" s="44" t="n">
        <f aca="false">IMPLEMENTATION!M189</f>
        <v>0</v>
      </c>
      <c r="I76" s="35" t="n">
        <f aca="false">H76-G76</f>
        <v>0</v>
      </c>
      <c r="J76" s="36" t="n">
        <v>0</v>
      </c>
      <c r="K76" s="37" t="n">
        <v>0</v>
      </c>
      <c r="L76" s="37" t="n">
        <v>0</v>
      </c>
      <c r="M76" s="37" t="n">
        <f aca="false">D76</f>
        <v>0</v>
      </c>
      <c r="N76" s="37" t="n">
        <v>0</v>
      </c>
      <c r="O76" s="37" t="n">
        <v>0</v>
      </c>
      <c r="P76" s="37" t="n">
        <v>0</v>
      </c>
      <c r="Q76" s="37" t="n">
        <v>0</v>
      </c>
      <c r="R76" s="38" t="n">
        <f aca="false">SUM(L76:Q76)</f>
        <v>0</v>
      </c>
      <c r="S76" s="39"/>
    </row>
    <row collapsed="false" customFormat="true" customHeight="false" hidden="false" ht="12" outlineLevel="0" r="77" s="40">
      <c r="B77" s="33"/>
      <c r="C77" s="34" t="s">
        <v>24</v>
      </c>
      <c r="D77" s="35" t="n">
        <f aca="false">IMPLEMENTATION!E191</f>
        <v>10</v>
      </c>
      <c r="E77" s="35" t="n">
        <v>0</v>
      </c>
      <c r="F77" s="35" t="n">
        <f aca="false">IMPLEMENTATION!L191</f>
        <v>11625</v>
      </c>
      <c r="G77" s="35" t="n">
        <f aca="false">IMPLEMENTATION!N191</f>
        <v>64</v>
      </c>
      <c r="H77" s="35" t="n">
        <f aca="false">IMPLEMENTATION!M191</f>
        <v>11625</v>
      </c>
      <c r="I77" s="35" t="n">
        <f aca="false">H77-G77</f>
        <v>11561</v>
      </c>
      <c r="J77" s="36" t="n">
        <f aca="false">G77/F77</f>
        <v>0.00550537634408602</v>
      </c>
      <c r="K77" s="37" t="n">
        <v>0</v>
      </c>
      <c r="L77" s="37" t="n">
        <v>0</v>
      </c>
      <c r="M77" s="37" t="n">
        <f aca="false">D77</f>
        <v>10</v>
      </c>
      <c r="N77" s="37" t="n">
        <v>0</v>
      </c>
      <c r="O77" s="37" t="n">
        <v>0</v>
      </c>
      <c r="P77" s="37" t="n">
        <v>0</v>
      </c>
      <c r="Q77" s="37" t="n">
        <v>0</v>
      </c>
      <c r="R77" s="38" t="n">
        <f aca="false">SUM(L77:Q77)</f>
        <v>10</v>
      </c>
      <c r="S77" s="39"/>
    </row>
    <row collapsed="false" customFormat="false" customHeight="false" hidden="false" ht="12" outlineLevel="0" r="78">
      <c r="A78" s="40"/>
      <c r="B78" s="33"/>
      <c r="C78" s="34" t="s">
        <v>25</v>
      </c>
      <c r="D78" s="35" t="n">
        <f aca="false">IMPLEMENTATION!E263</f>
        <v>0</v>
      </c>
      <c r="E78" s="35" t="n">
        <v>0</v>
      </c>
      <c r="F78" s="35" t="n">
        <f aca="false">IMPLEMENTATION!L263</f>
        <v>0</v>
      </c>
      <c r="G78" s="35" t="n">
        <f aca="false">IMPLEMENTATION!N263</f>
        <v>0</v>
      </c>
      <c r="H78" s="35" t="n">
        <f aca="false">IMPLEMENTATION!M263</f>
        <v>0</v>
      </c>
      <c r="I78" s="35" t="n">
        <f aca="false">H78-G78</f>
        <v>0</v>
      </c>
      <c r="J78" s="36" t="n">
        <v>0</v>
      </c>
      <c r="K78" s="37" t="n">
        <v>0</v>
      </c>
      <c r="L78" s="37" t="n">
        <v>0</v>
      </c>
      <c r="M78" s="37" t="n">
        <f aca="false">D78</f>
        <v>0</v>
      </c>
      <c r="N78" s="37" t="n">
        <v>0</v>
      </c>
      <c r="O78" s="37" t="n">
        <v>0</v>
      </c>
      <c r="P78" s="37" t="n">
        <v>0</v>
      </c>
      <c r="Q78" s="37" t="n">
        <v>0</v>
      </c>
      <c r="R78" s="38" t="n">
        <f aca="false">SUM(L78:Q78)</f>
        <v>0</v>
      </c>
      <c r="S78" s="39"/>
    </row>
    <row collapsed="false" customFormat="false" customHeight="false" hidden="false" ht="12" outlineLevel="0" r="79">
      <c r="A79" s="40"/>
      <c r="B79" s="41"/>
      <c r="C79" s="42"/>
      <c r="D79" s="43"/>
      <c r="E79" s="35"/>
      <c r="F79" s="35"/>
      <c r="G79" s="35"/>
      <c r="H79" s="35"/>
      <c r="I79" s="35"/>
      <c r="J79" s="36"/>
      <c r="K79" s="37"/>
      <c r="L79" s="37"/>
      <c r="M79" s="37"/>
      <c r="N79" s="37"/>
      <c r="O79" s="37"/>
      <c r="P79" s="37"/>
      <c r="Q79" s="37"/>
      <c r="R79" s="38"/>
      <c r="S79" s="39"/>
    </row>
    <row collapsed="false" customFormat="true" customHeight="true" hidden="false" ht="14" outlineLevel="0" r="80" s="15">
      <c r="B80" s="45" t="s">
        <v>27</v>
      </c>
      <c r="C80" s="45"/>
      <c r="D80" s="18" t="n">
        <f aca="false">D81+D87+D93+D99+D105+D111</f>
        <v>57</v>
      </c>
      <c r="E80" s="18" t="n">
        <f aca="false">E81+E87+E93+E99+E105+E111</f>
        <v>0</v>
      </c>
      <c r="F80" s="18" t="n">
        <f aca="false">F81+F87+F93+F99+F105+F111</f>
        <v>152627</v>
      </c>
      <c r="G80" s="18" t="n">
        <f aca="false">G81+G87+G93+G99+G105+G111</f>
        <v>116551.61058</v>
      </c>
      <c r="H80" s="18" t="n">
        <f aca="false">H81+H87+H93+H99+H105+H111</f>
        <v>150711.61058</v>
      </c>
      <c r="I80" s="18" t="n">
        <f aca="false">I81+I87+I93+I99+I105+I111</f>
        <v>34160</v>
      </c>
      <c r="J80" s="19" t="n">
        <f aca="false">G80/F80</f>
        <v>0.763636909459008</v>
      </c>
      <c r="K80" s="20" t="n">
        <f aca="false">K81+K87+K93+K99+K105+K111</f>
        <v>0</v>
      </c>
      <c r="L80" s="20" t="n">
        <f aca="false">L81+L87+L93+L99+L105+L111</f>
        <v>0</v>
      </c>
      <c r="M80" s="20" t="n">
        <f aca="false">M81+M87+M93+M99+M105+M111</f>
        <v>57</v>
      </c>
      <c r="N80" s="20" t="n">
        <f aca="false">N81+N87+N93+N99+N105+N111</f>
        <v>0</v>
      </c>
      <c r="O80" s="20" t="n">
        <f aca="false">O81+O87+O93+O99+O105+O111</f>
        <v>0</v>
      </c>
      <c r="P80" s="20" t="n">
        <f aca="false">P81+P87+P93+P99+P105+P111</f>
        <v>0</v>
      </c>
      <c r="Q80" s="20" t="n">
        <f aca="false">Q81+Q87+Q93+Q99+Q105+Q111</f>
        <v>0</v>
      </c>
      <c r="R80" s="20" t="n">
        <f aca="false">R81+R87+R93+R99+R105+R111</f>
        <v>57</v>
      </c>
      <c r="S80" s="21"/>
    </row>
    <row collapsed="false" customFormat="true" customHeight="false" hidden="false" ht="12" outlineLevel="0" r="81" s="22">
      <c r="B81" s="23"/>
      <c r="C81" s="24" t="str">
        <f aca="false">RETENTION!D8</f>
        <v>HEALTH INFRASTRUCTURE GRANT - Completed Projects</v>
      </c>
      <c r="D81" s="25" t="n">
        <f aca="false">SUM(D82:D85)</f>
        <v>6</v>
      </c>
      <c r="E81" s="26" t="n">
        <f aca="false">SUM(E82:E85)</f>
        <v>0</v>
      </c>
      <c r="F81" s="26" t="n">
        <f aca="false">SUM(F82:F85)</f>
        <v>14802</v>
      </c>
      <c r="G81" s="27" t="n">
        <f aca="false">SUM(G82:G85)</f>
        <v>9450.51709</v>
      </c>
      <c r="H81" s="26" t="n">
        <f aca="false">SUM(H82:H85)</f>
        <v>15528.51709</v>
      </c>
      <c r="I81" s="26" t="n">
        <f aca="false">SUM(I82:I85)</f>
        <v>6078</v>
      </c>
      <c r="J81" s="28" t="n">
        <f aca="false">G81/F81</f>
        <v>0.638462173354952</v>
      </c>
      <c r="K81" s="29" t="n">
        <f aca="false">SUM(K82:K85)</f>
        <v>0</v>
      </c>
      <c r="L81" s="29" t="n">
        <f aca="false">SUM(L82:L85)</f>
        <v>0</v>
      </c>
      <c r="M81" s="29" t="n">
        <f aca="false">SUM(M82:M85)</f>
        <v>6</v>
      </c>
      <c r="N81" s="29" t="n">
        <f aca="false">SUM(N82:N85)</f>
        <v>0</v>
      </c>
      <c r="O81" s="29" t="n">
        <f aca="false">SUM(O82:O85)</f>
        <v>0</v>
      </c>
      <c r="P81" s="29" t="n">
        <f aca="false">SUM(P82:P85)</f>
        <v>0</v>
      </c>
      <c r="Q81" s="29" t="n">
        <f aca="false">SUM(Q82:Q85)</f>
        <v>0</v>
      </c>
      <c r="R81" s="30" t="n">
        <f aca="false">SUM(R82:R85)</f>
        <v>6</v>
      </c>
      <c r="S81" s="31"/>
    </row>
    <row collapsed="false" customFormat="true" customHeight="false" hidden="false" ht="12" outlineLevel="0" r="82" s="32">
      <c r="B82" s="33"/>
      <c r="C82" s="34" t="s">
        <v>22</v>
      </c>
      <c r="D82" s="35" t="n">
        <f aca="false">RETENTION!F10</f>
        <v>2</v>
      </c>
      <c r="E82" s="35" t="n">
        <v>0</v>
      </c>
      <c r="F82" s="35" t="n">
        <f aca="false">RETENTION!V10</f>
        <v>4802</v>
      </c>
      <c r="G82" s="44" t="n">
        <f aca="false">RETENTION!AI10</f>
        <v>4802.46367</v>
      </c>
      <c r="H82" s="35" t="n">
        <f aca="false">RETENTION!AL10</f>
        <v>4802.46367</v>
      </c>
      <c r="I82" s="35" t="n">
        <f aca="false">H82-G82</f>
        <v>0</v>
      </c>
      <c r="J82" s="36" t="n">
        <f aca="false">G82/F82</f>
        <v>1.0000965576843</v>
      </c>
      <c r="K82" s="37" t="n">
        <v>0</v>
      </c>
      <c r="L82" s="37" t="n">
        <v>0</v>
      </c>
      <c r="M82" s="37" t="n">
        <f aca="false">D82</f>
        <v>2</v>
      </c>
      <c r="N82" s="37" t="n">
        <v>0</v>
      </c>
      <c r="O82" s="37" t="n">
        <v>0</v>
      </c>
      <c r="P82" s="37" t="n">
        <v>0</v>
      </c>
      <c r="Q82" s="37" t="n">
        <v>0</v>
      </c>
      <c r="R82" s="38" t="n">
        <f aca="false">SUM(L82:Q82)</f>
        <v>2</v>
      </c>
      <c r="S82" s="39"/>
    </row>
    <row collapsed="false" customFormat="true" customHeight="false" hidden="false" ht="12" outlineLevel="0" r="83" s="32">
      <c r="B83" s="33"/>
      <c r="C83" s="34" t="s">
        <v>23</v>
      </c>
      <c r="D83" s="35" t="n">
        <f aca="false">RETENTION!F13</f>
        <v>0</v>
      </c>
      <c r="E83" s="35" t="n">
        <v>0</v>
      </c>
      <c r="F83" s="35" t="n">
        <f aca="false">RETENTION!V13</f>
        <v>0</v>
      </c>
      <c r="G83" s="44" t="n">
        <f aca="false">RETENTION!AI13</f>
        <v>0</v>
      </c>
      <c r="H83" s="35" t="n">
        <f aca="false">RETENTION!AL13</f>
        <v>0</v>
      </c>
      <c r="I83" s="35" t="n">
        <f aca="false">H83-G83</f>
        <v>0</v>
      </c>
      <c r="J83" s="36" t="n">
        <v>0</v>
      </c>
      <c r="K83" s="37" t="n">
        <v>0</v>
      </c>
      <c r="L83" s="37" t="n">
        <v>0</v>
      </c>
      <c r="M83" s="37" t="n">
        <f aca="false">D83</f>
        <v>0</v>
      </c>
      <c r="N83" s="37" t="n">
        <v>0</v>
      </c>
      <c r="O83" s="37" t="n">
        <v>0</v>
      </c>
      <c r="P83" s="37" t="n">
        <v>0</v>
      </c>
      <c r="Q83" s="37" t="n">
        <v>0</v>
      </c>
      <c r="R83" s="38" t="n">
        <f aca="false">SUM(L83:Q83)</f>
        <v>0</v>
      </c>
      <c r="S83" s="39"/>
    </row>
    <row collapsed="false" customFormat="true" customHeight="false" hidden="false" ht="12" outlineLevel="0" r="84" s="40">
      <c r="B84" s="33"/>
      <c r="C84" s="34" t="s">
        <v>24</v>
      </c>
      <c r="D84" s="35" t="n">
        <f aca="false">RETENTION!F15</f>
        <v>1</v>
      </c>
      <c r="E84" s="35" t="n">
        <v>0</v>
      </c>
      <c r="F84" s="35" t="n">
        <f aca="false">RETENTION!V15</f>
        <v>0</v>
      </c>
      <c r="G84" s="35" t="n">
        <f aca="false">RETENTION!AI15</f>
        <v>0</v>
      </c>
      <c r="H84" s="35" t="n">
        <f aca="false">RETENTION!AL15</f>
        <v>0</v>
      </c>
      <c r="I84" s="35" t="n">
        <f aca="false">H84-G84</f>
        <v>0</v>
      </c>
      <c r="J84" s="36" t="n">
        <v>0</v>
      </c>
      <c r="K84" s="37" t="n">
        <v>0</v>
      </c>
      <c r="L84" s="37" t="n">
        <v>0</v>
      </c>
      <c r="M84" s="37" t="n">
        <f aca="false">D84</f>
        <v>1</v>
      </c>
      <c r="N84" s="37" t="n">
        <v>0</v>
      </c>
      <c r="O84" s="37" t="n">
        <v>0</v>
      </c>
      <c r="P84" s="37" t="n">
        <v>0</v>
      </c>
      <c r="Q84" s="37" t="n">
        <v>0</v>
      </c>
      <c r="R84" s="38" t="n">
        <f aca="false">SUM(L84:Q84)</f>
        <v>1</v>
      </c>
      <c r="S84" s="39"/>
    </row>
    <row collapsed="false" customFormat="false" customHeight="false" hidden="false" ht="12" outlineLevel="0" r="85">
      <c r="A85" s="40"/>
      <c r="B85" s="33"/>
      <c r="C85" s="34" t="s">
        <v>25</v>
      </c>
      <c r="D85" s="35" t="n">
        <f aca="false">RETENTION!F17</f>
        <v>3</v>
      </c>
      <c r="E85" s="35" t="n">
        <v>0</v>
      </c>
      <c r="F85" s="35" t="n">
        <f aca="false">RETENTION!V17</f>
        <v>10000</v>
      </c>
      <c r="G85" s="35" t="n">
        <f aca="false">RETENTION!AI17</f>
        <v>4648.05342</v>
      </c>
      <c r="H85" s="35" t="n">
        <f aca="false">RETENTION!AL17</f>
        <v>10726.05342</v>
      </c>
      <c r="I85" s="35" t="n">
        <f aca="false">H85-G85</f>
        <v>6078</v>
      </c>
      <c r="J85" s="36" t="n">
        <f aca="false">G85/F85</f>
        <v>0.464805342</v>
      </c>
      <c r="K85" s="37" t="n">
        <v>0</v>
      </c>
      <c r="L85" s="37" t="n">
        <v>0</v>
      </c>
      <c r="M85" s="37" t="n">
        <f aca="false">D85</f>
        <v>3</v>
      </c>
      <c r="N85" s="37" t="n">
        <v>0</v>
      </c>
      <c r="O85" s="37" t="n">
        <v>0</v>
      </c>
      <c r="P85" s="37" t="n">
        <v>0</v>
      </c>
      <c r="Q85" s="37" t="n">
        <v>0</v>
      </c>
      <c r="R85" s="38" t="n">
        <f aca="false">SUM(L85:Q85)</f>
        <v>3</v>
      </c>
      <c r="S85" s="39"/>
    </row>
    <row collapsed="false" customFormat="false" customHeight="false" hidden="false" ht="12" outlineLevel="0" r="86">
      <c r="A86" s="40"/>
      <c r="B86" s="41"/>
      <c r="C86" s="42"/>
      <c r="D86" s="43"/>
      <c r="E86" s="35"/>
      <c r="F86" s="35"/>
      <c r="G86" s="35"/>
      <c r="H86" s="35"/>
      <c r="I86" s="35"/>
      <c r="J86" s="36"/>
      <c r="K86" s="37"/>
      <c r="L86" s="37"/>
      <c r="M86" s="37"/>
      <c r="N86" s="37"/>
      <c r="O86" s="37"/>
      <c r="P86" s="37"/>
      <c r="Q86" s="37"/>
      <c r="R86" s="38"/>
      <c r="S86" s="39"/>
    </row>
    <row collapsed="false" customFormat="true" customHeight="false" hidden="false" ht="12" outlineLevel="0" r="87" s="22">
      <c r="B87" s="23"/>
      <c r="C87" s="24" t="str">
        <f aca="false">RETENTION!D22</f>
        <v>HOSPITAL REVITALISATION GRANT - Completed Projects</v>
      </c>
      <c r="D87" s="25" t="n">
        <f aca="false">SUM(D88:D91)</f>
        <v>21</v>
      </c>
      <c r="E87" s="26" t="n">
        <f aca="false">SUM(E88:E91)</f>
        <v>0</v>
      </c>
      <c r="F87" s="26" t="n">
        <f aca="false">SUM(F88:F91)</f>
        <v>79320</v>
      </c>
      <c r="G87" s="27" t="n">
        <f aca="false">SUM(G88:G91)</f>
        <v>59028.91367</v>
      </c>
      <c r="H87" s="26" t="n">
        <f aca="false">SUM(H88:H91)</f>
        <v>79664.91367</v>
      </c>
      <c r="I87" s="26" t="n">
        <f aca="false">SUM(I88:I91)</f>
        <v>20636</v>
      </c>
      <c r="J87" s="28" t="n">
        <f aca="false">G87/F87</f>
        <v>0.744187010463943</v>
      </c>
      <c r="K87" s="29" t="n">
        <f aca="false">SUM(K88:K91)</f>
        <v>0</v>
      </c>
      <c r="L87" s="29" t="n">
        <f aca="false">SUM(L88:L91)</f>
        <v>0</v>
      </c>
      <c r="M87" s="29" t="n">
        <f aca="false">SUM(M88:M91)</f>
        <v>21</v>
      </c>
      <c r="N87" s="29" t="n">
        <f aca="false">SUM(N88:N91)</f>
        <v>0</v>
      </c>
      <c r="O87" s="29" t="n">
        <f aca="false">SUM(O88:O91)</f>
        <v>0</v>
      </c>
      <c r="P87" s="29" t="n">
        <f aca="false">SUM(P88:P91)</f>
        <v>0</v>
      </c>
      <c r="Q87" s="29" t="n">
        <f aca="false">SUM(Q88:Q91)</f>
        <v>0</v>
      </c>
      <c r="R87" s="30" t="n">
        <f aca="false">SUM(R88:R91)</f>
        <v>21</v>
      </c>
      <c r="S87" s="31"/>
    </row>
    <row collapsed="false" customFormat="true" customHeight="false" hidden="false" ht="12" outlineLevel="0" r="88" s="32">
      <c r="B88" s="33"/>
      <c r="C88" s="34" t="s">
        <v>22</v>
      </c>
      <c r="D88" s="35" t="n">
        <f aca="false">RETENTION!F24</f>
        <v>11</v>
      </c>
      <c r="E88" s="35" t="n">
        <v>0</v>
      </c>
      <c r="F88" s="35" t="n">
        <f aca="false">RETENTION!V24</f>
        <v>72383</v>
      </c>
      <c r="G88" s="44" t="n">
        <f aca="false">RETENTION!AI24</f>
        <v>54179.88186</v>
      </c>
      <c r="H88" s="35" t="n">
        <f aca="false">RETENTION!AL24</f>
        <v>72728.88186</v>
      </c>
      <c r="I88" s="35" t="n">
        <f aca="false">H88-G88</f>
        <v>18549</v>
      </c>
      <c r="J88" s="36" t="n">
        <f aca="false">G88/F88</f>
        <v>0.748516666344307</v>
      </c>
      <c r="K88" s="37" t="n">
        <v>0</v>
      </c>
      <c r="L88" s="37" t="n">
        <v>0</v>
      </c>
      <c r="M88" s="37" t="n">
        <f aca="false">D88</f>
        <v>11</v>
      </c>
      <c r="N88" s="37" t="n">
        <v>0</v>
      </c>
      <c r="O88" s="37" t="n">
        <v>0</v>
      </c>
      <c r="P88" s="37" t="n">
        <v>0</v>
      </c>
      <c r="Q88" s="37" t="n">
        <v>0</v>
      </c>
      <c r="R88" s="38" t="n">
        <f aca="false">SUM(L88:Q88)</f>
        <v>11</v>
      </c>
      <c r="S88" s="39"/>
    </row>
    <row collapsed="false" customFormat="true" customHeight="false" hidden="false" ht="12" outlineLevel="0" r="89" s="32">
      <c r="B89" s="33"/>
      <c r="C89" s="34" t="s">
        <v>23</v>
      </c>
      <c r="D89" s="35" t="n">
        <f aca="false">RETENTION!F36</f>
        <v>2</v>
      </c>
      <c r="E89" s="35" t="n">
        <v>0</v>
      </c>
      <c r="F89" s="35" t="n">
        <f aca="false">RETENTION!V36</f>
        <v>573</v>
      </c>
      <c r="G89" s="44" t="n">
        <f aca="false">RETENTION!AI36</f>
        <v>0</v>
      </c>
      <c r="H89" s="35" t="n">
        <f aca="false">RETENTION!AL36</f>
        <v>573</v>
      </c>
      <c r="I89" s="35" t="n">
        <f aca="false">H89-G89</f>
        <v>573</v>
      </c>
      <c r="J89" s="36" t="n">
        <f aca="false">G89/F89</f>
        <v>0</v>
      </c>
      <c r="K89" s="37" t="n">
        <v>0</v>
      </c>
      <c r="L89" s="37" t="n">
        <v>0</v>
      </c>
      <c r="M89" s="37" t="n">
        <f aca="false">D89</f>
        <v>2</v>
      </c>
      <c r="N89" s="37" t="n">
        <v>0</v>
      </c>
      <c r="O89" s="37" t="n">
        <v>0</v>
      </c>
      <c r="P89" s="37" t="n">
        <v>0</v>
      </c>
      <c r="Q89" s="37" t="n">
        <v>0</v>
      </c>
      <c r="R89" s="38" t="n">
        <f aca="false">SUM(L89:Q89)</f>
        <v>2</v>
      </c>
      <c r="S89" s="39"/>
    </row>
    <row collapsed="false" customFormat="true" customHeight="false" hidden="false" ht="12" outlineLevel="0" r="90" s="40">
      <c r="B90" s="33"/>
      <c r="C90" s="34" t="s">
        <v>24</v>
      </c>
      <c r="D90" s="35" t="n">
        <f aca="false">RETENTION!F39</f>
        <v>8</v>
      </c>
      <c r="E90" s="35" t="n">
        <v>0</v>
      </c>
      <c r="F90" s="35" t="n">
        <f aca="false">RETENTION!V39</f>
        <v>6364</v>
      </c>
      <c r="G90" s="35" t="n">
        <f aca="false">RETENTION!AI39</f>
        <v>4849.03181</v>
      </c>
      <c r="H90" s="35" t="n">
        <f aca="false">RETENTION!AL39</f>
        <v>6363.03181</v>
      </c>
      <c r="I90" s="35" t="n">
        <f aca="false">H90-G90</f>
        <v>1514</v>
      </c>
      <c r="J90" s="36" t="n">
        <f aca="false">G90/F90</f>
        <v>0.761947173161534</v>
      </c>
      <c r="K90" s="37" t="n">
        <v>0</v>
      </c>
      <c r="L90" s="37" t="n">
        <v>0</v>
      </c>
      <c r="M90" s="37" t="n">
        <f aca="false">D90</f>
        <v>8</v>
      </c>
      <c r="N90" s="37" t="n">
        <v>0</v>
      </c>
      <c r="O90" s="37" t="n">
        <v>0</v>
      </c>
      <c r="P90" s="37" t="n">
        <v>0</v>
      </c>
      <c r="Q90" s="37" t="n">
        <v>0</v>
      </c>
      <c r="R90" s="38" t="n">
        <f aca="false">SUM(L90:Q90)</f>
        <v>8</v>
      </c>
      <c r="S90" s="39"/>
    </row>
    <row collapsed="false" customFormat="false" customHeight="false" hidden="false" ht="12" outlineLevel="0" r="91">
      <c r="A91" s="40"/>
      <c r="B91" s="33"/>
      <c r="C91" s="34" t="s">
        <v>25</v>
      </c>
      <c r="D91" s="35" t="n">
        <f aca="false">RETENTION!F48</f>
        <v>0</v>
      </c>
      <c r="E91" s="35" t="n">
        <v>0</v>
      </c>
      <c r="F91" s="35" t="n">
        <f aca="false">RETENTION!V48</f>
        <v>0</v>
      </c>
      <c r="G91" s="35" t="n">
        <f aca="false">RETENTION!AI48</f>
        <v>0</v>
      </c>
      <c r="H91" s="35" t="n">
        <f aca="false">RETENTION!AL48</f>
        <v>0</v>
      </c>
      <c r="I91" s="35" t="n">
        <f aca="false">H91-G91</f>
        <v>0</v>
      </c>
      <c r="J91" s="36" t="n">
        <v>0</v>
      </c>
      <c r="K91" s="37" t="n">
        <v>0</v>
      </c>
      <c r="L91" s="37" t="n">
        <v>0</v>
      </c>
      <c r="M91" s="37" t="n">
        <f aca="false">D91</f>
        <v>0</v>
      </c>
      <c r="N91" s="37" t="n">
        <v>0</v>
      </c>
      <c r="O91" s="37" t="n">
        <v>0</v>
      </c>
      <c r="P91" s="37" t="n">
        <v>0</v>
      </c>
      <c r="Q91" s="37" t="n">
        <v>0</v>
      </c>
      <c r="R91" s="38" t="n">
        <f aca="false">SUM(L91:Q91)</f>
        <v>0</v>
      </c>
      <c r="S91" s="39"/>
    </row>
    <row collapsed="false" customFormat="false" customHeight="false" hidden="false" ht="12" outlineLevel="0" r="92">
      <c r="A92" s="40"/>
      <c r="B92" s="41"/>
      <c r="C92" s="42"/>
      <c r="D92" s="43"/>
      <c r="E92" s="35"/>
      <c r="F92" s="35"/>
      <c r="G92" s="35"/>
      <c r="H92" s="35"/>
      <c r="I92" s="35"/>
      <c r="J92" s="36"/>
      <c r="K92" s="37"/>
      <c r="L92" s="37"/>
      <c r="M92" s="37"/>
      <c r="N92" s="37"/>
      <c r="O92" s="37"/>
      <c r="P92" s="37"/>
      <c r="Q92" s="37"/>
      <c r="R92" s="38"/>
      <c r="S92" s="39"/>
    </row>
    <row collapsed="false" customFormat="true" customHeight="false" hidden="false" ht="12" outlineLevel="0" r="93" s="22">
      <c r="B93" s="23"/>
      <c r="C93" s="24" t="str">
        <f aca="false">RETENTION!D51</f>
        <v>EQUITABLE SHARE FUNDED PROGRAMME - Completed Projects</v>
      </c>
      <c r="D93" s="25" t="n">
        <f aca="false">SUM(D94:D97)</f>
        <v>28</v>
      </c>
      <c r="E93" s="26" t="n">
        <f aca="false">SUM(E94:E97)</f>
        <v>0</v>
      </c>
      <c r="F93" s="26" t="n">
        <f aca="false">SUM(F94:F97)</f>
        <v>55424</v>
      </c>
      <c r="G93" s="27" t="n">
        <f aca="false">SUM(G94:G97)</f>
        <v>45791.89369</v>
      </c>
      <c r="H93" s="26" t="n">
        <f aca="false">SUM(H94:H97)</f>
        <v>52437.89369</v>
      </c>
      <c r="I93" s="26" t="n">
        <f aca="false">SUM(I94:I97)</f>
        <v>6646</v>
      </c>
      <c r="J93" s="28" t="n">
        <f aca="false">G93/F93</f>
        <v>0.826210553009526</v>
      </c>
      <c r="K93" s="29" t="n">
        <f aca="false">SUM(K94:K97)</f>
        <v>0</v>
      </c>
      <c r="L93" s="29" t="n">
        <f aca="false">SUM(L94:L97)</f>
        <v>0</v>
      </c>
      <c r="M93" s="29" t="n">
        <f aca="false">SUM(M94:M97)</f>
        <v>28</v>
      </c>
      <c r="N93" s="29" t="n">
        <f aca="false">SUM(N94:N97)</f>
        <v>0</v>
      </c>
      <c r="O93" s="29" t="n">
        <f aca="false">SUM(O94:O97)</f>
        <v>0</v>
      </c>
      <c r="P93" s="29" t="n">
        <f aca="false">SUM(P94:P97)</f>
        <v>0</v>
      </c>
      <c r="Q93" s="29" t="n">
        <f aca="false">SUM(Q94:Q97)</f>
        <v>0</v>
      </c>
      <c r="R93" s="30" t="n">
        <f aca="false">SUM(R94:R97)</f>
        <v>28</v>
      </c>
      <c r="S93" s="31"/>
    </row>
    <row collapsed="false" customFormat="true" customHeight="false" hidden="false" ht="12" outlineLevel="0" r="94" s="32">
      <c r="B94" s="33"/>
      <c r="C94" s="34" t="s">
        <v>22</v>
      </c>
      <c r="D94" s="35" t="n">
        <f aca="false">RETENTION!F53</f>
        <v>6</v>
      </c>
      <c r="E94" s="35" t="n">
        <v>0</v>
      </c>
      <c r="F94" s="35" t="n">
        <f aca="false">RETENTION!V53</f>
        <v>15156</v>
      </c>
      <c r="G94" s="44" t="n">
        <f aca="false">RETENTION!AI53</f>
        <v>11461.59192</v>
      </c>
      <c r="H94" s="35" t="n">
        <f aca="false">RETENTION!AL53</f>
        <v>12105.59192</v>
      </c>
      <c r="I94" s="35" t="n">
        <f aca="false">H94-G94</f>
        <v>644</v>
      </c>
      <c r="J94" s="36" t="n">
        <f aca="false">G94/F94</f>
        <v>0.756241219319082</v>
      </c>
      <c r="K94" s="37" t="n">
        <v>0</v>
      </c>
      <c r="L94" s="37" t="n">
        <v>0</v>
      </c>
      <c r="M94" s="37" t="n">
        <f aca="false">D94</f>
        <v>6</v>
      </c>
      <c r="N94" s="37" t="n">
        <v>0</v>
      </c>
      <c r="O94" s="37" t="n">
        <v>0</v>
      </c>
      <c r="P94" s="37" t="n">
        <v>0</v>
      </c>
      <c r="Q94" s="37" t="n">
        <v>0</v>
      </c>
      <c r="R94" s="38" t="n">
        <f aca="false">SUM(L94:Q94)</f>
        <v>6</v>
      </c>
      <c r="S94" s="39"/>
    </row>
    <row collapsed="false" customFormat="true" customHeight="false" hidden="false" ht="12" outlineLevel="0" r="95" s="32">
      <c r="B95" s="33"/>
      <c r="C95" s="34" t="s">
        <v>23</v>
      </c>
      <c r="D95" s="35" t="n">
        <f aca="false">RETENTION!F60</f>
        <v>2</v>
      </c>
      <c r="E95" s="35" t="n">
        <v>0</v>
      </c>
      <c r="F95" s="35" t="n">
        <f aca="false">RETENTION!V60</f>
        <v>2795</v>
      </c>
      <c r="G95" s="44" t="n">
        <f aca="false">RETENTION!AI60</f>
        <v>1517.27906</v>
      </c>
      <c r="H95" s="35" t="n">
        <f aca="false">RETENTION!AL60</f>
        <v>2795.27906</v>
      </c>
      <c r="I95" s="35" t="n">
        <f aca="false">H95-G95</f>
        <v>1278</v>
      </c>
      <c r="J95" s="36" t="n">
        <f aca="false">G95/F95</f>
        <v>0.542854762075134</v>
      </c>
      <c r="K95" s="37" t="n">
        <v>0</v>
      </c>
      <c r="L95" s="37" t="n">
        <v>0</v>
      </c>
      <c r="M95" s="37" t="n">
        <f aca="false">D95</f>
        <v>2</v>
      </c>
      <c r="N95" s="37" t="n">
        <v>0</v>
      </c>
      <c r="O95" s="37" t="n">
        <v>0</v>
      </c>
      <c r="P95" s="37" t="n">
        <v>0</v>
      </c>
      <c r="Q95" s="37" t="n">
        <v>0</v>
      </c>
      <c r="R95" s="38" t="n">
        <f aca="false">SUM(L95:Q95)</f>
        <v>2</v>
      </c>
      <c r="S95" s="39"/>
    </row>
    <row collapsed="false" customFormat="true" customHeight="false" hidden="false" ht="12" outlineLevel="0" r="96" s="40">
      <c r="B96" s="33"/>
      <c r="C96" s="34" t="s">
        <v>24</v>
      </c>
      <c r="D96" s="35" t="n">
        <f aca="false">RETENTION!F64</f>
        <v>12</v>
      </c>
      <c r="E96" s="35" t="n">
        <v>0</v>
      </c>
      <c r="F96" s="35" t="n">
        <f aca="false">RETENTION!V64</f>
        <v>16057</v>
      </c>
      <c r="G96" s="35" t="n">
        <f aca="false">RETENTION!AI64</f>
        <v>16373.45317</v>
      </c>
      <c r="H96" s="35" t="n">
        <f aca="false">RETENTION!AL64</f>
        <v>16773.45317</v>
      </c>
      <c r="I96" s="35" t="n">
        <f aca="false">H96-G96</f>
        <v>400</v>
      </c>
      <c r="J96" s="36" t="n">
        <f aca="false">G96/F96</f>
        <v>1.01970811297254</v>
      </c>
      <c r="K96" s="37" t="n">
        <v>0</v>
      </c>
      <c r="L96" s="37" t="n">
        <v>0</v>
      </c>
      <c r="M96" s="37" t="n">
        <f aca="false">D96</f>
        <v>12</v>
      </c>
      <c r="N96" s="37" t="n">
        <v>0</v>
      </c>
      <c r="O96" s="37" t="n">
        <v>0</v>
      </c>
      <c r="P96" s="37" t="n">
        <v>0</v>
      </c>
      <c r="Q96" s="37" t="n">
        <v>0</v>
      </c>
      <c r="R96" s="38" t="n">
        <f aca="false">SUM(L96:Q96)</f>
        <v>12</v>
      </c>
      <c r="S96" s="39"/>
    </row>
    <row collapsed="false" customFormat="false" customHeight="false" hidden="false" ht="12" outlineLevel="0" r="97">
      <c r="A97" s="40"/>
      <c r="B97" s="33"/>
      <c r="C97" s="34" t="s">
        <v>25</v>
      </c>
      <c r="D97" s="35" t="n">
        <f aca="false">RETENTION!F77</f>
        <v>8</v>
      </c>
      <c r="E97" s="35" t="n">
        <v>0</v>
      </c>
      <c r="F97" s="35" t="n">
        <f aca="false">RETENTION!V77</f>
        <v>21416</v>
      </c>
      <c r="G97" s="35" t="n">
        <f aca="false">RETENTION!AI77</f>
        <v>16439.56954</v>
      </c>
      <c r="H97" s="35" t="n">
        <f aca="false">RETENTION!AL77</f>
        <v>20763.56954</v>
      </c>
      <c r="I97" s="35" t="n">
        <f aca="false">H97-G97</f>
        <v>4324</v>
      </c>
      <c r="J97" s="36" t="n">
        <f aca="false">G97/F97</f>
        <v>0.76763025494957</v>
      </c>
      <c r="K97" s="37" t="n">
        <v>0</v>
      </c>
      <c r="L97" s="37" t="n">
        <v>0</v>
      </c>
      <c r="M97" s="37" t="n">
        <f aca="false">D97</f>
        <v>8</v>
      </c>
      <c r="N97" s="37" t="n">
        <v>0</v>
      </c>
      <c r="O97" s="37" t="n">
        <v>0</v>
      </c>
      <c r="P97" s="37" t="n">
        <v>0</v>
      </c>
      <c r="Q97" s="37" t="n">
        <v>0</v>
      </c>
      <c r="R97" s="38" t="n">
        <f aca="false">SUM(L97:Q97)</f>
        <v>8</v>
      </c>
      <c r="S97" s="39"/>
    </row>
    <row collapsed="false" customFormat="false" customHeight="false" hidden="false" ht="12" outlineLevel="0" r="98">
      <c r="A98" s="40"/>
      <c r="B98" s="41"/>
      <c r="C98" s="42"/>
      <c r="D98" s="43"/>
      <c r="E98" s="35"/>
      <c r="F98" s="35"/>
      <c r="G98" s="35"/>
      <c r="H98" s="35"/>
      <c r="I98" s="35"/>
      <c r="J98" s="36"/>
      <c r="K98" s="37"/>
      <c r="L98" s="37"/>
      <c r="M98" s="37"/>
      <c r="N98" s="37"/>
      <c r="O98" s="37"/>
      <c r="P98" s="37"/>
      <c r="Q98" s="37"/>
      <c r="R98" s="38"/>
      <c r="S98" s="39"/>
    </row>
    <row collapsed="false" customFormat="true" customHeight="false" hidden="false" ht="12" outlineLevel="0" r="99" s="22">
      <c r="B99" s="23"/>
      <c r="C99" s="24" t="str">
        <f aca="false">RETENTION!D86</f>
        <v>EPWP - Completed Projects</v>
      </c>
      <c r="D99" s="25" t="n">
        <f aca="false">SUM(D100:D103)</f>
        <v>0</v>
      </c>
      <c r="E99" s="26" t="n">
        <f aca="false">SUM(E100:E103)</f>
        <v>0</v>
      </c>
      <c r="F99" s="26" t="n">
        <f aca="false">SUM(F100:F103)</f>
        <v>0</v>
      </c>
      <c r="G99" s="27" t="n">
        <f aca="false">SUM(G100:G103)</f>
        <v>0</v>
      </c>
      <c r="H99" s="26" t="n">
        <f aca="false">SUM(H100:H103)</f>
        <v>0</v>
      </c>
      <c r="I99" s="26" t="n">
        <f aca="false">SUM(I100:I103)</f>
        <v>0</v>
      </c>
      <c r="J99" s="28" t="n">
        <v>0</v>
      </c>
      <c r="K99" s="29" t="n">
        <f aca="false">SUM(K100:K103)</f>
        <v>0</v>
      </c>
      <c r="L99" s="29" t="n">
        <f aca="false">SUM(L100:L103)</f>
        <v>0</v>
      </c>
      <c r="M99" s="29" t="n">
        <f aca="false">SUM(M100:M103)</f>
        <v>0</v>
      </c>
      <c r="N99" s="29" t="n">
        <f aca="false">SUM(N100:N103)</f>
        <v>0</v>
      </c>
      <c r="O99" s="29" t="n">
        <f aca="false">SUM(O100:O103)</f>
        <v>0</v>
      </c>
      <c r="P99" s="29" t="n">
        <f aca="false">SUM(P100:P103)</f>
        <v>0</v>
      </c>
      <c r="Q99" s="29" t="n">
        <f aca="false">SUM(Q100:Q103)</f>
        <v>0</v>
      </c>
      <c r="R99" s="30" t="n">
        <f aca="false">SUM(R100:R103)</f>
        <v>0</v>
      </c>
      <c r="S99" s="31"/>
    </row>
    <row collapsed="false" customFormat="true" customHeight="false" hidden="false" ht="12" outlineLevel="0" r="100" s="32">
      <c r="B100" s="33"/>
      <c r="C100" s="34" t="s">
        <v>22</v>
      </c>
      <c r="D100" s="35" t="n">
        <f aca="false">RETENTION!F88</f>
        <v>0</v>
      </c>
      <c r="E100" s="35" t="n">
        <v>0</v>
      </c>
      <c r="F100" s="35" t="n">
        <f aca="false">RETENTION!V88</f>
        <v>0</v>
      </c>
      <c r="G100" s="44" t="n">
        <f aca="false">RETENTION!AI88</f>
        <v>0</v>
      </c>
      <c r="H100" s="35" t="n">
        <f aca="false">RETENTION!AL88</f>
        <v>0</v>
      </c>
      <c r="I100" s="35" t="n">
        <f aca="false">H100-G100</f>
        <v>0</v>
      </c>
      <c r="J100" s="36" t="n">
        <v>0</v>
      </c>
      <c r="K100" s="37" t="n">
        <v>0</v>
      </c>
      <c r="L100" s="37" t="n">
        <v>0</v>
      </c>
      <c r="M100" s="37" t="n">
        <f aca="false">D100</f>
        <v>0</v>
      </c>
      <c r="N100" s="37" t="n">
        <v>0</v>
      </c>
      <c r="O100" s="37" t="n">
        <v>0</v>
      </c>
      <c r="P100" s="37" t="n">
        <v>0</v>
      </c>
      <c r="Q100" s="37" t="n">
        <v>0</v>
      </c>
      <c r="R100" s="38" t="n">
        <f aca="false">SUM(L100:Q100)</f>
        <v>0</v>
      </c>
      <c r="S100" s="39"/>
    </row>
    <row collapsed="false" customFormat="true" customHeight="false" hidden="false" ht="12" outlineLevel="0" r="101" s="32">
      <c r="B101" s="33"/>
      <c r="C101" s="34" t="s">
        <v>23</v>
      </c>
      <c r="D101" s="35" t="n">
        <f aca="false">RETENTION!F90</f>
        <v>0</v>
      </c>
      <c r="E101" s="35" t="n">
        <v>0</v>
      </c>
      <c r="F101" s="35" t="n">
        <f aca="false">RETENTION!V90</f>
        <v>0</v>
      </c>
      <c r="G101" s="44" t="n">
        <f aca="false">RETENTION!AI90</f>
        <v>0</v>
      </c>
      <c r="H101" s="35" t="n">
        <f aca="false">RETENTION!AL90</f>
        <v>0</v>
      </c>
      <c r="I101" s="35" t="n">
        <f aca="false">H101-G101</f>
        <v>0</v>
      </c>
      <c r="J101" s="36" t="n">
        <v>0</v>
      </c>
      <c r="K101" s="37" t="n">
        <v>0</v>
      </c>
      <c r="L101" s="37" t="n">
        <v>0</v>
      </c>
      <c r="M101" s="37" t="n">
        <f aca="false">D101</f>
        <v>0</v>
      </c>
      <c r="N101" s="37" t="n">
        <v>0</v>
      </c>
      <c r="O101" s="37" t="n">
        <v>0</v>
      </c>
      <c r="P101" s="37" t="n">
        <v>0</v>
      </c>
      <c r="Q101" s="37" t="n">
        <v>0</v>
      </c>
      <c r="R101" s="38" t="n">
        <f aca="false">SUM(L101:Q101)</f>
        <v>0</v>
      </c>
      <c r="S101" s="39"/>
    </row>
    <row collapsed="false" customFormat="true" customHeight="false" hidden="false" ht="12" outlineLevel="0" r="102" s="40">
      <c r="B102" s="33"/>
      <c r="C102" s="34" t="s">
        <v>24</v>
      </c>
      <c r="D102" s="35" t="n">
        <f aca="false">RETENTION!F92</f>
        <v>0</v>
      </c>
      <c r="E102" s="35" t="n">
        <v>0</v>
      </c>
      <c r="F102" s="35" t="n">
        <f aca="false">RETENTION!V92</f>
        <v>0</v>
      </c>
      <c r="G102" s="35" t="n">
        <f aca="false">RETENTION!AI92</f>
        <v>0</v>
      </c>
      <c r="H102" s="35" t="n">
        <f aca="false">RETENTION!AL92</f>
        <v>0</v>
      </c>
      <c r="I102" s="35" t="n">
        <f aca="false">H102-G102</f>
        <v>0</v>
      </c>
      <c r="J102" s="36" t="n">
        <v>0</v>
      </c>
      <c r="K102" s="37" t="n">
        <v>0</v>
      </c>
      <c r="L102" s="37" t="n">
        <v>0</v>
      </c>
      <c r="M102" s="37" t="n">
        <f aca="false">D102</f>
        <v>0</v>
      </c>
      <c r="N102" s="37" t="n">
        <v>0</v>
      </c>
      <c r="O102" s="37" t="n">
        <v>0</v>
      </c>
      <c r="P102" s="37" t="n">
        <v>0</v>
      </c>
      <c r="Q102" s="37" t="n">
        <v>0</v>
      </c>
      <c r="R102" s="38" t="n">
        <f aca="false">SUM(L102:Q102)</f>
        <v>0</v>
      </c>
      <c r="S102" s="39"/>
    </row>
    <row collapsed="false" customFormat="false" customHeight="false" hidden="false" ht="12" outlineLevel="0" r="103">
      <c r="A103" s="40"/>
      <c r="B103" s="33"/>
      <c r="C103" s="34" t="s">
        <v>25</v>
      </c>
      <c r="D103" s="35" t="n">
        <f aca="false">RETENTION!F94</f>
        <v>0</v>
      </c>
      <c r="E103" s="35" t="n">
        <v>0</v>
      </c>
      <c r="F103" s="35" t="n">
        <f aca="false">RETENTION!V94</f>
        <v>0</v>
      </c>
      <c r="G103" s="35" t="n">
        <f aca="false">RETENTION!AI94</f>
        <v>0</v>
      </c>
      <c r="H103" s="35" t="n">
        <f aca="false">RETENTION!AL94</f>
        <v>0</v>
      </c>
      <c r="I103" s="35" t="n">
        <f aca="false">H103-G103</f>
        <v>0</v>
      </c>
      <c r="J103" s="36" t="n">
        <v>0</v>
      </c>
      <c r="K103" s="37" t="n">
        <v>0</v>
      </c>
      <c r="L103" s="37" t="n">
        <v>0</v>
      </c>
      <c r="M103" s="37" t="n">
        <f aca="false">D103</f>
        <v>0</v>
      </c>
      <c r="N103" s="37" t="n">
        <v>0</v>
      </c>
      <c r="O103" s="37" t="n">
        <v>0</v>
      </c>
      <c r="P103" s="37" t="n">
        <v>0</v>
      </c>
      <c r="Q103" s="37" t="n">
        <v>0</v>
      </c>
      <c r="R103" s="38" t="n">
        <f aca="false">SUM(L103:Q103)</f>
        <v>0</v>
      </c>
      <c r="S103" s="39"/>
    </row>
    <row collapsed="false" customFormat="false" customHeight="false" hidden="false" ht="12" outlineLevel="0" r="104">
      <c r="A104" s="40"/>
      <c r="B104" s="41"/>
      <c r="C104" s="42"/>
      <c r="D104" s="43"/>
      <c r="E104" s="35"/>
      <c r="F104" s="35"/>
      <c r="G104" s="35"/>
      <c r="H104" s="35"/>
      <c r="I104" s="35"/>
      <c r="J104" s="36"/>
      <c r="K104" s="37"/>
      <c r="L104" s="37"/>
      <c r="M104" s="37"/>
      <c r="N104" s="37"/>
      <c r="O104" s="37"/>
      <c r="P104" s="37"/>
      <c r="Q104" s="37"/>
      <c r="R104" s="38"/>
      <c r="S104" s="39"/>
    </row>
    <row collapsed="false" customFormat="true" customHeight="false" hidden="false" ht="12" outlineLevel="0" r="105" s="22">
      <c r="B105" s="23"/>
      <c r="C105" s="24" t="str">
        <f aca="false">RETENTION!D97</f>
        <v>COLLEGE INFRASTRUCTURE - Completed Projects</v>
      </c>
      <c r="D105" s="25" t="n">
        <f aca="false">SUM(D106:D109)</f>
        <v>1</v>
      </c>
      <c r="E105" s="26" t="n">
        <f aca="false">SUM(E106:E109)</f>
        <v>0</v>
      </c>
      <c r="F105" s="26" t="n">
        <f aca="false">SUM(F106:F109)</f>
        <v>878</v>
      </c>
      <c r="G105" s="27" t="n">
        <f aca="false">SUM(G106:G109)</f>
        <v>877.14275</v>
      </c>
      <c r="H105" s="26" t="n">
        <f aca="false">SUM(H106:H109)</f>
        <v>877.14275</v>
      </c>
      <c r="I105" s="26" t="n">
        <f aca="false">SUM(I106:I109)</f>
        <v>0</v>
      </c>
      <c r="J105" s="28" t="n">
        <v>0</v>
      </c>
      <c r="K105" s="29" t="n">
        <f aca="false">SUM(K106:K109)</f>
        <v>0</v>
      </c>
      <c r="L105" s="29" t="n">
        <f aca="false">SUM(L106:L109)</f>
        <v>0</v>
      </c>
      <c r="M105" s="29" t="n">
        <f aca="false">SUM(M106:M109)</f>
        <v>1</v>
      </c>
      <c r="N105" s="29" t="n">
        <f aca="false">SUM(N106:N109)</f>
        <v>0</v>
      </c>
      <c r="O105" s="29" t="n">
        <f aca="false">SUM(O106:O109)</f>
        <v>0</v>
      </c>
      <c r="P105" s="29" t="n">
        <f aca="false">SUM(P106:P109)</f>
        <v>0</v>
      </c>
      <c r="Q105" s="29" t="n">
        <f aca="false">SUM(Q106:Q109)</f>
        <v>0</v>
      </c>
      <c r="R105" s="30" t="n">
        <f aca="false">SUM(R106:R109)</f>
        <v>1</v>
      </c>
      <c r="S105" s="31"/>
    </row>
    <row collapsed="false" customFormat="true" customHeight="false" hidden="false" ht="12" outlineLevel="0" r="106" s="32">
      <c r="B106" s="33"/>
      <c r="C106" s="34" t="s">
        <v>22</v>
      </c>
      <c r="D106" s="35" t="n">
        <f aca="false">RETENTION!F99</f>
        <v>1</v>
      </c>
      <c r="E106" s="35" t="n">
        <v>0</v>
      </c>
      <c r="F106" s="35" t="n">
        <f aca="false">RETENTION!V99</f>
        <v>878</v>
      </c>
      <c r="G106" s="44" t="n">
        <f aca="false">RETENTION!AI99</f>
        <v>877.14275</v>
      </c>
      <c r="H106" s="35" t="n">
        <f aca="false">RETENTION!AL99</f>
        <v>877.14275</v>
      </c>
      <c r="I106" s="35" t="n">
        <f aca="false">H106-G106</f>
        <v>0</v>
      </c>
      <c r="J106" s="36" t="n">
        <v>0</v>
      </c>
      <c r="K106" s="37" t="n">
        <v>0</v>
      </c>
      <c r="L106" s="37" t="n">
        <v>0</v>
      </c>
      <c r="M106" s="37" t="n">
        <f aca="false">D106</f>
        <v>1</v>
      </c>
      <c r="N106" s="37" t="n">
        <v>0</v>
      </c>
      <c r="O106" s="37" t="n">
        <v>0</v>
      </c>
      <c r="P106" s="37" t="n">
        <v>0</v>
      </c>
      <c r="Q106" s="37" t="n">
        <v>0</v>
      </c>
      <c r="R106" s="38" t="n">
        <f aca="false">SUM(L106:Q106)</f>
        <v>1</v>
      </c>
      <c r="S106" s="39"/>
    </row>
    <row collapsed="false" customFormat="true" customHeight="false" hidden="false" ht="12" outlineLevel="0" r="107" s="32">
      <c r="B107" s="33"/>
      <c r="C107" s="34" t="s">
        <v>23</v>
      </c>
      <c r="D107" s="35" t="n">
        <f aca="false">RETENTION!F101</f>
        <v>0</v>
      </c>
      <c r="E107" s="35" t="n">
        <v>0</v>
      </c>
      <c r="F107" s="35" t="n">
        <f aca="false">RETENTION!V101</f>
        <v>0</v>
      </c>
      <c r="G107" s="44" t="n">
        <f aca="false">RETENTION!AI101</f>
        <v>0</v>
      </c>
      <c r="H107" s="35" t="n">
        <f aca="false">RETENTION!AL101</f>
        <v>0</v>
      </c>
      <c r="I107" s="35" t="n">
        <f aca="false">H107-G107</f>
        <v>0</v>
      </c>
      <c r="J107" s="36" t="n">
        <v>0</v>
      </c>
      <c r="K107" s="37" t="n">
        <v>0</v>
      </c>
      <c r="L107" s="37" t="n">
        <v>0</v>
      </c>
      <c r="M107" s="37" t="n">
        <f aca="false">D107</f>
        <v>0</v>
      </c>
      <c r="N107" s="37" t="n">
        <v>0</v>
      </c>
      <c r="O107" s="37" t="n">
        <v>0</v>
      </c>
      <c r="P107" s="37" t="n">
        <v>0</v>
      </c>
      <c r="Q107" s="37" t="n">
        <v>0</v>
      </c>
      <c r="R107" s="38" t="n">
        <f aca="false">SUM(L107:Q107)</f>
        <v>0</v>
      </c>
      <c r="S107" s="39"/>
    </row>
    <row collapsed="false" customFormat="true" customHeight="false" hidden="false" ht="12" outlineLevel="0" r="108" s="40">
      <c r="B108" s="33"/>
      <c r="C108" s="34" t="s">
        <v>24</v>
      </c>
      <c r="D108" s="35" t="n">
        <f aca="false">RETENTION!F103</f>
        <v>0</v>
      </c>
      <c r="E108" s="35" t="n">
        <v>0</v>
      </c>
      <c r="F108" s="35" t="n">
        <f aca="false">RETENTION!V103</f>
        <v>0</v>
      </c>
      <c r="G108" s="35" t="n">
        <f aca="false">RETENTION!AI103</f>
        <v>0</v>
      </c>
      <c r="H108" s="35" t="n">
        <f aca="false">RETENTION!AL103</f>
        <v>0</v>
      </c>
      <c r="I108" s="35" t="n">
        <f aca="false">H108-G108</f>
        <v>0</v>
      </c>
      <c r="J108" s="36" t="n">
        <v>0</v>
      </c>
      <c r="K108" s="37" t="n">
        <v>0</v>
      </c>
      <c r="L108" s="37" t="n">
        <v>0</v>
      </c>
      <c r="M108" s="37" t="n">
        <f aca="false">D108</f>
        <v>0</v>
      </c>
      <c r="N108" s="37" t="n">
        <v>0</v>
      </c>
      <c r="O108" s="37" t="n">
        <v>0</v>
      </c>
      <c r="P108" s="37" t="n">
        <v>0</v>
      </c>
      <c r="Q108" s="37" t="n">
        <v>0</v>
      </c>
      <c r="R108" s="38" t="n">
        <f aca="false">SUM(L108:Q108)</f>
        <v>0</v>
      </c>
      <c r="S108" s="39"/>
    </row>
    <row collapsed="false" customFormat="false" customHeight="false" hidden="false" ht="12" outlineLevel="0" r="109">
      <c r="A109" s="40"/>
      <c r="B109" s="33"/>
      <c r="C109" s="34" t="s">
        <v>25</v>
      </c>
      <c r="D109" s="35" t="n">
        <f aca="false">RETENTION!F105</f>
        <v>0</v>
      </c>
      <c r="E109" s="35" t="n">
        <v>0</v>
      </c>
      <c r="F109" s="35" t="n">
        <f aca="false">RETENTION!V105</f>
        <v>0</v>
      </c>
      <c r="G109" s="35" t="n">
        <f aca="false">RETENTION!AI105</f>
        <v>0</v>
      </c>
      <c r="H109" s="35" t="n">
        <f aca="false">RETENTION!AL105</f>
        <v>0</v>
      </c>
      <c r="I109" s="35" t="n">
        <f aca="false">H109-G109</f>
        <v>0</v>
      </c>
      <c r="J109" s="36" t="n">
        <v>0</v>
      </c>
      <c r="K109" s="37" t="n">
        <v>0</v>
      </c>
      <c r="L109" s="37" t="n">
        <v>0</v>
      </c>
      <c r="M109" s="37" t="n">
        <f aca="false">D109</f>
        <v>0</v>
      </c>
      <c r="N109" s="37" t="n">
        <v>0</v>
      </c>
      <c r="O109" s="37" t="n">
        <v>0</v>
      </c>
      <c r="P109" s="37" t="n">
        <v>0</v>
      </c>
      <c r="Q109" s="37" t="n">
        <v>0</v>
      </c>
      <c r="R109" s="38" t="n">
        <f aca="false">SUM(L109:Q109)</f>
        <v>0</v>
      </c>
      <c r="S109" s="39"/>
    </row>
    <row collapsed="false" customFormat="false" customHeight="false" hidden="false" ht="12" outlineLevel="0" r="110">
      <c r="A110" s="40"/>
      <c r="B110" s="41"/>
      <c r="C110" s="42"/>
      <c r="D110" s="43"/>
      <c r="E110" s="35"/>
      <c r="F110" s="35"/>
      <c r="G110" s="35"/>
      <c r="H110" s="35"/>
      <c r="I110" s="35"/>
      <c r="J110" s="36"/>
      <c r="K110" s="37"/>
      <c r="L110" s="37"/>
      <c r="M110" s="37"/>
      <c r="N110" s="37"/>
      <c r="O110" s="37"/>
      <c r="P110" s="37"/>
      <c r="Q110" s="37"/>
      <c r="R110" s="38"/>
      <c r="S110" s="39"/>
    </row>
    <row collapsed="false" customFormat="true" customHeight="false" hidden="false" ht="12" outlineLevel="0" r="111" s="22">
      <c r="B111" s="23"/>
      <c r="C111" s="24" t="str">
        <f aca="false">RETENTION!D108</f>
        <v>NHI GRANT - Completed Projects</v>
      </c>
      <c r="D111" s="25" t="n">
        <f aca="false">SUM(D112:D115)</f>
        <v>1</v>
      </c>
      <c r="E111" s="26" t="n">
        <f aca="false">SUM(E112:E115)</f>
        <v>0</v>
      </c>
      <c r="F111" s="26" t="n">
        <f aca="false">SUM(F112:F115)</f>
        <v>2203</v>
      </c>
      <c r="G111" s="27" t="n">
        <f aca="false">SUM(G112:G115)</f>
        <v>1403.14338</v>
      </c>
      <c r="H111" s="26" t="n">
        <f aca="false">SUM(H112:H115)</f>
        <v>2203.14338</v>
      </c>
      <c r="I111" s="26" t="n">
        <f aca="false">SUM(I112:I115)</f>
        <v>800</v>
      </c>
      <c r="J111" s="28" t="n">
        <v>0</v>
      </c>
      <c r="K111" s="29" t="n">
        <f aca="false">SUM(K112:K115)</f>
        <v>0</v>
      </c>
      <c r="L111" s="29" t="n">
        <f aca="false">SUM(L112:L115)</f>
        <v>0</v>
      </c>
      <c r="M111" s="29" t="n">
        <f aca="false">SUM(M112:M115)</f>
        <v>1</v>
      </c>
      <c r="N111" s="29" t="n">
        <f aca="false">SUM(N112:N115)</f>
        <v>0</v>
      </c>
      <c r="O111" s="29" t="n">
        <f aca="false">SUM(O112:O115)</f>
        <v>0</v>
      </c>
      <c r="P111" s="29" t="n">
        <f aca="false">SUM(P112:P115)</f>
        <v>0</v>
      </c>
      <c r="Q111" s="29" t="n">
        <f aca="false">SUM(Q112:Q115)</f>
        <v>0</v>
      </c>
      <c r="R111" s="30" t="n">
        <f aca="false">SUM(R112:R115)</f>
        <v>1</v>
      </c>
      <c r="S111" s="31"/>
    </row>
    <row collapsed="false" customFormat="true" customHeight="false" hidden="false" ht="12" outlineLevel="0" r="112" s="32">
      <c r="B112" s="33"/>
      <c r="C112" s="34" t="s">
        <v>22</v>
      </c>
      <c r="D112" s="35" t="n">
        <f aca="false">RETENTION!F110</f>
        <v>0</v>
      </c>
      <c r="E112" s="35" t="n">
        <v>0</v>
      </c>
      <c r="F112" s="35" t="n">
        <f aca="false">RETENTION!V110</f>
        <v>0</v>
      </c>
      <c r="G112" s="44" t="n">
        <f aca="false">RETENTION!AI110</f>
        <v>0</v>
      </c>
      <c r="H112" s="35" t="n">
        <f aca="false">RETENTION!AL110</f>
        <v>0</v>
      </c>
      <c r="I112" s="35" t="n">
        <f aca="false">H112-G112</f>
        <v>0</v>
      </c>
      <c r="J112" s="36" t="n">
        <v>0</v>
      </c>
      <c r="K112" s="37" t="n">
        <v>0</v>
      </c>
      <c r="L112" s="37" t="n">
        <v>0</v>
      </c>
      <c r="M112" s="37" t="n">
        <f aca="false">D112</f>
        <v>0</v>
      </c>
      <c r="N112" s="37" t="n">
        <v>0</v>
      </c>
      <c r="O112" s="37" t="n">
        <v>0</v>
      </c>
      <c r="P112" s="37" t="n">
        <v>0</v>
      </c>
      <c r="Q112" s="37" t="n">
        <v>0</v>
      </c>
      <c r="R112" s="38" t="n">
        <f aca="false">SUM(L112:Q112)</f>
        <v>0</v>
      </c>
      <c r="S112" s="39"/>
    </row>
    <row collapsed="false" customFormat="true" customHeight="false" hidden="false" ht="12" outlineLevel="0" r="113" s="32">
      <c r="B113" s="33"/>
      <c r="C113" s="34" t="s">
        <v>23</v>
      </c>
      <c r="D113" s="35" t="n">
        <f aca="false">RETENTION!F112</f>
        <v>0</v>
      </c>
      <c r="E113" s="35" t="n">
        <v>0</v>
      </c>
      <c r="F113" s="35" t="n">
        <f aca="false">RETENTION!V112</f>
        <v>0</v>
      </c>
      <c r="G113" s="44" t="n">
        <f aca="false">RETENTION!AI112</f>
        <v>0</v>
      </c>
      <c r="H113" s="35" t="n">
        <f aca="false">RETENTION!AL112</f>
        <v>0</v>
      </c>
      <c r="I113" s="35" t="n">
        <f aca="false">H113-G113</f>
        <v>0</v>
      </c>
      <c r="J113" s="36" t="n">
        <v>0</v>
      </c>
      <c r="K113" s="37" t="n">
        <v>0</v>
      </c>
      <c r="L113" s="37" t="n">
        <v>0</v>
      </c>
      <c r="M113" s="37" t="n">
        <f aca="false">D113</f>
        <v>0</v>
      </c>
      <c r="N113" s="37" t="n">
        <v>0</v>
      </c>
      <c r="O113" s="37" t="n">
        <v>0</v>
      </c>
      <c r="P113" s="37" t="n">
        <v>0</v>
      </c>
      <c r="Q113" s="37" t="n">
        <v>0</v>
      </c>
      <c r="R113" s="38" t="n">
        <f aca="false">SUM(L113:Q113)</f>
        <v>0</v>
      </c>
      <c r="S113" s="39"/>
    </row>
    <row collapsed="false" customFormat="true" customHeight="false" hidden="false" ht="12" outlineLevel="0" r="114" s="40">
      <c r="B114" s="33"/>
      <c r="C114" s="34" t="s">
        <v>24</v>
      </c>
      <c r="D114" s="35" t="n">
        <f aca="false">RETENTION!F114</f>
        <v>1</v>
      </c>
      <c r="E114" s="35" t="n">
        <v>0</v>
      </c>
      <c r="F114" s="35" t="n">
        <f aca="false">RETENTION!V114</f>
        <v>2203</v>
      </c>
      <c r="G114" s="35" t="n">
        <f aca="false">RETENTION!AI114</f>
        <v>1403.14338</v>
      </c>
      <c r="H114" s="35" t="n">
        <f aca="false">RETENTION!AL114</f>
        <v>2203.14338</v>
      </c>
      <c r="I114" s="35" t="n">
        <f aca="false">H114-G114</f>
        <v>800</v>
      </c>
      <c r="J114" s="36" t="n">
        <v>0</v>
      </c>
      <c r="K114" s="37" t="n">
        <v>0</v>
      </c>
      <c r="L114" s="37" t="n">
        <v>0</v>
      </c>
      <c r="M114" s="37" t="n">
        <f aca="false">D114</f>
        <v>1</v>
      </c>
      <c r="N114" s="37" t="n">
        <v>0</v>
      </c>
      <c r="O114" s="37" t="n">
        <v>0</v>
      </c>
      <c r="P114" s="37" t="n">
        <v>0</v>
      </c>
      <c r="Q114" s="37" t="n">
        <v>0</v>
      </c>
      <c r="R114" s="38" t="n">
        <f aca="false">SUM(L114:Q114)</f>
        <v>1</v>
      </c>
      <c r="S114" s="39"/>
    </row>
    <row collapsed="false" customFormat="false" customHeight="false" hidden="false" ht="12" outlineLevel="0" r="115">
      <c r="A115" s="40"/>
      <c r="B115" s="33"/>
      <c r="C115" s="34" t="s">
        <v>25</v>
      </c>
      <c r="D115" s="35" t="n">
        <f aca="false">RETENTION!F117</f>
        <v>0</v>
      </c>
      <c r="E115" s="35" t="n">
        <v>0</v>
      </c>
      <c r="F115" s="35" t="n">
        <f aca="false">RETENTION!V117</f>
        <v>0</v>
      </c>
      <c r="G115" s="35" t="n">
        <f aca="false">RETENTION!AI117</f>
        <v>0</v>
      </c>
      <c r="H115" s="35" t="n">
        <f aca="false">RETENTION!AL117</f>
        <v>0</v>
      </c>
      <c r="I115" s="35" t="n">
        <f aca="false">H115-G115</f>
        <v>0</v>
      </c>
      <c r="J115" s="36" t="n">
        <v>0</v>
      </c>
      <c r="K115" s="37" t="n">
        <v>0</v>
      </c>
      <c r="L115" s="37" t="n">
        <v>0</v>
      </c>
      <c r="M115" s="37" t="n">
        <f aca="false">D115</f>
        <v>0</v>
      </c>
      <c r="N115" s="37" t="n">
        <v>0</v>
      </c>
      <c r="O115" s="37" t="n">
        <v>0</v>
      </c>
      <c r="P115" s="37" t="n">
        <v>0</v>
      </c>
      <c r="Q115" s="37" t="n">
        <v>0</v>
      </c>
      <c r="R115" s="38" t="n">
        <f aca="false">SUM(L115:Q115)</f>
        <v>0</v>
      </c>
      <c r="S115" s="39"/>
    </row>
    <row collapsed="false" customFormat="false" customHeight="false" hidden="false" ht="12" outlineLevel="0" r="116">
      <c r="A116" s="40"/>
      <c r="B116" s="41"/>
      <c r="C116" s="42"/>
      <c r="D116" s="43"/>
      <c r="E116" s="35"/>
      <c r="F116" s="35"/>
      <c r="G116" s="35"/>
      <c r="H116" s="35"/>
      <c r="I116" s="35"/>
      <c r="J116" s="36"/>
      <c r="K116" s="37"/>
      <c r="L116" s="37"/>
      <c r="M116" s="37"/>
      <c r="N116" s="37"/>
      <c r="O116" s="37"/>
      <c r="P116" s="37"/>
      <c r="Q116" s="37"/>
      <c r="R116" s="38"/>
      <c r="S116" s="39"/>
    </row>
    <row collapsed="false" customFormat="true" customHeight="true" hidden="false" ht="22" outlineLevel="0" r="117" s="46">
      <c r="B117" s="47" t="s">
        <v>28</v>
      </c>
      <c r="C117" s="47"/>
      <c r="D117" s="48" t="n">
        <f aca="false">D80+D43+D6</f>
        <v>114</v>
      </c>
      <c r="E117" s="49" t="n">
        <v>427058.181818182</v>
      </c>
      <c r="F117" s="50" t="n">
        <f aca="false">F80+F43+F6</f>
        <v>496442.03557</v>
      </c>
      <c r="G117" s="48" t="n">
        <f aca="false">G80+G43+G6</f>
        <v>322931.57661</v>
      </c>
      <c r="H117" s="48" t="n">
        <f aca="false">H80+H43+H6</f>
        <v>496441.57661</v>
      </c>
      <c r="I117" s="48" t="n">
        <f aca="false">I80+I43+I6</f>
        <v>173510</v>
      </c>
      <c r="J117" s="51" t="n">
        <f aca="false">G117/F117</f>
        <v>0.650492008073449</v>
      </c>
      <c r="K117" s="52" t="n">
        <f aca="false">K80+K43+K6</f>
        <v>0</v>
      </c>
      <c r="L117" s="52" t="n">
        <f aca="false">L80+L43+L6</f>
        <v>0</v>
      </c>
      <c r="M117" s="52" t="n">
        <f aca="false">M80+M43+M6</f>
        <v>114</v>
      </c>
      <c r="N117" s="52" t="n">
        <f aca="false">N80+N43+N6</f>
        <v>0</v>
      </c>
      <c r="O117" s="52" t="n">
        <f aca="false">O80+O43+O6</f>
        <v>0</v>
      </c>
      <c r="P117" s="52" t="n">
        <f aca="false">P80+P43+P6</f>
        <v>0</v>
      </c>
      <c r="Q117" s="52" t="n">
        <f aca="false">Q80+Q43+Q6</f>
        <v>0</v>
      </c>
      <c r="R117" s="53" t="n">
        <f aca="false">R80+R43+R6</f>
        <v>114</v>
      </c>
      <c r="S117" s="54"/>
    </row>
    <row collapsed="false" customFormat="false" customHeight="false" hidden="false" ht="13" outlineLevel="0" r="118"/>
  </sheetData>
  <autoFilter ref="B5:S117"/>
  <mergeCells count="8">
    <mergeCell ref="B1:S1"/>
    <mergeCell ref="B2:S2"/>
    <mergeCell ref="B3:S3"/>
    <mergeCell ref="B4:S4"/>
    <mergeCell ref="B6:C6"/>
    <mergeCell ref="B43:C43"/>
    <mergeCell ref="B80:C80"/>
    <mergeCell ref="B117:C117"/>
  </mergeCells>
  <printOptions headings="false" gridLines="false" gridLinesSet="true" horizontalCentered="true" verticalCentered="false"/>
  <pageMargins left="0" right="0" top="0.95" bottom="0.95" header="0.3" footer="0.3"/>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&amp;LMpumalanga Provincial Government_x000D_Department of Public Works Roads and Transport&amp;C&amp;"Arial,Bold"&amp;12IDIP Report_x000D_December 2013_x000D_&amp;RDepartment of Health_x000D_Infrastracture Projects</oddHeader>
    <oddFooter>&amp;C&amp;"Arial,Regular"&amp;12&amp;P of &amp;N&amp;R&amp;"Arial,Regular"&amp;12IDIP Summary</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V273"/>
  <sheetViews>
    <sheetView colorId="64" defaultGridColor="true" rightToLeft="false" showFormulas="false" showGridLines="true" showOutlineSymbols="true" showRowColHeaders="true" showZeros="true" tabSelected="true" topLeftCell="A1" view="normal" windowProtection="true" workbookViewId="0" zoomScale="90" zoomScaleNormal="90" zoomScalePageLayoutView="50">
      <pane activePane="bottomRight" state="frozen" topLeftCell="F181" xSplit="5" ySplit="8"/>
      <selection activeCell="A1" activeCellId="0" pane="topLeft" sqref="A1"/>
      <selection activeCell="F1" activeCellId="0" pane="topRight" sqref="F1"/>
      <selection activeCell="A181" activeCellId="0" pane="bottomLeft" sqref="A181"/>
      <selection activeCell="AD193" activeCellId="0" pane="bottomRight" sqref="AD193"/>
    </sheetView>
  </sheetViews>
  <sheetFormatPr defaultRowHeight="13"/>
  <cols>
    <col collapsed="false" hidden="false" max="2" min="1" style="0" width="3.5"/>
    <col collapsed="false" hidden="false" max="3" min="3" style="0" width="16"/>
    <col collapsed="false" hidden="false" max="4" min="4" style="0" width="16.1632653061224"/>
    <col collapsed="false" hidden="true" max="5" min="5" style="0" width="0"/>
    <col collapsed="false" hidden="false" max="6" min="6" style="0" width="17.1632653061224"/>
    <col collapsed="false" hidden="false" max="7" min="7" style="0" width="13.0051020408163"/>
    <col collapsed="false" hidden="true" max="9" min="8" style="0" width="0"/>
    <col collapsed="false" hidden="false" max="10" min="10" style="0" width="10"/>
    <col collapsed="false" hidden="false" max="11" min="11" style="0" width="8.66836734693878"/>
    <col collapsed="false" hidden="false" max="12" min="12" style="0" width="9.16326530612245"/>
    <col collapsed="false" hidden="false" max="14" min="13" style="0" width="9.50510204081633"/>
    <col collapsed="false" hidden="false" max="15" min="15" style="0" width="8.33163265306122"/>
    <col collapsed="false" hidden="false" max="16" min="16" style="0" width="9.66326530612245"/>
    <col collapsed="false" hidden="false" max="17" min="17" style="0" width="8"/>
    <col collapsed="false" hidden="false" max="29" min="18" style="0" width="3.5"/>
    <col collapsed="false" hidden="false" max="31" min="30" style="0" width="10"/>
    <col collapsed="false" hidden="false" max="32" min="32" style="0" width="9.66326530612245"/>
    <col collapsed="false" hidden="false" max="34" min="33" style="0" width="16.3316326530612"/>
    <col collapsed="false" hidden="true" max="36" min="35" style="0" width="0"/>
    <col collapsed="false" hidden="false" max="37" min="37" style="0" width="17.1632653061224"/>
    <col collapsed="false" hidden="false" max="38" min="38" style="0" width="14.1632653061225"/>
    <col collapsed="false" hidden="false" max="39" min="39" style="0" width="15.8316326530612"/>
    <col collapsed="false" hidden="false" max="40" min="40" style="0" width="16.6683673469388"/>
    <col collapsed="false" hidden="false" max="41" min="41" style="0" width="24.1632653061224"/>
    <col collapsed="false" hidden="false" max="42" min="42" style="0" width="15"/>
    <col collapsed="false" hidden="false" max="43" min="43" style="0" width="17"/>
    <col collapsed="false" hidden="false" max="44" min="44" style="0" width="19.6632653061224"/>
    <col collapsed="false" hidden="false" max="45" min="45" style="0" width="29.5"/>
    <col collapsed="false" hidden="false" max="46" min="46" style="0" width="20.6632653061224"/>
    <col collapsed="false" hidden="false" max="48" min="47" style="0" width="17"/>
    <col collapsed="false" hidden="false" max="49" min="49" style="0" width="9.16326530612245"/>
    <col collapsed="false" hidden="false" max="53" min="50" style="0" width="3.15816326530612"/>
    <col collapsed="false" hidden="false" max="54" min="54" style="0" width="3.5"/>
    <col collapsed="false" hidden="false" max="59" min="55" style="0" width="3.15816326530612"/>
    <col collapsed="false" hidden="false" max="60" min="60" style="0" width="3.5"/>
    <col collapsed="false" hidden="false" max="65" min="61" style="0" width="3.15816326530612"/>
    <col collapsed="false" hidden="false" max="66" min="66" style="0" width="3.5"/>
    <col collapsed="false" hidden="false" max="71" min="67" style="0" width="3.15816326530612"/>
    <col collapsed="false" hidden="false" max="72" min="72" style="0" width="3.5"/>
    <col collapsed="false" hidden="false" max="77" min="73" style="0" width="3.15816326530612"/>
    <col collapsed="false" hidden="false" max="78" min="78" style="0" width="3.5"/>
    <col collapsed="false" hidden="false" max="83" min="79" style="0" width="3.15816326530612"/>
    <col collapsed="false" hidden="false" max="84" min="84" style="0" width="3.5"/>
    <col collapsed="false" hidden="false" max="89" min="85" style="0" width="3.15816326530612"/>
    <col collapsed="false" hidden="false" max="90" min="90" style="0" width="3.5"/>
    <col collapsed="false" hidden="false" max="95" min="91" style="0" width="3.15816326530612"/>
    <col collapsed="false" hidden="false" max="96" min="96" style="0" width="3.5"/>
    <col collapsed="false" hidden="false" max="99" min="97" style="0" width="3.15816326530612"/>
    <col collapsed="false" hidden="false" max="101" min="100" style="0" width="4.16836734693878"/>
    <col collapsed="false" hidden="false" max="102" min="102" style="0" width="4.5"/>
    <col collapsed="false" hidden="false" max="107" min="103" style="0" width="4.16836734693878"/>
    <col collapsed="false" hidden="false" max="108" min="108" style="0" width="4.5"/>
    <col collapsed="false" hidden="false" max="113" min="109" style="0" width="4.16836734693878"/>
    <col collapsed="false" hidden="false" max="114" min="114" style="0" width="4.3265306122449"/>
    <col collapsed="false" hidden="false" max="119" min="115" style="0" width="4.16836734693878"/>
    <col collapsed="false" hidden="false" max="120" min="120" style="0" width="4.5"/>
    <col collapsed="false" hidden="false" max="125" min="121" style="0" width="4.16836734693878"/>
    <col collapsed="false" hidden="false" max="126" min="126" style="0" width="4.5"/>
    <col collapsed="false" hidden="false" max="129" min="127" style="0" width="4.16836734693878"/>
    <col collapsed="false" hidden="false" max="1025" min="130" style="0" width="1.16326530612245"/>
  </cols>
  <sheetData>
    <row collapsed="false" customFormat="false" customHeight="false" hidden="false" ht="15" outlineLevel="0" r="1">
      <c r="B1" s="55"/>
      <c r="C1" s="55"/>
      <c r="D1" s="56"/>
      <c r="E1" s="55"/>
      <c r="F1" s="57"/>
      <c r="G1" s="58"/>
      <c r="H1" s="55"/>
      <c r="I1" s="55"/>
      <c r="J1" s="59" t="s">
        <v>29</v>
      </c>
      <c r="K1" s="59"/>
      <c r="L1" s="59"/>
      <c r="M1" s="59"/>
      <c r="N1" s="59"/>
      <c r="O1" s="59"/>
      <c r="P1" s="59"/>
      <c r="Q1" s="59"/>
      <c r="R1" s="59"/>
      <c r="S1" s="59"/>
      <c r="T1" s="59"/>
      <c r="U1" s="55"/>
      <c r="V1" s="55"/>
      <c r="W1" s="55"/>
      <c r="X1" s="55"/>
      <c r="Y1" s="55"/>
      <c r="Z1" s="55"/>
      <c r="AA1" s="55"/>
      <c r="AB1" s="55"/>
      <c r="AC1" s="55"/>
      <c r="AD1" s="55"/>
      <c r="AE1" s="55"/>
      <c r="AF1" s="55"/>
      <c r="AG1" s="60"/>
      <c r="AH1" s="60"/>
    </row>
    <row collapsed="false" customFormat="true" customHeight="false" hidden="false" ht="16" outlineLevel="0" r="2" s="61">
      <c r="B2" s="62" t="s">
        <v>30</v>
      </c>
      <c r="C2" s="63"/>
      <c r="D2" s="64"/>
      <c r="E2" s="63"/>
      <c r="F2" s="64"/>
      <c r="G2" s="63"/>
      <c r="H2" s="63"/>
      <c r="I2" s="63"/>
      <c r="J2" s="65"/>
      <c r="K2" s="66" t="s">
        <v>31</v>
      </c>
      <c r="L2" s="67"/>
      <c r="M2" s="65"/>
      <c r="N2" s="66" t="s">
        <v>32</v>
      </c>
      <c r="O2" s="67"/>
      <c r="P2" s="68"/>
      <c r="Q2" s="67" t="s">
        <v>33</v>
      </c>
      <c r="R2" s="67"/>
      <c r="S2" s="69"/>
      <c r="T2" s="70"/>
      <c r="U2" s="63"/>
      <c r="V2" s="63"/>
      <c r="W2" s="63"/>
      <c r="X2" s="63"/>
      <c r="Y2" s="63"/>
      <c r="Z2" s="63"/>
      <c r="AA2" s="63"/>
      <c r="AB2" s="63"/>
      <c r="AC2" s="63"/>
      <c r="AD2" s="63"/>
      <c r="AE2" s="63"/>
      <c r="AF2" s="63"/>
      <c r="AG2" s="63"/>
      <c r="AH2" s="63"/>
      <c r="AI2" s="71"/>
      <c r="AJ2" s="71"/>
      <c r="AK2" s="72"/>
      <c r="AL2" s="72"/>
      <c r="AM2" s="72"/>
      <c r="AN2" s="73"/>
      <c r="AO2" s="73"/>
      <c r="AP2" s="73"/>
      <c r="AQ2" s="72"/>
      <c r="AR2" s="72"/>
      <c r="AS2" s="74"/>
      <c r="AT2" s="72"/>
      <c r="AU2" s="72"/>
      <c r="AV2" s="75"/>
      <c r="AW2" s="73"/>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row>
    <row collapsed="false" customFormat="false" customHeight="false" hidden="false" ht="15" outlineLevel="0" r="3">
      <c r="A3" s="61"/>
      <c r="B3" s="62" t="str">
        <f aca="false">'IDIP SUMMARY'!B1:S1</f>
        <v>DEPARTMENT OF HEALTH INFRASTRUCTURE PROJECTS</v>
      </c>
      <c r="C3" s="63"/>
      <c r="D3" s="64"/>
      <c r="E3" s="63"/>
      <c r="F3" s="64"/>
      <c r="G3" s="63"/>
      <c r="H3" s="63"/>
      <c r="I3" s="63"/>
      <c r="J3" s="76"/>
      <c r="K3" s="77" t="s">
        <v>34</v>
      </c>
      <c r="L3" s="78"/>
      <c r="M3" s="76"/>
      <c r="N3" s="77" t="s">
        <v>34</v>
      </c>
      <c r="O3" s="78"/>
      <c r="P3" s="79"/>
      <c r="Q3" s="80"/>
      <c r="R3" s="78"/>
      <c r="S3" s="80"/>
      <c r="T3" s="81"/>
      <c r="U3" s="63"/>
      <c r="V3" s="63"/>
      <c r="W3" s="63"/>
      <c r="X3" s="63"/>
      <c r="Y3" s="63"/>
      <c r="Z3" s="63"/>
      <c r="AA3" s="63"/>
      <c r="AB3" s="63"/>
      <c r="AC3" s="63"/>
      <c r="AD3" s="63"/>
      <c r="AE3" s="63"/>
      <c r="AF3" s="63"/>
      <c r="AG3" s="63"/>
      <c r="AH3" s="63"/>
      <c r="AI3" s="82"/>
      <c r="AJ3" s="82"/>
      <c r="AK3" s="72"/>
      <c r="AL3" s="72"/>
      <c r="AM3" s="72"/>
      <c r="AN3" s="73"/>
      <c r="AO3" s="73"/>
      <c r="AP3" s="73"/>
      <c r="AQ3" s="72"/>
      <c r="AR3" s="72"/>
      <c r="AS3" s="74"/>
      <c r="AT3" s="72"/>
      <c r="AU3" s="72"/>
      <c r="AV3" s="75"/>
      <c r="AW3" s="73"/>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row>
    <row collapsed="false" customFormat="false" customHeight="false" hidden="false" ht="15" outlineLevel="0" r="4">
      <c r="A4" s="61"/>
      <c r="B4" s="62" t="s">
        <v>35</v>
      </c>
      <c r="C4" s="63"/>
      <c r="D4" s="64"/>
      <c r="E4" s="63"/>
      <c r="F4" s="64"/>
      <c r="G4" s="63"/>
      <c r="H4" s="63"/>
      <c r="I4" s="63"/>
      <c r="J4" s="83"/>
      <c r="K4" s="84"/>
      <c r="L4" s="85"/>
      <c r="M4" s="83"/>
      <c r="N4" s="84"/>
      <c r="O4" s="85"/>
      <c r="P4" s="86"/>
      <c r="Q4" s="87"/>
      <c r="R4" s="88"/>
      <c r="S4" s="87"/>
      <c r="T4" s="89"/>
      <c r="U4" s="90"/>
      <c r="V4" s="63"/>
      <c r="W4" s="63"/>
      <c r="X4" s="63"/>
      <c r="Y4" s="63"/>
      <c r="Z4" s="63"/>
      <c r="AA4" s="63"/>
      <c r="AB4" s="63"/>
      <c r="AC4" s="63"/>
      <c r="AD4" s="63"/>
      <c r="AE4" s="63"/>
      <c r="AF4" s="63"/>
      <c r="AG4" s="63"/>
      <c r="AH4" s="63"/>
      <c r="AI4" s="82"/>
      <c r="AJ4" s="82"/>
      <c r="AK4" s="72"/>
      <c r="AL4" s="72"/>
      <c r="AM4" s="72"/>
      <c r="AN4" s="73"/>
      <c r="AO4" s="73"/>
      <c r="AP4" s="73"/>
      <c r="AQ4" s="72"/>
      <c r="AR4" s="72"/>
      <c r="AS4" s="74"/>
      <c r="AT4" s="72"/>
      <c r="AU4" s="72"/>
      <c r="AV4" s="75"/>
      <c r="AW4" s="73"/>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row>
    <row collapsed="false" customFormat="false" customHeight="false" hidden="false" ht="16" outlineLevel="0" r="5">
      <c r="A5" s="61"/>
      <c r="B5" s="91" t="n">
        <f aca="false">'IDIP SUMMARY'!B3:S3</f>
        <v>0</v>
      </c>
      <c r="C5" s="92"/>
      <c r="D5" s="93"/>
      <c r="E5" s="92"/>
      <c r="F5" s="93"/>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4"/>
      <c r="AJ5" s="94"/>
      <c r="AK5" s="72"/>
      <c r="AL5" s="72"/>
      <c r="AM5" s="72"/>
      <c r="AN5" s="73"/>
      <c r="AO5" s="73"/>
      <c r="AP5" s="73"/>
      <c r="AQ5" s="72"/>
      <c r="AR5" s="72"/>
      <c r="AS5" s="74"/>
      <c r="AT5" s="72"/>
      <c r="AU5" s="72"/>
      <c r="AV5" s="75"/>
      <c r="AW5" s="73"/>
      <c r="AX5" s="72"/>
      <c r="AY5" s="72"/>
      <c r="AZ5" s="72"/>
      <c r="BA5" s="72"/>
      <c r="BB5" s="72"/>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row>
    <row collapsed="false" customFormat="true" customHeight="true" hidden="false" ht="12" outlineLevel="0" r="6" s="108">
      <c r="A6" s="95"/>
      <c r="B6" s="96" t="s">
        <v>36</v>
      </c>
      <c r="C6" s="97" t="s">
        <v>37</v>
      </c>
      <c r="D6" s="97"/>
      <c r="E6" s="98" t="s">
        <v>38</v>
      </c>
      <c r="F6" s="97" t="s">
        <v>39</v>
      </c>
      <c r="G6" s="97" t="s">
        <v>40</v>
      </c>
      <c r="H6" s="99" t="s">
        <v>41</v>
      </c>
      <c r="I6" s="98" t="s">
        <v>42</v>
      </c>
      <c r="J6" s="98" t="s">
        <v>43</v>
      </c>
      <c r="K6" s="98" t="s">
        <v>44</v>
      </c>
      <c r="L6" s="98" t="s">
        <v>45</v>
      </c>
      <c r="M6" s="98" t="s">
        <v>46</v>
      </c>
      <c r="N6" s="98" t="s">
        <v>47</v>
      </c>
      <c r="O6" s="98" t="s">
        <v>48</v>
      </c>
      <c r="P6" s="98" t="s">
        <v>49</v>
      </c>
      <c r="Q6" s="100"/>
      <c r="R6" s="101" t="s">
        <v>50</v>
      </c>
      <c r="S6" s="101"/>
      <c r="T6" s="101"/>
      <c r="U6" s="101"/>
      <c r="V6" s="101"/>
      <c r="W6" s="101"/>
      <c r="X6" s="101"/>
      <c r="Y6" s="101"/>
      <c r="Z6" s="101"/>
      <c r="AA6" s="101"/>
      <c r="AB6" s="101"/>
      <c r="AC6" s="101"/>
      <c r="AD6" s="97" t="s">
        <v>51</v>
      </c>
      <c r="AE6" s="97" t="s">
        <v>52</v>
      </c>
      <c r="AF6" s="97" t="s">
        <v>53</v>
      </c>
      <c r="AG6" s="102" t="s">
        <v>54</v>
      </c>
      <c r="AH6" s="103" t="s">
        <v>55</v>
      </c>
      <c r="AI6" s="104" t="s">
        <v>39</v>
      </c>
      <c r="AJ6" s="105" t="s">
        <v>40</v>
      </c>
      <c r="AK6" s="106"/>
      <c r="AL6" s="106"/>
      <c r="AM6" s="106"/>
      <c r="AN6" s="95"/>
      <c r="AO6" s="95"/>
      <c r="AP6" s="95"/>
      <c r="AQ6" s="106"/>
      <c r="AR6" s="106"/>
      <c r="AS6" s="106"/>
      <c r="AT6" s="106"/>
      <c r="AU6" s="106"/>
      <c r="AV6" s="107"/>
      <c r="AW6" s="95"/>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c r="CJ6" s="106"/>
      <c r="CK6" s="106"/>
      <c r="CL6" s="106"/>
      <c r="CM6" s="106"/>
      <c r="CN6" s="106"/>
      <c r="CO6" s="106"/>
      <c r="CP6" s="106"/>
      <c r="CQ6" s="106"/>
      <c r="CR6" s="106"/>
      <c r="CS6" s="106"/>
      <c r="CT6" s="106"/>
      <c r="CU6" s="106"/>
      <c r="CV6" s="106"/>
      <c r="CW6" s="106"/>
      <c r="CX6" s="106"/>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row>
    <row collapsed="false" customFormat="true" customHeight="true" hidden="false" ht="47" outlineLevel="0" r="7" s="119">
      <c r="A7" s="109"/>
      <c r="B7" s="96"/>
      <c r="C7" s="97"/>
      <c r="D7" s="97"/>
      <c r="E7" s="98"/>
      <c r="F7" s="97"/>
      <c r="G7" s="97"/>
      <c r="H7" s="99"/>
      <c r="I7" s="98"/>
      <c r="J7" s="98"/>
      <c r="K7" s="98"/>
      <c r="L7" s="98"/>
      <c r="M7" s="98"/>
      <c r="N7" s="98"/>
      <c r="O7" s="98"/>
      <c r="P7" s="98"/>
      <c r="Q7" s="110"/>
      <c r="R7" s="111" t="s">
        <v>56</v>
      </c>
      <c r="S7" s="112" t="s">
        <v>57</v>
      </c>
      <c r="T7" s="113" t="s">
        <v>58</v>
      </c>
      <c r="U7" s="111" t="s">
        <v>59</v>
      </c>
      <c r="V7" s="112" t="s">
        <v>60</v>
      </c>
      <c r="W7" s="113" t="s">
        <v>61</v>
      </c>
      <c r="X7" s="111" t="s">
        <v>62</v>
      </c>
      <c r="Y7" s="114" t="s">
        <v>63</v>
      </c>
      <c r="Z7" s="113" t="s">
        <v>64</v>
      </c>
      <c r="AA7" s="115" t="s">
        <v>65</v>
      </c>
      <c r="AB7" s="114" t="s">
        <v>66</v>
      </c>
      <c r="AC7" s="113" t="s">
        <v>67</v>
      </c>
      <c r="AD7" s="97"/>
      <c r="AE7" s="97"/>
      <c r="AF7" s="97"/>
      <c r="AG7" s="102"/>
      <c r="AH7" s="103"/>
      <c r="AI7" s="116"/>
      <c r="AJ7" s="117"/>
      <c r="AK7" s="106"/>
      <c r="AL7" s="106"/>
      <c r="AM7" s="106"/>
      <c r="AN7" s="118"/>
      <c r="AO7" s="118"/>
      <c r="AP7" s="118"/>
      <c r="AQ7" s="118"/>
      <c r="AR7" s="118"/>
      <c r="AS7" s="95"/>
      <c r="AT7" s="118"/>
      <c r="AU7" s="118"/>
      <c r="AV7" s="118"/>
      <c r="AW7" s="118"/>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c r="CJ7" s="106"/>
      <c r="CK7" s="106"/>
      <c r="CL7" s="106"/>
      <c r="CM7" s="106"/>
      <c r="CN7" s="106"/>
      <c r="CO7" s="106"/>
      <c r="CP7" s="106"/>
      <c r="CQ7" s="106"/>
      <c r="CR7" s="106"/>
      <c r="CS7" s="106"/>
      <c r="CT7" s="106"/>
      <c r="CU7" s="106"/>
      <c r="CV7" s="106"/>
      <c r="CW7" s="106"/>
      <c r="CX7" s="106"/>
      <c r="CY7" s="109"/>
      <c r="CZ7" s="109"/>
      <c r="DA7" s="109"/>
      <c r="DB7" s="109"/>
      <c r="DC7" s="109"/>
      <c r="DD7" s="109"/>
      <c r="DE7" s="109"/>
      <c r="DF7" s="109"/>
      <c r="DG7" s="109"/>
      <c r="DH7" s="109"/>
      <c r="DI7" s="109"/>
      <c r="DJ7" s="109"/>
      <c r="DK7" s="109"/>
      <c r="DL7" s="109"/>
      <c r="DM7" s="109"/>
      <c r="DN7" s="109"/>
      <c r="DO7" s="109"/>
      <c r="DP7" s="109"/>
      <c r="DQ7" s="109"/>
      <c r="DR7" s="109"/>
      <c r="DS7" s="109"/>
      <c r="DT7" s="109"/>
      <c r="DU7" s="109"/>
      <c r="DV7" s="109"/>
      <c r="DW7" s="109"/>
      <c r="DX7" s="109"/>
      <c r="DY7" s="109"/>
      <c r="DZ7" s="109"/>
      <c r="EA7" s="109"/>
      <c r="EB7" s="109"/>
      <c r="EC7" s="109"/>
      <c r="ED7" s="109"/>
      <c r="EE7" s="109"/>
      <c r="EF7" s="109"/>
      <c r="EG7" s="109"/>
      <c r="EH7" s="109"/>
      <c r="EI7" s="109"/>
      <c r="EJ7" s="109"/>
      <c r="EK7" s="109"/>
      <c r="EL7" s="109"/>
      <c r="EM7" s="109"/>
      <c r="EN7" s="109"/>
      <c r="EO7" s="109"/>
      <c r="EP7" s="109"/>
      <c r="EQ7" s="109"/>
      <c r="ER7" s="109"/>
      <c r="ES7" s="109"/>
      <c r="ET7" s="109"/>
      <c r="EU7" s="109"/>
      <c r="EV7" s="109"/>
      <c r="EW7" s="109"/>
      <c r="EX7" s="109"/>
      <c r="EY7" s="109"/>
      <c r="EZ7" s="109"/>
      <c r="FA7" s="109"/>
      <c r="FB7" s="109"/>
      <c r="FC7" s="109"/>
      <c r="FD7" s="109"/>
      <c r="FE7" s="109"/>
      <c r="FF7" s="109"/>
      <c r="FG7" s="109"/>
      <c r="FH7" s="109"/>
      <c r="FI7" s="109"/>
      <c r="FJ7" s="109"/>
      <c r="FK7" s="109"/>
      <c r="FL7" s="109"/>
      <c r="FM7" s="109"/>
      <c r="FN7" s="109"/>
      <c r="FO7" s="109"/>
      <c r="FP7" s="109"/>
      <c r="FQ7" s="109"/>
      <c r="FR7" s="109"/>
      <c r="FS7" s="109"/>
      <c r="FT7" s="109"/>
      <c r="FU7" s="109"/>
      <c r="FV7" s="109"/>
      <c r="FW7" s="109"/>
      <c r="FX7" s="109"/>
      <c r="FY7" s="109"/>
      <c r="FZ7" s="109"/>
      <c r="GA7" s="109"/>
      <c r="GB7" s="109"/>
      <c r="GC7" s="109"/>
      <c r="GD7" s="109"/>
      <c r="GE7" s="109"/>
      <c r="GF7" s="109"/>
      <c r="GG7" s="109"/>
      <c r="GH7" s="109"/>
      <c r="GI7" s="109"/>
      <c r="GJ7" s="109"/>
      <c r="GK7" s="109"/>
      <c r="GL7" s="109"/>
      <c r="GM7" s="109"/>
      <c r="GN7" s="109"/>
      <c r="GO7" s="109"/>
      <c r="GP7" s="109"/>
      <c r="GQ7" s="109"/>
      <c r="GR7" s="109"/>
      <c r="GS7" s="109"/>
      <c r="GT7" s="109"/>
      <c r="GU7" s="109"/>
      <c r="GV7" s="109"/>
      <c r="GW7" s="109"/>
      <c r="GX7" s="109"/>
      <c r="GY7" s="109"/>
      <c r="GZ7" s="109"/>
      <c r="HA7" s="109"/>
      <c r="HB7" s="109"/>
      <c r="HC7" s="109"/>
      <c r="HD7" s="109"/>
      <c r="HE7" s="109"/>
      <c r="HF7" s="109"/>
      <c r="HG7" s="109"/>
      <c r="HH7" s="109"/>
      <c r="HI7" s="109"/>
      <c r="HJ7" s="109"/>
      <c r="HK7" s="109"/>
      <c r="HL7" s="109"/>
      <c r="HM7" s="109"/>
      <c r="HN7" s="109"/>
      <c r="HO7" s="109"/>
      <c r="HP7" s="109"/>
      <c r="HQ7" s="109"/>
      <c r="HR7" s="109"/>
      <c r="HS7" s="109"/>
      <c r="HT7" s="109"/>
      <c r="HU7" s="109"/>
      <c r="HV7" s="109"/>
      <c r="HW7" s="109"/>
      <c r="HX7" s="109"/>
      <c r="HY7" s="109"/>
      <c r="HZ7" s="109"/>
      <c r="IA7" s="109"/>
      <c r="IB7" s="109"/>
      <c r="IC7" s="109"/>
      <c r="ID7" s="109"/>
      <c r="IE7" s="109"/>
      <c r="IF7" s="109"/>
      <c r="IG7" s="109"/>
      <c r="IH7" s="109"/>
      <c r="II7" s="109"/>
      <c r="IJ7" s="109"/>
      <c r="IK7" s="109"/>
      <c r="IL7" s="109"/>
      <c r="IM7" s="109"/>
      <c r="IN7" s="109"/>
      <c r="IO7" s="109"/>
      <c r="IP7" s="109"/>
      <c r="IQ7" s="109"/>
      <c r="IR7" s="109"/>
      <c r="IS7" s="109"/>
      <c r="IT7" s="109"/>
      <c r="IU7" s="109"/>
      <c r="IV7" s="109"/>
    </row>
    <row collapsed="false" customFormat="false" customHeight="true" hidden="false" ht="18" outlineLevel="0" r="8">
      <c r="A8" s="109"/>
      <c r="B8" s="96"/>
      <c r="C8" s="97"/>
      <c r="D8" s="97"/>
      <c r="E8" s="98"/>
      <c r="F8" s="97"/>
      <c r="G8" s="97"/>
      <c r="H8" s="99"/>
      <c r="I8" s="98"/>
      <c r="J8" s="98"/>
      <c r="K8" s="98"/>
      <c r="L8" s="98"/>
      <c r="M8" s="98"/>
      <c r="N8" s="98"/>
      <c r="O8" s="98"/>
      <c r="P8" s="98"/>
      <c r="Q8" s="120"/>
      <c r="R8" s="121" t="s">
        <v>68</v>
      </c>
      <c r="S8" s="121"/>
      <c r="T8" s="121"/>
      <c r="U8" s="121" t="s">
        <v>69</v>
      </c>
      <c r="V8" s="121"/>
      <c r="W8" s="121"/>
      <c r="X8" s="121" t="s">
        <v>70</v>
      </c>
      <c r="Y8" s="121"/>
      <c r="Z8" s="121"/>
      <c r="AA8" s="121" t="s">
        <v>71</v>
      </c>
      <c r="AB8" s="121"/>
      <c r="AC8" s="121"/>
      <c r="AD8" s="97"/>
      <c r="AE8" s="97"/>
      <c r="AF8" s="97"/>
      <c r="AG8" s="102"/>
      <c r="AH8" s="103"/>
      <c r="AI8" s="122"/>
      <c r="AJ8" s="123"/>
      <c r="AK8" s="106"/>
      <c r="AL8" s="106"/>
      <c r="AM8" s="106"/>
      <c r="AN8" s="95"/>
      <c r="AO8" s="95"/>
      <c r="AP8" s="95"/>
      <c r="AQ8" s="106"/>
      <c r="AR8" s="106"/>
      <c r="AS8" s="106"/>
      <c r="AT8" s="106"/>
      <c r="AU8" s="106"/>
      <c r="AV8" s="107"/>
      <c r="AW8" s="95"/>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c r="CL8" s="106"/>
      <c r="CM8" s="106"/>
      <c r="CN8" s="106"/>
      <c r="CO8" s="106"/>
      <c r="CP8" s="106"/>
      <c r="CQ8" s="106"/>
      <c r="CR8" s="106"/>
      <c r="CS8" s="106"/>
      <c r="CT8" s="106"/>
      <c r="CU8" s="106"/>
      <c r="CV8" s="106"/>
      <c r="CW8" s="106"/>
      <c r="CX8" s="106"/>
      <c r="CY8" s="109"/>
      <c r="CZ8" s="109"/>
      <c r="DA8" s="109"/>
      <c r="DB8" s="109"/>
      <c r="DC8" s="109"/>
      <c r="DD8" s="109"/>
      <c r="DE8" s="109"/>
      <c r="DF8" s="109"/>
      <c r="DG8" s="109"/>
      <c r="DH8" s="109"/>
      <c r="DI8" s="109"/>
      <c r="DJ8" s="109"/>
      <c r="DK8" s="109"/>
      <c r="DL8" s="109"/>
      <c r="DM8" s="109"/>
      <c r="DN8" s="109"/>
      <c r="DO8" s="109"/>
      <c r="DP8" s="109"/>
      <c r="DQ8" s="109"/>
      <c r="DR8" s="109"/>
      <c r="DS8" s="109"/>
      <c r="DT8" s="109"/>
      <c r="DU8" s="109"/>
      <c r="DV8" s="109"/>
      <c r="DW8" s="109"/>
      <c r="DX8" s="109"/>
      <c r="DY8" s="109"/>
      <c r="DZ8" s="109"/>
      <c r="EA8" s="109"/>
      <c r="EB8" s="109"/>
      <c r="EC8" s="109"/>
      <c r="ED8" s="109"/>
      <c r="EE8" s="109"/>
      <c r="EF8" s="109"/>
      <c r="EG8" s="109"/>
      <c r="EH8" s="109"/>
      <c r="EI8" s="109"/>
      <c r="EJ8" s="109"/>
      <c r="EK8" s="109"/>
      <c r="EL8" s="109"/>
      <c r="EM8" s="109"/>
      <c r="EN8" s="109"/>
      <c r="EO8" s="109"/>
      <c r="EP8" s="109"/>
      <c r="EQ8" s="109"/>
      <c r="ER8" s="109"/>
      <c r="ES8" s="109"/>
      <c r="ET8" s="109"/>
      <c r="EU8" s="109"/>
      <c r="EV8" s="109"/>
      <c r="EW8" s="109"/>
      <c r="EX8" s="109"/>
      <c r="EY8" s="109"/>
      <c r="EZ8" s="109"/>
      <c r="FA8" s="109"/>
      <c r="FB8" s="109"/>
      <c r="FC8" s="109"/>
      <c r="FD8" s="109"/>
      <c r="FE8" s="109"/>
      <c r="FF8" s="109"/>
      <c r="FG8" s="109"/>
      <c r="FH8" s="109"/>
      <c r="FI8" s="109"/>
      <c r="FJ8" s="109"/>
      <c r="FK8" s="109"/>
      <c r="FL8" s="109"/>
      <c r="FM8" s="109"/>
      <c r="FN8" s="109"/>
      <c r="FO8" s="109"/>
      <c r="FP8" s="109"/>
      <c r="FQ8" s="109"/>
      <c r="FR8" s="109"/>
      <c r="FS8" s="109"/>
      <c r="FT8" s="109"/>
      <c r="FU8" s="109"/>
      <c r="FV8" s="109"/>
      <c r="FW8" s="109"/>
      <c r="FX8" s="109"/>
      <c r="FY8" s="109"/>
      <c r="FZ8" s="109"/>
      <c r="GA8" s="109"/>
      <c r="GB8" s="109"/>
      <c r="GC8" s="109"/>
      <c r="GD8" s="109"/>
      <c r="GE8" s="109"/>
      <c r="GF8" s="109"/>
      <c r="GG8" s="109"/>
      <c r="GH8" s="109"/>
      <c r="GI8" s="109"/>
      <c r="GJ8" s="109"/>
      <c r="GK8" s="109"/>
      <c r="GL8" s="109"/>
      <c r="GM8" s="109"/>
      <c r="GN8" s="109"/>
      <c r="GO8" s="109"/>
      <c r="GP8" s="109"/>
      <c r="GQ8" s="109"/>
      <c r="GR8" s="109"/>
      <c r="GS8" s="109"/>
      <c r="GT8" s="109"/>
      <c r="GU8" s="109"/>
      <c r="GV8" s="109"/>
      <c r="GW8" s="109"/>
      <c r="GX8" s="109"/>
      <c r="GY8" s="109"/>
      <c r="GZ8" s="109"/>
      <c r="HA8" s="109"/>
      <c r="HB8" s="109"/>
      <c r="HC8" s="109"/>
      <c r="HD8" s="109"/>
      <c r="HE8" s="109"/>
      <c r="HF8" s="109"/>
      <c r="HG8" s="109"/>
      <c r="HH8" s="109"/>
      <c r="HI8" s="109"/>
      <c r="HJ8" s="109"/>
      <c r="HK8" s="109"/>
      <c r="HL8" s="109"/>
      <c r="HM8" s="109"/>
      <c r="HN8" s="109"/>
      <c r="HO8" s="109"/>
      <c r="HP8" s="109"/>
      <c r="HQ8" s="109"/>
      <c r="HR8" s="109"/>
      <c r="HS8" s="109"/>
      <c r="HT8" s="109"/>
      <c r="HU8" s="109"/>
      <c r="HV8" s="109"/>
      <c r="HW8" s="109"/>
      <c r="HX8" s="109"/>
      <c r="HY8" s="109"/>
      <c r="HZ8" s="109"/>
      <c r="IA8" s="109"/>
      <c r="IB8" s="109"/>
      <c r="IC8" s="109"/>
      <c r="ID8" s="109"/>
      <c r="IE8" s="109"/>
      <c r="IF8" s="109"/>
      <c r="IG8" s="109"/>
      <c r="IH8" s="109"/>
      <c r="II8" s="109"/>
      <c r="IJ8" s="109"/>
      <c r="IK8" s="109"/>
      <c r="IL8" s="109"/>
      <c r="IM8" s="109"/>
      <c r="IN8" s="109"/>
      <c r="IO8" s="109"/>
      <c r="IP8" s="109"/>
      <c r="IQ8" s="109"/>
      <c r="IR8" s="109"/>
      <c r="IS8" s="109"/>
      <c r="IT8" s="109"/>
      <c r="IU8" s="109"/>
      <c r="IV8" s="109"/>
    </row>
    <row collapsed="false" customFormat="true" customHeight="true" hidden="false" ht="26" outlineLevel="0" r="9" s="136">
      <c r="A9" s="124"/>
      <c r="B9" s="125" t="s">
        <v>72</v>
      </c>
      <c r="C9" s="125"/>
      <c r="D9" s="125"/>
      <c r="E9" s="126" t="n">
        <f aca="false">E11+E13+E15+E17</f>
        <v>0</v>
      </c>
      <c r="F9" s="127"/>
      <c r="G9" s="128"/>
      <c r="H9" s="129" t="n">
        <f aca="false">H11+H13+H15+H17</f>
        <v>0</v>
      </c>
      <c r="I9" s="129" t="n">
        <f aca="false">I11+I13+I15+I17</f>
        <v>0</v>
      </c>
      <c r="J9" s="129" t="n">
        <f aca="false">J11+J13+J15+J17</f>
        <v>0</v>
      </c>
      <c r="K9" s="129" t="n">
        <f aca="false">K11+K13+K15+K17</f>
        <v>0</v>
      </c>
      <c r="L9" s="129" t="n">
        <f aca="false">L11+L13+L15+L17</f>
        <v>0</v>
      </c>
      <c r="M9" s="129" t="n">
        <f aca="false">M11+M13+M15+M17</f>
        <v>0</v>
      </c>
      <c r="N9" s="129" t="n">
        <f aca="false">N11+N13+N15+N17</f>
        <v>0</v>
      </c>
      <c r="O9" s="129" t="n">
        <f aca="false">O11+O13+O15+O17</f>
        <v>0</v>
      </c>
      <c r="P9" s="129" t="n">
        <f aca="false">P11+P13+P15+P17</f>
        <v>0</v>
      </c>
      <c r="Q9" s="130"/>
      <c r="R9" s="131"/>
      <c r="S9" s="131"/>
      <c r="T9" s="131"/>
      <c r="U9" s="131"/>
      <c r="V9" s="131"/>
      <c r="W9" s="131"/>
      <c r="X9" s="131"/>
      <c r="Y9" s="131"/>
      <c r="Z9" s="131"/>
      <c r="AA9" s="131"/>
      <c r="AB9" s="131"/>
      <c r="AC9" s="131"/>
      <c r="AD9" s="131"/>
      <c r="AE9" s="131"/>
      <c r="AF9" s="131"/>
      <c r="AG9" s="132"/>
      <c r="AH9" s="132"/>
      <c r="AI9" s="127"/>
      <c r="AJ9" s="127"/>
      <c r="AK9" s="133"/>
      <c r="AL9" s="133"/>
      <c r="AM9" s="133"/>
      <c r="AN9" s="134"/>
      <c r="AO9" s="134"/>
      <c r="AP9" s="134"/>
      <c r="AQ9" s="133"/>
      <c r="AR9" s="133"/>
      <c r="AS9" s="133"/>
      <c r="AT9" s="133"/>
      <c r="AU9" s="133"/>
      <c r="AV9" s="135"/>
      <c r="AW9" s="134"/>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row>
    <row collapsed="false" customFormat="true" customHeight="true" hidden="false" ht="6" outlineLevel="0" r="10" s="137">
      <c r="B10" s="138"/>
      <c r="C10" s="139"/>
      <c r="D10" s="140"/>
      <c r="E10" s="141"/>
      <c r="F10" s="142"/>
      <c r="G10" s="142"/>
      <c r="H10" s="141"/>
      <c r="I10" s="141"/>
      <c r="J10" s="141"/>
      <c r="K10" s="143"/>
      <c r="L10" s="143"/>
      <c r="M10" s="143"/>
      <c r="N10" s="143"/>
      <c r="O10" s="143"/>
      <c r="P10" s="143"/>
      <c r="Q10" s="144"/>
      <c r="R10" s="145"/>
      <c r="S10" s="146"/>
      <c r="T10" s="146"/>
      <c r="U10" s="146"/>
      <c r="V10" s="146"/>
      <c r="W10" s="146"/>
      <c r="X10" s="146"/>
      <c r="Y10" s="146"/>
      <c r="Z10" s="146"/>
      <c r="AA10" s="146"/>
      <c r="AB10" s="146"/>
      <c r="AC10" s="145"/>
      <c r="AD10" s="147"/>
      <c r="AE10" s="147"/>
      <c r="AF10" s="147"/>
      <c r="AG10" s="148"/>
      <c r="AH10" s="148"/>
      <c r="AI10" s="142"/>
      <c r="AJ10" s="142"/>
      <c r="AN10" s="149"/>
      <c r="AO10" s="149"/>
      <c r="AP10" s="149"/>
      <c r="AV10" s="150"/>
      <c r="AW10" s="149"/>
    </row>
    <row collapsed="false" customFormat="true" customHeight="false" hidden="false" ht="13" outlineLevel="0" r="11" s="158">
      <c r="A11" s="124"/>
      <c r="B11" s="151" t="s">
        <v>73</v>
      </c>
      <c r="C11" s="151"/>
      <c r="D11" s="152"/>
      <c r="E11" s="153" t="n">
        <v>0</v>
      </c>
      <c r="F11" s="154"/>
      <c r="G11" s="155"/>
      <c r="H11" s="156" t="n">
        <v>0</v>
      </c>
      <c r="I11" s="156" t="n">
        <v>0</v>
      </c>
      <c r="J11" s="156" t="n">
        <v>0</v>
      </c>
      <c r="K11" s="156" t="n">
        <v>0</v>
      </c>
      <c r="L11" s="156" t="n">
        <v>0</v>
      </c>
      <c r="M11" s="156" t="n">
        <v>0</v>
      </c>
      <c r="N11" s="156" t="n">
        <v>0</v>
      </c>
      <c r="O11" s="156" t="n">
        <v>0</v>
      </c>
      <c r="P11" s="156" t="n">
        <v>0</v>
      </c>
      <c r="Q11" s="152"/>
      <c r="R11" s="151"/>
      <c r="S11" s="151"/>
      <c r="T11" s="151"/>
      <c r="U11" s="151"/>
      <c r="V11" s="151"/>
      <c r="W11" s="151"/>
      <c r="X11" s="151"/>
      <c r="Y11" s="151"/>
      <c r="Z11" s="151"/>
      <c r="AA11" s="151"/>
      <c r="AB11" s="151"/>
      <c r="AC11" s="151"/>
      <c r="AD11" s="151"/>
      <c r="AE11" s="151"/>
      <c r="AF11" s="151"/>
      <c r="AG11" s="157"/>
      <c r="AH11" s="157"/>
      <c r="AI11" s="154"/>
      <c r="AJ11" s="154"/>
      <c r="AK11" s="133"/>
      <c r="AL11" s="133"/>
      <c r="AM11" s="133"/>
      <c r="AN11" s="134"/>
      <c r="AO11" s="134"/>
      <c r="AP11" s="134"/>
      <c r="AQ11" s="133"/>
      <c r="AR11" s="133"/>
      <c r="AS11" s="133"/>
      <c r="AT11" s="133"/>
      <c r="AU11" s="133"/>
      <c r="AV11" s="135"/>
      <c r="AW11" s="134"/>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3"/>
      <c r="CU11" s="133"/>
      <c r="CV11" s="133"/>
      <c r="CW11" s="133"/>
      <c r="CX11" s="133"/>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24"/>
    </row>
    <row collapsed="false" customFormat="true" customHeight="true" hidden="false" ht="6" outlineLevel="0" r="12" s="137">
      <c r="B12" s="138"/>
      <c r="C12" s="139"/>
      <c r="D12" s="140"/>
      <c r="E12" s="141"/>
      <c r="F12" s="142"/>
      <c r="G12" s="142"/>
      <c r="H12" s="141"/>
      <c r="I12" s="141"/>
      <c r="J12" s="141"/>
      <c r="K12" s="143"/>
      <c r="L12" s="143"/>
      <c r="M12" s="143"/>
      <c r="N12" s="143"/>
      <c r="O12" s="143"/>
      <c r="P12" s="143"/>
      <c r="Q12" s="144"/>
      <c r="R12" s="145"/>
      <c r="S12" s="146"/>
      <c r="T12" s="146"/>
      <c r="U12" s="146"/>
      <c r="V12" s="146"/>
      <c r="W12" s="146"/>
      <c r="X12" s="146"/>
      <c r="Y12" s="146"/>
      <c r="Z12" s="146"/>
      <c r="AA12" s="146"/>
      <c r="AB12" s="146"/>
      <c r="AC12" s="145"/>
      <c r="AD12" s="147"/>
      <c r="AE12" s="147"/>
      <c r="AF12" s="147"/>
      <c r="AG12" s="148"/>
      <c r="AH12" s="148"/>
      <c r="AI12" s="142"/>
      <c r="AJ12" s="142"/>
      <c r="AN12" s="149"/>
      <c r="AO12" s="149"/>
      <c r="AP12" s="149"/>
      <c r="AV12" s="150"/>
      <c r="AW12" s="149"/>
    </row>
    <row collapsed="false" customFormat="true" customHeight="false" hidden="false" ht="13" outlineLevel="0" r="13" s="158">
      <c r="A13" s="124"/>
      <c r="B13" s="151" t="s">
        <v>74</v>
      </c>
      <c r="C13" s="151"/>
      <c r="D13" s="152"/>
      <c r="E13" s="153" t="n">
        <v>0</v>
      </c>
      <c r="F13" s="154"/>
      <c r="G13" s="155"/>
      <c r="H13" s="156" t="n">
        <v>0</v>
      </c>
      <c r="I13" s="156" t="n">
        <v>0</v>
      </c>
      <c r="J13" s="156" t="n">
        <f aca="false">J24+J31+J38</f>
        <v>0</v>
      </c>
      <c r="K13" s="156" t="n">
        <f aca="false">K24+K31+K38</f>
        <v>0</v>
      </c>
      <c r="L13" s="156" t="n">
        <f aca="false">L24+L31+L38</f>
        <v>0</v>
      </c>
      <c r="M13" s="156" t="n">
        <v>0</v>
      </c>
      <c r="N13" s="156" t="n">
        <v>0</v>
      </c>
      <c r="O13" s="156" t="n">
        <f aca="false">O24+O31+O38</f>
        <v>0</v>
      </c>
      <c r="P13" s="156" t="n">
        <v>0</v>
      </c>
      <c r="Q13" s="152"/>
      <c r="R13" s="151"/>
      <c r="S13" s="151"/>
      <c r="T13" s="151"/>
      <c r="U13" s="151"/>
      <c r="V13" s="151"/>
      <c r="W13" s="151"/>
      <c r="X13" s="151"/>
      <c r="Y13" s="151"/>
      <c r="Z13" s="151"/>
      <c r="AA13" s="151"/>
      <c r="AB13" s="151"/>
      <c r="AC13" s="151"/>
      <c r="AD13" s="151"/>
      <c r="AE13" s="151"/>
      <c r="AF13" s="151"/>
      <c r="AG13" s="157"/>
      <c r="AH13" s="157"/>
      <c r="AI13" s="154"/>
      <c r="AJ13" s="154"/>
      <c r="AK13" s="133"/>
      <c r="AL13" s="133"/>
      <c r="AM13" s="133"/>
      <c r="AN13" s="134"/>
      <c r="AO13" s="134"/>
      <c r="AP13" s="134"/>
      <c r="AQ13" s="133"/>
      <c r="AR13" s="133"/>
      <c r="AS13" s="133"/>
      <c r="AT13" s="133"/>
      <c r="AU13" s="133"/>
      <c r="AV13" s="135"/>
      <c r="AW13" s="134"/>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3"/>
      <c r="BV13" s="133"/>
      <c r="BW13" s="133"/>
      <c r="BX13" s="133"/>
      <c r="BY13" s="133"/>
      <c r="BZ13" s="133"/>
      <c r="CA13" s="133"/>
      <c r="CB13" s="133"/>
      <c r="CC13" s="133"/>
      <c r="CD13" s="133"/>
      <c r="CE13" s="133"/>
      <c r="CF13" s="133"/>
      <c r="CG13" s="133"/>
      <c r="CH13" s="133"/>
      <c r="CI13" s="133"/>
      <c r="CJ13" s="133"/>
      <c r="CK13" s="133"/>
      <c r="CL13" s="133"/>
      <c r="CM13" s="133"/>
      <c r="CN13" s="133"/>
      <c r="CO13" s="133"/>
      <c r="CP13" s="133"/>
      <c r="CQ13" s="133"/>
      <c r="CR13" s="133"/>
      <c r="CS13" s="133"/>
      <c r="CT13" s="133"/>
      <c r="CU13" s="133"/>
      <c r="CV13" s="133"/>
      <c r="CW13" s="133"/>
      <c r="CX13" s="133"/>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24"/>
    </row>
    <row collapsed="false" customFormat="true" customHeight="true" hidden="false" ht="6" outlineLevel="0" r="14" s="137">
      <c r="B14" s="138"/>
      <c r="C14" s="139"/>
      <c r="D14" s="140"/>
      <c r="E14" s="141"/>
      <c r="F14" s="142"/>
      <c r="G14" s="142"/>
      <c r="H14" s="141"/>
      <c r="I14" s="141"/>
      <c r="J14" s="141"/>
      <c r="K14" s="143"/>
      <c r="L14" s="143"/>
      <c r="M14" s="143"/>
      <c r="N14" s="143"/>
      <c r="O14" s="143"/>
      <c r="P14" s="143"/>
      <c r="Q14" s="144"/>
      <c r="R14" s="145"/>
      <c r="S14" s="146"/>
      <c r="T14" s="146"/>
      <c r="U14" s="146"/>
      <c r="V14" s="146"/>
      <c r="W14" s="146"/>
      <c r="X14" s="146"/>
      <c r="Y14" s="146"/>
      <c r="Z14" s="146"/>
      <c r="AA14" s="146"/>
      <c r="AB14" s="146"/>
      <c r="AC14" s="145"/>
      <c r="AD14" s="147"/>
      <c r="AE14" s="147"/>
      <c r="AF14" s="147"/>
      <c r="AG14" s="148"/>
      <c r="AH14" s="148"/>
      <c r="AI14" s="142"/>
      <c r="AJ14" s="142"/>
      <c r="AN14" s="149"/>
      <c r="AO14" s="149"/>
      <c r="AP14" s="149"/>
      <c r="AV14" s="150"/>
      <c r="AW14" s="149"/>
    </row>
    <row collapsed="false" customFormat="true" customHeight="false" hidden="false" ht="13" outlineLevel="0" r="15" s="158">
      <c r="A15" s="124"/>
      <c r="B15" s="151" t="s">
        <v>75</v>
      </c>
      <c r="C15" s="151"/>
      <c r="D15" s="152"/>
      <c r="E15" s="153" t="n">
        <v>0</v>
      </c>
      <c r="F15" s="154"/>
      <c r="G15" s="155"/>
      <c r="H15" s="156" t="n">
        <v>0</v>
      </c>
      <c r="I15" s="156" t="n">
        <v>0</v>
      </c>
      <c r="J15" s="156" t="n">
        <f aca="false">J26+J33+J40</f>
        <v>0</v>
      </c>
      <c r="K15" s="156" t="n">
        <f aca="false">K26+K33+K40</f>
        <v>0</v>
      </c>
      <c r="L15" s="156" t="n">
        <f aca="false">L26+L33+L40</f>
        <v>0</v>
      </c>
      <c r="M15" s="156" t="n">
        <v>0</v>
      </c>
      <c r="N15" s="156" t="n">
        <v>0</v>
      </c>
      <c r="O15" s="156" t="n">
        <f aca="false">O26+O33+O40</f>
        <v>0</v>
      </c>
      <c r="P15" s="156" t="n">
        <v>0</v>
      </c>
      <c r="Q15" s="152"/>
      <c r="R15" s="151"/>
      <c r="S15" s="151"/>
      <c r="T15" s="151"/>
      <c r="U15" s="151"/>
      <c r="V15" s="151"/>
      <c r="W15" s="151"/>
      <c r="X15" s="151"/>
      <c r="Y15" s="151"/>
      <c r="Z15" s="151"/>
      <c r="AA15" s="151"/>
      <c r="AB15" s="151"/>
      <c r="AC15" s="151"/>
      <c r="AD15" s="151"/>
      <c r="AE15" s="151"/>
      <c r="AF15" s="151"/>
      <c r="AG15" s="157"/>
      <c r="AH15" s="157"/>
      <c r="AI15" s="154"/>
      <c r="AJ15" s="154"/>
      <c r="AK15" s="133"/>
      <c r="AL15" s="133"/>
      <c r="AM15" s="133"/>
      <c r="AN15" s="134"/>
      <c r="AO15" s="134"/>
      <c r="AP15" s="134"/>
      <c r="AQ15" s="133"/>
      <c r="AR15" s="133"/>
      <c r="AS15" s="133"/>
      <c r="AT15" s="133"/>
      <c r="AU15" s="133"/>
      <c r="AV15" s="135"/>
      <c r="AW15" s="134"/>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c r="CI15" s="133"/>
      <c r="CJ15" s="133"/>
      <c r="CK15" s="133"/>
      <c r="CL15" s="133"/>
      <c r="CM15" s="133"/>
      <c r="CN15" s="133"/>
      <c r="CO15" s="133"/>
      <c r="CP15" s="133"/>
      <c r="CQ15" s="133"/>
      <c r="CR15" s="133"/>
      <c r="CS15" s="133"/>
      <c r="CT15" s="133"/>
      <c r="CU15" s="133"/>
      <c r="CV15" s="133"/>
      <c r="CW15" s="133"/>
      <c r="CX15" s="133"/>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4"/>
      <c r="EC15" s="124"/>
      <c r="ED15" s="124"/>
      <c r="EE15" s="124"/>
      <c r="EF15" s="124"/>
      <c r="EG15" s="124"/>
      <c r="EH15" s="124"/>
      <c r="EI15" s="124"/>
      <c r="EJ15" s="124"/>
      <c r="EK15" s="124"/>
      <c r="EL15" s="124"/>
      <c r="EM15" s="124"/>
      <c r="EN15" s="124"/>
      <c r="EO15" s="124"/>
      <c r="EP15" s="124"/>
      <c r="EQ15" s="124"/>
      <c r="ER15" s="124"/>
      <c r="ES15" s="124"/>
      <c r="ET15" s="124"/>
      <c r="EU15" s="124"/>
      <c r="EV15" s="124"/>
      <c r="EW15" s="124"/>
      <c r="EX15" s="124"/>
      <c r="EY15" s="124"/>
      <c r="EZ15" s="124"/>
      <c r="FA15" s="124"/>
      <c r="FB15" s="124"/>
      <c r="FC15" s="124"/>
      <c r="FD15" s="124"/>
      <c r="FE15" s="124"/>
      <c r="FF15" s="124"/>
      <c r="FG15" s="124"/>
      <c r="FH15" s="124"/>
      <c r="FI15" s="124"/>
      <c r="FJ15" s="124"/>
      <c r="FK15" s="124"/>
      <c r="FL15" s="124"/>
      <c r="FM15" s="124"/>
      <c r="FN15" s="124"/>
      <c r="FO15" s="124"/>
      <c r="FP15" s="124"/>
      <c r="FQ15" s="124"/>
      <c r="FR15" s="124"/>
      <c r="FS15" s="124"/>
      <c r="FT15" s="124"/>
      <c r="FU15" s="124"/>
      <c r="FV15" s="124"/>
      <c r="FW15" s="124"/>
      <c r="FX15" s="124"/>
      <c r="FY15" s="124"/>
      <c r="FZ15" s="124"/>
      <c r="GA15" s="124"/>
      <c r="GB15" s="124"/>
      <c r="GC15" s="124"/>
      <c r="GD15" s="124"/>
      <c r="GE15" s="124"/>
      <c r="GF15" s="124"/>
      <c r="GG15" s="124"/>
      <c r="GH15" s="124"/>
      <c r="GI15" s="124"/>
      <c r="GJ15" s="124"/>
      <c r="GK15" s="124"/>
      <c r="GL15" s="124"/>
      <c r="GM15" s="124"/>
      <c r="GN15" s="124"/>
      <c r="GO15" s="124"/>
      <c r="GP15" s="124"/>
      <c r="GQ15" s="124"/>
      <c r="GR15" s="124"/>
      <c r="GS15" s="124"/>
      <c r="GT15" s="124"/>
      <c r="GU15" s="124"/>
      <c r="GV15" s="124"/>
      <c r="GW15" s="124"/>
      <c r="GX15" s="124"/>
      <c r="GY15" s="124"/>
      <c r="GZ15" s="124"/>
      <c r="HA15" s="124"/>
      <c r="HB15" s="124"/>
      <c r="HC15" s="124"/>
      <c r="HD15" s="124"/>
      <c r="HE15" s="124"/>
      <c r="HF15" s="124"/>
      <c r="HG15" s="124"/>
      <c r="HH15" s="124"/>
      <c r="HI15" s="124"/>
      <c r="HJ15" s="124"/>
      <c r="HK15" s="124"/>
      <c r="HL15" s="124"/>
      <c r="HM15" s="124"/>
      <c r="HN15" s="124"/>
      <c r="HO15" s="124"/>
      <c r="HP15" s="124"/>
      <c r="HQ15" s="124"/>
      <c r="HR15" s="124"/>
      <c r="HS15" s="124"/>
      <c r="HT15" s="124"/>
      <c r="HU15" s="124"/>
      <c r="HV15" s="124"/>
      <c r="HW15" s="124"/>
      <c r="HX15" s="124"/>
      <c r="HY15" s="124"/>
      <c r="HZ15" s="124"/>
      <c r="IA15" s="124"/>
      <c r="IB15" s="124"/>
      <c r="IC15" s="124"/>
      <c r="ID15" s="124"/>
      <c r="IE15" s="124"/>
      <c r="IF15" s="124"/>
      <c r="IG15" s="124"/>
      <c r="IH15" s="124"/>
      <c r="II15" s="124"/>
      <c r="IJ15" s="124"/>
      <c r="IK15" s="124"/>
      <c r="IL15" s="124"/>
      <c r="IM15" s="124"/>
      <c r="IN15" s="124"/>
      <c r="IO15" s="124"/>
      <c r="IP15" s="124"/>
      <c r="IQ15" s="124"/>
      <c r="IR15" s="124"/>
      <c r="IS15" s="124"/>
      <c r="IT15" s="124"/>
      <c r="IU15" s="124"/>
      <c r="IV15" s="124"/>
    </row>
    <row collapsed="false" customFormat="true" customHeight="true" hidden="false" ht="6" outlineLevel="0" r="16" s="137">
      <c r="B16" s="138"/>
      <c r="C16" s="139"/>
      <c r="D16" s="140"/>
      <c r="E16" s="141"/>
      <c r="F16" s="142"/>
      <c r="G16" s="142"/>
      <c r="H16" s="141"/>
      <c r="I16" s="141"/>
      <c r="J16" s="141"/>
      <c r="K16" s="143"/>
      <c r="L16" s="143"/>
      <c r="M16" s="143"/>
      <c r="N16" s="143"/>
      <c r="O16" s="143"/>
      <c r="P16" s="143"/>
      <c r="Q16" s="144"/>
      <c r="R16" s="145"/>
      <c r="S16" s="146"/>
      <c r="T16" s="146"/>
      <c r="U16" s="146"/>
      <c r="V16" s="146"/>
      <c r="W16" s="146"/>
      <c r="X16" s="146"/>
      <c r="Y16" s="146"/>
      <c r="Z16" s="146"/>
      <c r="AA16" s="146"/>
      <c r="AB16" s="146"/>
      <c r="AC16" s="145"/>
      <c r="AD16" s="147"/>
      <c r="AE16" s="147"/>
      <c r="AF16" s="147"/>
      <c r="AG16" s="148"/>
      <c r="AH16" s="148"/>
      <c r="AI16" s="142"/>
      <c r="AJ16" s="142"/>
      <c r="AN16" s="149"/>
      <c r="AO16" s="149"/>
      <c r="AP16" s="149"/>
      <c r="AV16" s="150"/>
      <c r="AW16" s="149"/>
    </row>
    <row collapsed="false" customFormat="true" customHeight="true" hidden="false" ht="19" outlineLevel="0" r="17" s="158">
      <c r="A17" s="124"/>
      <c r="B17" s="151" t="s">
        <v>76</v>
      </c>
      <c r="C17" s="151"/>
      <c r="D17" s="152"/>
      <c r="E17" s="153" t="n">
        <v>0</v>
      </c>
      <c r="F17" s="154"/>
      <c r="G17" s="155"/>
      <c r="H17" s="156" t="n">
        <v>0</v>
      </c>
      <c r="I17" s="156" t="n">
        <v>0</v>
      </c>
      <c r="J17" s="156" t="n">
        <f aca="false">J28+J35+J42</f>
        <v>0</v>
      </c>
      <c r="K17" s="156" t="n">
        <f aca="false">K28+K35+K42</f>
        <v>0</v>
      </c>
      <c r="L17" s="156" t="n">
        <f aca="false">L28+L35+L42</f>
        <v>0</v>
      </c>
      <c r="M17" s="156" t="n">
        <v>0</v>
      </c>
      <c r="N17" s="156" t="n">
        <v>0</v>
      </c>
      <c r="O17" s="156" t="n">
        <f aca="false">O28+O35+O42</f>
        <v>0</v>
      </c>
      <c r="P17" s="156" t="n">
        <v>0</v>
      </c>
      <c r="Q17" s="152"/>
      <c r="R17" s="151"/>
      <c r="S17" s="151"/>
      <c r="T17" s="151"/>
      <c r="U17" s="151"/>
      <c r="V17" s="151"/>
      <c r="W17" s="151"/>
      <c r="X17" s="151"/>
      <c r="Y17" s="151"/>
      <c r="Z17" s="151"/>
      <c r="AA17" s="151"/>
      <c r="AB17" s="151"/>
      <c r="AC17" s="151"/>
      <c r="AD17" s="151"/>
      <c r="AE17" s="151"/>
      <c r="AF17" s="151"/>
      <c r="AG17" s="157"/>
      <c r="AH17" s="157"/>
      <c r="AI17" s="154"/>
      <c r="AJ17" s="154"/>
      <c r="AK17" s="133"/>
      <c r="AL17" s="133"/>
      <c r="AM17" s="133"/>
      <c r="AN17" s="134"/>
      <c r="AO17" s="134"/>
      <c r="AP17" s="134"/>
      <c r="AQ17" s="133"/>
      <c r="AR17" s="133"/>
      <c r="AS17" s="133"/>
      <c r="AT17" s="133"/>
      <c r="AU17" s="133"/>
      <c r="AV17" s="135"/>
      <c r="AW17" s="134"/>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24"/>
    </row>
    <row collapsed="false" customFormat="true" customHeight="true" hidden="false" ht="6" outlineLevel="0" r="18" s="137">
      <c r="B18" s="138"/>
      <c r="C18" s="139"/>
      <c r="D18" s="140"/>
      <c r="E18" s="141"/>
      <c r="F18" s="142"/>
      <c r="G18" s="142"/>
      <c r="H18" s="141"/>
      <c r="I18" s="141"/>
      <c r="J18" s="141"/>
      <c r="K18" s="143"/>
      <c r="L18" s="143"/>
      <c r="M18" s="143"/>
      <c r="N18" s="143"/>
      <c r="O18" s="143"/>
      <c r="P18" s="143"/>
      <c r="Q18" s="144"/>
      <c r="R18" s="145"/>
      <c r="S18" s="146"/>
      <c r="T18" s="146"/>
      <c r="U18" s="146"/>
      <c r="V18" s="146"/>
      <c r="W18" s="146"/>
      <c r="X18" s="146"/>
      <c r="Y18" s="146"/>
      <c r="Z18" s="146"/>
      <c r="AA18" s="146"/>
      <c r="AB18" s="146"/>
      <c r="AC18" s="145"/>
      <c r="AD18" s="147"/>
      <c r="AE18" s="147"/>
      <c r="AF18" s="147"/>
      <c r="AG18" s="148"/>
      <c r="AH18" s="148"/>
      <c r="AI18" s="142"/>
      <c r="AJ18" s="142"/>
      <c r="AN18" s="149"/>
      <c r="AO18" s="149"/>
      <c r="AP18" s="149"/>
      <c r="AV18" s="150"/>
      <c r="AW18" s="149"/>
    </row>
    <row collapsed="false" customFormat="true" customHeight="true" hidden="false" ht="27" outlineLevel="0" r="19" s="136">
      <c r="A19" s="124"/>
      <c r="B19" s="159" t="s">
        <v>77</v>
      </c>
      <c r="C19" s="159"/>
      <c r="D19" s="159"/>
      <c r="E19" s="126" t="n">
        <f aca="false">E21+E50+E59+E75</f>
        <v>7</v>
      </c>
      <c r="F19" s="127"/>
      <c r="G19" s="128"/>
      <c r="H19" s="129" t="n">
        <f aca="false">H21+H50+H59+H75</f>
        <v>466577.118644068</v>
      </c>
      <c r="I19" s="129" t="n">
        <f aca="false">I21+I50+I59+I75</f>
        <v>83983.8813559322</v>
      </c>
      <c r="J19" s="129" t="n">
        <f aca="false">J21+J50+J59+J75</f>
        <v>550561</v>
      </c>
      <c r="K19" s="129" t="n">
        <f aca="false">K21+K50+K59+K75</f>
        <v>0</v>
      </c>
      <c r="L19" s="129" t="n">
        <f aca="false">L21+L50+L59+L75</f>
        <v>27975</v>
      </c>
      <c r="M19" s="129" t="n">
        <f aca="false">M21+M50+M59+M75</f>
        <v>14551.56337</v>
      </c>
      <c r="N19" s="129" t="n">
        <f aca="false">N21+N50+N59+N75</f>
        <v>18404.45844</v>
      </c>
      <c r="O19" s="129" t="n">
        <f aca="false">O21+O50+O59+O75</f>
        <v>16697.45844</v>
      </c>
      <c r="P19" s="129" t="n">
        <f aca="false">P21+P50+P59+P75</f>
        <v>44672.45844</v>
      </c>
      <c r="Q19" s="130"/>
      <c r="R19" s="131"/>
      <c r="S19" s="131"/>
      <c r="T19" s="131"/>
      <c r="U19" s="131"/>
      <c r="V19" s="131"/>
      <c r="W19" s="131"/>
      <c r="X19" s="131"/>
      <c r="Y19" s="131"/>
      <c r="Z19" s="131"/>
      <c r="AA19" s="131"/>
      <c r="AB19" s="131"/>
      <c r="AC19" s="131"/>
      <c r="AD19" s="131"/>
      <c r="AE19" s="131"/>
      <c r="AF19" s="131"/>
      <c r="AG19" s="132"/>
      <c r="AH19" s="132"/>
      <c r="AI19" s="127"/>
      <c r="AJ19" s="127"/>
      <c r="AK19" s="133"/>
      <c r="AL19" s="133"/>
      <c r="AM19" s="133"/>
      <c r="AN19" s="134"/>
      <c r="AO19" s="134"/>
      <c r="AP19" s="134"/>
      <c r="AQ19" s="133"/>
      <c r="AR19" s="133"/>
      <c r="AS19" s="133"/>
      <c r="AT19" s="133"/>
      <c r="AU19" s="133"/>
      <c r="AV19" s="135"/>
      <c r="AW19" s="134"/>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c r="BV19" s="133"/>
      <c r="BW19" s="133"/>
      <c r="BX19" s="133"/>
      <c r="BY19" s="133"/>
      <c r="BZ19" s="133"/>
      <c r="CA19" s="133"/>
      <c r="CB19" s="133"/>
      <c r="CC19" s="133"/>
      <c r="CD19" s="133"/>
      <c r="CE19" s="133"/>
      <c r="CF19" s="133"/>
      <c r="CG19" s="133"/>
      <c r="CH19" s="133"/>
      <c r="CI19" s="133"/>
      <c r="CJ19" s="133"/>
      <c r="CK19" s="133"/>
      <c r="CL19" s="133"/>
      <c r="CM19" s="133"/>
      <c r="CN19" s="133"/>
      <c r="CO19" s="133"/>
      <c r="CP19" s="133"/>
      <c r="CQ19" s="133"/>
      <c r="CR19" s="133"/>
      <c r="CS19" s="133"/>
      <c r="CT19" s="133"/>
      <c r="CU19" s="133"/>
      <c r="CV19" s="133"/>
      <c r="CW19" s="133"/>
      <c r="CX19" s="133"/>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4"/>
      <c r="EC19" s="124"/>
      <c r="ED19" s="124"/>
      <c r="EE19" s="124"/>
      <c r="EF19" s="124"/>
      <c r="EG19" s="124"/>
      <c r="EH19" s="124"/>
      <c r="EI19" s="124"/>
      <c r="EJ19" s="124"/>
      <c r="EK19" s="124"/>
      <c r="EL19" s="124"/>
      <c r="EM19" s="124"/>
      <c r="EN19" s="124"/>
      <c r="EO19" s="124"/>
      <c r="EP19" s="124"/>
      <c r="EQ19" s="124"/>
      <c r="ER19" s="124"/>
      <c r="ES19" s="124"/>
      <c r="ET19" s="124"/>
      <c r="EU19" s="124"/>
      <c r="EV19" s="124"/>
      <c r="EW19" s="124"/>
      <c r="EX19" s="124"/>
      <c r="EY19" s="124"/>
      <c r="EZ19" s="124"/>
      <c r="FA19" s="124"/>
      <c r="FB19" s="124"/>
      <c r="FC19" s="124"/>
      <c r="FD19" s="124"/>
      <c r="FE19" s="124"/>
      <c r="FF19" s="124"/>
      <c r="FG19" s="124"/>
      <c r="FH19" s="124"/>
      <c r="FI19" s="124"/>
      <c r="FJ19" s="124"/>
      <c r="FK19" s="124"/>
      <c r="FL19" s="124"/>
      <c r="FM19" s="124"/>
      <c r="FN19" s="124"/>
      <c r="FO19" s="124"/>
      <c r="FP19" s="124"/>
      <c r="FQ19" s="124"/>
      <c r="FR19" s="124"/>
      <c r="FS19" s="124"/>
      <c r="FT19" s="124"/>
      <c r="FU19" s="124"/>
      <c r="FV19" s="124"/>
      <c r="FW19" s="124"/>
      <c r="FX19" s="124"/>
      <c r="FY19" s="124"/>
      <c r="FZ19" s="124"/>
      <c r="GA19" s="124"/>
      <c r="GB19" s="124"/>
      <c r="GC19" s="124"/>
      <c r="GD19" s="124"/>
      <c r="GE19" s="124"/>
      <c r="GF19" s="124"/>
      <c r="GG19" s="124"/>
      <c r="GH19" s="124"/>
      <c r="GI19" s="124"/>
      <c r="GJ19" s="124"/>
      <c r="GK19" s="124"/>
      <c r="GL19" s="124"/>
      <c r="GM19" s="124"/>
      <c r="GN19" s="124"/>
      <c r="GO19" s="124"/>
      <c r="GP19" s="124"/>
      <c r="GQ19" s="124"/>
      <c r="GR19" s="124"/>
      <c r="GS19" s="124"/>
      <c r="GT19" s="124"/>
      <c r="GU19" s="124"/>
      <c r="GV19" s="124"/>
      <c r="GW19" s="124"/>
      <c r="GX19" s="124"/>
      <c r="GY19" s="124"/>
      <c r="GZ19" s="124"/>
      <c r="HA19" s="124"/>
      <c r="HB19" s="124"/>
      <c r="HC19" s="124"/>
      <c r="HD19" s="124"/>
      <c r="HE19" s="124"/>
      <c r="HF19" s="124"/>
      <c r="HG19" s="124"/>
      <c r="HH19" s="124"/>
      <c r="HI19" s="124"/>
      <c r="HJ19" s="124"/>
      <c r="HK19" s="124"/>
      <c r="HL19" s="124"/>
      <c r="HM19" s="124"/>
      <c r="HN19" s="124"/>
      <c r="HO19" s="124"/>
      <c r="HP19" s="124"/>
      <c r="HQ19" s="124"/>
      <c r="HR19" s="124"/>
      <c r="HS19" s="124"/>
      <c r="HT19" s="124"/>
      <c r="HU19" s="124"/>
      <c r="HV19" s="124"/>
      <c r="HW19" s="124"/>
      <c r="HX19" s="124"/>
      <c r="HY19" s="124"/>
      <c r="HZ19" s="124"/>
      <c r="IA19" s="124"/>
      <c r="IB19" s="124"/>
      <c r="IC19" s="124"/>
      <c r="ID19" s="124"/>
      <c r="IE19" s="124"/>
      <c r="IF19" s="124"/>
      <c r="IG19" s="124"/>
      <c r="IH19" s="124"/>
      <c r="II19" s="124"/>
      <c r="IJ19" s="124"/>
      <c r="IK19" s="124"/>
      <c r="IL19" s="124"/>
      <c r="IM19" s="124"/>
      <c r="IN19" s="124"/>
      <c r="IO19" s="124"/>
      <c r="IP19" s="124"/>
      <c r="IQ19" s="124"/>
      <c r="IR19" s="124"/>
      <c r="IS19" s="124"/>
      <c r="IT19" s="124"/>
      <c r="IU19" s="124"/>
      <c r="IV19" s="124"/>
    </row>
    <row collapsed="false" customFormat="true" customHeight="true" hidden="false" ht="6" outlineLevel="0" r="20" s="137">
      <c r="B20" s="138"/>
      <c r="C20" s="139"/>
      <c r="D20" s="140"/>
      <c r="E20" s="141"/>
      <c r="F20" s="142"/>
      <c r="G20" s="142"/>
      <c r="H20" s="141"/>
      <c r="I20" s="141"/>
      <c r="J20" s="141"/>
      <c r="K20" s="143"/>
      <c r="L20" s="143"/>
      <c r="M20" s="143"/>
      <c r="N20" s="143"/>
      <c r="O20" s="143"/>
      <c r="P20" s="143"/>
      <c r="Q20" s="144"/>
      <c r="R20" s="145"/>
      <c r="S20" s="146"/>
      <c r="T20" s="146"/>
      <c r="U20" s="146"/>
      <c r="V20" s="146"/>
      <c r="W20" s="146"/>
      <c r="X20" s="146"/>
      <c r="Y20" s="146"/>
      <c r="Z20" s="146"/>
      <c r="AA20" s="146"/>
      <c r="AB20" s="146"/>
      <c r="AC20" s="145"/>
      <c r="AD20" s="147"/>
      <c r="AE20" s="147"/>
      <c r="AF20" s="147"/>
      <c r="AG20" s="148"/>
      <c r="AH20" s="148"/>
      <c r="AI20" s="142"/>
      <c r="AJ20" s="142"/>
      <c r="AN20" s="149"/>
      <c r="AO20" s="149"/>
      <c r="AP20" s="149"/>
      <c r="AV20" s="150"/>
      <c r="AW20" s="149"/>
    </row>
    <row collapsed="false" customFormat="true" customHeight="true" hidden="false" ht="17" outlineLevel="0" r="21" s="158">
      <c r="A21" s="124"/>
      <c r="B21" s="151" t="s">
        <v>73</v>
      </c>
      <c r="C21" s="151"/>
      <c r="D21" s="152"/>
      <c r="E21" s="153" t="n">
        <f aca="false">COUNTIF(E22:E48,"Yes")</f>
        <v>4</v>
      </c>
      <c r="F21" s="154"/>
      <c r="G21" s="155"/>
      <c r="H21" s="156" t="n">
        <f aca="false">H22+H29+H36+H43</f>
        <v>334249.152542373</v>
      </c>
      <c r="I21" s="156" t="n">
        <f aca="false">I22+I29+I36+I43</f>
        <v>60164.8474576271</v>
      </c>
      <c r="J21" s="156" t="n">
        <f aca="false">J22+J29+J36+J43</f>
        <v>394414</v>
      </c>
      <c r="K21" s="156" t="n">
        <f aca="false">K22+K29+K36+K43</f>
        <v>0</v>
      </c>
      <c r="L21" s="156" t="n">
        <f aca="false">L22+L29+L36+L43</f>
        <v>24790</v>
      </c>
      <c r="M21" s="156" t="n">
        <f aca="false">M22+M29+M36+M43</f>
        <v>12844.56337</v>
      </c>
      <c r="N21" s="156" t="n">
        <f aca="false">N22+N29+N36+N43</f>
        <v>16697.45844</v>
      </c>
      <c r="O21" s="156" t="n">
        <f aca="false">O22+O29+O36+O43</f>
        <v>16697.45844</v>
      </c>
      <c r="P21" s="156" t="n">
        <f aca="false">P22+P29+P36+P43</f>
        <v>41487.45844</v>
      </c>
      <c r="Q21" s="152"/>
      <c r="R21" s="151"/>
      <c r="S21" s="151"/>
      <c r="T21" s="151"/>
      <c r="U21" s="151"/>
      <c r="V21" s="151"/>
      <c r="W21" s="151"/>
      <c r="X21" s="151"/>
      <c r="Y21" s="151"/>
      <c r="Z21" s="151"/>
      <c r="AA21" s="151"/>
      <c r="AB21" s="151"/>
      <c r="AC21" s="151"/>
      <c r="AD21" s="151"/>
      <c r="AE21" s="151"/>
      <c r="AF21" s="151"/>
      <c r="AG21" s="157"/>
      <c r="AH21" s="157"/>
      <c r="AI21" s="154"/>
      <c r="AJ21" s="154"/>
      <c r="AK21" s="133"/>
      <c r="AL21" s="133"/>
      <c r="AM21" s="133"/>
      <c r="AN21" s="134"/>
      <c r="AO21" s="134"/>
      <c r="AP21" s="134"/>
      <c r="AQ21" s="133"/>
      <c r="AR21" s="133"/>
      <c r="AS21" s="133"/>
      <c r="AT21" s="133"/>
      <c r="AU21" s="133"/>
      <c r="AV21" s="135"/>
      <c r="AW21" s="134"/>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c r="CX21" s="133"/>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4"/>
      <c r="EC21" s="124"/>
      <c r="ED21" s="124"/>
      <c r="EE21" s="124"/>
      <c r="EF21" s="124"/>
      <c r="EG21" s="124"/>
      <c r="EH21" s="124"/>
      <c r="EI21" s="124"/>
      <c r="EJ21" s="124"/>
      <c r="EK21" s="124"/>
      <c r="EL21" s="124"/>
      <c r="EM21" s="124"/>
      <c r="EN21" s="124"/>
      <c r="EO21" s="124"/>
      <c r="EP21" s="124"/>
      <c r="EQ21" s="124"/>
      <c r="ER21" s="124"/>
      <c r="ES21" s="124"/>
      <c r="ET21" s="124"/>
      <c r="EU21" s="124"/>
      <c r="EV21" s="124"/>
      <c r="EW21" s="124"/>
      <c r="EX21" s="124"/>
      <c r="EY21" s="124"/>
      <c r="EZ21" s="124"/>
      <c r="FA21" s="124"/>
      <c r="FB21" s="124"/>
      <c r="FC21" s="124"/>
      <c r="FD21" s="124"/>
      <c r="FE21" s="124"/>
      <c r="FF21" s="124"/>
      <c r="FG21" s="124"/>
      <c r="FH21" s="124"/>
      <c r="FI21" s="124"/>
      <c r="FJ21" s="124"/>
      <c r="FK21" s="124"/>
      <c r="FL21" s="124"/>
      <c r="FM21" s="124"/>
      <c r="FN21" s="124"/>
      <c r="FO21" s="124"/>
      <c r="FP21" s="124"/>
      <c r="FQ21" s="124"/>
      <c r="FR21" s="124"/>
      <c r="FS21" s="124"/>
      <c r="FT21" s="124"/>
      <c r="FU21" s="124"/>
      <c r="FV21" s="124"/>
      <c r="FW21" s="124"/>
      <c r="FX21" s="124"/>
      <c r="FY21" s="124"/>
      <c r="FZ21" s="124"/>
      <c r="GA21" s="124"/>
      <c r="GB21" s="124"/>
      <c r="GC21" s="124"/>
      <c r="GD21" s="124"/>
      <c r="GE21" s="124"/>
      <c r="GF21" s="124"/>
      <c r="GG21" s="124"/>
      <c r="GH21" s="124"/>
      <c r="GI21" s="124"/>
      <c r="GJ21" s="124"/>
      <c r="GK21" s="124"/>
      <c r="GL21" s="124"/>
      <c r="GM21" s="124"/>
      <c r="GN21" s="124"/>
      <c r="GO21" s="124"/>
      <c r="GP21" s="124"/>
      <c r="GQ21" s="124"/>
      <c r="GR21" s="124"/>
      <c r="GS21" s="124"/>
      <c r="GT21" s="124"/>
      <c r="GU21" s="124"/>
      <c r="GV21" s="124"/>
      <c r="GW21" s="124"/>
      <c r="GX21" s="124"/>
      <c r="GY21" s="124"/>
      <c r="GZ21" s="124"/>
      <c r="HA21" s="124"/>
      <c r="HB21" s="124"/>
      <c r="HC21" s="124"/>
      <c r="HD21" s="124"/>
      <c r="HE21" s="124"/>
      <c r="HF21" s="124"/>
      <c r="HG21" s="124"/>
      <c r="HH21" s="124"/>
      <c r="HI21" s="124"/>
      <c r="HJ21" s="124"/>
      <c r="HK21" s="124"/>
      <c r="HL21" s="124"/>
      <c r="HM21" s="124"/>
      <c r="HN21" s="124"/>
      <c r="HO21" s="124"/>
      <c r="HP21" s="124"/>
      <c r="HQ21" s="124"/>
      <c r="HR21" s="124"/>
      <c r="HS21" s="124"/>
      <c r="HT21" s="124"/>
      <c r="HU21" s="124"/>
      <c r="HV21" s="124"/>
      <c r="HW21" s="124"/>
      <c r="HX21" s="124"/>
      <c r="HY21" s="124"/>
      <c r="HZ21" s="124"/>
      <c r="IA21" s="124"/>
      <c r="IB21" s="124"/>
      <c r="IC21" s="124"/>
      <c r="ID21" s="124"/>
      <c r="IE21" s="124"/>
      <c r="IF21" s="124"/>
      <c r="IG21" s="124"/>
      <c r="IH21" s="124"/>
      <c r="II21" s="124"/>
      <c r="IJ21" s="124"/>
      <c r="IK21" s="124"/>
      <c r="IL21" s="124"/>
      <c r="IM21" s="124"/>
      <c r="IN21" s="124"/>
      <c r="IO21" s="124"/>
      <c r="IP21" s="124"/>
      <c r="IQ21" s="124"/>
      <c r="IR21" s="124"/>
      <c r="IS21" s="124"/>
      <c r="IT21" s="124"/>
      <c r="IU21" s="124"/>
      <c r="IV21" s="124"/>
    </row>
    <row collapsed="false" customFormat="true" customHeight="true" hidden="false" ht="48" outlineLevel="0" r="22" s="160">
      <c r="B22" s="161" t="n">
        <v>1</v>
      </c>
      <c r="C22" s="162" t="s">
        <v>37</v>
      </c>
      <c r="D22" s="163" t="s">
        <v>78</v>
      </c>
      <c r="E22" s="164" t="s">
        <v>79</v>
      </c>
      <c r="F22" s="165" t="s">
        <v>80</v>
      </c>
      <c r="G22" s="166" t="s">
        <v>81</v>
      </c>
      <c r="H22" s="167" t="n">
        <v>181355.93220339</v>
      </c>
      <c r="I22" s="167" t="n">
        <v>32644.0677966102</v>
      </c>
      <c r="J22" s="167" t="n">
        <f aca="false">H22+I22</f>
        <v>214000</v>
      </c>
      <c r="K22" s="168" t="n">
        <v>0</v>
      </c>
      <c r="L22" s="167" t="n">
        <v>8793</v>
      </c>
      <c r="M22" s="167" t="n">
        <v>10575</v>
      </c>
      <c r="N22" s="168" t="n">
        <f aca="false">SUM(R22:AC22)</f>
        <v>10633.89507</v>
      </c>
      <c r="O22" s="168" t="n">
        <f aca="false">SUM(R27:AC27)</f>
        <v>10633.89507</v>
      </c>
      <c r="P22" s="168" t="n">
        <f aca="false">O22+L22</f>
        <v>19426.89507</v>
      </c>
      <c r="Q22" s="169" t="s">
        <v>82</v>
      </c>
      <c r="R22" s="170" t="n">
        <v>0</v>
      </c>
      <c r="S22" s="171" t="n">
        <v>138.6145</v>
      </c>
      <c r="T22" s="172" t="n">
        <v>0</v>
      </c>
      <c r="U22" s="170" t="n">
        <v>0</v>
      </c>
      <c r="V22" s="171" t="n">
        <v>0</v>
      </c>
      <c r="W22" s="172" t="n">
        <v>2289.43741</v>
      </c>
      <c r="X22" s="170" t="n">
        <v>2814.95636</v>
      </c>
      <c r="Y22" s="171" t="n">
        <v>5390.8868</v>
      </c>
      <c r="Z22" s="172" t="n">
        <v>0</v>
      </c>
      <c r="AA22" s="170" t="n">
        <v>0</v>
      </c>
      <c r="AB22" s="173" t="n">
        <v>0</v>
      </c>
      <c r="AC22" s="172" t="n">
        <v>0</v>
      </c>
      <c r="AD22" s="174" t="s">
        <v>83</v>
      </c>
      <c r="AE22" s="174" t="s">
        <v>84</v>
      </c>
      <c r="AF22" s="174" t="s">
        <v>85</v>
      </c>
      <c r="AG22" s="175" t="s">
        <v>86</v>
      </c>
      <c r="AH22" s="176" t="s">
        <v>87</v>
      </c>
      <c r="AI22" s="177" t="s">
        <v>80</v>
      </c>
      <c r="AJ22" s="178"/>
      <c r="AK22" s="179"/>
      <c r="AL22" s="179"/>
      <c r="AM22" s="179"/>
      <c r="AN22" s="180"/>
      <c r="AO22" s="180"/>
      <c r="AP22" s="180"/>
      <c r="AQ22" s="179"/>
      <c r="AR22" s="179"/>
      <c r="AS22" s="179"/>
      <c r="AT22" s="179"/>
      <c r="AU22" s="179"/>
      <c r="AV22" s="181"/>
      <c r="AW22" s="180"/>
      <c r="AX22" s="179"/>
      <c r="AY22" s="179"/>
      <c r="AZ22" s="179"/>
      <c r="BA22" s="179"/>
      <c r="BB22" s="179"/>
      <c r="BC22" s="179"/>
      <c r="BD22" s="179"/>
      <c r="BE22" s="179"/>
      <c r="BF22" s="179"/>
      <c r="BG22" s="179"/>
      <c r="BH22" s="179"/>
      <c r="BI22" s="179"/>
      <c r="BJ22" s="179"/>
      <c r="BK22" s="179"/>
      <c r="BL22" s="179"/>
      <c r="BM22" s="179"/>
      <c r="BN22" s="179"/>
      <c r="BO22" s="179"/>
      <c r="BP22" s="179"/>
      <c r="BQ22" s="179"/>
      <c r="BR22" s="179"/>
      <c r="BS22" s="179"/>
      <c r="BT22" s="179"/>
      <c r="BU22" s="179"/>
      <c r="BV22" s="179"/>
      <c r="BW22" s="179"/>
      <c r="BX22" s="179"/>
      <c r="BY22" s="179"/>
      <c r="BZ22" s="179"/>
      <c r="CA22" s="179"/>
      <c r="CB22" s="179"/>
      <c r="CC22" s="179"/>
      <c r="CD22" s="179"/>
      <c r="CE22" s="179"/>
      <c r="CF22" s="179"/>
      <c r="CG22" s="179"/>
      <c r="CH22" s="179"/>
      <c r="CI22" s="179"/>
      <c r="CJ22" s="179"/>
      <c r="CK22" s="179"/>
      <c r="CL22" s="179"/>
      <c r="CM22" s="179"/>
      <c r="CN22" s="179"/>
      <c r="CO22" s="179"/>
      <c r="CP22" s="179"/>
      <c r="CQ22" s="179"/>
      <c r="CR22" s="179"/>
      <c r="CS22" s="179"/>
      <c r="CT22" s="179"/>
      <c r="CU22" s="179"/>
      <c r="CV22" s="179"/>
      <c r="CW22" s="179"/>
      <c r="CX22" s="179"/>
    </row>
    <row collapsed="false" customFormat="true" customHeight="true" hidden="false" ht="30" outlineLevel="0" r="23" s="196">
      <c r="A23" s="179"/>
      <c r="B23" s="182"/>
      <c r="C23" s="183" t="s">
        <v>88</v>
      </c>
      <c r="D23" s="183"/>
      <c r="E23" s="184"/>
      <c r="F23" s="185" t="s">
        <v>89</v>
      </c>
      <c r="G23" s="166"/>
      <c r="H23" s="186"/>
      <c r="I23" s="184"/>
      <c r="J23" s="184"/>
      <c r="K23" s="187"/>
      <c r="L23" s="187"/>
      <c r="M23" s="187"/>
      <c r="N23" s="188"/>
      <c r="O23" s="187"/>
      <c r="P23" s="187"/>
      <c r="Q23" s="189" t="s">
        <v>90</v>
      </c>
      <c r="R23" s="190"/>
      <c r="S23" s="191"/>
      <c r="T23" s="192"/>
      <c r="U23" s="190"/>
      <c r="V23" s="191"/>
      <c r="W23" s="192"/>
      <c r="X23" s="190"/>
      <c r="Y23" s="191"/>
      <c r="Z23" s="192"/>
      <c r="AA23" s="190"/>
      <c r="AB23" s="191"/>
      <c r="AC23" s="192"/>
      <c r="AD23" s="193" t="s">
        <v>91</v>
      </c>
      <c r="AE23" s="193" t="n">
        <v>41453</v>
      </c>
      <c r="AF23" s="193" t="n">
        <v>41455</v>
      </c>
      <c r="AG23" s="175"/>
      <c r="AH23" s="176"/>
      <c r="AI23" s="194"/>
      <c r="AJ23" s="195"/>
      <c r="AK23" s="179"/>
      <c r="AL23" s="179"/>
      <c r="AM23" s="179"/>
      <c r="AN23" s="180"/>
      <c r="AO23" s="180"/>
      <c r="AP23" s="180"/>
      <c r="AQ23" s="179"/>
      <c r="AR23" s="179"/>
      <c r="AS23" s="179"/>
      <c r="AT23" s="179"/>
      <c r="AU23" s="179"/>
      <c r="AV23" s="181"/>
      <c r="AW23" s="180"/>
      <c r="AX23" s="179"/>
      <c r="AY23" s="179"/>
      <c r="AZ23" s="179"/>
      <c r="BA23" s="179"/>
      <c r="BB23" s="179"/>
      <c r="BC23" s="179"/>
      <c r="BD23" s="179"/>
      <c r="BE23" s="179"/>
      <c r="BF23" s="179"/>
      <c r="BG23" s="179"/>
      <c r="BH23" s="179"/>
      <c r="BI23" s="179"/>
      <c r="BJ23" s="179"/>
      <c r="BK23" s="179"/>
      <c r="BL23" s="179"/>
      <c r="BM23" s="179"/>
      <c r="BN23" s="179"/>
      <c r="BO23" s="179"/>
      <c r="BP23" s="179"/>
      <c r="BQ23" s="179"/>
      <c r="BR23" s="179"/>
      <c r="BS23" s="179"/>
      <c r="BT23" s="179"/>
      <c r="BU23" s="179"/>
      <c r="BV23" s="179"/>
      <c r="BW23" s="179"/>
      <c r="BX23" s="179"/>
      <c r="BY23" s="179"/>
      <c r="BZ23" s="179"/>
      <c r="CA23" s="179"/>
      <c r="CB23" s="179"/>
      <c r="CC23" s="179"/>
      <c r="CD23" s="179"/>
      <c r="CE23" s="179"/>
      <c r="CF23" s="179"/>
      <c r="CG23" s="179"/>
      <c r="CH23" s="179"/>
      <c r="CI23" s="179"/>
      <c r="CJ23" s="179"/>
      <c r="CK23" s="179"/>
      <c r="CL23" s="179"/>
      <c r="CM23" s="179"/>
      <c r="CN23" s="179"/>
      <c r="CO23" s="179"/>
      <c r="CP23" s="179"/>
      <c r="CQ23" s="179"/>
      <c r="CR23" s="179"/>
      <c r="CS23" s="179"/>
      <c r="CT23" s="179"/>
      <c r="CU23" s="179"/>
      <c r="CV23" s="179"/>
      <c r="CW23" s="179"/>
      <c r="CX23" s="179"/>
      <c r="CY23" s="179"/>
      <c r="CZ23" s="179"/>
      <c r="DA23" s="179"/>
      <c r="DB23" s="179"/>
      <c r="DC23" s="179"/>
      <c r="DD23" s="179"/>
      <c r="DE23" s="179"/>
      <c r="DF23" s="179"/>
      <c r="DG23" s="179"/>
      <c r="DH23" s="179"/>
      <c r="DI23" s="179"/>
      <c r="DJ23" s="179"/>
      <c r="DK23" s="179"/>
      <c r="DL23" s="179"/>
      <c r="DM23" s="179"/>
      <c r="DN23" s="179"/>
      <c r="DO23" s="179"/>
      <c r="DP23" s="179"/>
      <c r="DQ23" s="179"/>
      <c r="DR23" s="179"/>
      <c r="DS23" s="179"/>
      <c r="DT23" s="179"/>
      <c r="DU23" s="179"/>
      <c r="DV23" s="179"/>
      <c r="DW23" s="179"/>
      <c r="DX23" s="179"/>
      <c r="DY23" s="179"/>
      <c r="DZ23" s="179"/>
      <c r="EA23" s="179"/>
      <c r="EB23" s="179"/>
      <c r="EC23" s="179"/>
      <c r="ED23" s="179"/>
      <c r="EE23" s="179"/>
      <c r="EF23" s="179"/>
      <c r="EG23" s="179"/>
      <c r="EH23" s="179"/>
      <c r="EI23" s="179"/>
      <c r="EJ23" s="179"/>
      <c r="EK23" s="179"/>
      <c r="EL23" s="179"/>
      <c r="EM23" s="179"/>
      <c r="EN23" s="179"/>
      <c r="EO23" s="179"/>
      <c r="EP23" s="179"/>
      <c r="EQ23" s="179"/>
      <c r="ER23" s="179"/>
      <c r="ES23" s="179"/>
      <c r="ET23" s="179"/>
      <c r="EU23" s="179"/>
      <c r="EV23" s="179"/>
      <c r="EW23" s="179"/>
      <c r="EX23" s="179"/>
      <c r="EY23" s="179"/>
      <c r="EZ23" s="179"/>
      <c r="FA23" s="179"/>
      <c r="FB23" s="179"/>
      <c r="FC23" s="179"/>
      <c r="FD23" s="179"/>
      <c r="FE23" s="179"/>
      <c r="FF23" s="179"/>
      <c r="FG23" s="179"/>
      <c r="FH23" s="179"/>
      <c r="FI23" s="179"/>
      <c r="FJ23" s="179"/>
      <c r="FK23" s="179"/>
      <c r="FL23" s="179"/>
      <c r="FM23" s="179"/>
      <c r="FN23" s="179"/>
      <c r="FO23" s="179"/>
      <c r="FP23" s="179"/>
      <c r="FQ23" s="179"/>
      <c r="FR23" s="179"/>
      <c r="FS23" s="179"/>
      <c r="FT23" s="179"/>
      <c r="FU23" s="179"/>
      <c r="FV23" s="179"/>
      <c r="FW23" s="179"/>
      <c r="FX23" s="179"/>
      <c r="FY23" s="179"/>
      <c r="FZ23" s="179"/>
      <c r="GA23" s="179"/>
      <c r="GB23" s="179"/>
      <c r="GC23" s="179"/>
      <c r="GD23" s="179"/>
      <c r="GE23" s="179"/>
      <c r="GF23" s="179"/>
      <c r="GG23" s="179"/>
      <c r="GH23" s="179"/>
      <c r="GI23" s="179"/>
      <c r="GJ23" s="179"/>
      <c r="GK23" s="179"/>
      <c r="GL23" s="179"/>
      <c r="GM23" s="179"/>
      <c r="GN23" s="179"/>
      <c r="GO23" s="179"/>
      <c r="GP23" s="179"/>
      <c r="GQ23" s="179"/>
      <c r="GR23" s="179"/>
      <c r="GS23" s="179"/>
      <c r="GT23" s="179"/>
      <c r="GU23" s="179"/>
      <c r="GV23" s="179"/>
      <c r="GW23" s="179"/>
      <c r="GX23" s="179"/>
      <c r="GY23" s="179"/>
      <c r="GZ23" s="179"/>
      <c r="HA23" s="179"/>
      <c r="HB23" s="179"/>
      <c r="HC23" s="179"/>
      <c r="HD23" s="179"/>
      <c r="HE23" s="179"/>
      <c r="HF23" s="179"/>
      <c r="HG23" s="179"/>
      <c r="HH23" s="179"/>
      <c r="HI23" s="179"/>
      <c r="HJ23" s="179"/>
      <c r="HK23" s="179"/>
      <c r="HL23" s="179"/>
      <c r="HM23" s="179"/>
      <c r="HN23" s="179"/>
      <c r="HO23" s="179"/>
      <c r="HP23" s="179"/>
      <c r="HQ23" s="179"/>
      <c r="HR23" s="179"/>
      <c r="HS23" s="179"/>
      <c r="HT23" s="179"/>
      <c r="HU23" s="179"/>
      <c r="HV23" s="179"/>
      <c r="HW23" s="179"/>
      <c r="HX23" s="179"/>
      <c r="HY23" s="179"/>
      <c r="HZ23" s="179"/>
      <c r="IA23" s="179"/>
      <c r="IB23" s="179"/>
      <c r="IC23" s="179"/>
      <c r="ID23" s="179"/>
      <c r="IE23" s="179"/>
      <c r="IF23" s="179"/>
      <c r="IG23" s="179"/>
      <c r="IH23" s="179"/>
      <c r="II23" s="179"/>
      <c r="IJ23" s="179"/>
      <c r="IK23" s="179"/>
      <c r="IL23" s="179"/>
      <c r="IM23" s="179"/>
      <c r="IN23" s="179"/>
      <c r="IO23" s="179"/>
      <c r="IP23" s="179"/>
      <c r="IQ23" s="179"/>
      <c r="IR23" s="179"/>
      <c r="IS23" s="179"/>
      <c r="IT23" s="179"/>
      <c r="IU23" s="179"/>
      <c r="IV23" s="179"/>
    </row>
    <row collapsed="false" customFormat="false" customHeight="true" hidden="false" ht="30" outlineLevel="0" r="24">
      <c r="A24" s="179"/>
      <c r="B24" s="197"/>
      <c r="C24" s="198" t="s">
        <v>92</v>
      </c>
      <c r="D24" s="198" t="s">
        <v>93</v>
      </c>
      <c r="E24" s="199"/>
      <c r="F24" s="200" t="s">
        <v>94</v>
      </c>
      <c r="G24" s="166"/>
      <c r="H24" s="201"/>
      <c r="I24" s="199"/>
      <c r="J24" s="199"/>
      <c r="K24" s="202"/>
      <c r="L24" s="202"/>
      <c r="M24" s="202"/>
      <c r="N24" s="202"/>
      <c r="O24" s="202"/>
      <c r="P24" s="202"/>
      <c r="Q24" s="203"/>
      <c r="R24" s="204"/>
      <c r="S24" s="205"/>
      <c r="T24" s="206"/>
      <c r="U24" s="204"/>
      <c r="V24" s="207"/>
      <c r="W24" s="208"/>
      <c r="X24" s="209"/>
      <c r="Y24" s="210"/>
      <c r="Z24" s="208"/>
      <c r="AA24" s="209"/>
      <c r="AB24" s="207"/>
      <c r="AC24" s="211"/>
      <c r="AD24" s="212"/>
      <c r="AE24" s="212"/>
      <c r="AF24" s="212"/>
      <c r="AG24" s="175"/>
      <c r="AH24" s="176"/>
      <c r="AI24" s="213" t="s">
        <v>94</v>
      </c>
      <c r="AJ24" s="195"/>
      <c r="AK24" s="179"/>
      <c r="AL24" s="179"/>
      <c r="AM24" s="179"/>
      <c r="AN24" s="180"/>
      <c r="AO24" s="180"/>
      <c r="AP24" s="180"/>
      <c r="AQ24" s="179"/>
      <c r="AR24" s="179"/>
      <c r="AS24" s="179"/>
      <c r="AT24" s="179"/>
      <c r="AU24" s="179"/>
      <c r="AV24" s="181"/>
      <c r="AW24" s="180"/>
      <c r="AX24" s="179"/>
      <c r="AY24" s="179"/>
      <c r="AZ24" s="179"/>
      <c r="BA24" s="179"/>
      <c r="BB24" s="179"/>
      <c r="BC24" s="179"/>
      <c r="BD24" s="179"/>
      <c r="BE24" s="179"/>
      <c r="BF24" s="179"/>
      <c r="BG24" s="179"/>
      <c r="BH24" s="179"/>
      <c r="BI24" s="179"/>
      <c r="BJ24" s="179"/>
      <c r="BK24" s="179"/>
      <c r="BL24" s="179"/>
      <c r="BM24" s="179"/>
      <c r="BN24" s="179"/>
      <c r="BO24" s="179"/>
      <c r="BP24" s="179"/>
      <c r="BQ24" s="179"/>
      <c r="BR24" s="179"/>
      <c r="BS24" s="179"/>
      <c r="BT24" s="179"/>
      <c r="BU24" s="179"/>
      <c r="BV24" s="179"/>
      <c r="BW24" s="179"/>
      <c r="BX24" s="179"/>
      <c r="BY24" s="179"/>
      <c r="BZ24" s="179"/>
      <c r="CA24" s="179"/>
      <c r="CB24" s="179"/>
      <c r="CC24" s="179"/>
      <c r="CD24" s="179"/>
      <c r="CE24" s="179"/>
      <c r="CF24" s="179"/>
      <c r="CG24" s="179"/>
      <c r="CH24" s="179"/>
      <c r="CI24" s="179"/>
      <c r="CJ24" s="179"/>
      <c r="CK24" s="179"/>
      <c r="CL24" s="179"/>
      <c r="CM24" s="179"/>
      <c r="CN24" s="179"/>
      <c r="CO24" s="179"/>
      <c r="CP24" s="179"/>
      <c r="CQ24" s="179"/>
      <c r="CR24" s="179"/>
      <c r="CS24" s="179"/>
      <c r="CT24" s="179"/>
      <c r="CU24" s="179"/>
      <c r="CV24" s="179"/>
      <c r="CW24" s="179"/>
      <c r="CX24" s="179"/>
      <c r="CY24" s="179"/>
      <c r="CZ24" s="179"/>
      <c r="DA24" s="179"/>
      <c r="DB24" s="179"/>
      <c r="DC24" s="179"/>
      <c r="DD24" s="179"/>
      <c r="DE24" s="179"/>
      <c r="DF24" s="179"/>
      <c r="DG24" s="179"/>
      <c r="DH24" s="179"/>
      <c r="DI24" s="179"/>
      <c r="DJ24" s="179"/>
      <c r="DK24" s="179"/>
      <c r="DL24" s="179"/>
      <c r="DM24" s="179"/>
      <c r="DN24" s="179"/>
      <c r="DO24" s="179"/>
      <c r="DP24" s="179"/>
      <c r="DQ24" s="179"/>
      <c r="DR24" s="179"/>
      <c r="DS24" s="179"/>
      <c r="DT24" s="179"/>
      <c r="DU24" s="179"/>
      <c r="DV24" s="179"/>
      <c r="DW24" s="179"/>
      <c r="DX24" s="179"/>
      <c r="DY24" s="179"/>
      <c r="DZ24" s="179"/>
      <c r="EA24" s="179"/>
      <c r="EB24" s="179"/>
      <c r="EC24" s="179"/>
      <c r="ED24" s="179"/>
      <c r="EE24" s="179"/>
      <c r="EF24" s="179"/>
      <c r="EG24" s="179"/>
      <c r="EH24" s="179"/>
      <c r="EI24" s="179"/>
      <c r="EJ24" s="179"/>
      <c r="EK24" s="179"/>
      <c r="EL24" s="179"/>
      <c r="EM24" s="179"/>
      <c r="EN24" s="179"/>
      <c r="EO24" s="179"/>
      <c r="EP24" s="179"/>
      <c r="EQ24" s="179"/>
      <c r="ER24" s="179"/>
      <c r="ES24" s="179"/>
      <c r="ET24" s="179"/>
      <c r="EU24" s="179"/>
      <c r="EV24" s="179"/>
      <c r="EW24" s="179"/>
      <c r="EX24" s="179"/>
      <c r="EY24" s="179"/>
      <c r="EZ24" s="179"/>
      <c r="FA24" s="179"/>
      <c r="FB24" s="179"/>
      <c r="FC24" s="179"/>
      <c r="FD24" s="179"/>
      <c r="FE24" s="179"/>
      <c r="FF24" s="179"/>
      <c r="FG24" s="179"/>
      <c r="FH24" s="179"/>
      <c r="FI24" s="179"/>
      <c r="FJ24" s="179"/>
      <c r="FK24" s="179"/>
      <c r="FL24" s="179"/>
      <c r="FM24" s="179"/>
      <c r="FN24" s="179"/>
      <c r="FO24" s="179"/>
      <c r="FP24" s="179"/>
      <c r="FQ24" s="179"/>
      <c r="FR24" s="179"/>
      <c r="FS24" s="179"/>
      <c r="FT24" s="179"/>
      <c r="FU24" s="179"/>
      <c r="FV24" s="179"/>
      <c r="FW24" s="179"/>
      <c r="FX24" s="179"/>
      <c r="FY24" s="179"/>
      <c r="FZ24" s="179"/>
      <c r="GA24" s="179"/>
      <c r="GB24" s="179"/>
      <c r="GC24" s="179"/>
      <c r="GD24" s="179"/>
      <c r="GE24" s="179"/>
      <c r="GF24" s="179"/>
      <c r="GG24" s="179"/>
      <c r="GH24" s="179"/>
      <c r="GI24" s="179"/>
      <c r="GJ24" s="179"/>
      <c r="GK24" s="179"/>
      <c r="GL24" s="179"/>
      <c r="GM24" s="179"/>
      <c r="GN24" s="179"/>
      <c r="GO24" s="179"/>
      <c r="GP24" s="179"/>
      <c r="GQ24" s="179"/>
      <c r="GR24" s="179"/>
      <c r="GS24" s="179"/>
      <c r="GT24" s="179"/>
      <c r="GU24" s="179"/>
      <c r="GV24" s="179"/>
      <c r="GW24" s="179"/>
      <c r="GX24" s="179"/>
      <c r="GY24" s="179"/>
      <c r="GZ24" s="179"/>
      <c r="HA24" s="179"/>
      <c r="HB24" s="179"/>
      <c r="HC24" s="179"/>
      <c r="HD24" s="179"/>
      <c r="HE24" s="179"/>
      <c r="HF24" s="179"/>
      <c r="HG24" s="179"/>
      <c r="HH24" s="179"/>
      <c r="HI24" s="179"/>
      <c r="HJ24" s="179"/>
      <c r="HK24" s="179"/>
      <c r="HL24" s="179"/>
      <c r="HM24" s="179"/>
      <c r="HN24" s="179"/>
      <c r="HO24" s="179"/>
      <c r="HP24" s="179"/>
      <c r="HQ24" s="179"/>
      <c r="HR24" s="179"/>
      <c r="HS24" s="179"/>
      <c r="HT24" s="179"/>
      <c r="HU24" s="179"/>
      <c r="HV24" s="179"/>
      <c r="HW24" s="179"/>
      <c r="HX24" s="179"/>
      <c r="HY24" s="179"/>
      <c r="HZ24" s="179"/>
      <c r="IA24" s="179"/>
      <c r="IB24" s="179"/>
      <c r="IC24" s="179"/>
      <c r="ID24" s="179"/>
      <c r="IE24" s="179"/>
      <c r="IF24" s="179"/>
      <c r="IG24" s="179"/>
      <c r="IH24" s="179"/>
      <c r="II24" s="179"/>
      <c r="IJ24" s="179"/>
      <c r="IK24" s="179"/>
      <c r="IL24" s="179"/>
      <c r="IM24" s="179"/>
      <c r="IN24" s="179"/>
      <c r="IO24" s="179"/>
      <c r="IP24" s="179"/>
      <c r="IQ24" s="179"/>
      <c r="IR24" s="179"/>
      <c r="IS24" s="179"/>
      <c r="IT24" s="179"/>
      <c r="IU24" s="179"/>
      <c r="IV24" s="179"/>
    </row>
    <row collapsed="false" customFormat="false" customHeight="true" hidden="false" ht="24.75" outlineLevel="0" r="25">
      <c r="A25" s="179"/>
      <c r="B25" s="197"/>
      <c r="C25" s="198" t="s">
        <v>95</v>
      </c>
      <c r="D25" s="198"/>
      <c r="E25" s="199"/>
      <c r="F25" s="214" t="s">
        <v>96</v>
      </c>
      <c r="G25" s="166"/>
      <c r="H25" s="201"/>
      <c r="I25" s="199"/>
      <c r="J25" s="199"/>
      <c r="K25" s="202"/>
      <c r="L25" s="202"/>
      <c r="M25" s="202"/>
      <c r="N25" s="202"/>
      <c r="O25" s="202"/>
      <c r="P25" s="202"/>
      <c r="Q25" s="203"/>
      <c r="R25" s="204"/>
      <c r="S25" s="205"/>
      <c r="T25" s="206"/>
      <c r="U25" s="204"/>
      <c r="V25" s="207"/>
      <c r="W25" s="208"/>
      <c r="X25" s="209"/>
      <c r="Y25" s="210"/>
      <c r="Z25" s="208"/>
      <c r="AA25" s="209"/>
      <c r="AB25" s="207"/>
      <c r="AC25" s="211"/>
      <c r="AD25" s="212"/>
      <c r="AE25" s="212"/>
      <c r="AF25" s="212"/>
      <c r="AG25" s="175"/>
      <c r="AH25" s="176"/>
      <c r="AI25" s="213" t="s">
        <v>94</v>
      </c>
      <c r="AJ25" s="195"/>
      <c r="AK25" s="179"/>
      <c r="AL25" s="179"/>
      <c r="AM25" s="179"/>
      <c r="AN25" s="180"/>
      <c r="AO25" s="180"/>
      <c r="AP25" s="180"/>
      <c r="AQ25" s="179"/>
      <c r="AR25" s="179"/>
      <c r="AS25" s="179"/>
      <c r="AT25" s="179"/>
      <c r="AU25" s="179"/>
      <c r="AV25" s="181"/>
      <c r="AW25" s="180"/>
      <c r="AX25" s="179"/>
      <c r="AY25" s="179"/>
      <c r="AZ25" s="179"/>
      <c r="BA25" s="179"/>
      <c r="BB25" s="179"/>
      <c r="BC25" s="179"/>
      <c r="BD25" s="179"/>
      <c r="BE25" s="179"/>
      <c r="BF25" s="179"/>
      <c r="BG25" s="179"/>
      <c r="BH25" s="179"/>
      <c r="BI25" s="179"/>
      <c r="BJ25" s="179"/>
      <c r="BK25" s="179"/>
      <c r="BL25" s="179"/>
      <c r="BM25" s="179"/>
      <c r="BN25" s="179"/>
      <c r="BO25" s="179"/>
      <c r="BP25" s="179"/>
      <c r="BQ25" s="179"/>
      <c r="BR25" s="179"/>
      <c r="BS25" s="179"/>
      <c r="BT25" s="179"/>
      <c r="BU25" s="179"/>
      <c r="BV25" s="179"/>
      <c r="BW25" s="179"/>
      <c r="BX25" s="179"/>
      <c r="BY25" s="179"/>
      <c r="BZ25" s="179"/>
      <c r="CA25" s="179"/>
      <c r="CB25" s="179"/>
      <c r="CC25" s="179"/>
      <c r="CD25" s="179"/>
      <c r="CE25" s="179"/>
      <c r="CF25" s="179"/>
      <c r="CG25" s="179"/>
      <c r="CH25" s="179"/>
      <c r="CI25" s="179"/>
      <c r="CJ25" s="179"/>
      <c r="CK25" s="179"/>
      <c r="CL25" s="179"/>
      <c r="CM25" s="179"/>
      <c r="CN25" s="179"/>
      <c r="CO25" s="179"/>
      <c r="CP25" s="179"/>
      <c r="CQ25" s="179"/>
      <c r="CR25" s="179"/>
      <c r="CS25" s="179"/>
      <c r="CT25" s="179"/>
      <c r="CU25" s="179"/>
      <c r="CV25" s="179"/>
      <c r="CW25" s="179"/>
      <c r="CX25" s="179"/>
      <c r="CY25" s="179"/>
      <c r="CZ25" s="179"/>
      <c r="DA25" s="179"/>
      <c r="DB25" s="179"/>
      <c r="DC25" s="179"/>
      <c r="DD25" s="179"/>
      <c r="DE25" s="179"/>
      <c r="DF25" s="179"/>
      <c r="DG25" s="179"/>
      <c r="DH25" s="179"/>
      <c r="DI25" s="179"/>
      <c r="DJ25" s="179"/>
      <c r="DK25" s="179"/>
      <c r="DL25" s="179"/>
      <c r="DM25" s="179"/>
      <c r="DN25" s="179"/>
      <c r="DO25" s="179"/>
      <c r="DP25" s="179"/>
      <c r="DQ25" s="179"/>
      <c r="DR25" s="179"/>
      <c r="DS25" s="179"/>
      <c r="DT25" s="179"/>
      <c r="DU25" s="179"/>
      <c r="DV25" s="179"/>
      <c r="DW25" s="179"/>
      <c r="DX25" s="179"/>
      <c r="DY25" s="179"/>
      <c r="DZ25" s="179"/>
      <c r="EA25" s="179"/>
      <c r="EB25" s="179"/>
      <c r="EC25" s="179"/>
      <c r="ED25" s="179"/>
      <c r="EE25" s="179"/>
      <c r="EF25" s="179"/>
      <c r="EG25" s="179"/>
      <c r="EH25" s="179"/>
      <c r="EI25" s="179"/>
      <c r="EJ25" s="179"/>
      <c r="EK25" s="179"/>
      <c r="EL25" s="179"/>
      <c r="EM25" s="179"/>
      <c r="EN25" s="179"/>
      <c r="EO25" s="179"/>
      <c r="EP25" s="179"/>
      <c r="EQ25" s="179"/>
      <c r="ER25" s="179"/>
      <c r="ES25" s="179"/>
      <c r="ET25" s="179"/>
      <c r="EU25" s="179"/>
      <c r="EV25" s="179"/>
      <c r="EW25" s="179"/>
      <c r="EX25" s="179"/>
      <c r="EY25" s="179"/>
      <c r="EZ25" s="179"/>
      <c r="FA25" s="179"/>
      <c r="FB25" s="179"/>
      <c r="FC25" s="179"/>
      <c r="FD25" s="179"/>
      <c r="FE25" s="179"/>
      <c r="FF25" s="179"/>
      <c r="FG25" s="179"/>
      <c r="FH25" s="179"/>
      <c r="FI25" s="179"/>
      <c r="FJ25" s="179"/>
      <c r="FK25" s="179"/>
      <c r="FL25" s="179"/>
      <c r="FM25" s="179"/>
      <c r="FN25" s="179"/>
      <c r="FO25" s="179"/>
      <c r="FP25" s="179"/>
      <c r="FQ25" s="179"/>
      <c r="FR25" s="179"/>
      <c r="FS25" s="179"/>
      <c r="FT25" s="179"/>
      <c r="FU25" s="179"/>
      <c r="FV25" s="179"/>
      <c r="FW25" s="179"/>
      <c r="FX25" s="179"/>
      <c r="FY25" s="179"/>
      <c r="FZ25" s="179"/>
      <c r="GA25" s="179"/>
      <c r="GB25" s="179"/>
      <c r="GC25" s="179"/>
      <c r="GD25" s="179"/>
      <c r="GE25" s="179"/>
      <c r="GF25" s="179"/>
      <c r="GG25" s="179"/>
      <c r="GH25" s="179"/>
      <c r="GI25" s="179"/>
      <c r="GJ25" s="179"/>
      <c r="GK25" s="179"/>
      <c r="GL25" s="179"/>
      <c r="GM25" s="179"/>
      <c r="GN25" s="179"/>
      <c r="GO25" s="179"/>
      <c r="GP25" s="179"/>
      <c r="GQ25" s="179"/>
      <c r="GR25" s="179"/>
      <c r="GS25" s="179"/>
      <c r="GT25" s="179"/>
      <c r="GU25" s="179"/>
      <c r="GV25" s="179"/>
      <c r="GW25" s="179"/>
      <c r="GX25" s="179"/>
      <c r="GY25" s="179"/>
      <c r="GZ25" s="179"/>
      <c r="HA25" s="179"/>
      <c r="HB25" s="179"/>
      <c r="HC25" s="179"/>
      <c r="HD25" s="179"/>
      <c r="HE25" s="179"/>
      <c r="HF25" s="179"/>
      <c r="HG25" s="179"/>
      <c r="HH25" s="179"/>
      <c r="HI25" s="179"/>
      <c r="HJ25" s="179"/>
      <c r="HK25" s="179"/>
      <c r="HL25" s="179"/>
      <c r="HM25" s="179"/>
      <c r="HN25" s="179"/>
      <c r="HO25" s="179"/>
      <c r="HP25" s="179"/>
      <c r="HQ25" s="179"/>
      <c r="HR25" s="179"/>
      <c r="HS25" s="179"/>
      <c r="HT25" s="179"/>
      <c r="HU25" s="179"/>
      <c r="HV25" s="179"/>
      <c r="HW25" s="179"/>
      <c r="HX25" s="179"/>
      <c r="HY25" s="179"/>
      <c r="HZ25" s="179"/>
      <c r="IA25" s="179"/>
      <c r="IB25" s="179"/>
      <c r="IC25" s="179"/>
      <c r="ID25" s="179"/>
      <c r="IE25" s="179"/>
      <c r="IF25" s="179"/>
      <c r="IG25" s="179"/>
      <c r="IH25" s="179"/>
      <c r="II25" s="179"/>
      <c r="IJ25" s="179"/>
      <c r="IK25" s="179"/>
      <c r="IL25" s="179"/>
      <c r="IM25" s="179"/>
      <c r="IN25" s="179"/>
      <c r="IO25" s="179"/>
      <c r="IP25" s="179"/>
      <c r="IQ25" s="179"/>
      <c r="IR25" s="179"/>
      <c r="IS25" s="179"/>
      <c r="IT25" s="179"/>
      <c r="IU25" s="179"/>
      <c r="IV25" s="179"/>
    </row>
    <row collapsed="false" customFormat="false" customHeight="true" hidden="false" ht="31" outlineLevel="0" r="26">
      <c r="A26" s="179"/>
      <c r="B26" s="215"/>
      <c r="C26" s="183" t="s">
        <v>97</v>
      </c>
      <c r="D26" s="183" t="s">
        <v>98</v>
      </c>
      <c r="E26" s="184"/>
      <c r="F26" s="185"/>
      <c r="G26" s="166"/>
      <c r="H26" s="186"/>
      <c r="I26" s="184"/>
      <c r="J26" s="184"/>
      <c r="K26" s="187"/>
      <c r="L26" s="187"/>
      <c r="M26" s="187"/>
      <c r="N26" s="187"/>
      <c r="O26" s="187"/>
      <c r="P26" s="187"/>
      <c r="Q26" s="189" t="s">
        <v>99</v>
      </c>
      <c r="R26" s="190"/>
      <c r="S26" s="191"/>
      <c r="T26" s="192"/>
      <c r="U26" s="190"/>
      <c r="V26" s="191"/>
      <c r="W26" s="192"/>
      <c r="X26" s="190"/>
      <c r="Y26" s="191"/>
      <c r="Z26" s="192"/>
      <c r="AA26" s="190"/>
      <c r="AB26" s="191"/>
      <c r="AC26" s="216"/>
      <c r="AD26" s="217"/>
      <c r="AE26" s="217"/>
      <c r="AF26" s="217"/>
      <c r="AG26" s="175"/>
      <c r="AH26" s="176"/>
      <c r="AI26" s="194"/>
      <c r="AJ26" s="195"/>
      <c r="AK26" s="179"/>
      <c r="AL26" s="179"/>
      <c r="AM26" s="179"/>
      <c r="AN26" s="180"/>
      <c r="AO26" s="180"/>
      <c r="AP26" s="180"/>
      <c r="AQ26" s="179"/>
      <c r="AR26" s="179"/>
      <c r="AS26" s="179"/>
      <c r="AT26" s="179"/>
      <c r="AU26" s="179"/>
      <c r="AV26" s="181"/>
      <c r="AW26" s="180"/>
      <c r="AX26" s="179"/>
      <c r="AY26" s="179"/>
      <c r="AZ26" s="179"/>
      <c r="BA26" s="179"/>
      <c r="BB26" s="179"/>
      <c r="BC26" s="179"/>
      <c r="BD26" s="179"/>
      <c r="BE26" s="179"/>
      <c r="BF26" s="179"/>
      <c r="BG26" s="179"/>
      <c r="BH26" s="179"/>
      <c r="BI26" s="179"/>
      <c r="BJ26" s="179"/>
      <c r="BK26" s="179"/>
      <c r="BL26" s="179"/>
      <c r="BM26" s="179"/>
      <c r="BN26" s="179"/>
      <c r="BO26" s="179"/>
      <c r="BP26" s="179"/>
      <c r="BQ26" s="179"/>
      <c r="BR26" s="179"/>
      <c r="BS26" s="179"/>
      <c r="BT26" s="179"/>
      <c r="BU26" s="179"/>
      <c r="BV26" s="179"/>
      <c r="BW26" s="179"/>
      <c r="BX26" s="179"/>
      <c r="BY26" s="179"/>
      <c r="BZ26" s="179"/>
      <c r="CA26" s="179"/>
      <c r="CB26" s="179"/>
      <c r="CC26" s="179"/>
      <c r="CD26" s="179"/>
      <c r="CE26" s="179"/>
      <c r="CF26" s="179"/>
      <c r="CG26" s="179"/>
      <c r="CH26" s="179"/>
      <c r="CI26" s="179"/>
      <c r="CJ26" s="179"/>
      <c r="CK26" s="179"/>
      <c r="CL26" s="179"/>
      <c r="CM26" s="179"/>
      <c r="CN26" s="179"/>
      <c r="CO26" s="179"/>
      <c r="CP26" s="179"/>
      <c r="CQ26" s="179"/>
      <c r="CR26" s="179"/>
      <c r="CS26" s="179"/>
      <c r="CT26" s="179"/>
      <c r="CU26" s="179"/>
      <c r="CV26" s="179"/>
      <c r="CW26" s="179"/>
      <c r="CX26" s="179"/>
      <c r="CY26" s="179"/>
      <c r="CZ26" s="179"/>
      <c r="DA26" s="179"/>
      <c r="DB26" s="179"/>
      <c r="DC26" s="179"/>
      <c r="DD26" s="179"/>
      <c r="DE26" s="179"/>
      <c r="DF26" s="179"/>
      <c r="DG26" s="179"/>
      <c r="DH26" s="179"/>
      <c r="DI26" s="179"/>
      <c r="DJ26" s="179"/>
      <c r="DK26" s="179"/>
      <c r="DL26" s="179"/>
      <c r="DM26" s="179"/>
      <c r="DN26" s="179"/>
      <c r="DO26" s="179"/>
      <c r="DP26" s="179"/>
      <c r="DQ26" s="179"/>
      <c r="DR26" s="179"/>
      <c r="DS26" s="179"/>
      <c r="DT26" s="179"/>
      <c r="DU26" s="179"/>
      <c r="DV26" s="179"/>
      <c r="DW26" s="179"/>
      <c r="DX26" s="179"/>
      <c r="DY26" s="179"/>
      <c r="DZ26" s="179"/>
      <c r="EA26" s="179"/>
      <c r="EB26" s="179"/>
      <c r="EC26" s="179"/>
      <c r="ED26" s="179"/>
      <c r="EE26" s="179"/>
      <c r="EF26" s="179"/>
      <c r="EG26" s="179"/>
      <c r="EH26" s="179"/>
      <c r="EI26" s="179"/>
      <c r="EJ26" s="179"/>
      <c r="EK26" s="179"/>
      <c r="EL26" s="179"/>
      <c r="EM26" s="179"/>
      <c r="EN26" s="179"/>
      <c r="EO26" s="179"/>
      <c r="EP26" s="179"/>
      <c r="EQ26" s="179"/>
      <c r="ER26" s="179"/>
      <c r="ES26" s="179"/>
      <c r="ET26" s="179"/>
      <c r="EU26" s="179"/>
      <c r="EV26" s="179"/>
      <c r="EW26" s="179"/>
      <c r="EX26" s="179"/>
      <c r="EY26" s="179"/>
      <c r="EZ26" s="179"/>
      <c r="FA26" s="179"/>
      <c r="FB26" s="179"/>
      <c r="FC26" s="179"/>
      <c r="FD26" s="179"/>
      <c r="FE26" s="179"/>
      <c r="FF26" s="179"/>
      <c r="FG26" s="179"/>
      <c r="FH26" s="179"/>
      <c r="FI26" s="179"/>
      <c r="FJ26" s="179"/>
      <c r="FK26" s="179"/>
      <c r="FL26" s="179"/>
      <c r="FM26" s="179"/>
      <c r="FN26" s="179"/>
      <c r="FO26" s="179"/>
      <c r="FP26" s="179"/>
      <c r="FQ26" s="179"/>
      <c r="FR26" s="179"/>
      <c r="FS26" s="179"/>
      <c r="FT26" s="179"/>
      <c r="FU26" s="179"/>
      <c r="FV26" s="179"/>
      <c r="FW26" s="179"/>
      <c r="FX26" s="179"/>
      <c r="FY26" s="179"/>
      <c r="FZ26" s="179"/>
      <c r="GA26" s="179"/>
      <c r="GB26" s="179"/>
      <c r="GC26" s="179"/>
      <c r="GD26" s="179"/>
      <c r="GE26" s="179"/>
      <c r="GF26" s="179"/>
      <c r="GG26" s="179"/>
      <c r="GH26" s="179"/>
      <c r="GI26" s="179"/>
      <c r="GJ26" s="179"/>
      <c r="GK26" s="179"/>
      <c r="GL26" s="179"/>
      <c r="GM26" s="179"/>
      <c r="GN26" s="179"/>
      <c r="GO26" s="179"/>
      <c r="GP26" s="179"/>
      <c r="GQ26" s="179"/>
      <c r="GR26" s="179"/>
      <c r="GS26" s="179"/>
      <c r="GT26" s="179"/>
      <c r="GU26" s="179"/>
      <c r="GV26" s="179"/>
      <c r="GW26" s="179"/>
      <c r="GX26" s="179"/>
      <c r="GY26" s="179"/>
      <c r="GZ26" s="179"/>
      <c r="HA26" s="179"/>
      <c r="HB26" s="179"/>
      <c r="HC26" s="179"/>
      <c r="HD26" s="179"/>
      <c r="HE26" s="179"/>
      <c r="HF26" s="179"/>
      <c r="HG26" s="179"/>
      <c r="HH26" s="179"/>
      <c r="HI26" s="179"/>
      <c r="HJ26" s="179"/>
      <c r="HK26" s="179"/>
      <c r="HL26" s="179"/>
      <c r="HM26" s="179"/>
      <c r="HN26" s="179"/>
      <c r="HO26" s="179"/>
      <c r="HP26" s="179"/>
      <c r="HQ26" s="179"/>
      <c r="HR26" s="179"/>
      <c r="HS26" s="179"/>
      <c r="HT26" s="179"/>
      <c r="HU26" s="179"/>
      <c r="HV26" s="179"/>
      <c r="HW26" s="179"/>
      <c r="HX26" s="179"/>
      <c r="HY26" s="179"/>
      <c r="HZ26" s="179"/>
      <c r="IA26" s="179"/>
      <c r="IB26" s="179"/>
      <c r="IC26" s="179"/>
      <c r="ID26" s="179"/>
      <c r="IE26" s="179"/>
      <c r="IF26" s="179"/>
      <c r="IG26" s="179"/>
      <c r="IH26" s="179"/>
      <c r="II26" s="179"/>
      <c r="IJ26" s="179"/>
      <c r="IK26" s="179"/>
      <c r="IL26" s="179"/>
      <c r="IM26" s="179"/>
      <c r="IN26" s="179"/>
      <c r="IO26" s="179"/>
      <c r="IP26" s="179"/>
      <c r="IQ26" s="179"/>
      <c r="IR26" s="179"/>
      <c r="IS26" s="179"/>
      <c r="IT26" s="179"/>
      <c r="IU26" s="179"/>
      <c r="IV26" s="179"/>
    </row>
    <row collapsed="false" customFormat="false" customHeight="true" hidden="false" ht="48" outlineLevel="0" r="27">
      <c r="A27" s="179"/>
      <c r="B27" s="218"/>
      <c r="C27" s="219" t="s">
        <v>100</v>
      </c>
      <c r="D27" s="219"/>
      <c r="E27" s="220"/>
      <c r="F27" s="221"/>
      <c r="G27" s="166"/>
      <c r="H27" s="222"/>
      <c r="I27" s="220"/>
      <c r="J27" s="220"/>
      <c r="K27" s="223"/>
      <c r="L27" s="223"/>
      <c r="M27" s="223"/>
      <c r="N27" s="223"/>
      <c r="O27" s="223"/>
      <c r="P27" s="223"/>
      <c r="Q27" s="224" t="s">
        <v>101</v>
      </c>
      <c r="R27" s="225" t="n">
        <f aca="false">R22</f>
        <v>0</v>
      </c>
      <c r="S27" s="226" t="n">
        <f aca="false">S22</f>
        <v>138.6145</v>
      </c>
      <c r="T27" s="227" t="n">
        <f aca="false">T22</f>
        <v>0</v>
      </c>
      <c r="U27" s="225" t="n">
        <f aca="false">U22</f>
        <v>0</v>
      </c>
      <c r="V27" s="226" t="n">
        <f aca="false">V22</f>
        <v>0</v>
      </c>
      <c r="W27" s="227" t="n">
        <f aca="false">W22</f>
        <v>2289.43741</v>
      </c>
      <c r="X27" s="225" t="n">
        <f aca="false">X22</f>
        <v>2814.95636</v>
      </c>
      <c r="Y27" s="226" t="n">
        <f aca="false">Y22</f>
        <v>5390.8868</v>
      </c>
      <c r="Z27" s="227" t="n">
        <f aca="false">Z22</f>
        <v>0</v>
      </c>
      <c r="AA27" s="225" t="s">
        <v>102</v>
      </c>
      <c r="AB27" s="226" t="s">
        <v>102</v>
      </c>
      <c r="AC27" s="228" t="s">
        <v>102</v>
      </c>
      <c r="AD27" s="229"/>
      <c r="AE27" s="229"/>
      <c r="AF27" s="229"/>
      <c r="AG27" s="175"/>
      <c r="AH27" s="176"/>
      <c r="AI27" s="230"/>
      <c r="AJ27" s="231"/>
      <c r="AK27" s="179"/>
      <c r="AL27" s="179"/>
      <c r="AM27" s="179"/>
      <c r="AN27" s="180"/>
      <c r="AO27" s="180"/>
      <c r="AP27" s="180"/>
      <c r="AQ27" s="179"/>
      <c r="AR27" s="179"/>
      <c r="AS27" s="179"/>
      <c r="AT27" s="179"/>
      <c r="AU27" s="179"/>
      <c r="AV27" s="181"/>
      <c r="AW27" s="180"/>
      <c r="AX27" s="179"/>
      <c r="AY27" s="179"/>
      <c r="AZ27" s="179"/>
      <c r="BA27" s="179"/>
      <c r="BB27" s="179"/>
      <c r="BC27" s="179"/>
      <c r="BD27" s="179"/>
      <c r="BE27" s="179"/>
      <c r="BF27" s="179"/>
      <c r="BG27" s="179"/>
      <c r="BH27" s="179"/>
      <c r="BI27" s="179"/>
      <c r="BJ27" s="179"/>
      <c r="BK27" s="179"/>
      <c r="BL27" s="179"/>
      <c r="BM27" s="179"/>
      <c r="BN27" s="179"/>
      <c r="BO27" s="179"/>
      <c r="BP27" s="179"/>
      <c r="BQ27" s="179"/>
      <c r="BR27" s="179"/>
      <c r="BS27" s="179"/>
      <c r="BT27" s="179"/>
      <c r="BU27" s="179"/>
      <c r="BV27" s="179"/>
      <c r="BW27" s="179"/>
      <c r="BX27" s="179"/>
      <c r="BY27" s="179"/>
      <c r="BZ27" s="179"/>
      <c r="CA27" s="179"/>
      <c r="CB27" s="179"/>
      <c r="CC27" s="179"/>
      <c r="CD27" s="179"/>
      <c r="CE27" s="179"/>
      <c r="CF27" s="179"/>
      <c r="CG27" s="179"/>
      <c r="CH27" s="179"/>
      <c r="CI27" s="179"/>
      <c r="CJ27" s="179"/>
      <c r="CK27" s="179"/>
      <c r="CL27" s="179"/>
      <c r="CM27" s="179"/>
      <c r="CN27" s="179"/>
      <c r="CO27" s="179"/>
      <c r="CP27" s="179"/>
      <c r="CQ27" s="179"/>
      <c r="CR27" s="179"/>
      <c r="CS27" s="179"/>
      <c r="CT27" s="179"/>
      <c r="CU27" s="179"/>
      <c r="CV27" s="179"/>
      <c r="CW27" s="179"/>
      <c r="CX27" s="179"/>
      <c r="CY27" s="179"/>
      <c r="CZ27" s="179"/>
      <c r="DA27" s="179"/>
      <c r="DB27" s="179"/>
      <c r="DC27" s="179"/>
      <c r="DD27" s="179"/>
      <c r="DE27" s="179"/>
      <c r="DF27" s="179"/>
      <c r="DG27" s="179"/>
      <c r="DH27" s="179"/>
      <c r="DI27" s="179"/>
      <c r="DJ27" s="179"/>
      <c r="DK27" s="179"/>
      <c r="DL27" s="179"/>
      <c r="DM27" s="179"/>
      <c r="DN27" s="179"/>
      <c r="DO27" s="179"/>
      <c r="DP27" s="179"/>
      <c r="DQ27" s="179"/>
      <c r="DR27" s="179"/>
      <c r="DS27" s="179"/>
      <c r="DT27" s="179"/>
      <c r="DU27" s="179"/>
      <c r="DV27" s="179"/>
      <c r="DW27" s="179"/>
      <c r="DX27" s="179"/>
      <c r="DY27" s="179"/>
      <c r="DZ27" s="179"/>
      <c r="EA27" s="179"/>
      <c r="EB27" s="179"/>
      <c r="EC27" s="179"/>
      <c r="ED27" s="179"/>
      <c r="EE27" s="179"/>
      <c r="EF27" s="179"/>
      <c r="EG27" s="179"/>
      <c r="EH27" s="179"/>
      <c r="EI27" s="179"/>
      <c r="EJ27" s="179"/>
      <c r="EK27" s="179"/>
      <c r="EL27" s="179"/>
      <c r="EM27" s="179"/>
      <c r="EN27" s="179"/>
      <c r="EO27" s="179"/>
      <c r="EP27" s="179"/>
      <c r="EQ27" s="179"/>
      <c r="ER27" s="179"/>
      <c r="ES27" s="179"/>
      <c r="ET27" s="179"/>
      <c r="EU27" s="179"/>
      <c r="EV27" s="179"/>
      <c r="EW27" s="179"/>
      <c r="EX27" s="179"/>
      <c r="EY27" s="179"/>
      <c r="EZ27" s="179"/>
      <c r="FA27" s="179"/>
      <c r="FB27" s="179"/>
      <c r="FC27" s="179"/>
      <c r="FD27" s="179"/>
      <c r="FE27" s="179"/>
      <c r="FF27" s="179"/>
      <c r="FG27" s="179"/>
      <c r="FH27" s="179"/>
      <c r="FI27" s="179"/>
      <c r="FJ27" s="179"/>
      <c r="FK27" s="179"/>
      <c r="FL27" s="179"/>
      <c r="FM27" s="179"/>
      <c r="FN27" s="179"/>
      <c r="FO27" s="179"/>
      <c r="FP27" s="179"/>
      <c r="FQ27" s="179"/>
      <c r="FR27" s="179"/>
      <c r="FS27" s="179"/>
      <c r="FT27" s="179"/>
      <c r="FU27" s="179"/>
      <c r="FV27" s="179"/>
      <c r="FW27" s="179"/>
      <c r="FX27" s="179"/>
      <c r="FY27" s="179"/>
      <c r="FZ27" s="179"/>
      <c r="GA27" s="179"/>
      <c r="GB27" s="179"/>
      <c r="GC27" s="179"/>
      <c r="GD27" s="179"/>
      <c r="GE27" s="179"/>
      <c r="GF27" s="179"/>
      <c r="GG27" s="179"/>
      <c r="GH27" s="179"/>
      <c r="GI27" s="179"/>
      <c r="GJ27" s="179"/>
      <c r="GK27" s="179"/>
      <c r="GL27" s="179"/>
      <c r="GM27" s="179"/>
      <c r="GN27" s="179"/>
      <c r="GO27" s="179"/>
      <c r="GP27" s="179"/>
      <c r="GQ27" s="179"/>
      <c r="GR27" s="179"/>
      <c r="GS27" s="179"/>
      <c r="GT27" s="179"/>
      <c r="GU27" s="179"/>
      <c r="GV27" s="179"/>
      <c r="GW27" s="179"/>
      <c r="GX27" s="179"/>
      <c r="GY27" s="179"/>
      <c r="GZ27" s="179"/>
      <c r="HA27" s="179"/>
      <c r="HB27" s="179"/>
      <c r="HC27" s="179"/>
      <c r="HD27" s="179"/>
      <c r="HE27" s="179"/>
      <c r="HF27" s="179"/>
      <c r="HG27" s="179"/>
      <c r="HH27" s="179"/>
      <c r="HI27" s="179"/>
      <c r="HJ27" s="179"/>
      <c r="HK27" s="179"/>
      <c r="HL27" s="179"/>
      <c r="HM27" s="179"/>
      <c r="HN27" s="179"/>
      <c r="HO27" s="179"/>
      <c r="HP27" s="179"/>
      <c r="HQ27" s="179"/>
      <c r="HR27" s="179"/>
      <c r="HS27" s="179"/>
      <c r="HT27" s="179"/>
      <c r="HU27" s="179"/>
      <c r="HV27" s="179"/>
      <c r="HW27" s="179"/>
      <c r="HX27" s="179"/>
      <c r="HY27" s="179"/>
      <c r="HZ27" s="179"/>
      <c r="IA27" s="179"/>
      <c r="IB27" s="179"/>
      <c r="IC27" s="179"/>
      <c r="ID27" s="179"/>
      <c r="IE27" s="179"/>
      <c r="IF27" s="179"/>
      <c r="IG27" s="179"/>
      <c r="IH27" s="179"/>
      <c r="II27" s="179"/>
      <c r="IJ27" s="179"/>
      <c r="IK27" s="179"/>
      <c r="IL27" s="179"/>
      <c r="IM27" s="179"/>
      <c r="IN27" s="179"/>
      <c r="IO27" s="179"/>
      <c r="IP27" s="179"/>
      <c r="IQ27" s="179"/>
      <c r="IR27" s="179"/>
      <c r="IS27" s="179"/>
      <c r="IT27" s="179"/>
      <c r="IU27" s="179"/>
      <c r="IV27" s="179"/>
    </row>
    <row collapsed="false" customFormat="true" customHeight="true" hidden="false" ht="6" outlineLevel="0" r="28" s="232">
      <c r="B28" s="233"/>
      <c r="C28" s="140"/>
      <c r="D28" s="234"/>
      <c r="E28" s="141"/>
      <c r="F28" s="140"/>
      <c r="G28" s="142"/>
      <c r="H28" s="141"/>
      <c r="I28" s="141"/>
      <c r="J28" s="141"/>
      <c r="K28" s="143"/>
      <c r="L28" s="143"/>
      <c r="M28" s="143"/>
      <c r="N28" s="143"/>
      <c r="O28" s="143"/>
      <c r="P28" s="143"/>
      <c r="Q28" s="144"/>
      <c r="R28" s="235"/>
      <c r="S28" s="235"/>
      <c r="T28" s="235"/>
      <c r="U28" s="235"/>
      <c r="V28" s="235"/>
      <c r="W28" s="235"/>
      <c r="X28" s="235"/>
      <c r="Y28" s="235"/>
      <c r="Z28" s="235"/>
      <c r="AA28" s="235"/>
      <c r="AB28" s="235"/>
      <c r="AC28" s="145"/>
      <c r="AD28" s="147"/>
      <c r="AE28" s="147"/>
      <c r="AF28" s="147"/>
      <c r="AG28" s="148"/>
      <c r="AH28" s="148"/>
      <c r="AI28" s="142"/>
      <c r="AJ28" s="142"/>
      <c r="AN28" s="236"/>
      <c r="AO28" s="236"/>
      <c r="AP28" s="236"/>
      <c r="AV28" s="237"/>
      <c r="AW28" s="236"/>
    </row>
    <row collapsed="false" customFormat="true" customHeight="true" hidden="false" ht="60" outlineLevel="0" r="29" s="160">
      <c r="B29" s="161" t="n">
        <v>2</v>
      </c>
      <c r="C29" s="162" t="s">
        <v>37</v>
      </c>
      <c r="D29" s="163" t="s">
        <v>103</v>
      </c>
      <c r="E29" s="164" t="s">
        <v>79</v>
      </c>
      <c r="F29" s="165" t="s">
        <v>80</v>
      </c>
      <c r="G29" s="166" t="s">
        <v>104</v>
      </c>
      <c r="H29" s="167" t="n">
        <v>83783.8983050848</v>
      </c>
      <c r="I29" s="167" t="n">
        <v>15081.1016949153</v>
      </c>
      <c r="J29" s="167" t="n">
        <f aca="false">H29+I29</f>
        <v>98865</v>
      </c>
      <c r="K29" s="168" t="n">
        <v>0</v>
      </c>
      <c r="L29" s="167" t="n">
        <v>13416</v>
      </c>
      <c r="M29" s="167" t="n">
        <v>187.56477</v>
      </c>
      <c r="N29" s="168" t="n">
        <f aca="false">SUM(R29:AC29)</f>
        <v>187.56477</v>
      </c>
      <c r="O29" s="168" t="n">
        <f aca="false">SUM(R34:AC34)</f>
        <v>187.56477</v>
      </c>
      <c r="P29" s="168" t="n">
        <f aca="false">O29+L29</f>
        <v>13603.56477</v>
      </c>
      <c r="Q29" s="169" t="s">
        <v>82</v>
      </c>
      <c r="R29" s="170" t="n">
        <v>0</v>
      </c>
      <c r="S29" s="171" t="n">
        <v>187.56477</v>
      </c>
      <c r="T29" s="172" t="n">
        <v>0</v>
      </c>
      <c r="U29" s="170" t="n">
        <v>0</v>
      </c>
      <c r="V29" s="171" t="n">
        <v>0</v>
      </c>
      <c r="W29" s="172" t="n">
        <v>0</v>
      </c>
      <c r="X29" s="170" t="n">
        <v>0</v>
      </c>
      <c r="Y29" s="171" t="n">
        <v>0</v>
      </c>
      <c r="Z29" s="172" t="n">
        <v>0</v>
      </c>
      <c r="AA29" s="170" t="n">
        <v>0</v>
      </c>
      <c r="AB29" s="173" t="n">
        <v>0</v>
      </c>
      <c r="AC29" s="172" t="n">
        <v>0</v>
      </c>
      <c r="AD29" s="174" t="s">
        <v>83</v>
      </c>
      <c r="AE29" s="174" t="s">
        <v>84</v>
      </c>
      <c r="AF29" s="174" t="s">
        <v>85</v>
      </c>
      <c r="AG29" s="175" t="s">
        <v>86</v>
      </c>
      <c r="AH29" s="176" t="s">
        <v>87</v>
      </c>
      <c r="AI29" s="177" t="s">
        <v>80</v>
      </c>
      <c r="AJ29" s="178"/>
      <c r="AK29" s="179"/>
      <c r="AL29" s="179"/>
      <c r="AM29" s="179"/>
      <c r="AN29" s="180"/>
      <c r="AO29" s="180"/>
      <c r="AP29" s="180"/>
      <c r="AQ29" s="179"/>
      <c r="AR29" s="179"/>
      <c r="AS29" s="179"/>
      <c r="AT29" s="179"/>
      <c r="AU29" s="179"/>
      <c r="AV29" s="181"/>
      <c r="AW29" s="180"/>
      <c r="AX29" s="179"/>
      <c r="AY29" s="179"/>
      <c r="AZ29" s="179"/>
      <c r="BA29" s="179"/>
      <c r="BB29" s="179"/>
      <c r="BC29" s="179"/>
      <c r="BD29" s="179"/>
      <c r="BE29" s="179"/>
      <c r="BF29" s="179"/>
      <c r="BG29" s="179"/>
      <c r="BH29" s="179"/>
      <c r="BI29" s="179"/>
      <c r="BJ29" s="179"/>
      <c r="BK29" s="179"/>
      <c r="BL29" s="179"/>
      <c r="BM29" s="179"/>
      <c r="BN29" s="179"/>
      <c r="BO29" s="179"/>
      <c r="BP29" s="179"/>
      <c r="BQ29" s="179"/>
      <c r="BR29" s="179"/>
      <c r="BS29" s="179"/>
      <c r="BT29" s="179"/>
      <c r="BU29" s="179"/>
      <c r="BV29" s="179"/>
      <c r="BW29" s="179"/>
      <c r="BX29" s="179"/>
      <c r="BY29" s="179"/>
      <c r="BZ29" s="179"/>
      <c r="CA29" s="179"/>
      <c r="CB29" s="179"/>
      <c r="CC29" s="179"/>
      <c r="CD29" s="179"/>
      <c r="CE29" s="179"/>
      <c r="CF29" s="179"/>
      <c r="CG29" s="179"/>
      <c r="CH29" s="179"/>
      <c r="CI29" s="179"/>
      <c r="CJ29" s="179"/>
      <c r="CK29" s="179"/>
      <c r="CL29" s="179"/>
      <c r="CM29" s="179"/>
      <c r="CN29" s="179"/>
      <c r="CO29" s="179"/>
      <c r="CP29" s="179"/>
      <c r="CQ29" s="179"/>
      <c r="CR29" s="179"/>
      <c r="CS29" s="179"/>
      <c r="CT29" s="179"/>
      <c r="CU29" s="179"/>
      <c r="CV29" s="179"/>
      <c r="CW29" s="179"/>
      <c r="CX29" s="179"/>
    </row>
    <row collapsed="false" customFormat="true" customHeight="false" hidden="false" ht="24" outlineLevel="0" r="30" s="196">
      <c r="A30" s="179"/>
      <c r="B30" s="182"/>
      <c r="C30" s="183" t="s">
        <v>88</v>
      </c>
      <c r="D30" s="183"/>
      <c r="E30" s="184"/>
      <c r="F30" s="185" t="s">
        <v>89</v>
      </c>
      <c r="G30" s="166"/>
      <c r="H30" s="186"/>
      <c r="I30" s="184"/>
      <c r="J30" s="184"/>
      <c r="K30" s="187"/>
      <c r="L30" s="187"/>
      <c r="M30" s="187"/>
      <c r="N30" s="188"/>
      <c r="O30" s="187"/>
      <c r="P30" s="187"/>
      <c r="Q30" s="189" t="s">
        <v>90</v>
      </c>
      <c r="R30" s="190"/>
      <c r="S30" s="191"/>
      <c r="T30" s="192"/>
      <c r="U30" s="190"/>
      <c r="V30" s="191"/>
      <c r="W30" s="192"/>
      <c r="X30" s="190"/>
      <c r="Y30" s="191"/>
      <c r="Z30" s="192"/>
      <c r="AA30" s="190"/>
      <c r="AB30" s="191"/>
      <c r="AC30" s="192"/>
      <c r="AD30" s="193" t="s">
        <v>91</v>
      </c>
      <c r="AE30" s="193" t="n">
        <v>41425</v>
      </c>
      <c r="AF30" s="193" t="n">
        <v>41427</v>
      </c>
      <c r="AG30" s="175"/>
      <c r="AH30" s="176"/>
      <c r="AI30" s="194"/>
      <c r="AJ30" s="195"/>
      <c r="AK30" s="179"/>
      <c r="AL30" s="179"/>
      <c r="AM30" s="179"/>
      <c r="AN30" s="180"/>
      <c r="AO30" s="180"/>
      <c r="AP30" s="180"/>
      <c r="AQ30" s="179"/>
      <c r="AR30" s="179"/>
      <c r="AS30" s="179"/>
      <c r="AT30" s="179"/>
      <c r="AU30" s="179"/>
      <c r="AV30" s="181"/>
      <c r="AW30" s="180"/>
      <c r="AX30" s="179"/>
      <c r="AY30" s="179"/>
      <c r="AZ30" s="179"/>
      <c r="BA30" s="179"/>
      <c r="BB30" s="179"/>
      <c r="BC30" s="179"/>
      <c r="BD30" s="179"/>
      <c r="BE30" s="179"/>
      <c r="BF30" s="179"/>
      <c r="BG30" s="179"/>
      <c r="BH30" s="179"/>
      <c r="BI30" s="179"/>
      <c r="BJ30" s="179"/>
      <c r="BK30" s="179"/>
      <c r="BL30" s="179"/>
      <c r="BM30" s="179"/>
      <c r="BN30" s="179"/>
      <c r="BO30" s="179"/>
      <c r="BP30" s="179"/>
      <c r="BQ30" s="179"/>
      <c r="BR30" s="179"/>
      <c r="BS30" s="179"/>
      <c r="BT30" s="179"/>
      <c r="BU30" s="179"/>
      <c r="BV30" s="179"/>
      <c r="BW30" s="179"/>
      <c r="BX30" s="179"/>
      <c r="BY30" s="179"/>
      <c r="BZ30" s="179"/>
      <c r="CA30" s="179"/>
      <c r="CB30" s="179"/>
      <c r="CC30" s="179"/>
      <c r="CD30" s="179"/>
      <c r="CE30" s="179"/>
      <c r="CF30" s="179"/>
      <c r="CG30" s="179"/>
      <c r="CH30" s="179"/>
      <c r="CI30" s="179"/>
      <c r="CJ30" s="179"/>
      <c r="CK30" s="179"/>
      <c r="CL30" s="179"/>
      <c r="CM30" s="179"/>
      <c r="CN30" s="179"/>
      <c r="CO30" s="179"/>
      <c r="CP30" s="179"/>
      <c r="CQ30" s="179"/>
      <c r="CR30" s="179"/>
      <c r="CS30" s="179"/>
      <c r="CT30" s="179"/>
      <c r="CU30" s="179"/>
      <c r="CV30" s="179"/>
      <c r="CW30" s="179"/>
      <c r="CX30" s="179"/>
      <c r="CY30" s="179"/>
      <c r="CZ30" s="179"/>
      <c r="DA30" s="179"/>
      <c r="DB30" s="179"/>
      <c r="DC30" s="179"/>
      <c r="DD30" s="179"/>
      <c r="DE30" s="179"/>
      <c r="DF30" s="179"/>
      <c r="DG30" s="179"/>
      <c r="DH30" s="179"/>
      <c r="DI30" s="179"/>
      <c r="DJ30" s="179"/>
      <c r="DK30" s="179"/>
      <c r="DL30" s="179"/>
      <c r="DM30" s="179"/>
      <c r="DN30" s="179"/>
      <c r="DO30" s="179"/>
      <c r="DP30" s="179"/>
      <c r="DQ30" s="179"/>
      <c r="DR30" s="179"/>
      <c r="DS30" s="179"/>
      <c r="DT30" s="179"/>
      <c r="DU30" s="179"/>
      <c r="DV30" s="179"/>
      <c r="DW30" s="179"/>
      <c r="DX30" s="179"/>
      <c r="DY30" s="179"/>
      <c r="DZ30" s="179"/>
      <c r="EA30" s="179"/>
      <c r="EB30" s="179"/>
      <c r="EC30" s="179"/>
      <c r="ED30" s="179"/>
      <c r="EE30" s="179"/>
      <c r="EF30" s="179"/>
      <c r="EG30" s="179"/>
      <c r="EH30" s="179"/>
      <c r="EI30" s="179"/>
      <c r="EJ30" s="179"/>
      <c r="EK30" s="179"/>
      <c r="EL30" s="179"/>
      <c r="EM30" s="179"/>
      <c r="EN30" s="179"/>
      <c r="EO30" s="179"/>
      <c r="EP30" s="179"/>
      <c r="EQ30" s="179"/>
      <c r="ER30" s="179"/>
      <c r="ES30" s="179"/>
      <c r="ET30" s="179"/>
      <c r="EU30" s="179"/>
      <c r="EV30" s="179"/>
      <c r="EW30" s="179"/>
      <c r="EX30" s="179"/>
      <c r="EY30" s="179"/>
      <c r="EZ30" s="179"/>
      <c r="FA30" s="179"/>
      <c r="FB30" s="179"/>
      <c r="FC30" s="179"/>
      <c r="FD30" s="179"/>
      <c r="FE30" s="179"/>
      <c r="FF30" s="179"/>
      <c r="FG30" s="179"/>
      <c r="FH30" s="179"/>
      <c r="FI30" s="179"/>
      <c r="FJ30" s="179"/>
      <c r="FK30" s="179"/>
      <c r="FL30" s="179"/>
      <c r="FM30" s="179"/>
      <c r="FN30" s="179"/>
      <c r="FO30" s="179"/>
      <c r="FP30" s="179"/>
      <c r="FQ30" s="179"/>
      <c r="FR30" s="179"/>
      <c r="FS30" s="179"/>
      <c r="FT30" s="179"/>
      <c r="FU30" s="179"/>
      <c r="FV30" s="179"/>
      <c r="FW30" s="179"/>
      <c r="FX30" s="179"/>
      <c r="FY30" s="179"/>
      <c r="FZ30" s="179"/>
      <c r="GA30" s="179"/>
      <c r="GB30" s="179"/>
      <c r="GC30" s="179"/>
      <c r="GD30" s="179"/>
      <c r="GE30" s="179"/>
      <c r="GF30" s="179"/>
      <c r="GG30" s="179"/>
      <c r="GH30" s="179"/>
      <c r="GI30" s="179"/>
      <c r="GJ30" s="179"/>
      <c r="GK30" s="179"/>
      <c r="GL30" s="179"/>
      <c r="GM30" s="179"/>
      <c r="GN30" s="179"/>
      <c r="GO30" s="179"/>
      <c r="GP30" s="179"/>
      <c r="GQ30" s="179"/>
      <c r="GR30" s="179"/>
      <c r="GS30" s="179"/>
      <c r="GT30" s="179"/>
      <c r="GU30" s="179"/>
      <c r="GV30" s="179"/>
      <c r="GW30" s="179"/>
      <c r="GX30" s="179"/>
      <c r="GY30" s="179"/>
      <c r="GZ30" s="179"/>
      <c r="HA30" s="179"/>
      <c r="HB30" s="179"/>
      <c r="HC30" s="179"/>
      <c r="HD30" s="179"/>
      <c r="HE30" s="179"/>
      <c r="HF30" s="179"/>
      <c r="HG30" s="179"/>
      <c r="HH30" s="179"/>
      <c r="HI30" s="179"/>
      <c r="HJ30" s="179"/>
      <c r="HK30" s="179"/>
      <c r="HL30" s="179"/>
      <c r="HM30" s="179"/>
      <c r="HN30" s="179"/>
      <c r="HO30" s="179"/>
      <c r="HP30" s="179"/>
      <c r="HQ30" s="179"/>
      <c r="HR30" s="179"/>
      <c r="HS30" s="179"/>
      <c r="HT30" s="179"/>
      <c r="HU30" s="179"/>
      <c r="HV30" s="179"/>
      <c r="HW30" s="179"/>
      <c r="HX30" s="179"/>
      <c r="HY30" s="179"/>
      <c r="HZ30" s="179"/>
      <c r="IA30" s="179"/>
      <c r="IB30" s="179"/>
      <c r="IC30" s="179"/>
      <c r="ID30" s="179"/>
      <c r="IE30" s="179"/>
      <c r="IF30" s="179"/>
      <c r="IG30" s="179"/>
      <c r="IH30" s="179"/>
      <c r="II30" s="179"/>
      <c r="IJ30" s="179"/>
      <c r="IK30" s="179"/>
      <c r="IL30" s="179"/>
      <c r="IM30" s="179"/>
      <c r="IN30" s="179"/>
      <c r="IO30" s="179"/>
      <c r="IP30" s="179"/>
      <c r="IQ30" s="179"/>
      <c r="IR30" s="179"/>
      <c r="IS30" s="179"/>
      <c r="IT30" s="179"/>
      <c r="IU30" s="179"/>
      <c r="IV30" s="179"/>
    </row>
    <row collapsed="false" customFormat="false" customHeight="true" hidden="false" ht="27" outlineLevel="0" r="31">
      <c r="A31" s="179"/>
      <c r="B31" s="197"/>
      <c r="C31" s="198" t="s">
        <v>92</v>
      </c>
      <c r="D31" s="198" t="s">
        <v>105</v>
      </c>
      <c r="E31" s="199"/>
      <c r="F31" s="200" t="s">
        <v>94</v>
      </c>
      <c r="G31" s="166"/>
      <c r="H31" s="201"/>
      <c r="I31" s="199"/>
      <c r="J31" s="199"/>
      <c r="K31" s="202"/>
      <c r="L31" s="202"/>
      <c r="M31" s="202"/>
      <c r="N31" s="202"/>
      <c r="O31" s="202"/>
      <c r="P31" s="202"/>
      <c r="Q31" s="203"/>
      <c r="R31" s="204"/>
      <c r="S31" s="205"/>
      <c r="T31" s="206"/>
      <c r="U31" s="204"/>
      <c r="V31" s="207"/>
      <c r="W31" s="208"/>
      <c r="X31" s="209"/>
      <c r="Y31" s="210"/>
      <c r="Z31" s="208"/>
      <c r="AA31" s="209"/>
      <c r="AB31" s="207"/>
      <c r="AC31" s="211"/>
      <c r="AD31" s="212"/>
      <c r="AE31" s="212"/>
      <c r="AF31" s="212"/>
      <c r="AG31" s="175"/>
      <c r="AH31" s="176"/>
      <c r="AI31" s="213" t="s">
        <v>94</v>
      </c>
      <c r="AJ31" s="195"/>
      <c r="AK31" s="179"/>
      <c r="AL31" s="179"/>
      <c r="AM31" s="179"/>
      <c r="AN31" s="180"/>
      <c r="AO31" s="180"/>
      <c r="AP31" s="180"/>
      <c r="AQ31" s="179"/>
      <c r="AR31" s="179"/>
      <c r="AS31" s="179"/>
      <c r="AT31" s="179"/>
      <c r="AU31" s="179"/>
      <c r="AV31" s="181"/>
      <c r="AW31" s="180"/>
      <c r="AX31" s="179"/>
      <c r="AY31" s="179"/>
      <c r="AZ31" s="179"/>
      <c r="BA31" s="179"/>
      <c r="BB31" s="179"/>
      <c r="BC31" s="179"/>
      <c r="BD31" s="179"/>
      <c r="BE31" s="179"/>
      <c r="BF31" s="179"/>
      <c r="BG31" s="179"/>
      <c r="BH31" s="179"/>
      <c r="BI31" s="179"/>
      <c r="BJ31" s="179"/>
      <c r="BK31" s="179"/>
      <c r="BL31" s="179"/>
      <c r="BM31" s="179"/>
      <c r="BN31" s="179"/>
      <c r="BO31" s="179"/>
      <c r="BP31" s="179"/>
      <c r="BQ31" s="179"/>
      <c r="BR31" s="179"/>
      <c r="BS31" s="179"/>
      <c r="BT31" s="179"/>
      <c r="BU31" s="179"/>
      <c r="BV31" s="179"/>
      <c r="BW31" s="179"/>
      <c r="BX31" s="179"/>
      <c r="BY31" s="179"/>
      <c r="BZ31" s="179"/>
      <c r="CA31" s="179"/>
      <c r="CB31" s="179"/>
      <c r="CC31" s="179"/>
      <c r="CD31" s="179"/>
      <c r="CE31" s="179"/>
      <c r="CF31" s="179"/>
      <c r="CG31" s="179"/>
      <c r="CH31" s="179"/>
      <c r="CI31" s="179"/>
      <c r="CJ31" s="179"/>
      <c r="CK31" s="179"/>
      <c r="CL31" s="179"/>
      <c r="CM31" s="179"/>
      <c r="CN31" s="179"/>
      <c r="CO31" s="179"/>
      <c r="CP31" s="179"/>
      <c r="CQ31" s="179"/>
      <c r="CR31" s="179"/>
      <c r="CS31" s="179"/>
      <c r="CT31" s="179"/>
      <c r="CU31" s="179"/>
      <c r="CV31" s="179"/>
      <c r="CW31" s="179"/>
      <c r="CX31" s="179"/>
      <c r="CY31" s="179"/>
      <c r="CZ31" s="179"/>
      <c r="DA31" s="179"/>
      <c r="DB31" s="179"/>
      <c r="DC31" s="179"/>
      <c r="DD31" s="179"/>
      <c r="DE31" s="179"/>
      <c r="DF31" s="179"/>
      <c r="DG31" s="179"/>
      <c r="DH31" s="179"/>
      <c r="DI31" s="179"/>
      <c r="DJ31" s="179"/>
      <c r="DK31" s="179"/>
      <c r="DL31" s="179"/>
      <c r="DM31" s="179"/>
      <c r="DN31" s="179"/>
      <c r="DO31" s="179"/>
      <c r="DP31" s="179"/>
      <c r="DQ31" s="179"/>
      <c r="DR31" s="179"/>
      <c r="DS31" s="179"/>
      <c r="DT31" s="179"/>
      <c r="DU31" s="179"/>
      <c r="DV31" s="179"/>
      <c r="DW31" s="179"/>
      <c r="DX31" s="179"/>
      <c r="DY31" s="179"/>
      <c r="DZ31" s="179"/>
      <c r="EA31" s="179"/>
      <c r="EB31" s="179"/>
      <c r="EC31" s="179"/>
      <c r="ED31" s="179"/>
      <c r="EE31" s="179"/>
      <c r="EF31" s="179"/>
      <c r="EG31" s="179"/>
      <c r="EH31" s="179"/>
      <c r="EI31" s="179"/>
      <c r="EJ31" s="179"/>
      <c r="EK31" s="179"/>
      <c r="EL31" s="179"/>
      <c r="EM31" s="179"/>
      <c r="EN31" s="179"/>
      <c r="EO31" s="179"/>
      <c r="EP31" s="179"/>
      <c r="EQ31" s="179"/>
      <c r="ER31" s="179"/>
      <c r="ES31" s="179"/>
      <c r="ET31" s="179"/>
      <c r="EU31" s="179"/>
      <c r="EV31" s="179"/>
      <c r="EW31" s="179"/>
      <c r="EX31" s="179"/>
      <c r="EY31" s="179"/>
      <c r="EZ31" s="179"/>
      <c r="FA31" s="179"/>
      <c r="FB31" s="179"/>
      <c r="FC31" s="179"/>
      <c r="FD31" s="179"/>
      <c r="FE31" s="179"/>
      <c r="FF31" s="179"/>
      <c r="FG31" s="179"/>
      <c r="FH31" s="179"/>
      <c r="FI31" s="179"/>
      <c r="FJ31" s="179"/>
      <c r="FK31" s="179"/>
      <c r="FL31" s="179"/>
      <c r="FM31" s="179"/>
      <c r="FN31" s="179"/>
      <c r="FO31" s="179"/>
      <c r="FP31" s="179"/>
      <c r="FQ31" s="179"/>
      <c r="FR31" s="179"/>
      <c r="FS31" s="179"/>
      <c r="FT31" s="179"/>
      <c r="FU31" s="179"/>
      <c r="FV31" s="179"/>
      <c r="FW31" s="179"/>
      <c r="FX31" s="179"/>
      <c r="FY31" s="179"/>
      <c r="FZ31" s="179"/>
      <c r="GA31" s="179"/>
      <c r="GB31" s="179"/>
      <c r="GC31" s="179"/>
      <c r="GD31" s="179"/>
      <c r="GE31" s="179"/>
      <c r="GF31" s="179"/>
      <c r="GG31" s="179"/>
      <c r="GH31" s="179"/>
      <c r="GI31" s="179"/>
      <c r="GJ31" s="179"/>
      <c r="GK31" s="179"/>
      <c r="GL31" s="179"/>
      <c r="GM31" s="179"/>
      <c r="GN31" s="179"/>
      <c r="GO31" s="179"/>
      <c r="GP31" s="179"/>
      <c r="GQ31" s="179"/>
      <c r="GR31" s="179"/>
      <c r="GS31" s="179"/>
      <c r="GT31" s="179"/>
      <c r="GU31" s="179"/>
      <c r="GV31" s="179"/>
      <c r="GW31" s="179"/>
      <c r="GX31" s="179"/>
      <c r="GY31" s="179"/>
      <c r="GZ31" s="179"/>
      <c r="HA31" s="179"/>
      <c r="HB31" s="179"/>
      <c r="HC31" s="179"/>
      <c r="HD31" s="179"/>
      <c r="HE31" s="179"/>
      <c r="HF31" s="179"/>
      <c r="HG31" s="179"/>
      <c r="HH31" s="179"/>
      <c r="HI31" s="179"/>
      <c r="HJ31" s="179"/>
      <c r="HK31" s="179"/>
      <c r="HL31" s="179"/>
      <c r="HM31" s="179"/>
      <c r="HN31" s="179"/>
      <c r="HO31" s="179"/>
      <c r="HP31" s="179"/>
      <c r="HQ31" s="179"/>
      <c r="HR31" s="179"/>
      <c r="HS31" s="179"/>
      <c r="HT31" s="179"/>
      <c r="HU31" s="179"/>
      <c r="HV31" s="179"/>
      <c r="HW31" s="179"/>
      <c r="HX31" s="179"/>
      <c r="HY31" s="179"/>
      <c r="HZ31" s="179"/>
      <c r="IA31" s="179"/>
      <c r="IB31" s="179"/>
      <c r="IC31" s="179"/>
      <c r="ID31" s="179"/>
      <c r="IE31" s="179"/>
      <c r="IF31" s="179"/>
      <c r="IG31" s="179"/>
      <c r="IH31" s="179"/>
      <c r="II31" s="179"/>
      <c r="IJ31" s="179"/>
      <c r="IK31" s="179"/>
      <c r="IL31" s="179"/>
      <c r="IM31" s="179"/>
      <c r="IN31" s="179"/>
      <c r="IO31" s="179"/>
      <c r="IP31" s="179"/>
      <c r="IQ31" s="179"/>
      <c r="IR31" s="179"/>
      <c r="IS31" s="179"/>
      <c r="IT31" s="179"/>
      <c r="IU31" s="179"/>
      <c r="IV31" s="179"/>
    </row>
    <row collapsed="false" customFormat="false" customHeight="true" hidden="false" ht="24" outlineLevel="0" r="32">
      <c r="A32" s="179"/>
      <c r="B32" s="197"/>
      <c r="C32" s="198" t="s">
        <v>95</v>
      </c>
      <c r="D32" s="198"/>
      <c r="E32" s="199"/>
      <c r="F32" s="214" t="s">
        <v>96</v>
      </c>
      <c r="G32" s="166"/>
      <c r="H32" s="201"/>
      <c r="I32" s="199"/>
      <c r="J32" s="199"/>
      <c r="K32" s="202"/>
      <c r="L32" s="202"/>
      <c r="M32" s="202"/>
      <c r="N32" s="202"/>
      <c r="O32" s="202"/>
      <c r="P32" s="202"/>
      <c r="Q32" s="203"/>
      <c r="R32" s="204"/>
      <c r="S32" s="205"/>
      <c r="T32" s="206"/>
      <c r="U32" s="204"/>
      <c r="V32" s="207"/>
      <c r="W32" s="208"/>
      <c r="X32" s="209"/>
      <c r="Y32" s="210"/>
      <c r="Z32" s="208"/>
      <c r="AA32" s="209"/>
      <c r="AB32" s="207"/>
      <c r="AC32" s="211"/>
      <c r="AD32" s="212"/>
      <c r="AE32" s="212"/>
      <c r="AF32" s="212"/>
      <c r="AG32" s="175"/>
      <c r="AH32" s="176"/>
      <c r="AI32" s="213" t="s">
        <v>94</v>
      </c>
      <c r="AJ32" s="195"/>
      <c r="AK32" s="179"/>
      <c r="AL32" s="179"/>
      <c r="AM32" s="179"/>
      <c r="AN32" s="180"/>
      <c r="AO32" s="180"/>
      <c r="AP32" s="180"/>
      <c r="AQ32" s="179"/>
      <c r="AR32" s="179"/>
      <c r="AS32" s="179"/>
      <c r="AT32" s="179"/>
      <c r="AU32" s="179"/>
      <c r="AV32" s="181"/>
      <c r="AW32" s="180"/>
      <c r="AX32" s="179"/>
      <c r="AY32" s="179"/>
      <c r="AZ32" s="179"/>
      <c r="BA32" s="179"/>
      <c r="BB32" s="179"/>
      <c r="BC32" s="179"/>
      <c r="BD32" s="179"/>
      <c r="BE32" s="179"/>
      <c r="BF32" s="179"/>
      <c r="BG32" s="179"/>
      <c r="BH32" s="179"/>
      <c r="BI32" s="179"/>
      <c r="BJ32" s="179"/>
      <c r="BK32" s="179"/>
      <c r="BL32" s="179"/>
      <c r="BM32" s="179"/>
      <c r="BN32" s="179"/>
      <c r="BO32" s="179"/>
      <c r="BP32" s="179"/>
      <c r="BQ32" s="179"/>
      <c r="BR32" s="179"/>
      <c r="BS32" s="179"/>
      <c r="BT32" s="179"/>
      <c r="BU32" s="179"/>
      <c r="BV32" s="179"/>
      <c r="BW32" s="179"/>
      <c r="BX32" s="179"/>
      <c r="BY32" s="179"/>
      <c r="BZ32" s="179"/>
      <c r="CA32" s="179"/>
      <c r="CB32" s="179"/>
      <c r="CC32" s="179"/>
      <c r="CD32" s="179"/>
      <c r="CE32" s="179"/>
      <c r="CF32" s="179"/>
      <c r="CG32" s="179"/>
      <c r="CH32" s="179"/>
      <c r="CI32" s="179"/>
      <c r="CJ32" s="179"/>
      <c r="CK32" s="179"/>
      <c r="CL32" s="179"/>
      <c r="CM32" s="179"/>
      <c r="CN32" s="179"/>
      <c r="CO32" s="179"/>
      <c r="CP32" s="179"/>
      <c r="CQ32" s="179"/>
      <c r="CR32" s="179"/>
      <c r="CS32" s="179"/>
      <c r="CT32" s="179"/>
      <c r="CU32" s="179"/>
      <c r="CV32" s="179"/>
      <c r="CW32" s="179"/>
      <c r="CX32" s="179"/>
      <c r="CY32" s="179"/>
      <c r="CZ32" s="179"/>
      <c r="DA32" s="179"/>
      <c r="DB32" s="179"/>
      <c r="DC32" s="179"/>
      <c r="DD32" s="179"/>
      <c r="DE32" s="179"/>
      <c r="DF32" s="179"/>
      <c r="DG32" s="179"/>
      <c r="DH32" s="179"/>
      <c r="DI32" s="179"/>
      <c r="DJ32" s="179"/>
      <c r="DK32" s="179"/>
      <c r="DL32" s="179"/>
      <c r="DM32" s="179"/>
      <c r="DN32" s="179"/>
      <c r="DO32" s="179"/>
      <c r="DP32" s="179"/>
      <c r="DQ32" s="179"/>
      <c r="DR32" s="179"/>
      <c r="DS32" s="179"/>
      <c r="DT32" s="179"/>
      <c r="DU32" s="179"/>
      <c r="DV32" s="179"/>
      <c r="DW32" s="179"/>
      <c r="DX32" s="179"/>
      <c r="DY32" s="179"/>
      <c r="DZ32" s="179"/>
      <c r="EA32" s="179"/>
      <c r="EB32" s="179"/>
      <c r="EC32" s="179"/>
      <c r="ED32" s="179"/>
      <c r="EE32" s="179"/>
      <c r="EF32" s="179"/>
      <c r="EG32" s="179"/>
      <c r="EH32" s="179"/>
      <c r="EI32" s="179"/>
      <c r="EJ32" s="179"/>
      <c r="EK32" s="179"/>
      <c r="EL32" s="179"/>
      <c r="EM32" s="179"/>
      <c r="EN32" s="179"/>
      <c r="EO32" s="179"/>
      <c r="EP32" s="179"/>
      <c r="EQ32" s="179"/>
      <c r="ER32" s="179"/>
      <c r="ES32" s="179"/>
      <c r="ET32" s="179"/>
      <c r="EU32" s="179"/>
      <c r="EV32" s="179"/>
      <c r="EW32" s="179"/>
      <c r="EX32" s="179"/>
      <c r="EY32" s="179"/>
      <c r="EZ32" s="179"/>
      <c r="FA32" s="179"/>
      <c r="FB32" s="179"/>
      <c r="FC32" s="179"/>
      <c r="FD32" s="179"/>
      <c r="FE32" s="179"/>
      <c r="FF32" s="179"/>
      <c r="FG32" s="179"/>
      <c r="FH32" s="179"/>
      <c r="FI32" s="179"/>
      <c r="FJ32" s="179"/>
      <c r="FK32" s="179"/>
      <c r="FL32" s="179"/>
      <c r="FM32" s="179"/>
      <c r="FN32" s="179"/>
      <c r="FO32" s="179"/>
      <c r="FP32" s="179"/>
      <c r="FQ32" s="179"/>
      <c r="FR32" s="179"/>
      <c r="FS32" s="179"/>
      <c r="FT32" s="179"/>
      <c r="FU32" s="179"/>
      <c r="FV32" s="179"/>
      <c r="FW32" s="179"/>
      <c r="FX32" s="179"/>
      <c r="FY32" s="179"/>
      <c r="FZ32" s="179"/>
      <c r="GA32" s="179"/>
      <c r="GB32" s="179"/>
      <c r="GC32" s="179"/>
      <c r="GD32" s="179"/>
      <c r="GE32" s="179"/>
      <c r="GF32" s="179"/>
      <c r="GG32" s="179"/>
      <c r="GH32" s="179"/>
      <c r="GI32" s="179"/>
      <c r="GJ32" s="179"/>
      <c r="GK32" s="179"/>
      <c r="GL32" s="179"/>
      <c r="GM32" s="179"/>
      <c r="GN32" s="179"/>
      <c r="GO32" s="179"/>
      <c r="GP32" s="179"/>
      <c r="GQ32" s="179"/>
      <c r="GR32" s="179"/>
      <c r="GS32" s="179"/>
      <c r="GT32" s="179"/>
      <c r="GU32" s="179"/>
      <c r="GV32" s="179"/>
      <c r="GW32" s="179"/>
      <c r="GX32" s="179"/>
      <c r="GY32" s="179"/>
      <c r="GZ32" s="179"/>
      <c r="HA32" s="179"/>
      <c r="HB32" s="179"/>
      <c r="HC32" s="179"/>
      <c r="HD32" s="179"/>
      <c r="HE32" s="179"/>
      <c r="HF32" s="179"/>
      <c r="HG32" s="179"/>
      <c r="HH32" s="179"/>
      <c r="HI32" s="179"/>
      <c r="HJ32" s="179"/>
      <c r="HK32" s="179"/>
      <c r="HL32" s="179"/>
      <c r="HM32" s="179"/>
      <c r="HN32" s="179"/>
      <c r="HO32" s="179"/>
      <c r="HP32" s="179"/>
      <c r="HQ32" s="179"/>
      <c r="HR32" s="179"/>
      <c r="HS32" s="179"/>
      <c r="HT32" s="179"/>
      <c r="HU32" s="179"/>
      <c r="HV32" s="179"/>
      <c r="HW32" s="179"/>
      <c r="HX32" s="179"/>
      <c r="HY32" s="179"/>
      <c r="HZ32" s="179"/>
      <c r="IA32" s="179"/>
      <c r="IB32" s="179"/>
      <c r="IC32" s="179"/>
      <c r="ID32" s="179"/>
      <c r="IE32" s="179"/>
      <c r="IF32" s="179"/>
      <c r="IG32" s="179"/>
      <c r="IH32" s="179"/>
      <c r="II32" s="179"/>
      <c r="IJ32" s="179"/>
      <c r="IK32" s="179"/>
      <c r="IL32" s="179"/>
      <c r="IM32" s="179"/>
      <c r="IN32" s="179"/>
      <c r="IO32" s="179"/>
      <c r="IP32" s="179"/>
      <c r="IQ32" s="179"/>
      <c r="IR32" s="179"/>
      <c r="IS32" s="179"/>
      <c r="IT32" s="179"/>
      <c r="IU32" s="179"/>
      <c r="IV32" s="179"/>
    </row>
    <row collapsed="false" customFormat="false" customHeight="false" hidden="false" ht="24" outlineLevel="0" r="33">
      <c r="A33" s="179"/>
      <c r="B33" s="215"/>
      <c r="C33" s="183" t="s">
        <v>97</v>
      </c>
      <c r="D33" s="183" t="s">
        <v>98</v>
      </c>
      <c r="E33" s="184"/>
      <c r="F33" s="185"/>
      <c r="G33" s="166"/>
      <c r="H33" s="186"/>
      <c r="I33" s="184"/>
      <c r="J33" s="184"/>
      <c r="K33" s="187"/>
      <c r="L33" s="187"/>
      <c r="M33" s="187"/>
      <c r="N33" s="187"/>
      <c r="O33" s="187"/>
      <c r="P33" s="187"/>
      <c r="Q33" s="189" t="s">
        <v>99</v>
      </c>
      <c r="R33" s="190"/>
      <c r="S33" s="191"/>
      <c r="T33" s="192"/>
      <c r="U33" s="190"/>
      <c r="V33" s="191"/>
      <c r="W33" s="192"/>
      <c r="X33" s="190"/>
      <c r="Y33" s="191"/>
      <c r="Z33" s="192"/>
      <c r="AA33" s="190"/>
      <c r="AB33" s="191"/>
      <c r="AC33" s="216"/>
      <c r="AD33" s="217"/>
      <c r="AE33" s="217"/>
      <c r="AF33" s="217"/>
      <c r="AG33" s="175"/>
      <c r="AH33" s="176"/>
      <c r="AI33" s="194"/>
      <c r="AJ33" s="195"/>
      <c r="AK33" s="179"/>
      <c r="AL33" s="179"/>
      <c r="AM33" s="179"/>
      <c r="AN33" s="180"/>
      <c r="AO33" s="180"/>
      <c r="AP33" s="180"/>
      <c r="AQ33" s="179"/>
      <c r="AR33" s="179"/>
      <c r="AS33" s="179"/>
      <c r="AT33" s="179"/>
      <c r="AU33" s="179"/>
      <c r="AV33" s="181"/>
      <c r="AW33" s="180"/>
      <c r="AX33" s="179"/>
      <c r="AY33" s="179"/>
      <c r="AZ33" s="179"/>
      <c r="BA33" s="179"/>
      <c r="BB33" s="179"/>
      <c r="BC33" s="179"/>
      <c r="BD33" s="179"/>
      <c r="BE33" s="179"/>
      <c r="BF33" s="179"/>
      <c r="BG33" s="179"/>
      <c r="BH33" s="179"/>
      <c r="BI33" s="179"/>
      <c r="BJ33" s="179"/>
      <c r="BK33" s="179"/>
      <c r="BL33" s="179"/>
      <c r="BM33" s="179"/>
      <c r="BN33" s="179"/>
      <c r="BO33" s="179"/>
      <c r="BP33" s="179"/>
      <c r="BQ33" s="179"/>
      <c r="BR33" s="179"/>
      <c r="BS33" s="179"/>
      <c r="BT33" s="179"/>
      <c r="BU33" s="179"/>
      <c r="BV33" s="179"/>
      <c r="BW33" s="179"/>
      <c r="BX33" s="179"/>
      <c r="BY33" s="179"/>
      <c r="BZ33" s="179"/>
      <c r="CA33" s="179"/>
      <c r="CB33" s="179"/>
      <c r="CC33" s="179"/>
      <c r="CD33" s="179"/>
      <c r="CE33" s="179"/>
      <c r="CF33" s="179"/>
      <c r="CG33" s="179"/>
      <c r="CH33" s="179"/>
      <c r="CI33" s="179"/>
      <c r="CJ33" s="179"/>
      <c r="CK33" s="179"/>
      <c r="CL33" s="179"/>
      <c r="CM33" s="179"/>
      <c r="CN33" s="179"/>
      <c r="CO33" s="179"/>
      <c r="CP33" s="179"/>
      <c r="CQ33" s="179"/>
      <c r="CR33" s="179"/>
      <c r="CS33" s="179"/>
      <c r="CT33" s="179"/>
      <c r="CU33" s="179"/>
      <c r="CV33" s="179"/>
      <c r="CW33" s="179"/>
      <c r="CX33" s="179"/>
      <c r="CY33" s="179"/>
      <c r="CZ33" s="179"/>
      <c r="DA33" s="179"/>
      <c r="DB33" s="179"/>
      <c r="DC33" s="179"/>
      <c r="DD33" s="179"/>
      <c r="DE33" s="179"/>
      <c r="DF33" s="179"/>
      <c r="DG33" s="179"/>
      <c r="DH33" s="179"/>
      <c r="DI33" s="179"/>
      <c r="DJ33" s="179"/>
      <c r="DK33" s="179"/>
      <c r="DL33" s="179"/>
      <c r="DM33" s="179"/>
      <c r="DN33" s="179"/>
      <c r="DO33" s="179"/>
      <c r="DP33" s="179"/>
      <c r="DQ33" s="179"/>
      <c r="DR33" s="179"/>
      <c r="DS33" s="179"/>
      <c r="DT33" s="179"/>
      <c r="DU33" s="179"/>
      <c r="DV33" s="179"/>
      <c r="DW33" s="179"/>
      <c r="DX33" s="179"/>
      <c r="DY33" s="179"/>
      <c r="DZ33" s="179"/>
      <c r="EA33" s="179"/>
      <c r="EB33" s="179"/>
      <c r="EC33" s="179"/>
      <c r="ED33" s="179"/>
      <c r="EE33" s="179"/>
      <c r="EF33" s="179"/>
      <c r="EG33" s="179"/>
      <c r="EH33" s="179"/>
      <c r="EI33" s="179"/>
      <c r="EJ33" s="179"/>
      <c r="EK33" s="179"/>
      <c r="EL33" s="179"/>
      <c r="EM33" s="179"/>
      <c r="EN33" s="179"/>
      <c r="EO33" s="179"/>
      <c r="EP33" s="179"/>
      <c r="EQ33" s="179"/>
      <c r="ER33" s="179"/>
      <c r="ES33" s="179"/>
      <c r="ET33" s="179"/>
      <c r="EU33" s="179"/>
      <c r="EV33" s="179"/>
      <c r="EW33" s="179"/>
      <c r="EX33" s="179"/>
      <c r="EY33" s="179"/>
      <c r="EZ33" s="179"/>
      <c r="FA33" s="179"/>
      <c r="FB33" s="179"/>
      <c r="FC33" s="179"/>
      <c r="FD33" s="179"/>
      <c r="FE33" s="179"/>
      <c r="FF33" s="179"/>
      <c r="FG33" s="179"/>
      <c r="FH33" s="179"/>
      <c r="FI33" s="179"/>
      <c r="FJ33" s="179"/>
      <c r="FK33" s="179"/>
      <c r="FL33" s="179"/>
      <c r="FM33" s="179"/>
      <c r="FN33" s="179"/>
      <c r="FO33" s="179"/>
      <c r="FP33" s="179"/>
      <c r="FQ33" s="179"/>
      <c r="FR33" s="179"/>
      <c r="FS33" s="179"/>
      <c r="FT33" s="179"/>
      <c r="FU33" s="179"/>
      <c r="FV33" s="179"/>
      <c r="FW33" s="179"/>
      <c r="FX33" s="179"/>
      <c r="FY33" s="179"/>
      <c r="FZ33" s="179"/>
      <c r="GA33" s="179"/>
      <c r="GB33" s="179"/>
      <c r="GC33" s="179"/>
      <c r="GD33" s="179"/>
      <c r="GE33" s="179"/>
      <c r="GF33" s="179"/>
      <c r="GG33" s="179"/>
      <c r="GH33" s="179"/>
      <c r="GI33" s="179"/>
      <c r="GJ33" s="179"/>
      <c r="GK33" s="179"/>
      <c r="GL33" s="179"/>
      <c r="GM33" s="179"/>
      <c r="GN33" s="179"/>
      <c r="GO33" s="179"/>
      <c r="GP33" s="179"/>
      <c r="GQ33" s="179"/>
      <c r="GR33" s="179"/>
      <c r="GS33" s="179"/>
      <c r="GT33" s="179"/>
      <c r="GU33" s="179"/>
      <c r="GV33" s="179"/>
      <c r="GW33" s="179"/>
      <c r="GX33" s="179"/>
      <c r="GY33" s="179"/>
      <c r="GZ33" s="179"/>
      <c r="HA33" s="179"/>
      <c r="HB33" s="179"/>
      <c r="HC33" s="179"/>
      <c r="HD33" s="179"/>
      <c r="HE33" s="179"/>
      <c r="HF33" s="179"/>
      <c r="HG33" s="179"/>
      <c r="HH33" s="179"/>
      <c r="HI33" s="179"/>
      <c r="HJ33" s="179"/>
      <c r="HK33" s="179"/>
      <c r="HL33" s="179"/>
      <c r="HM33" s="179"/>
      <c r="HN33" s="179"/>
      <c r="HO33" s="179"/>
      <c r="HP33" s="179"/>
      <c r="HQ33" s="179"/>
      <c r="HR33" s="179"/>
      <c r="HS33" s="179"/>
      <c r="HT33" s="179"/>
      <c r="HU33" s="179"/>
      <c r="HV33" s="179"/>
      <c r="HW33" s="179"/>
      <c r="HX33" s="179"/>
      <c r="HY33" s="179"/>
      <c r="HZ33" s="179"/>
      <c r="IA33" s="179"/>
      <c r="IB33" s="179"/>
      <c r="IC33" s="179"/>
      <c r="ID33" s="179"/>
      <c r="IE33" s="179"/>
      <c r="IF33" s="179"/>
      <c r="IG33" s="179"/>
      <c r="IH33" s="179"/>
      <c r="II33" s="179"/>
      <c r="IJ33" s="179"/>
      <c r="IK33" s="179"/>
      <c r="IL33" s="179"/>
      <c r="IM33" s="179"/>
      <c r="IN33" s="179"/>
      <c r="IO33" s="179"/>
      <c r="IP33" s="179"/>
      <c r="IQ33" s="179"/>
      <c r="IR33" s="179"/>
      <c r="IS33" s="179"/>
      <c r="IT33" s="179"/>
      <c r="IU33" s="179"/>
      <c r="IV33" s="179"/>
    </row>
    <row collapsed="false" customFormat="false" customHeight="false" hidden="false" ht="37" outlineLevel="0" r="34">
      <c r="A34" s="179"/>
      <c r="B34" s="218"/>
      <c r="C34" s="219" t="s">
        <v>100</v>
      </c>
      <c r="D34" s="219"/>
      <c r="E34" s="220"/>
      <c r="F34" s="221"/>
      <c r="G34" s="166"/>
      <c r="H34" s="222"/>
      <c r="I34" s="220"/>
      <c r="J34" s="220"/>
      <c r="K34" s="223"/>
      <c r="L34" s="223"/>
      <c r="M34" s="223"/>
      <c r="N34" s="223"/>
      <c r="O34" s="223"/>
      <c r="P34" s="223"/>
      <c r="Q34" s="224" t="s">
        <v>101</v>
      </c>
      <c r="R34" s="225" t="n">
        <f aca="false">R29</f>
        <v>0</v>
      </c>
      <c r="S34" s="226" t="n">
        <f aca="false">S29</f>
        <v>187.56477</v>
      </c>
      <c r="T34" s="227" t="n">
        <f aca="false">T29</f>
        <v>0</v>
      </c>
      <c r="U34" s="225" t="n">
        <f aca="false">U29</f>
        <v>0</v>
      </c>
      <c r="V34" s="226" t="n">
        <f aca="false">V29</f>
        <v>0</v>
      </c>
      <c r="W34" s="227" t="n">
        <f aca="false">W29</f>
        <v>0</v>
      </c>
      <c r="X34" s="225" t="n">
        <f aca="false">X29</f>
        <v>0</v>
      </c>
      <c r="Y34" s="226" t="n">
        <f aca="false">Y29</f>
        <v>0</v>
      </c>
      <c r="Z34" s="227" t="n">
        <f aca="false">Z29</f>
        <v>0</v>
      </c>
      <c r="AA34" s="225" t="s">
        <v>102</v>
      </c>
      <c r="AB34" s="226" t="s">
        <v>102</v>
      </c>
      <c r="AC34" s="228" t="s">
        <v>102</v>
      </c>
      <c r="AD34" s="229"/>
      <c r="AE34" s="229"/>
      <c r="AF34" s="229"/>
      <c r="AG34" s="175"/>
      <c r="AH34" s="176"/>
      <c r="AI34" s="230"/>
      <c r="AJ34" s="231"/>
      <c r="AK34" s="179"/>
      <c r="AL34" s="179"/>
      <c r="AM34" s="179"/>
      <c r="AN34" s="180"/>
      <c r="AO34" s="180"/>
      <c r="AP34" s="180"/>
      <c r="AQ34" s="179"/>
      <c r="AR34" s="179"/>
      <c r="AS34" s="179"/>
      <c r="AT34" s="179"/>
      <c r="AU34" s="179"/>
      <c r="AV34" s="181"/>
      <c r="AW34" s="180"/>
      <c r="AX34" s="179"/>
      <c r="AY34" s="179"/>
      <c r="AZ34" s="179"/>
      <c r="BA34" s="179"/>
      <c r="BB34" s="179"/>
      <c r="BC34" s="179"/>
      <c r="BD34" s="179"/>
      <c r="BE34" s="179"/>
      <c r="BF34" s="179"/>
      <c r="BG34" s="179"/>
      <c r="BH34" s="179"/>
      <c r="BI34" s="179"/>
      <c r="BJ34" s="179"/>
      <c r="BK34" s="179"/>
      <c r="BL34" s="179"/>
      <c r="BM34" s="179"/>
      <c r="BN34" s="179"/>
      <c r="BO34" s="179"/>
      <c r="BP34" s="179"/>
      <c r="BQ34" s="179"/>
      <c r="BR34" s="179"/>
      <c r="BS34" s="179"/>
      <c r="BT34" s="179"/>
      <c r="BU34" s="179"/>
      <c r="BV34" s="179"/>
      <c r="BW34" s="179"/>
      <c r="BX34" s="179"/>
      <c r="BY34" s="179"/>
      <c r="BZ34" s="179"/>
      <c r="CA34" s="179"/>
      <c r="CB34" s="179"/>
      <c r="CC34" s="179"/>
      <c r="CD34" s="179"/>
      <c r="CE34" s="179"/>
      <c r="CF34" s="179"/>
      <c r="CG34" s="179"/>
      <c r="CH34" s="179"/>
      <c r="CI34" s="179"/>
      <c r="CJ34" s="179"/>
      <c r="CK34" s="179"/>
      <c r="CL34" s="179"/>
      <c r="CM34" s="179"/>
      <c r="CN34" s="179"/>
      <c r="CO34" s="179"/>
      <c r="CP34" s="179"/>
      <c r="CQ34" s="179"/>
      <c r="CR34" s="179"/>
      <c r="CS34" s="179"/>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c r="EL34" s="179"/>
      <c r="EM34" s="179"/>
      <c r="EN34" s="179"/>
      <c r="EO34" s="179"/>
      <c r="EP34" s="179"/>
      <c r="EQ34" s="179"/>
      <c r="ER34" s="179"/>
      <c r="ES34" s="179"/>
      <c r="ET34" s="179"/>
      <c r="EU34" s="179"/>
      <c r="EV34" s="179"/>
      <c r="EW34" s="179"/>
      <c r="EX34" s="179"/>
      <c r="EY34" s="179"/>
      <c r="EZ34" s="179"/>
      <c r="FA34" s="179"/>
      <c r="FB34" s="179"/>
      <c r="FC34" s="179"/>
      <c r="FD34" s="179"/>
      <c r="FE34" s="179"/>
      <c r="FF34" s="179"/>
      <c r="FG34" s="179"/>
      <c r="FH34" s="179"/>
      <c r="FI34" s="179"/>
      <c r="FJ34" s="179"/>
      <c r="FK34" s="179"/>
      <c r="FL34" s="179"/>
      <c r="FM34" s="179"/>
      <c r="FN34" s="179"/>
      <c r="FO34" s="179"/>
      <c r="FP34" s="179"/>
      <c r="FQ34" s="179"/>
      <c r="FR34" s="179"/>
      <c r="FS34" s="179"/>
      <c r="FT34" s="179"/>
      <c r="FU34" s="179"/>
      <c r="FV34" s="179"/>
      <c r="FW34" s="179"/>
      <c r="FX34" s="179"/>
      <c r="FY34" s="179"/>
      <c r="FZ34" s="179"/>
      <c r="GA34" s="179"/>
      <c r="GB34" s="179"/>
      <c r="GC34" s="179"/>
      <c r="GD34" s="179"/>
      <c r="GE34" s="179"/>
      <c r="GF34" s="179"/>
      <c r="GG34" s="179"/>
      <c r="GH34" s="179"/>
      <c r="GI34" s="179"/>
      <c r="GJ34" s="179"/>
      <c r="GK34" s="179"/>
      <c r="GL34" s="179"/>
      <c r="GM34" s="179"/>
      <c r="GN34" s="179"/>
      <c r="GO34" s="179"/>
      <c r="GP34" s="179"/>
      <c r="GQ34" s="179"/>
      <c r="GR34" s="179"/>
      <c r="GS34" s="179"/>
      <c r="GT34" s="179"/>
      <c r="GU34" s="179"/>
      <c r="GV34" s="179"/>
      <c r="GW34" s="179"/>
      <c r="GX34" s="179"/>
      <c r="GY34" s="179"/>
      <c r="GZ34" s="179"/>
      <c r="HA34" s="179"/>
      <c r="HB34" s="179"/>
      <c r="HC34" s="179"/>
      <c r="HD34" s="179"/>
      <c r="HE34" s="179"/>
      <c r="HF34" s="179"/>
      <c r="HG34" s="179"/>
      <c r="HH34" s="179"/>
      <c r="HI34" s="179"/>
      <c r="HJ34" s="179"/>
      <c r="HK34" s="179"/>
      <c r="HL34" s="179"/>
      <c r="HM34" s="179"/>
      <c r="HN34" s="179"/>
      <c r="HO34" s="179"/>
      <c r="HP34" s="179"/>
      <c r="HQ34" s="179"/>
      <c r="HR34" s="179"/>
      <c r="HS34" s="179"/>
      <c r="HT34" s="179"/>
      <c r="HU34" s="179"/>
      <c r="HV34" s="179"/>
      <c r="HW34" s="179"/>
      <c r="HX34" s="179"/>
      <c r="HY34" s="179"/>
      <c r="HZ34" s="179"/>
      <c r="IA34" s="179"/>
      <c r="IB34" s="179"/>
      <c r="IC34" s="179"/>
      <c r="ID34" s="179"/>
      <c r="IE34" s="179"/>
      <c r="IF34" s="179"/>
      <c r="IG34" s="179"/>
      <c r="IH34" s="179"/>
      <c r="II34" s="179"/>
      <c r="IJ34" s="179"/>
      <c r="IK34" s="179"/>
      <c r="IL34" s="179"/>
      <c r="IM34" s="179"/>
      <c r="IN34" s="179"/>
      <c r="IO34" s="179"/>
      <c r="IP34" s="179"/>
      <c r="IQ34" s="179"/>
      <c r="IR34" s="179"/>
      <c r="IS34" s="179"/>
      <c r="IT34" s="179"/>
      <c r="IU34" s="179"/>
      <c r="IV34" s="179"/>
    </row>
    <row collapsed="false" customFormat="true" customHeight="true" hidden="false" ht="110" outlineLevel="0" r="35" s="232">
      <c r="B35" s="233"/>
      <c r="C35" s="140"/>
      <c r="D35" s="234"/>
      <c r="E35" s="141"/>
      <c r="F35" s="140"/>
      <c r="G35" s="142"/>
      <c r="H35" s="238"/>
      <c r="I35" s="238"/>
      <c r="J35" s="238"/>
      <c r="K35" s="239"/>
      <c r="L35" s="239"/>
      <c r="M35" s="239"/>
      <c r="N35" s="239"/>
      <c r="O35" s="239"/>
      <c r="P35" s="239"/>
      <c r="Q35" s="144"/>
      <c r="R35" s="235"/>
      <c r="S35" s="235"/>
      <c r="T35" s="235"/>
      <c r="U35" s="235"/>
      <c r="V35" s="235"/>
      <c r="W35" s="235"/>
      <c r="X35" s="235"/>
      <c r="Y35" s="235"/>
      <c r="Z35" s="235"/>
      <c r="AA35" s="235"/>
      <c r="AB35" s="235"/>
      <c r="AC35" s="145"/>
      <c r="AD35" s="147"/>
      <c r="AE35" s="147"/>
      <c r="AF35" s="147"/>
      <c r="AG35" s="148"/>
      <c r="AH35" s="148"/>
      <c r="AI35" s="142"/>
      <c r="AJ35" s="142"/>
      <c r="AN35" s="236"/>
      <c r="AO35" s="236"/>
      <c r="AP35" s="236"/>
      <c r="AV35" s="237"/>
      <c r="AW35" s="236"/>
    </row>
    <row collapsed="false" customFormat="true" customHeight="true" hidden="false" ht="60" outlineLevel="0" r="36" s="160">
      <c r="B36" s="161" t="n">
        <v>3</v>
      </c>
      <c r="C36" s="162" t="s">
        <v>37</v>
      </c>
      <c r="D36" s="163" t="s">
        <v>106</v>
      </c>
      <c r="E36" s="164" t="s">
        <v>79</v>
      </c>
      <c r="F36" s="165" t="s">
        <v>80</v>
      </c>
      <c r="G36" s="166" t="s">
        <v>107</v>
      </c>
      <c r="H36" s="167" t="n">
        <v>69109.3220338983</v>
      </c>
      <c r="I36" s="167" t="n">
        <v>12439.6779661017</v>
      </c>
      <c r="J36" s="167" t="n">
        <f aca="false">H36+I36</f>
        <v>81549</v>
      </c>
      <c r="K36" s="168" t="n">
        <v>0</v>
      </c>
      <c r="L36" s="167" t="n">
        <v>2581</v>
      </c>
      <c r="M36" s="167" t="n">
        <v>2081.9986</v>
      </c>
      <c r="N36" s="168" t="n">
        <f aca="false">SUM(R36:AC36)</f>
        <v>2081.9986</v>
      </c>
      <c r="O36" s="168" t="n">
        <f aca="false">SUM(R41:AC41)</f>
        <v>2081.9986</v>
      </c>
      <c r="P36" s="168" t="n">
        <f aca="false">O36+L36</f>
        <v>4662.9986</v>
      </c>
      <c r="Q36" s="169" t="s">
        <v>82</v>
      </c>
      <c r="R36" s="170" t="n">
        <v>0</v>
      </c>
      <c r="S36" s="171" t="n">
        <v>2081.9986</v>
      </c>
      <c r="T36" s="172" t="n">
        <v>0</v>
      </c>
      <c r="U36" s="170" t="n">
        <v>0</v>
      </c>
      <c r="V36" s="171" t="n">
        <v>0</v>
      </c>
      <c r="W36" s="172" t="n">
        <v>0</v>
      </c>
      <c r="X36" s="170" t="n">
        <v>0</v>
      </c>
      <c r="Y36" s="171" t="n">
        <v>0</v>
      </c>
      <c r="Z36" s="172" t="n">
        <v>0</v>
      </c>
      <c r="AA36" s="170" t="n">
        <v>0</v>
      </c>
      <c r="AB36" s="173" t="n">
        <v>0</v>
      </c>
      <c r="AC36" s="172" t="n">
        <v>0</v>
      </c>
      <c r="AD36" s="174" t="s">
        <v>83</v>
      </c>
      <c r="AE36" s="174" t="s">
        <v>84</v>
      </c>
      <c r="AF36" s="174" t="s">
        <v>85</v>
      </c>
      <c r="AG36" s="175" t="s">
        <v>108</v>
      </c>
      <c r="AH36" s="176" t="s">
        <v>87</v>
      </c>
      <c r="AI36" s="177" t="s">
        <v>80</v>
      </c>
      <c r="AJ36" s="178"/>
      <c r="AK36" s="179"/>
      <c r="AL36" s="179"/>
      <c r="AM36" s="179"/>
      <c r="AN36" s="180"/>
      <c r="AO36" s="180"/>
      <c r="AP36" s="180"/>
      <c r="AQ36" s="179"/>
      <c r="AR36" s="179"/>
      <c r="AS36" s="179"/>
      <c r="AT36" s="179"/>
      <c r="AU36" s="179"/>
      <c r="AV36" s="181"/>
      <c r="AW36" s="180"/>
      <c r="AX36" s="179"/>
      <c r="AY36" s="179"/>
      <c r="AZ36" s="179"/>
      <c r="BA36" s="179"/>
      <c r="BB36" s="179"/>
      <c r="BC36" s="179"/>
      <c r="BD36" s="179"/>
      <c r="BE36" s="179"/>
      <c r="BF36" s="179"/>
      <c r="BG36" s="179"/>
      <c r="BH36" s="179"/>
      <c r="BI36" s="179"/>
      <c r="BJ36" s="179"/>
      <c r="BK36" s="179"/>
      <c r="BL36" s="179"/>
      <c r="BM36" s="179"/>
      <c r="BN36" s="179"/>
      <c r="BO36" s="179"/>
      <c r="BP36" s="179"/>
      <c r="BQ36" s="179"/>
      <c r="BR36" s="179"/>
      <c r="BS36" s="179"/>
      <c r="BT36" s="179"/>
      <c r="BU36" s="179"/>
      <c r="BV36" s="179"/>
      <c r="BW36" s="179"/>
      <c r="BX36" s="179"/>
      <c r="BY36" s="179"/>
      <c r="BZ36" s="179"/>
      <c r="CA36" s="179"/>
      <c r="CB36" s="179"/>
      <c r="CC36" s="179"/>
      <c r="CD36" s="179"/>
      <c r="CE36" s="179"/>
      <c r="CF36" s="179"/>
      <c r="CG36" s="179"/>
      <c r="CH36" s="179"/>
      <c r="CI36" s="179"/>
      <c r="CJ36" s="179"/>
      <c r="CK36" s="179"/>
      <c r="CL36" s="179"/>
      <c r="CM36" s="179"/>
      <c r="CN36" s="179"/>
      <c r="CO36" s="179"/>
      <c r="CP36" s="179"/>
      <c r="CQ36" s="179"/>
      <c r="CR36" s="179"/>
      <c r="CS36" s="179"/>
      <c r="CT36" s="179"/>
      <c r="CU36" s="179"/>
      <c r="CV36" s="179"/>
      <c r="CW36" s="179"/>
      <c r="CX36" s="179"/>
    </row>
    <row collapsed="false" customFormat="true" customHeight="true" hidden="false" ht="30" outlineLevel="0" r="37" s="196">
      <c r="A37" s="179"/>
      <c r="B37" s="182"/>
      <c r="C37" s="183" t="s">
        <v>88</v>
      </c>
      <c r="D37" s="183"/>
      <c r="E37" s="184"/>
      <c r="F37" s="185" t="s">
        <v>89</v>
      </c>
      <c r="G37" s="166"/>
      <c r="H37" s="186"/>
      <c r="I37" s="184"/>
      <c r="J37" s="184"/>
      <c r="K37" s="187"/>
      <c r="L37" s="187"/>
      <c r="M37" s="187"/>
      <c r="N37" s="188"/>
      <c r="O37" s="187"/>
      <c r="P37" s="187"/>
      <c r="Q37" s="189" t="s">
        <v>90</v>
      </c>
      <c r="R37" s="190"/>
      <c r="S37" s="191"/>
      <c r="T37" s="192"/>
      <c r="U37" s="190"/>
      <c r="V37" s="191"/>
      <c r="W37" s="192"/>
      <c r="X37" s="190"/>
      <c r="Y37" s="191"/>
      <c r="Z37" s="192"/>
      <c r="AA37" s="190"/>
      <c r="AB37" s="191"/>
      <c r="AC37" s="192"/>
      <c r="AD37" s="193" t="s">
        <v>91</v>
      </c>
      <c r="AE37" s="193" t="n">
        <v>41425</v>
      </c>
      <c r="AF37" s="193" t="n">
        <v>41427</v>
      </c>
      <c r="AG37" s="175"/>
      <c r="AH37" s="176"/>
      <c r="AI37" s="194"/>
      <c r="AJ37" s="195"/>
      <c r="AK37" s="179"/>
      <c r="AL37" s="179"/>
      <c r="AM37" s="179"/>
      <c r="AN37" s="180"/>
      <c r="AO37" s="180"/>
      <c r="AP37" s="180"/>
      <c r="AQ37" s="179"/>
      <c r="AR37" s="179"/>
      <c r="AS37" s="179"/>
      <c r="AT37" s="179"/>
      <c r="AU37" s="179"/>
      <c r="AV37" s="181"/>
      <c r="AW37" s="180"/>
      <c r="AX37" s="179"/>
      <c r="AY37" s="179"/>
      <c r="AZ37" s="179"/>
      <c r="BA37" s="179"/>
      <c r="BB37" s="179"/>
      <c r="BC37" s="179"/>
      <c r="BD37" s="179"/>
      <c r="BE37" s="179"/>
      <c r="BF37" s="179"/>
      <c r="BG37" s="179"/>
      <c r="BH37" s="179"/>
      <c r="BI37" s="179"/>
      <c r="BJ37" s="179"/>
      <c r="BK37" s="179"/>
      <c r="BL37" s="179"/>
      <c r="BM37" s="179"/>
      <c r="BN37" s="179"/>
      <c r="BO37" s="179"/>
      <c r="BP37" s="179"/>
      <c r="BQ37" s="179"/>
      <c r="BR37" s="179"/>
      <c r="BS37" s="179"/>
      <c r="BT37" s="179"/>
      <c r="BU37" s="179"/>
      <c r="BV37" s="179"/>
      <c r="BW37" s="179"/>
      <c r="BX37" s="179"/>
      <c r="BY37" s="179"/>
      <c r="BZ37" s="179"/>
      <c r="CA37" s="179"/>
      <c r="CB37" s="179"/>
      <c r="CC37" s="179"/>
      <c r="CD37" s="179"/>
      <c r="CE37" s="179"/>
      <c r="CF37" s="179"/>
      <c r="CG37" s="179"/>
      <c r="CH37" s="179"/>
      <c r="CI37" s="179"/>
      <c r="CJ37" s="179"/>
      <c r="CK37" s="179"/>
      <c r="CL37" s="179"/>
      <c r="CM37" s="179"/>
      <c r="CN37" s="179"/>
      <c r="CO37" s="179"/>
      <c r="CP37" s="179"/>
      <c r="CQ37" s="179"/>
      <c r="CR37" s="179"/>
      <c r="CS37" s="179"/>
      <c r="CT37" s="179"/>
      <c r="CU37" s="179"/>
      <c r="CV37" s="179"/>
      <c r="CW37" s="179"/>
      <c r="CX37" s="179"/>
      <c r="CY37" s="179"/>
      <c r="CZ37" s="179"/>
      <c r="DA37" s="179"/>
      <c r="DB37" s="179"/>
      <c r="DC37" s="179"/>
      <c r="DD37" s="179"/>
      <c r="DE37" s="179"/>
      <c r="DF37" s="179"/>
      <c r="DG37" s="179"/>
      <c r="DH37" s="179"/>
      <c r="DI37" s="179"/>
      <c r="DJ37" s="179"/>
      <c r="DK37" s="179"/>
      <c r="DL37" s="179"/>
      <c r="DM37" s="179"/>
      <c r="DN37" s="179"/>
      <c r="DO37" s="179"/>
      <c r="DP37" s="179"/>
      <c r="DQ37" s="179"/>
      <c r="DR37" s="179"/>
      <c r="DS37" s="179"/>
      <c r="DT37" s="179"/>
      <c r="DU37" s="179"/>
      <c r="DV37" s="179"/>
      <c r="DW37" s="179"/>
      <c r="DX37" s="179"/>
      <c r="DY37" s="179"/>
      <c r="DZ37" s="179"/>
      <c r="EA37" s="179"/>
      <c r="EB37" s="179"/>
      <c r="EC37" s="179"/>
      <c r="ED37" s="179"/>
      <c r="EE37" s="179"/>
      <c r="EF37" s="179"/>
      <c r="EG37" s="179"/>
      <c r="EH37" s="179"/>
      <c r="EI37" s="179"/>
      <c r="EJ37" s="179"/>
      <c r="EK37" s="179"/>
      <c r="EL37" s="179"/>
      <c r="EM37" s="179"/>
      <c r="EN37" s="179"/>
      <c r="EO37" s="179"/>
      <c r="EP37" s="179"/>
      <c r="EQ37" s="179"/>
      <c r="ER37" s="179"/>
      <c r="ES37" s="179"/>
      <c r="ET37" s="179"/>
      <c r="EU37" s="179"/>
      <c r="EV37" s="179"/>
      <c r="EW37" s="179"/>
      <c r="EX37" s="179"/>
      <c r="EY37" s="179"/>
      <c r="EZ37" s="179"/>
      <c r="FA37" s="179"/>
      <c r="FB37" s="179"/>
      <c r="FC37" s="179"/>
      <c r="FD37" s="179"/>
      <c r="FE37" s="179"/>
      <c r="FF37" s="179"/>
      <c r="FG37" s="179"/>
      <c r="FH37" s="179"/>
      <c r="FI37" s="179"/>
      <c r="FJ37" s="179"/>
      <c r="FK37" s="179"/>
      <c r="FL37" s="179"/>
      <c r="FM37" s="179"/>
      <c r="FN37" s="179"/>
      <c r="FO37" s="179"/>
      <c r="FP37" s="179"/>
      <c r="FQ37" s="179"/>
      <c r="FR37" s="179"/>
      <c r="FS37" s="179"/>
      <c r="FT37" s="179"/>
      <c r="FU37" s="179"/>
      <c r="FV37" s="179"/>
      <c r="FW37" s="179"/>
      <c r="FX37" s="179"/>
      <c r="FY37" s="179"/>
      <c r="FZ37" s="179"/>
      <c r="GA37" s="179"/>
      <c r="GB37" s="179"/>
      <c r="GC37" s="179"/>
      <c r="GD37" s="179"/>
      <c r="GE37" s="179"/>
      <c r="GF37" s="179"/>
      <c r="GG37" s="179"/>
      <c r="GH37" s="179"/>
      <c r="GI37" s="179"/>
      <c r="GJ37" s="179"/>
      <c r="GK37" s="179"/>
      <c r="GL37" s="179"/>
      <c r="GM37" s="179"/>
      <c r="GN37" s="179"/>
      <c r="GO37" s="179"/>
      <c r="GP37" s="179"/>
      <c r="GQ37" s="179"/>
      <c r="GR37" s="179"/>
      <c r="GS37" s="179"/>
      <c r="GT37" s="179"/>
      <c r="GU37" s="179"/>
      <c r="GV37" s="179"/>
      <c r="GW37" s="179"/>
      <c r="GX37" s="179"/>
      <c r="GY37" s="179"/>
      <c r="GZ37" s="179"/>
      <c r="HA37" s="179"/>
      <c r="HB37" s="179"/>
      <c r="HC37" s="179"/>
      <c r="HD37" s="179"/>
      <c r="HE37" s="179"/>
      <c r="HF37" s="179"/>
      <c r="HG37" s="179"/>
      <c r="HH37" s="179"/>
      <c r="HI37" s="179"/>
      <c r="HJ37" s="179"/>
      <c r="HK37" s="179"/>
      <c r="HL37" s="179"/>
      <c r="HM37" s="179"/>
      <c r="HN37" s="179"/>
      <c r="HO37" s="179"/>
      <c r="HP37" s="179"/>
      <c r="HQ37" s="179"/>
      <c r="HR37" s="179"/>
      <c r="HS37" s="179"/>
      <c r="HT37" s="179"/>
      <c r="HU37" s="179"/>
      <c r="HV37" s="179"/>
      <c r="HW37" s="179"/>
      <c r="HX37" s="179"/>
      <c r="HY37" s="179"/>
      <c r="HZ37" s="179"/>
      <c r="IA37" s="179"/>
      <c r="IB37" s="179"/>
      <c r="IC37" s="179"/>
      <c r="ID37" s="179"/>
      <c r="IE37" s="179"/>
      <c r="IF37" s="179"/>
      <c r="IG37" s="179"/>
      <c r="IH37" s="179"/>
      <c r="II37" s="179"/>
      <c r="IJ37" s="179"/>
      <c r="IK37" s="179"/>
      <c r="IL37" s="179"/>
      <c r="IM37" s="179"/>
      <c r="IN37" s="179"/>
      <c r="IO37" s="179"/>
      <c r="IP37" s="179"/>
      <c r="IQ37" s="179"/>
      <c r="IR37" s="179"/>
      <c r="IS37" s="179"/>
      <c r="IT37" s="179"/>
      <c r="IU37" s="179"/>
      <c r="IV37" s="179"/>
    </row>
    <row collapsed="false" customFormat="false" customHeight="true" hidden="false" ht="35" outlineLevel="0" r="38">
      <c r="A38" s="179"/>
      <c r="B38" s="197"/>
      <c r="C38" s="198" t="s">
        <v>92</v>
      </c>
      <c r="D38" s="198" t="s">
        <v>93</v>
      </c>
      <c r="E38" s="199"/>
      <c r="F38" s="200" t="s">
        <v>94</v>
      </c>
      <c r="G38" s="166"/>
      <c r="H38" s="201"/>
      <c r="I38" s="199"/>
      <c r="J38" s="199"/>
      <c r="K38" s="202"/>
      <c r="L38" s="202"/>
      <c r="M38" s="202"/>
      <c r="N38" s="202"/>
      <c r="O38" s="202"/>
      <c r="P38" s="202"/>
      <c r="Q38" s="203"/>
      <c r="R38" s="204"/>
      <c r="S38" s="205"/>
      <c r="T38" s="206"/>
      <c r="U38" s="204"/>
      <c r="V38" s="207"/>
      <c r="W38" s="208"/>
      <c r="X38" s="209"/>
      <c r="Y38" s="210"/>
      <c r="Z38" s="208"/>
      <c r="AA38" s="209"/>
      <c r="AB38" s="207"/>
      <c r="AC38" s="211"/>
      <c r="AD38" s="212"/>
      <c r="AE38" s="212"/>
      <c r="AF38" s="212"/>
      <c r="AG38" s="175"/>
      <c r="AH38" s="176"/>
      <c r="AI38" s="213" t="s">
        <v>94</v>
      </c>
      <c r="AJ38" s="195"/>
      <c r="AK38" s="179"/>
      <c r="AL38" s="179"/>
      <c r="AM38" s="179"/>
      <c r="AN38" s="180"/>
      <c r="AO38" s="180"/>
      <c r="AP38" s="180"/>
      <c r="AQ38" s="179"/>
      <c r="AR38" s="179"/>
      <c r="AS38" s="179"/>
      <c r="AT38" s="179"/>
      <c r="AU38" s="179"/>
      <c r="AV38" s="181"/>
      <c r="AW38" s="180"/>
      <c r="AX38" s="179"/>
      <c r="AY38" s="179"/>
      <c r="AZ38" s="179"/>
      <c r="BA38" s="179"/>
      <c r="BB38" s="179"/>
      <c r="BC38" s="179"/>
      <c r="BD38" s="179"/>
      <c r="BE38" s="179"/>
      <c r="BF38" s="179"/>
      <c r="BG38" s="179"/>
      <c r="BH38" s="179"/>
      <c r="BI38" s="179"/>
      <c r="BJ38" s="179"/>
      <c r="BK38" s="179"/>
      <c r="BL38" s="179"/>
      <c r="BM38" s="179"/>
      <c r="BN38" s="179"/>
      <c r="BO38" s="179"/>
      <c r="BP38" s="179"/>
      <c r="BQ38" s="179"/>
      <c r="BR38" s="179"/>
      <c r="BS38" s="179"/>
      <c r="BT38" s="179"/>
      <c r="BU38" s="179"/>
      <c r="BV38" s="179"/>
      <c r="BW38" s="179"/>
      <c r="BX38" s="179"/>
      <c r="BY38" s="179"/>
      <c r="BZ38" s="179"/>
      <c r="CA38" s="179"/>
      <c r="CB38" s="179"/>
      <c r="CC38" s="179"/>
      <c r="CD38" s="179"/>
      <c r="CE38" s="179"/>
      <c r="CF38" s="179"/>
      <c r="CG38" s="179"/>
      <c r="CH38" s="179"/>
      <c r="CI38" s="179"/>
      <c r="CJ38" s="179"/>
      <c r="CK38" s="179"/>
      <c r="CL38" s="179"/>
      <c r="CM38" s="179"/>
      <c r="CN38" s="179"/>
      <c r="CO38" s="179"/>
      <c r="CP38" s="179"/>
      <c r="CQ38" s="179"/>
      <c r="CR38" s="179"/>
      <c r="CS38" s="179"/>
      <c r="CT38" s="179"/>
      <c r="CU38" s="179"/>
      <c r="CV38" s="179"/>
      <c r="CW38" s="179"/>
      <c r="CX38" s="179"/>
      <c r="CY38" s="179"/>
      <c r="CZ38" s="179"/>
      <c r="DA38" s="179"/>
      <c r="DB38" s="179"/>
      <c r="DC38" s="179"/>
      <c r="DD38" s="179"/>
      <c r="DE38" s="179"/>
      <c r="DF38" s="179"/>
      <c r="DG38" s="179"/>
      <c r="DH38" s="179"/>
      <c r="DI38" s="179"/>
      <c r="DJ38" s="179"/>
      <c r="DK38" s="179"/>
      <c r="DL38" s="179"/>
      <c r="DM38" s="179"/>
      <c r="DN38" s="179"/>
      <c r="DO38" s="179"/>
      <c r="DP38" s="179"/>
      <c r="DQ38" s="179"/>
      <c r="DR38" s="179"/>
      <c r="DS38" s="179"/>
      <c r="DT38" s="179"/>
      <c r="DU38" s="179"/>
      <c r="DV38" s="179"/>
      <c r="DW38" s="179"/>
      <c r="DX38" s="179"/>
      <c r="DY38" s="179"/>
      <c r="DZ38" s="179"/>
      <c r="EA38" s="179"/>
      <c r="EB38" s="179"/>
      <c r="EC38" s="179"/>
      <c r="ED38" s="179"/>
      <c r="EE38" s="179"/>
      <c r="EF38" s="179"/>
      <c r="EG38" s="179"/>
      <c r="EH38" s="179"/>
      <c r="EI38" s="179"/>
      <c r="EJ38" s="179"/>
      <c r="EK38" s="179"/>
      <c r="EL38" s="179"/>
      <c r="EM38" s="179"/>
      <c r="EN38" s="179"/>
      <c r="EO38" s="179"/>
      <c r="EP38" s="179"/>
      <c r="EQ38" s="179"/>
      <c r="ER38" s="179"/>
      <c r="ES38" s="179"/>
      <c r="ET38" s="179"/>
      <c r="EU38" s="179"/>
      <c r="EV38" s="179"/>
      <c r="EW38" s="179"/>
      <c r="EX38" s="179"/>
      <c r="EY38" s="179"/>
      <c r="EZ38" s="179"/>
      <c r="FA38" s="179"/>
      <c r="FB38" s="179"/>
      <c r="FC38" s="179"/>
      <c r="FD38" s="179"/>
      <c r="FE38" s="179"/>
      <c r="FF38" s="179"/>
      <c r="FG38" s="179"/>
      <c r="FH38" s="179"/>
      <c r="FI38" s="179"/>
      <c r="FJ38" s="179"/>
      <c r="FK38" s="179"/>
      <c r="FL38" s="179"/>
      <c r="FM38" s="179"/>
      <c r="FN38" s="179"/>
      <c r="FO38" s="179"/>
      <c r="FP38" s="179"/>
      <c r="FQ38" s="179"/>
      <c r="FR38" s="179"/>
      <c r="FS38" s="179"/>
      <c r="FT38" s="179"/>
      <c r="FU38" s="179"/>
      <c r="FV38" s="179"/>
      <c r="FW38" s="179"/>
      <c r="FX38" s="179"/>
      <c r="FY38" s="179"/>
      <c r="FZ38" s="179"/>
      <c r="GA38" s="179"/>
      <c r="GB38" s="179"/>
      <c r="GC38" s="179"/>
      <c r="GD38" s="179"/>
      <c r="GE38" s="179"/>
      <c r="GF38" s="179"/>
      <c r="GG38" s="179"/>
      <c r="GH38" s="179"/>
      <c r="GI38" s="179"/>
      <c r="GJ38" s="179"/>
      <c r="GK38" s="179"/>
      <c r="GL38" s="179"/>
      <c r="GM38" s="179"/>
      <c r="GN38" s="179"/>
      <c r="GO38" s="179"/>
      <c r="GP38" s="179"/>
      <c r="GQ38" s="179"/>
      <c r="GR38" s="179"/>
      <c r="GS38" s="179"/>
      <c r="GT38" s="179"/>
      <c r="GU38" s="179"/>
      <c r="GV38" s="179"/>
      <c r="GW38" s="179"/>
      <c r="GX38" s="179"/>
      <c r="GY38" s="179"/>
      <c r="GZ38" s="179"/>
      <c r="HA38" s="179"/>
      <c r="HB38" s="179"/>
      <c r="HC38" s="179"/>
      <c r="HD38" s="179"/>
      <c r="HE38" s="179"/>
      <c r="HF38" s="179"/>
      <c r="HG38" s="179"/>
      <c r="HH38" s="179"/>
      <c r="HI38" s="179"/>
      <c r="HJ38" s="179"/>
      <c r="HK38" s="179"/>
      <c r="HL38" s="179"/>
      <c r="HM38" s="179"/>
      <c r="HN38" s="179"/>
      <c r="HO38" s="179"/>
      <c r="HP38" s="179"/>
      <c r="HQ38" s="179"/>
      <c r="HR38" s="179"/>
      <c r="HS38" s="179"/>
      <c r="HT38" s="179"/>
      <c r="HU38" s="179"/>
      <c r="HV38" s="179"/>
      <c r="HW38" s="179"/>
      <c r="HX38" s="179"/>
      <c r="HY38" s="179"/>
      <c r="HZ38" s="179"/>
      <c r="IA38" s="179"/>
      <c r="IB38" s="179"/>
      <c r="IC38" s="179"/>
      <c r="ID38" s="179"/>
      <c r="IE38" s="179"/>
      <c r="IF38" s="179"/>
      <c r="IG38" s="179"/>
      <c r="IH38" s="179"/>
      <c r="II38" s="179"/>
      <c r="IJ38" s="179"/>
      <c r="IK38" s="179"/>
      <c r="IL38" s="179"/>
      <c r="IM38" s="179"/>
      <c r="IN38" s="179"/>
      <c r="IO38" s="179"/>
      <c r="IP38" s="179"/>
      <c r="IQ38" s="179"/>
      <c r="IR38" s="179"/>
      <c r="IS38" s="179"/>
      <c r="IT38" s="179"/>
      <c r="IU38" s="179"/>
      <c r="IV38" s="179"/>
    </row>
    <row collapsed="false" customFormat="false" customHeight="true" hidden="false" ht="31" outlineLevel="0" r="39">
      <c r="A39" s="179"/>
      <c r="B39" s="197"/>
      <c r="C39" s="198" t="s">
        <v>95</v>
      </c>
      <c r="D39" s="198"/>
      <c r="E39" s="199"/>
      <c r="F39" s="214" t="s">
        <v>96</v>
      </c>
      <c r="G39" s="166"/>
      <c r="H39" s="201"/>
      <c r="I39" s="199"/>
      <c r="J39" s="199"/>
      <c r="K39" s="202"/>
      <c r="L39" s="202"/>
      <c r="M39" s="202"/>
      <c r="N39" s="202"/>
      <c r="O39" s="202"/>
      <c r="P39" s="202"/>
      <c r="Q39" s="203"/>
      <c r="R39" s="204"/>
      <c r="S39" s="205"/>
      <c r="T39" s="206"/>
      <c r="U39" s="204"/>
      <c r="V39" s="207"/>
      <c r="W39" s="208"/>
      <c r="X39" s="209"/>
      <c r="Y39" s="210"/>
      <c r="Z39" s="208"/>
      <c r="AA39" s="209"/>
      <c r="AB39" s="207"/>
      <c r="AC39" s="211"/>
      <c r="AD39" s="212"/>
      <c r="AE39" s="212"/>
      <c r="AF39" s="212"/>
      <c r="AG39" s="175"/>
      <c r="AH39" s="176"/>
      <c r="AI39" s="213" t="s">
        <v>94</v>
      </c>
      <c r="AJ39" s="195"/>
      <c r="AK39" s="179"/>
      <c r="AL39" s="179"/>
      <c r="AM39" s="179"/>
      <c r="AN39" s="180"/>
      <c r="AO39" s="180"/>
      <c r="AP39" s="180"/>
      <c r="AQ39" s="179"/>
      <c r="AR39" s="179"/>
      <c r="AS39" s="179"/>
      <c r="AT39" s="179"/>
      <c r="AU39" s="179"/>
      <c r="AV39" s="181"/>
      <c r="AW39" s="180"/>
      <c r="AX39" s="179"/>
      <c r="AY39" s="179"/>
      <c r="AZ39" s="179"/>
      <c r="BA39" s="179"/>
      <c r="BB39" s="179"/>
      <c r="BC39" s="179"/>
      <c r="BD39" s="179"/>
      <c r="BE39" s="179"/>
      <c r="BF39" s="179"/>
      <c r="BG39" s="179"/>
      <c r="BH39" s="179"/>
      <c r="BI39" s="179"/>
      <c r="BJ39" s="179"/>
      <c r="BK39" s="179"/>
      <c r="BL39" s="179"/>
      <c r="BM39" s="179"/>
      <c r="BN39" s="179"/>
      <c r="BO39" s="179"/>
      <c r="BP39" s="179"/>
      <c r="BQ39" s="179"/>
      <c r="BR39" s="179"/>
      <c r="BS39" s="179"/>
      <c r="BT39" s="179"/>
      <c r="BU39" s="179"/>
      <c r="BV39" s="179"/>
      <c r="BW39" s="179"/>
      <c r="BX39" s="179"/>
      <c r="BY39" s="179"/>
      <c r="BZ39" s="179"/>
      <c r="CA39" s="179"/>
      <c r="CB39" s="179"/>
      <c r="CC39" s="179"/>
      <c r="CD39" s="179"/>
      <c r="CE39" s="179"/>
      <c r="CF39" s="179"/>
      <c r="CG39" s="179"/>
      <c r="CH39" s="179"/>
      <c r="CI39" s="179"/>
      <c r="CJ39" s="179"/>
      <c r="CK39" s="179"/>
      <c r="CL39" s="179"/>
      <c r="CM39" s="179"/>
      <c r="CN39" s="179"/>
      <c r="CO39" s="179"/>
      <c r="CP39" s="179"/>
      <c r="CQ39" s="179"/>
      <c r="CR39" s="179"/>
      <c r="CS39" s="179"/>
      <c r="CT39" s="179"/>
      <c r="CU39" s="179"/>
      <c r="CV39" s="179"/>
      <c r="CW39" s="179"/>
      <c r="CX39" s="179"/>
      <c r="CY39" s="179"/>
      <c r="CZ39" s="179"/>
      <c r="DA39" s="179"/>
      <c r="DB39" s="179"/>
      <c r="DC39" s="179"/>
      <c r="DD39" s="179"/>
      <c r="DE39" s="179"/>
      <c r="DF39" s="179"/>
      <c r="DG39" s="179"/>
      <c r="DH39" s="179"/>
      <c r="DI39" s="179"/>
      <c r="DJ39" s="179"/>
      <c r="DK39" s="179"/>
      <c r="DL39" s="179"/>
      <c r="DM39" s="179"/>
      <c r="DN39" s="179"/>
      <c r="DO39" s="179"/>
      <c r="DP39" s="179"/>
      <c r="DQ39" s="179"/>
      <c r="DR39" s="179"/>
      <c r="DS39" s="179"/>
      <c r="DT39" s="179"/>
      <c r="DU39" s="179"/>
      <c r="DV39" s="179"/>
      <c r="DW39" s="179"/>
      <c r="DX39" s="179"/>
      <c r="DY39" s="179"/>
      <c r="DZ39" s="179"/>
      <c r="EA39" s="179"/>
      <c r="EB39" s="179"/>
      <c r="EC39" s="179"/>
      <c r="ED39" s="179"/>
      <c r="EE39" s="179"/>
      <c r="EF39" s="179"/>
      <c r="EG39" s="179"/>
      <c r="EH39" s="179"/>
      <c r="EI39" s="179"/>
      <c r="EJ39" s="179"/>
      <c r="EK39" s="179"/>
      <c r="EL39" s="179"/>
      <c r="EM39" s="179"/>
      <c r="EN39" s="179"/>
      <c r="EO39" s="179"/>
      <c r="EP39" s="179"/>
      <c r="EQ39" s="179"/>
      <c r="ER39" s="179"/>
      <c r="ES39" s="179"/>
      <c r="ET39" s="179"/>
      <c r="EU39" s="179"/>
      <c r="EV39" s="179"/>
      <c r="EW39" s="179"/>
      <c r="EX39" s="179"/>
      <c r="EY39" s="179"/>
      <c r="EZ39" s="179"/>
      <c r="FA39" s="179"/>
      <c r="FB39" s="179"/>
      <c r="FC39" s="179"/>
      <c r="FD39" s="179"/>
      <c r="FE39" s="179"/>
      <c r="FF39" s="179"/>
      <c r="FG39" s="179"/>
      <c r="FH39" s="179"/>
      <c r="FI39" s="179"/>
      <c r="FJ39" s="179"/>
      <c r="FK39" s="179"/>
      <c r="FL39" s="179"/>
      <c r="FM39" s="179"/>
      <c r="FN39" s="179"/>
      <c r="FO39" s="179"/>
      <c r="FP39" s="179"/>
      <c r="FQ39" s="179"/>
      <c r="FR39" s="179"/>
      <c r="FS39" s="179"/>
      <c r="FT39" s="179"/>
      <c r="FU39" s="179"/>
      <c r="FV39" s="179"/>
      <c r="FW39" s="179"/>
      <c r="FX39" s="179"/>
      <c r="FY39" s="179"/>
      <c r="FZ39" s="179"/>
      <c r="GA39" s="179"/>
      <c r="GB39" s="179"/>
      <c r="GC39" s="179"/>
      <c r="GD39" s="179"/>
      <c r="GE39" s="179"/>
      <c r="GF39" s="179"/>
      <c r="GG39" s="179"/>
      <c r="GH39" s="179"/>
      <c r="GI39" s="179"/>
      <c r="GJ39" s="179"/>
      <c r="GK39" s="179"/>
      <c r="GL39" s="179"/>
      <c r="GM39" s="179"/>
      <c r="GN39" s="179"/>
      <c r="GO39" s="179"/>
      <c r="GP39" s="179"/>
      <c r="GQ39" s="179"/>
      <c r="GR39" s="179"/>
      <c r="GS39" s="179"/>
      <c r="GT39" s="179"/>
      <c r="GU39" s="179"/>
      <c r="GV39" s="179"/>
      <c r="GW39" s="179"/>
      <c r="GX39" s="179"/>
      <c r="GY39" s="179"/>
      <c r="GZ39" s="179"/>
      <c r="HA39" s="179"/>
      <c r="HB39" s="179"/>
      <c r="HC39" s="179"/>
      <c r="HD39" s="179"/>
      <c r="HE39" s="179"/>
      <c r="HF39" s="179"/>
      <c r="HG39" s="179"/>
      <c r="HH39" s="179"/>
      <c r="HI39" s="179"/>
      <c r="HJ39" s="179"/>
      <c r="HK39" s="179"/>
      <c r="HL39" s="179"/>
      <c r="HM39" s="179"/>
      <c r="HN39" s="179"/>
      <c r="HO39" s="179"/>
      <c r="HP39" s="179"/>
      <c r="HQ39" s="179"/>
      <c r="HR39" s="179"/>
      <c r="HS39" s="179"/>
      <c r="HT39" s="179"/>
      <c r="HU39" s="179"/>
      <c r="HV39" s="179"/>
      <c r="HW39" s="179"/>
      <c r="HX39" s="179"/>
      <c r="HY39" s="179"/>
      <c r="HZ39" s="179"/>
      <c r="IA39" s="179"/>
      <c r="IB39" s="179"/>
      <c r="IC39" s="179"/>
      <c r="ID39" s="179"/>
      <c r="IE39" s="179"/>
      <c r="IF39" s="179"/>
      <c r="IG39" s="179"/>
      <c r="IH39" s="179"/>
      <c r="II39" s="179"/>
      <c r="IJ39" s="179"/>
      <c r="IK39" s="179"/>
      <c r="IL39" s="179"/>
      <c r="IM39" s="179"/>
      <c r="IN39" s="179"/>
      <c r="IO39" s="179"/>
      <c r="IP39" s="179"/>
      <c r="IQ39" s="179"/>
      <c r="IR39" s="179"/>
      <c r="IS39" s="179"/>
      <c r="IT39" s="179"/>
      <c r="IU39" s="179"/>
      <c r="IV39" s="179"/>
    </row>
    <row collapsed="false" customFormat="false" customHeight="true" hidden="false" ht="38" outlineLevel="0" r="40">
      <c r="A40" s="179"/>
      <c r="B40" s="215"/>
      <c r="C40" s="183" t="s">
        <v>97</v>
      </c>
      <c r="D40" s="183" t="s">
        <v>98</v>
      </c>
      <c r="E40" s="184"/>
      <c r="F40" s="185"/>
      <c r="G40" s="166"/>
      <c r="H40" s="186"/>
      <c r="I40" s="184"/>
      <c r="J40" s="184"/>
      <c r="K40" s="187"/>
      <c r="L40" s="187"/>
      <c r="M40" s="187"/>
      <c r="N40" s="187"/>
      <c r="O40" s="187"/>
      <c r="P40" s="187"/>
      <c r="Q40" s="189" t="s">
        <v>99</v>
      </c>
      <c r="R40" s="190"/>
      <c r="S40" s="191"/>
      <c r="T40" s="192"/>
      <c r="U40" s="190"/>
      <c r="V40" s="191"/>
      <c r="W40" s="192"/>
      <c r="X40" s="190"/>
      <c r="Y40" s="191"/>
      <c r="Z40" s="192"/>
      <c r="AA40" s="190"/>
      <c r="AB40" s="191"/>
      <c r="AC40" s="216"/>
      <c r="AD40" s="217"/>
      <c r="AE40" s="217"/>
      <c r="AF40" s="217"/>
      <c r="AG40" s="175"/>
      <c r="AH40" s="176"/>
      <c r="AI40" s="194"/>
      <c r="AJ40" s="195"/>
      <c r="AK40" s="179"/>
      <c r="AL40" s="179"/>
      <c r="AM40" s="179"/>
      <c r="AN40" s="180"/>
      <c r="AO40" s="180"/>
      <c r="AP40" s="180"/>
      <c r="AQ40" s="179"/>
      <c r="AR40" s="179"/>
      <c r="AS40" s="179"/>
      <c r="AT40" s="179"/>
      <c r="AU40" s="179"/>
      <c r="AV40" s="181"/>
      <c r="AW40" s="180"/>
      <c r="AX40" s="179"/>
      <c r="AY40" s="179"/>
      <c r="AZ40" s="179"/>
      <c r="BA40" s="179"/>
      <c r="BB40" s="179"/>
      <c r="BC40" s="179"/>
      <c r="BD40" s="179"/>
      <c r="BE40" s="179"/>
      <c r="BF40" s="179"/>
      <c r="BG40" s="179"/>
      <c r="BH40" s="179"/>
      <c r="BI40" s="179"/>
      <c r="BJ40" s="179"/>
      <c r="BK40" s="179"/>
      <c r="BL40" s="179"/>
      <c r="BM40" s="179"/>
      <c r="BN40" s="179"/>
      <c r="BO40" s="179"/>
      <c r="BP40" s="179"/>
      <c r="BQ40" s="179"/>
      <c r="BR40" s="179"/>
      <c r="BS40" s="179"/>
      <c r="BT40" s="179"/>
      <c r="BU40" s="179"/>
      <c r="BV40" s="179"/>
      <c r="BW40" s="179"/>
      <c r="BX40" s="179"/>
      <c r="BY40" s="179"/>
      <c r="BZ40" s="179"/>
      <c r="CA40" s="179"/>
      <c r="CB40" s="179"/>
      <c r="CC40" s="179"/>
      <c r="CD40" s="179"/>
      <c r="CE40" s="179"/>
      <c r="CF40" s="179"/>
      <c r="CG40" s="179"/>
      <c r="CH40" s="179"/>
      <c r="CI40" s="179"/>
      <c r="CJ40" s="179"/>
      <c r="CK40" s="179"/>
      <c r="CL40" s="179"/>
      <c r="CM40" s="179"/>
      <c r="CN40" s="179"/>
      <c r="CO40" s="179"/>
      <c r="CP40" s="179"/>
      <c r="CQ40" s="179"/>
      <c r="CR40" s="179"/>
      <c r="CS40" s="179"/>
      <c r="CT40" s="179"/>
      <c r="CU40" s="179"/>
      <c r="CV40" s="179"/>
      <c r="CW40" s="179"/>
      <c r="CX40" s="179"/>
      <c r="CY40" s="179"/>
      <c r="CZ40" s="179"/>
      <c r="DA40" s="179"/>
      <c r="DB40" s="179"/>
      <c r="DC40" s="179"/>
      <c r="DD40" s="179"/>
      <c r="DE40" s="179"/>
      <c r="DF40" s="179"/>
      <c r="DG40" s="179"/>
      <c r="DH40" s="179"/>
      <c r="DI40" s="179"/>
      <c r="DJ40" s="179"/>
      <c r="DK40" s="179"/>
      <c r="DL40" s="179"/>
      <c r="DM40" s="179"/>
      <c r="DN40" s="179"/>
      <c r="DO40" s="179"/>
      <c r="DP40" s="179"/>
      <c r="DQ40" s="179"/>
      <c r="DR40" s="179"/>
      <c r="DS40" s="179"/>
      <c r="DT40" s="179"/>
      <c r="DU40" s="179"/>
      <c r="DV40" s="179"/>
      <c r="DW40" s="179"/>
      <c r="DX40" s="179"/>
      <c r="DY40" s="179"/>
      <c r="DZ40" s="179"/>
      <c r="EA40" s="179"/>
      <c r="EB40" s="179"/>
      <c r="EC40" s="179"/>
      <c r="ED40" s="179"/>
      <c r="EE40" s="179"/>
      <c r="EF40" s="179"/>
      <c r="EG40" s="179"/>
      <c r="EH40" s="179"/>
      <c r="EI40" s="179"/>
      <c r="EJ40" s="179"/>
      <c r="EK40" s="179"/>
      <c r="EL40" s="179"/>
      <c r="EM40" s="179"/>
      <c r="EN40" s="179"/>
      <c r="EO40" s="179"/>
      <c r="EP40" s="179"/>
      <c r="EQ40" s="179"/>
      <c r="ER40" s="179"/>
      <c r="ES40" s="179"/>
      <c r="ET40" s="179"/>
      <c r="EU40" s="179"/>
      <c r="EV40" s="179"/>
      <c r="EW40" s="179"/>
      <c r="EX40" s="179"/>
      <c r="EY40" s="179"/>
      <c r="EZ40" s="179"/>
      <c r="FA40" s="179"/>
      <c r="FB40" s="179"/>
      <c r="FC40" s="179"/>
      <c r="FD40" s="179"/>
      <c r="FE40" s="179"/>
      <c r="FF40" s="179"/>
      <c r="FG40" s="179"/>
      <c r="FH40" s="179"/>
      <c r="FI40" s="179"/>
      <c r="FJ40" s="179"/>
      <c r="FK40" s="179"/>
      <c r="FL40" s="179"/>
      <c r="FM40" s="179"/>
      <c r="FN40" s="179"/>
      <c r="FO40" s="179"/>
      <c r="FP40" s="179"/>
      <c r="FQ40" s="179"/>
      <c r="FR40" s="179"/>
      <c r="FS40" s="179"/>
      <c r="FT40" s="179"/>
      <c r="FU40" s="179"/>
      <c r="FV40" s="179"/>
      <c r="FW40" s="179"/>
      <c r="FX40" s="179"/>
      <c r="FY40" s="179"/>
      <c r="FZ40" s="179"/>
      <c r="GA40" s="179"/>
      <c r="GB40" s="179"/>
      <c r="GC40" s="179"/>
      <c r="GD40" s="179"/>
      <c r="GE40" s="179"/>
      <c r="GF40" s="179"/>
      <c r="GG40" s="179"/>
      <c r="GH40" s="179"/>
      <c r="GI40" s="179"/>
      <c r="GJ40" s="179"/>
      <c r="GK40" s="179"/>
      <c r="GL40" s="179"/>
      <c r="GM40" s="179"/>
      <c r="GN40" s="179"/>
      <c r="GO40" s="179"/>
      <c r="GP40" s="179"/>
      <c r="GQ40" s="179"/>
      <c r="GR40" s="179"/>
      <c r="GS40" s="179"/>
      <c r="GT40" s="179"/>
      <c r="GU40" s="179"/>
      <c r="GV40" s="179"/>
      <c r="GW40" s="179"/>
      <c r="GX40" s="179"/>
      <c r="GY40" s="179"/>
      <c r="GZ40" s="179"/>
      <c r="HA40" s="179"/>
      <c r="HB40" s="179"/>
      <c r="HC40" s="179"/>
      <c r="HD40" s="179"/>
      <c r="HE40" s="179"/>
      <c r="HF40" s="179"/>
      <c r="HG40" s="179"/>
      <c r="HH40" s="179"/>
      <c r="HI40" s="179"/>
      <c r="HJ40" s="179"/>
      <c r="HK40" s="179"/>
      <c r="HL40" s="179"/>
      <c r="HM40" s="179"/>
      <c r="HN40" s="179"/>
      <c r="HO40" s="179"/>
      <c r="HP40" s="179"/>
      <c r="HQ40" s="179"/>
      <c r="HR40" s="179"/>
      <c r="HS40" s="179"/>
      <c r="HT40" s="179"/>
      <c r="HU40" s="179"/>
      <c r="HV40" s="179"/>
      <c r="HW40" s="179"/>
      <c r="HX40" s="179"/>
      <c r="HY40" s="179"/>
      <c r="HZ40" s="179"/>
      <c r="IA40" s="179"/>
      <c r="IB40" s="179"/>
      <c r="IC40" s="179"/>
      <c r="ID40" s="179"/>
      <c r="IE40" s="179"/>
      <c r="IF40" s="179"/>
      <c r="IG40" s="179"/>
      <c r="IH40" s="179"/>
      <c r="II40" s="179"/>
      <c r="IJ40" s="179"/>
      <c r="IK40" s="179"/>
      <c r="IL40" s="179"/>
      <c r="IM40" s="179"/>
      <c r="IN40" s="179"/>
      <c r="IO40" s="179"/>
      <c r="IP40" s="179"/>
      <c r="IQ40" s="179"/>
      <c r="IR40" s="179"/>
      <c r="IS40" s="179"/>
      <c r="IT40" s="179"/>
      <c r="IU40" s="179"/>
      <c r="IV40" s="179"/>
    </row>
    <row collapsed="false" customFormat="false" customHeight="true" hidden="false" ht="51" outlineLevel="0" r="41">
      <c r="A41" s="179"/>
      <c r="B41" s="218"/>
      <c r="C41" s="219" t="s">
        <v>100</v>
      </c>
      <c r="D41" s="219"/>
      <c r="E41" s="220"/>
      <c r="F41" s="221"/>
      <c r="G41" s="166"/>
      <c r="H41" s="222"/>
      <c r="I41" s="220"/>
      <c r="J41" s="220"/>
      <c r="K41" s="223"/>
      <c r="L41" s="223"/>
      <c r="M41" s="223"/>
      <c r="N41" s="223"/>
      <c r="O41" s="223"/>
      <c r="P41" s="223"/>
      <c r="Q41" s="224" t="s">
        <v>101</v>
      </c>
      <c r="R41" s="225" t="n">
        <f aca="false">R36</f>
        <v>0</v>
      </c>
      <c r="S41" s="226" t="n">
        <f aca="false">S36</f>
        <v>2081.9986</v>
      </c>
      <c r="T41" s="227" t="n">
        <f aca="false">T36</f>
        <v>0</v>
      </c>
      <c r="U41" s="225" t="n">
        <f aca="false">U36</f>
        <v>0</v>
      </c>
      <c r="V41" s="226" t="n">
        <f aca="false">V36</f>
        <v>0</v>
      </c>
      <c r="W41" s="227" t="n">
        <f aca="false">W36</f>
        <v>0</v>
      </c>
      <c r="X41" s="225" t="n">
        <f aca="false">X36</f>
        <v>0</v>
      </c>
      <c r="Y41" s="226" t="n">
        <f aca="false">Y36</f>
        <v>0</v>
      </c>
      <c r="Z41" s="227" t="n">
        <f aca="false">Z36</f>
        <v>0</v>
      </c>
      <c r="AA41" s="225" t="s">
        <v>102</v>
      </c>
      <c r="AB41" s="226" t="s">
        <v>102</v>
      </c>
      <c r="AC41" s="228" t="s">
        <v>102</v>
      </c>
      <c r="AD41" s="229"/>
      <c r="AE41" s="229"/>
      <c r="AF41" s="229"/>
      <c r="AG41" s="175"/>
      <c r="AH41" s="176"/>
      <c r="AI41" s="230"/>
      <c r="AJ41" s="231"/>
      <c r="AK41" s="179"/>
      <c r="AL41" s="179"/>
      <c r="AM41" s="179"/>
      <c r="AN41" s="180"/>
      <c r="AO41" s="180"/>
      <c r="AP41" s="180"/>
      <c r="AQ41" s="179"/>
      <c r="AR41" s="179"/>
      <c r="AS41" s="179"/>
      <c r="AT41" s="179"/>
      <c r="AU41" s="179"/>
      <c r="AV41" s="181"/>
      <c r="AW41" s="180"/>
      <c r="AX41" s="179"/>
      <c r="AY41" s="179"/>
      <c r="AZ41" s="179"/>
      <c r="BA41" s="179"/>
      <c r="BB41" s="179"/>
      <c r="BC41" s="179"/>
      <c r="BD41" s="179"/>
      <c r="BE41" s="179"/>
      <c r="BF41" s="179"/>
      <c r="BG41" s="179"/>
      <c r="BH41" s="179"/>
      <c r="BI41" s="179"/>
      <c r="BJ41" s="179"/>
      <c r="BK41" s="179"/>
      <c r="BL41" s="179"/>
      <c r="BM41" s="179"/>
      <c r="BN41" s="179"/>
      <c r="BO41" s="179"/>
      <c r="BP41" s="179"/>
      <c r="BQ41" s="179"/>
      <c r="BR41" s="179"/>
      <c r="BS41" s="179"/>
      <c r="BT41" s="179"/>
      <c r="BU41" s="179"/>
      <c r="BV41" s="179"/>
      <c r="BW41" s="179"/>
      <c r="BX41" s="179"/>
      <c r="BY41" s="179"/>
      <c r="BZ41" s="179"/>
      <c r="CA41" s="179"/>
      <c r="CB41" s="179"/>
      <c r="CC41" s="179"/>
      <c r="CD41" s="179"/>
      <c r="CE41" s="179"/>
      <c r="CF41" s="179"/>
      <c r="CG41" s="179"/>
      <c r="CH41" s="179"/>
      <c r="CI41" s="179"/>
      <c r="CJ41" s="179"/>
      <c r="CK41" s="179"/>
      <c r="CL41" s="179"/>
      <c r="CM41" s="179"/>
      <c r="CN41" s="179"/>
      <c r="CO41" s="179"/>
      <c r="CP41" s="179"/>
      <c r="CQ41" s="179"/>
      <c r="CR41" s="179"/>
      <c r="CS41" s="179"/>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79"/>
      <c r="EF41" s="179"/>
      <c r="EG41" s="179"/>
      <c r="EH41" s="179"/>
      <c r="EI41" s="179"/>
      <c r="EJ41" s="179"/>
      <c r="EK41" s="179"/>
      <c r="EL41" s="179"/>
      <c r="EM41" s="179"/>
      <c r="EN41" s="179"/>
      <c r="EO41" s="179"/>
      <c r="EP41" s="179"/>
      <c r="EQ41" s="179"/>
      <c r="ER41" s="179"/>
      <c r="ES41" s="179"/>
      <c r="ET41" s="179"/>
      <c r="EU41" s="179"/>
      <c r="EV41" s="179"/>
      <c r="EW41" s="179"/>
      <c r="EX41" s="179"/>
      <c r="EY41" s="179"/>
      <c r="EZ41" s="179"/>
      <c r="FA41" s="179"/>
      <c r="FB41" s="179"/>
      <c r="FC41" s="179"/>
      <c r="FD41" s="179"/>
      <c r="FE41" s="179"/>
      <c r="FF41" s="179"/>
      <c r="FG41" s="179"/>
      <c r="FH41" s="179"/>
      <c r="FI41" s="179"/>
      <c r="FJ41" s="179"/>
      <c r="FK41" s="179"/>
      <c r="FL41" s="179"/>
      <c r="FM41" s="179"/>
      <c r="FN41" s="179"/>
      <c r="FO41" s="179"/>
      <c r="FP41" s="179"/>
      <c r="FQ41" s="179"/>
      <c r="FR41" s="179"/>
      <c r="FS41" s="179"/>
      <c r="FT41" s="179"/>
      <c r="FU41" s="179"/>
      <c r="FV41" s="179"/>
      <c r="FW41" s="179"/>
      <c r="FX41" s="179"/>
      <c r="FY41" s="179"/>
      <c r="FZ41" s="179"/>
      <c r="GA41" s="179"/>
      <c r="GB41" s="179"/>
      <c r="GC41" s="179"/>
      <c r="GD41" s="179"/>
      <c r="GE41" s="179"/>
      <c r="GF41" s="179"/>
      <c r="GG41" s="179"/>
      <c r="GH41" s="179"/>
      <c r="GI41" s="179"/>
      <c r="GJ41" s="179"/>
      <c r="GK41" s="179"/>
      <c r="GL41" s="179"/>
      <c r="GM41" s="179"/>
      <c r="GN41" s="179"/>
      <c r="GO41" s="179"/>
      <c r="GP41" s="179"/>
      <c r="GQ41" s="179"/>
      <c r="GR41" s="179"/>
      <c r="GS41" s="179"/>
      <c r="GT41" s="179"/>
      <c r="GU41" s="179"/>
      <c r="GV41" s="179"/>
      <c r="GW41" s="179"/>
      <c r="GX41" s="179"/>
      <c r="GY41" s="179"/>
      <c r="GZ41" s="179"/>
      <c r="HA41" s="179"/>
      <c r="HB41" s="179"/>
      <c r="HC41" s="179"/>
      <c r="HD41" s="179"/>
      <c r="HE41" s="179"/>
      <c r="HF41" s="179"/>
      <c r="HG41" s="179"/>
      <c r="HH41" s="179"/>
      <c r="HI41" s="179"/>
      <c r="HJ41" s="179"/>
      <c r="HK41" s="179"/>
      <c r="HL41" s="179"/>
      <c r="HM41" s="179"/>
      <c r="HN41" s="179"/>
      <c r="HO41" s="179"/>
      <c r="HP41" s="179"/>
      <c r="HQ41" s="179"/>
      <c r="HR41" s="179"/>
      <c r="HS41" s="179"/>
      <c r="HT41" s="179"/>
      <c r="HU41" s="179"/>
      <c r="HV41" s="179"/>
      <c r="HW41" s="179"/>
      <c r="HX41" s="179"/>
      <c r="HY41" s="179"/>
      <c r="HZ41" s="179"/>
      <c r="IA41" s="179"/>
      <c r="IB41" s="179"/>
      <c r="IC41" s="179"/>
      <c r="ID41" s="179"/>
      <c r="IE41" s="179"/>
      <c r="IF41" s="179"/>
      <c r="IG41" s="179"/>
      <c r="IH41" s="179"/>
      <c r="II41" s="179"/>
      <c r="IJ41" s="179"/>
      <c r="IK41" s="179"/>
      <c r="IL41" s="179"/>
      <c r="IM41" s="179"/>
      <c r="IN41" s="179"/>
      <c r="IO41" s="179"/>
      <c r="IP41" s="179"/>
      <c r="IQ41" s="179"/>
      <c r="IR41" s="179"/>
      <c r="IS41" s="179"/>
      <c r="IT41" s="179"/>
      <c r="IU41" s="179"/>
      <c r="IV41" s="179"/>
    </row>
    <row collapsed="false" customFormat="true" customHeight="true" hidden="false" ht="9" outlineLevel="0" r="42" s="232">
      <c r="B42" s="233"/>
      <c r="C42" s="140"/>
      <c r="D42" s="234"/>
      <c r="E42" s="141"/>
      <c r="F42" s="140"/>
      <c r="G42" s="142"/>
      <c r="H42" s="238"/>
      <c r="I42" s="238"/>
      <c r="J42" s="238"/>
      <c r="K42" s="239"/>
      <c r="L42" s="239"/>
      <c r="M42" s="239"/>
      <c r="N42" s="239"/>
      <c r="O42" s="239"/>
      <c r="P42" s="239"/>
      <c r="Q42" s="144"/>
      <c r="R42" s="235"/>
      <c r="S42" s="235"/>
      <c r="T42" s="235"/>
      <c r="U42" s="235"/>
      <c r="V42" s="235"/>
      <c r="W42" s="235"/>
      <c r="X42" s="235"/>
      <c r="Y42" s="235"/>
      <c r="Z42" s="235"/>
      <c r="AA42" s="235"/>
      <c r="AB42" s="235"/>
      <c r="AC42" s="145"/>
      <c r="AD42" s="147"/>
      <c r="AE42" s="147"/>
      <c r="AF42" s="147"/>
      <c r="AG42" s="148"/>
      <c r="AH42" s="148"/>
      <c r="AI42" s="142"/>
      <c r="AJ42" s="142"/>
      <c r="AN42" s="236"/>
      <c r="AO42" s="236"/>
      <c r="AP42" s="236"/>
      <c r="AV42" s="237"/>
      <c r="AW42" s="236"/>
    </row>
    <row collapsed="false" customFormat="true" customHeight="true" hidden="false" ht="60" outlineLevel="0" r="43" s="160">
      <c r="B43" s="161" t="n">
        <v>4</v>
      </c>
      <c r="C43" s="162" t="s">
        <v>37</v>
      </c>
      <c r="D43" s="163" t="s">
        <v>109</v>
      </c>
      <c r="E43" s="164" t="s">
        <v>79</v>
      </c>
      <c r="F43" s="165" t="s">
        <v>80</v>
      </c>
      <c r="G43" s="166" t="s">
        <v>110</v>
      </c>
      <c r="H43" s="167" t="n">
        <v>0</v>
      </c>
      <c r="I43" s="167" t="n">
        <v>0</v>
      </c>
      <c r="J43" s="167" t="n">
        <f aca="false">H43+I43</f>
        <v>0</v>
      </c>
      <c r="K43" s="168" t="n">
        <v>0</v>
      </c>
      <c r="L43" s="167" t="n">
        <v>0</v>
      </c>
      <c r="M43" s="167" t="n">
        <v>0</v>
      </c>
      <c r="N43" s="168" t="n">
        <f aca="false">SUM(R43:AC43)</f>
        <v>3794</v>
      </c>
      <c r="O43" s="168" t="n">
        <f aca="false">SUM(R48:AC48)</f>
        <v>3794</v>
      </c>
      <c r="P43" s="168" t="n">
        <f aca="false">O43+L43</f>
        <v>3794</v>
      </c>
      <c r="Q43" s="169" t="s">
        <v>82</v>
      </c>
      <c r="R43" s="170" t="n">
        <v>0</v>
      </c>
      <c r="S43" s="171" t="n">
        <v>0</v>
      </c>
      <c r="T43" s="172" t="n">
        <v>3104</v>
      </c>
      <c r="U43" s="170" t="n">
        <v>0</v>
      </c>
      <c r="V43" s="171" t="n">
        <v>690</v>
      </c>
      <c r="W43" s="172" t="n">
        <v>0</v>
      </c>
      <c r="X43" s="170" t="n">
        <v>0</v>
      </c>
      <c r="Y43" s="171" t="n">
        <v>0</v>
      </c>
      <c r="Z43" s="172" t="n">
        <v>0</v>
      </c>
      <c r="AA43" s="170" t="n">
        <v>0</v>
      </c>
      <c r="AB43" s="173" t="n">
        <v>0</v>
      </c>
      <c r="AC43" s="172" t="n">
        <v>0</v>
      </c>
      <c r="AD43" s="174" t="s">
        <v>83</v>
      </c>
      <c r="AE43" s="174" t="s">
        <v>84</v>
      </c>
      <c r="AF43" s="174" t="s">
        <v>85</v>
      </c>
      <c r="AG43" s="175" t="s">
        <v>108</v>
      </c>
      <c r="AH43" s="176" t="s">
        <v>87</v>
      </c>
      <c r="AI43" s="177" t="s">
        <v>80</v>
      </c>
      <c r="AJ43" s="178"/>
      <c r="AK43" s="179"/>
      <c r="AL43" s="179"/>
      <c r="AM43" s="179"/>
      <c r="AN43" s="180"/>
      <c r="AO43" s="180"/>
      <c r="AP43" s="180"/>
      <c r="AQ43" s="179"/>
      <c r="AR43" s="179"/>
      <c r="AS43" s="179"/>
      <c r="AT43" s="179"/>
      <c r="AU43" s="179"/>
      <c r="AV43" s="181"/>
      <c r="AW43" s="180"/>
      <c r="AX43" s="179"/>
      <c r="AY43" s="179"/>
      <c r="AZ43" s="179"/>
      <c r="BA43" s="179"/>
      <c r="BB43" s="179"/>
      <c r="BC43" s="179"/>
      <c r="BD43" s="179"/>
      <c r="BE43" s="179"/>
      <c r="BF43" s="179"/>
      <c r="BG43" s="179"/>
      <c r="BH43" s="179"/>
      <c r="BI43" s="179"/>
      <c r="BJ43" s="179"/>
      <c r="BK43" s="179"/>
      <c r="BL43" s="179"/>
      <c r="BM43" s="179"/>
      <c r="BN43" s="179"/>
      <c r="BO43" s="179"/>
      <c r="BP43" s="179"/>
      <c r="BQ43" s="179"/>
      <c r="BR43" s="179"/>
      <c r="BS43" s="179"/>
      <c r="BT43" s="179"/>
      <c r="BU43" s="179"/>
      <c r="BV43" s="179"/>
      <c r="BW43" s="179"/>
      <c r="BX43" s="179"/>
      <c r="BY43" s="179"/>
      <c r="BZ43" s="179"/>
      <c r="CA43" s="179"/>
      <c r="CB43" s="179"/>
      <c r="CC43" s="179"/>
      <c r="CD43" s="179"/>
      <c r="CE43" s="179"/>
      <c r="CF43" s="179"/>
      <c r="CG43" s="179"/>
      <c r="CH43" s="179"/>
      <c r="CI43" s="179"/>
      <c r="CJ43" s="179"/>
      <c r="CK43" s="179"/>
      <c r="CL43" s="179"/>
      <c r="CM43" s="179"/>
      <c r="CN43" s="179"/>
      <c r="CO43" s="179"/>
      <c r="CP43" s="179"/>
      <c r="CQ43" s="179"/>
      <c r="CR43" s="179"/>
      <c r="CS43" s="179"/>
      <c r="CT43" s="179"/>
      <c r="CU43" s="179"/>
      <c r="CV43" s="179"/>
      <c r="CW43" s="179"/>
      <c r="CX43" s="179"/>
    </row>
    <row collapsed="false" customFormat="true" customHeight="true" hidden="false" ht="30" outlineLevel="0" r="44" s="196">
      <c r="A44" s="179"/>
      <c r="B44" s="182"/>
      <c r="C44" s="183" t="s">
        <v>88</v>
      </c>
      <c r="D44" s="183"/>
      <c r="E44" s="184"/>
      <c r="F44" s="185" t="s">
        <v>89</v>
      </c>
      <c r="G44" s="166"/>
      <c r="H44" s="186"/>
      <c r="I44" s="184"/>
      <c r="J44" s="184"/>
      <c r="K44" s="187"/>
      <c r="L44" s="187"/>
      <c r="M44" s="187"/>
      <c r="N44" s="188"/>
      <c r="O44" s="187"/>
      <c r="P44" s="187"/>
      <c r="Q44" s="189" t="s">
        <v>90</v>
      </c>
      <c r="R44" s="190"/>
      <c r="S44" s="191"/>
      <c r="T44" s="192"/>
      <c r="U44" s="190"/>
      <c r="V44" s="191"/>
      <c r="W44" s="192"/>
      <c r="X44" s="190"/>
      <c r="Y44" s="191"/>
      <c r="Z44" s="192"/>
      <c r="AA44" s="190"/>
      <c r="AB44" s="191"/>
      <c r="AC44" s="192"/>
      <c r="AD44" s="193" t="s">
        <v>91</v>
      </c>
      <c r="AE44" s="193" t="s">
        <v>91</v>
      </c>
      <c r="AF44" s="193" t="s">
        <v>91</v>
      </c>
      <c r="AG44" s="175"/>
      <c r="AH44" s="176"/>
      <c r="AI44" s="194"/>
      <c r="AJ44" s="195"/>
      <c r="AK44" s="179"/>
      <c r="AL44" s="179"/>
      <c r="AM44" s="179"/>
      <c r="AN44" s="180"/>
      <c r="AO44" s="180"/>
      <c r="AP44" s="180"/>
      <c r="AQ44" s="179"/>
      <c r="AR44" s="179"/>
      <c r="AS44" s="179"/>
      <c r="AT44" s="179"/>
      <c r="AU44" s="179"/>
      <c r="AV44" s="181"/>
      <c r="AW44" s="180"/>
      <c r="AX44" s="179"/>
      <c r="AY44" s="179"/>
      <c r="AZ44" s="179"/>
      <c r="BA44" s="179"/>
      <c r="BB44" s="179"/>
      <c r="BC44" s="179"/>
      <c r="BD44" s="179"/>
      <c r="BE44" s="179"/>
      <c r="BF44" s="179"/>
      <c r="BG44" s="179"/>
      <c r="BH44" s="179"/>
      <c r="BI44" s="179"/>
      <c r="BJ44" s="179"/>
      <c r="BK44" s="179"/>
      <c r="BL44" s="179"/>
      <c r="BM44" s="179"/>
      <c r="BN44" s="179"/>
      <c r="BO44" s="179"/>
      <c r="BP44" s="179"/>
      <c r="BQ44" s="179"/>
      <c r="BR44" s="179"/>
      <c r="BS44" s="179"/>
      <c r="BT44" s="179"/>
      <c r="BU44" s="179"/>
      <c r="BV44" s="179"/>
      <c r="BW44" s="179"/>
      <c r="BX44" s="179"/>
      <c r="BY44" s="179"/>
      <c r="BZ44" s="179"/>
      <c r="CA44" s="179"/>
      <c r="CB44" s="179"/>
      <c r="CC44" s="179"/>
      <c r="CD44" s="179"/>
      <c r="CE44" s="179"/>
      <c r="CF44" s="179"/>
      <c r="CG44" s="179"/>
      <c r="CH44" s="179"/>
      <c r="CI44" s="179"/>
      <c r="CJ44" s="179"/>
      <c r="CK44" s="179"/>
      <c r="CL44" s="179"/>
      <c r="CM44" s="179"/>
      <c r="CN44" s="179"/>
      <c r="CO44" s="179"/>
      <c r="CP44" s="179"/>
      <c r="CQ44" s="179"/>
      <c r="CR44" s="179"/>
      <c r="CS44" s="179"/>
      <c r="CT44" s="179"/>
      <c r="CU44" s="179"/>
      <c r="CV44" s="179"/>
      <c r="CW44" s="179"/>
      <c r="CX44" s="179"/>
      <c r="CY44" s="179"/>
      <c r="CZ44" s="179"/>
      <c r="DA44" s="179"/>
      <c r="DB44" s="179"/>
      <c r="DC44" s="179"/>
      <c r="DD44" s="179"/>
      <c r="DE44" s="179"/>
      <c r="DF44" s="179"/>
      <c r="DG44" s="179"/>
      <c r="DH44" s="179"/>
      <c r="DI44" s="179"/>
      <c r="DJ44" s="179"/>
      <c r="DK44" s="179"/>
      <c r="DL44" s="179"/>
      <c r="DM44" s="179"/>
      <c r="DN44" s="179"/>
      <c r="DO44" s="179"/>
      <c r="DP44" s="179"/>
      <c r="DQ44" s="179"/>
      <c r="DR44" s="179"/>
      <c r="DS44" s="179"/>
      <c r="DT44" s="179"/>
      <c r="DU44" s="179"/>
      <c r="DV44" s="179"/>
      <c r="DW44" s="179"/>
      <c r="DX44" s="179"/>
      <c r="DY44" s="179"/>
      <c r="DZ44" s="179"/>
      <c r="EA44" s="179"/>
      <c r="EB44" s="179"/>
      <c r="EC44" s="179"/>
      <c r="ED44" s="179"/>
      <c r="EE44" s="179"/>
      <c r="EF44" s="179"/>
      <c r="EG44" s="179"/>
      <c r="EH44" s="179"/>
      <c r="EI44" s="179"/>
      <c r="EJ44" s="179"/>
      <c r="EK44" s="179"/>
      <c r="EL44" s="179"/>
      <c r="EM44" s="179"/>
      <c r="EN44" s="179"/>
      <c r="EO44" s="179"/>
      <c r="EP44" s="179"/>
      <c r="EQ44" s="179"/>
      <c r="ER44" s="179"/>
      <c r="ES44" s="179"/>
      <c r="ET44" s="179"/>
      <c r="EU44" s="179"/>
      <c r="EV44" s="179"/>
      <c r="EW44" s="179"/>
      <c r="EX44" s="179"/>
      <c r="EY44" s="179"/>
      <c r="EZ44" s="179"/>
      <c r="FA44" s="179"/>
      <c r="FB44" s="179"/>
      <c r="FC44" s="179"/>
      <c r="FD44" s="179"/>
      <c r="FE44" s="179"/>
      <c r="FF44" s="179"/>
      <c r="FG44" s="179"/>
      <c r="FH44" s="179"/>
      <c r="FI44" s="179"/>
      <c r="FJ44" s="179"/>
      <c r="FK44" s="179"/>
      <c r="FL44" s="179"/>
      <c r="FM44" s="179"/>
      <c r="FN44" s="179"/>
      <c r="FO44" s="179"/>
      <c r="FP44" s="179"/>
      <c r="FQ44" s="179"/>
      <c r="FR44" s="179"/>
      <c r="FS44" s="179"/>
      <c r="FT44" s="179"/>
      <c r="FU44" s="179"/>
      <c r="FV44" s="179"/>
      <c r="FW44" s="179"/>
      <c r="FX44" s="179"/>
      <c r="FY44" s="179"/>
      <c r="FZ44" s="179"/>
      <c r="GA44" s="179"/>
      <c r="GB44" s="179"/>
      <c r="GC44" s="179"/>
      <c r="GD44" s="179"/>
      <c r="GE44" s="179"/>
      <c r="GF44" s="179"/>
      <c r="GG44" s="179"/>
      <c r="GH44" s="179"/>
      <c r="GI44" s="179"/>
      <c r="GJ44" s="179"/>
      <c r="GK44" s="179"/>
      <c r="GL44" s="179"/>
      <c r="GM44" s="179"/>
      <c r="GN44" s="179"/>
      <c r="GO44" s="179"/>
      <c r="GP44" s="179"/>
      <c r="GQ44" s="179"/>
      <c r="GR44" s="179"/>
      <c r="GS44" s="179"/>
      <c r="GT44" s="179"/>
      <c r="GU44" s="179"/>
      <c r="GV44" s="179"/>
      <c r="GW44" s="179"/>
      <c r="GX44" s="179"/>
      <c r="GY44" s="179"/>
      <c r="GZ44" s="179"/>
      <c r="HA44" s="179"/>
      <c r="HB44" s="179"/>
      <c r="HC44" s="179"/>
      <c r="HD44" s="179"/>
      <c r="HE44" s="179"/>
      <c r="HF44" s="179"/>
      <c r="HG44" s="179"/>
      <c r="HH44" s="179"/>
      <c r="HI44" s="179"/>
      <c r="HJ44" s="179"/>
      <c r="HK44" s="179"/>
      <c r="HL44" s="179"/>
      <c r="HM44" s="179"/>
      <c r="HN44" s="179"/>
      <c r="HO44" s="179"/>
      <c r="HP44" s="179"/>
      <c r="HQ44" s="179"/>
      <c r="HR44" s="179"/>
      <c r="HS44" s="179"/>
      <c r="HT44" s="179"/>
      <c r="HU44" s="179"/>
      <c r="HV44" s="179"/>
      <c r="HW44" s="179"/>
      <c r="HX44" s="179"/>
      <c r="HY44" s="179"/>
      <c r="HZ44" s="179"/>
      <c r="IA44" s="179"/>
      <c r="IB44" s="179"/>
      <c r="IC44" s="179"/>
      <c r="ID44" s="179"/>
      <c r="IE44" s="179"/>
      <c r="IF44" s="179"/>
      <c r="IG44" s="179"/>
      <c r="IH44" s="179"/>
      <c r="II44" s="179"/>
      <c r="IJ44" s="179"/>
      <c r="IK44" s="179"/>
      <c r="IL44" s="179"/>
      <c r="IM44" s="179"/>
      <c r="IN44" s="179"/>
      <c r="IO44" s="179"/>
      <c r="IP44" s="179"/>
      <c r="IQ44" s="179"/>
      <c r="IR44" s="179"/>
      <c r="IS44" s="179"/>
      <c r="IT44" s="179"/>
      <c r="IU44" s="179"/>
      <c r="IV44" s="179"/>
    </row>
    <row collapsed="false" customFormat="false" customHeight="true" hidden="false" ht="35" outlineLevel="0" r="45">
      <c r="A45" s="179"/>
      <c r="B45" s="197"/>
      <c r="C45" s="198" t="s">
        <v>92</v>
      </c>
      <c r="D45" s="198" t="s">
        <v>111</v>
      </c>
      <c r="E45" s="199"/>
      <c r="F45" s="200" t="s">
        <v>94</v>
      </c>
      <c r="G45" s="166"/>
      <c r="H45" s="201"/>
      <c r="I45" s="199"/>
      <c r="J45" s="199"/>
      <c r="K45" s="202"/>
      <c r="L45" s="202"/>
      <c r="M45" s="202"/>
      <c r="N45" s="202"/>
      <c r="O45" s="202"/>
      <c r="P45" s="202"/>
      <c r="Q45" s="203"/>
      <c r="R45" s="204"/>
      <c r="S45" s="205"/>
      <c r="T45" s="206"/>
      <c r="U45" s="204"/>
      <c r="V45" s="207"/>
      <c r="W45" s="208"/>
      <c r="X45" s="209"/>
      <c r="Y45" s="210"/>
      <c r="Z45" s="208"/>
      <c r="AA45" s="209"/>
      <c r="AB45" s="207"/>
      <c r="AC45" s="211"/>
      <c r="AD45" s="212"/>
      <c r="AE45" s="212"/>
      <c r="AF45" s="212"/>
      <c r="AG45" s="175"/>
      <c r="AH45" s="176"/>
      <c r="AI45" s="213" t="s">
        <v>94</v>
      </c>
      <c r="AJ45" s="195"/>
      <c r="AK45" s="179"/>
      <c r="AL45" s="179"/>
      <c r="AM45" s="179"/>
      <c r="AN45" s="180"/>
      <c r="AO45" s="180"/>
      <c r="AP45" s="180"/>
      <c r="AQ45" s="179"/>
      <c r="AR45" s="179"/>
      <c r="AS45" s="179"/>
      <c r="AT45" s="179"/>
      <c r="AU45" s="179"/>
      <c r="AV45" s="181"/>
      <c r="AW45" s="180"/>
      <c r="AX45" s="179"/>
      <c r="AY45" s="179"/>
      <c r="AZ45" s="179"/>
      <c r="BA45" s="179"/>
      <c r="BB45" s="179"/>
      <c r="BC45" s="179"/>
      <c r="BD45" s="179"/>
      <c r="BE45" s="179"/>
      <c r="BF45" s="179"/>
      <c r="BG45" s="179"/>
      <c r="BH45" s="179"/>
      <c r="BI45" s="179"/>
      <c r="BJ45" s="179"/>
      <c r="BK45" s="179"/>
      <c r="BL45" s="179"/>
      <c r="BM45" s="179"/>
      <c r="BN45" s="179"/>
      <c r="BO45" s="179"/>
      <c r="BP45" s="179"/>
      <c r="BQ45" s="179"/>
      <c r="BR45" s="179"/>
      <c r="BS45" s="179"/>
      <c r="BT45" s="179"/>
      <c r="BU45" s="179"/>
      <c r="BV45" s="179"/>
      <c r="BW45" s="179"/>
      <c r="BX45" s="179"/>
      <c r="BY45" s="179"/>
      <c r="BZ45" s="179"/>
      <c r="CA45" s="179"/>
      <c r="CB45" s="179"/>
      <c r="CC45" s="179"/>
      <c r="CD45" s="179"/>
      <c r="CE45" s="179"/>
      <c r="CF45" s="179"/>
      <c r="CG45" s="179"/>
      <c r="CH45" s="179"/>
      <c r="CI45" s="179"/>
      <c r="CJ45" s="179"/>
      <c r="CK45" s="179"/>
      <c r="CL45" s="179"/>
      <c r="CM45" s="179"/>
      <c r="CN45" s="179"/>
      <c r="CO45" s="179"/>
      <c r="CP45" s="179"/>
      <c r="CQ45" s="179"/>
      <c r="CR45" s="179"/>
      <c r="CS45" s="179"/>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79"/>
      <c r="EF45" s="179"/>
      <c r="EG45" s="179"/>
      <c r="EH45" s="179"/>
      <c r="EI45" s="179"/>
      <c r="EJ45" s="179"/>
      <c r="EK45" s="179"/>
      <c r="EL45" s="179"/>
      <c r="EM45" s="179"/>
      <c r="EN45" s="179"/>
      <c r="EO45" s="179"/>
      <c r="EP45" s="179"/>
      <c r="EQ45" s="179"/>
      <c r="ER45" s="179"/>
      <c r="ES45" s="179"/>
      <c r="ET45" s="179"/>
      <c r="EU45" s="179"/>
      <c r="EV45" s="179"/>
      <c r="EW45" s="179"/>
      <c r="EX45" s="179"/>
      <c r="EY45" s="179"/>
      <c r="EZ45" s="179"/>
      <c r="FA45" s="179"/>
      <c r="FB45" s="179"/>
      <c r="FC45" s="179"/>
      <c r="FD45" s="179"/>
      <c r="FE45" s="179"/>
      <c r="FF45" s="179"/>
      <c r="FG45" s="179"/>
      <c r="FH45" s="179"/>
      <c r="FI45" s="179"/>
      <c r="FJ45" s="179"/>
      <c r="FK45" s="179"/>
      <c r="FL45" s="179"/>
      <c r="FM45" s="179"/>
      <c r="FN45" s="179"/>
      <c r="FO45" s="179"/>
      <c r="FP45" s="179"/>
      <c r="FQ45" s="179"/>
      <c r="FR45" s="179"/>
      <c r="FS45" s="179"/>
      <c r="FT45" s="179"/>
      <c r="FU45" s="179"/>
      <c r="FV45" s="179"/>
      <c r="FW45" s="179"/>
      <c r="FX45" s="179"/>
      <c r="FY45" s="179"/>
      <c r="FZ45" s="179"/>
      <c r="GA45" s="179"/>
      <c r="GB45" s="179"/>
      <c r="GC45" s="179"/>
      <c r="GD45" s="179"/>
      <c r="GE45" s="179"/>
      <c r="GF45" s="179"/>
      <c r="GG45" s="179"/>
      <c r="GH45" s="179"/>
      <c r="GI45" s="179"/>
      <c r="GJ45" s="179"/>
      <c r="GK45" s="179"/>
      <c r="GL45" s="179"/>
      <c r="GM45" s="179"/>
      <c r="GN45" s="179"/>
      <c r="GO45" s="179"/>
      <c r="GP45" s="179"/>
      <c r="GQ45" s="179"/>
      <c r="GR45" s="179"/>
      <c r="GS45" s="179"/>
      <c r="GT45" s="179"/>
      <c r="GU45" s="179"/>
      <c r="GV45" s="179"/>
      <c r="GW45" s="179"/>
      <c r="GX45" s="179"/>
      <c r="GY45" s="179"/>
      <c r="GZ45" s="179"/>
      <c r="HA45" s="179"/>
      <c r="HB45" s="179"/>
      <c r="HC45" s="179"/>
      <c r="HD45" s="179"/>
      <c r="HE45" s="179"/>
      <c r="HF45" s="179"/>
      <c r="HG45" s="179"/>
      <c r="HH45" s="179"/>
      <c r="HI45" s="179"/>
      <c r="HJ45" s="179"/>
      <c r="HK45" s="179"/>
      <c r="HL45" s="179"/>
      <c r="HM45" s="179"/>
      <c r="HN45" s="179"/>
      <c r="HO45" s="179"/>
      <c r="HP45" s="179"/>
      <c r="HQ45" s="179"/>
      <c r="HR45" s="179"/>
      <c r="HS45" s="179"/>
      <c r="HT45" s="179"/>
      <c r="HU45" s="179"/>
      <c r="HV45" s="179"/>
      <c r="HW45" s="179"/>
      <c r="HX45" s="179"/>
      <c r="HY45" s="179"/>
      <c r="HZ45" s="179"/>
      <c r="IA45" s="179"/>
      <c r="IB45" s="179"/>
      <c r="IC45" s="179"/>
      <c r="ID45" s="179"/>
      <c r="IE45" s="179"/>
      <c r="IF45" s="179"/>
      <c r="IG45" s="179"/>
      <c r="IH45" s="179"/>
      <c r="II45" s="179"/>
      <c r="IJ45" s="179"/>
      <c r="IK45" s="179"/>
      <c r="IL45" s="179"/>
      <c r="IM45" s="179"/>
      <c r="IN45" s="179"/>
      <c r="IO45" s="179"/>
      <c r="IP45" s="179"/>
      <c r="IQ45" s="179"/>
      <c r="IR45" s="179"/>
      <c r="IS45" s="179"/>
      <c r="IT45" s="179"/>
      <c r="IU45" s="179"/>
      <c r="IV45" s="179"/>
    </row>
    <row collapsed="false" customFormat="false" customHeight="true" hidden="false" ht="33" outlineLevel="0" r="46">
      <c r="A46" s="179"/>
      <c r="B46" s="197"/>
      <c r="C46" s="198" t="s">
        <v>95</v>
      </c>
      <c r="D46" s="198"/>
      <c r="E46" s="199"/>
      <c r="F46" s="214" t="s">
        <v>91</v>
      </c>
      <c r="G46" s="166"/>
      <c r="H46" s="201"/>
      <c r="I46" s="199"/>
      <c r="J46" s="199"/>
      <c r="K46" s="202"/>
      <c r="L46" s="202"/>
      <c r="M46" s="202"/>
      <c r="N46" s="202"/>
      <c r="O46" s="202"/>
      <c r="P46" s="202"/>
      <c r="Q46" s="203"/>
      <c r="R46" s="204"/>
      <c r="S46" s="205"/>
      <c r="T46" s="206"/>
      <c r="U46" s="204"/>
      <c r="V46" s="207"/>
      <c r="W46" s="208"/>
      <c r="X46" s="209"/>
      <c r="Y46" s="210"/>
      <c r="Z46" s="208"/>
      <c r="AA46" s="209"/>
      <c r="AB46" s="207"/>
      <c r="AC46" s="211"/>
      <c r="AD46" s="212"/>
      <c r="AE46" s="212"/>
      <c r="AF46" s="212"/>
      <c r="AG46" s="175"/>
      <c r="AH46" s="176"/>
      <c r="AI46" s="213" t="s">
        <v>94</v>
      </c>
      <c r="AJ46" s="195"/>
      <c r="AK46" s="179"/>
      <c r="AL46" s="179"/>
      <c r="AM46" s="179"/>
      <c r="AN46" s="180"/>
      <c r="AO46" s="180"/>
      <c r="AP46" s="180"/>
      <c r="AQ46" s="179"/>
      <c r="AR46" s="179"/>
      <c r="AS46" s="179"/>
      <c r="AT46" s="179"/>
      <c r="AU46" s="179"/>
      <c r="AV46" s="181"/>
      <c r="AW46" s="180"/>
      <c r="AX46" s="179"/>
      <c r="AY46" s="179"/>
      <c r="AZ46" s="179"/>
      <c r="BA46" s="179"/>
      <c r="BB46" s="179"/>
      <c r="BC46" s="179"/>
      <c r="BD46" s="179"/>
      <c r="BE46" s="179"/>
      <c r="BF46" s="179"/>
      <c r="BG46" s="179"/>
      <c r="BH46" s="179"/>
      <c r="BI46" s="179"/>
      <c r="BJ46" s="179"/>
      <c r="BK46" s="179"/>
      <c r="BL46" s="179"/>
      <c r="BM46" s="179"/>
      <c r="BN46" s="179"/>
      <c r="BO46" s="179"/>
      <c r="BP46" s="179"/>
      <c r="BQ46" s="179"/>
      <c r="BR46" s="179"/>
      <c r="BS46" s="179"/>
      <c r="BT46" s="179"/>
      <c r="BU46" s="179"/>
      <c r="BV46" s="179"/>
      <c r="BW46" s="179"/>
      <c r="BX46" s="179"/>
      <c r="BY46" s="179"/>
      <c r="BZ46" s="179"/>
      <c r="CA46" s="179"/>
      <c r="CB46" s="179"/>
      <c r="CC46" s="179"/>
      <c r="CD46" s="179"/>
      <c r="CE46" s="179"/>
      <c r="CF46" s="179"/>
      <c r="CG46" s="179"/>
      <c r="CH46" s="179"/>
      <c r="CI46" s="179"/>
      <c r="CJ46" s="179"/>
      <c r="CK46" s="179"/>
      <c r="CL46" s="179"/>
      <c r="CM46" s="179"/>
      <c r="CN46" s="179"/>
      <c r="CO46" s="179"/>
      <c r="CP46" s="179"/>
      <c r="CQ46" s="179"/>
      <c r="CR46" s="179"/>
      <c r="CS46" s="179"/>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c r="EL46" s="179"/>
      <c r="EM46" s="179"/>
      <c r="EN46" s="179"/>
      <c r="EO46" s="179"/>
      <c r="EP46" s="179"/>
      <c r="EQ46" s="179"/>
      <c r="ER46" s="179"/>
      <c r="ES46" s="179"/>
      <c r="ET46" s="179"/>
      <c r="EU46" s="179"/>
      <c r="EV46" s="179"/>
      <c r="EW46" s="179"/>
      <c r="EX46" s="179"/>
      <c r="EY46" s="179"/>
      <c r="EZ46" s="179"/>
      <c r="FA46" s="179"/>
      <c r="FB46" s="179"/>
      <c r="FC46" s="179"/>
      <c r="FD46" s="179"/>
      <c r="FE46" s="179"/>
      <c r="FF46" s="179"/>
      <c r="FG46" s="179"/>
      <c r="FH46" s="179"/>
      <c r="FI46" s="179"/>
      <c r="FJ46" s="179"/>
      <c r="FK46" s="179"/>
      <c r="FL46" s="179"/>
      <c r="FM46" s="179"/>
      <c r="FN46" s="179"/>
      <c r="FO46" s="179"/>
      <c r="FP46" s="179"/>
      <c r="FQ46" s="179"/>
      <c r="FR46" s="179"/>
      <c r="FS46" s="179"/>
      <c r="FT46" s="179"/>
      <c r="FU46" s="179"/>
      <c r="FV46" s="179"/>
      <c r="FW46" s="179"/>
      <c r="FX46" s="179"/>
      <c r="FY46" s="179"/>
      <c r="FZ46" s="179"/>
      <c r="GA46" s="179"/>
      <c r="GB46" s="179"/>
      <c r="GC46" s="179"/>
      <c r="GD46" s="179"/>
      <c r="GE46" s="179"/>
      <c r="GF46" s="179"/>
      <c r="GG46" s="179"/>
      <c r="GH46" s="179"/>
      <c r="GI46" s="179"/>
      <c r="GJ46" s="179"/>
      <c r="GK46" s="179"/>
      <c r="GL46" s="179"/>
      <c r="GM46" s="179"/>
      <c r="GN46" s="179"/>
      <c r="GO46" s="179"/>
      <c r="GP46" s="179"/>
      <c r="GQ46" s="179"/>
      <c r="GR46" s="179"/>
      <c r="GS46" s="179"/>
      <c r="GT46" s="179"/>
      <c r="GU46" s="179"/>
      <c r="GV46" s="179"/>
      <c r="GW46" s="179"/>
      <c r="GX46" s="179"/>
      <c r="GY46" s="179"/>
      <c r="GZ46" s="179"/>
      <c r="HA46" s="179"/>
      <c r="HB46" s="179"/>
      <c r="HC46" s="179"/>
      <c r="HD46" s="179"/>
      <c r="HE46" s="179"/>
      <c r="HF46" s="179"/>
      <c r="HG46" s="179"/>
      <c r="HH46" s="179"/>
      <c r="HI46" s="179"/>
      <c r="HJ46" s="179"/>
      <c r="HK46" s="179"/>
      <c r="HL46" s="179"/>
      <c r="HM46" s="179"/>
      <c r="HN46" s="179"/>
      <c r="HO46" s="179"/>
      <c r="HP46" s="179"/>
      <c r="HQ46" s="179"/>
      <c r="HR46" s="179"/>
      <c r="HS46" s="179"/>
      <c r="HT46" s="179"/>
      <c r="HU46" s="179"/>
      <c r="HV46" s="179"/>
      <c r="HW46" s="179"/>
      <c r="HX46" s="179"/>
      <c r="HY46" s="179"/>
      <c r="HZ46" s="179"/>
      <c r="IA46" s="179"/>
      <c r="IB46" s="179"/>
      <c r="IC46" s="179"/>
      <c r="ID46" s="179"/>
      <c r="IE46" s="179"/>
      <c r="IF46" s="179"/>
      <c r="IG46" s="179"/>
      <c r="IH46" s="179"/>
      <c r="II46" s="179"/>
      <c r="IJ46" s="179"/>
      <c r="IK46" s="179"/>
      <c r="IL46" s="179"/>
      <c r="IM46" s="179"/>
      <c r="IN46" s="179"/>
      <c r="IO46" s="179"/>
      <c r="IP46" s="179"/>
      <c r="IQ46" s="179"/>
      <c r="IR46" s="179"/>
      <c r="IS46" s="179"/>
      <c r="IT46" s="179"/>
      <c r="IU46" s="179"/>
      <c r="IV46" s="179"/>
    </row>
    <row collapsed="false" customFormat="false" customHeight="true" hidden="false" ht="33" outlineLevel="0" r="47">
      <c r="A47" s="179"/>
      <c r="B47" s="215"/>
      <c r="C47" s="183" t="s">
        <v>97</v>
      </c>
      <c r="D47" s="183" t="s">
        <v>98</v>
      </c>
      <c r="E47" s="184"/>
      <c r="F47" s="185"/>
      <c r="G47" s="166"/>
      <c r="H47" s="186"/>
      <c r="I47" s="184"/>
      <c r="J47" s="184"/>
      <c r="K47" s="187"/>
      <c r="L47" s="187"/>
      <c r="M47" s="187"/>
      <c r="N47" s="187"/>
      <c r="O47" s="187"/>
      <c r="P47" s="187"/>
      <c r="Q47" s="189" t="s">
        <v>99</v>
      </c>
      <c r="R47" s="190"/>
      <c r="S47" s="191"/>
      <c r="T47" s="192"/>
      <c r="U47" s="190"/>
      <c r="V47" s="191"/>
      <c r="W47" s="192"/>
      <c r="X47" s="190"/>
      <c r="Y47" s="191"/>
      <c r="Z47" s="192"/>
      <c r="AA47" s="190"/>
      <c r="AB47" s="191"/>
      <c r="AC47" s="216"/>
      <c r="AD47" s="217"/>
      <c r="AE47" s="217"/>
      <c r="AF47" s="217"/>
      <c r="AG47" s="175"/>
      <c r="AH47" s="176"/>
      <c r="AI47" s="194"/>
      <c r="AJ47" s="195"/>
      <c r="AK47" s="179"/>
      <c r="AL47" s="179"/>
      <c r="AM47" s="179"/>
      <c r="AN47" s="180"/>
      <c r="AO47" s="180"/>
      <c r="AP47" s="180"/>
      <c r="AQ47" s="179"/>
      <c r="AR47" s="179"/>
      <c r="AS47" s="179"/>
      <c r="AT47" s="179"/>
      <c r="AU47" s="179"/>
      <c r="AV47" s="181"/>
      <c r="AW47" s="180"/>
      <c r="AX47" s="179"/>
      <c r="AY47" s="179"/>
      <c r="AZ47" s="179"/>
      <c r="BA47" s="179"/>
      <c r="BB47" s="179"/>
      <c r="BC47" s="179"/>
      <c r="BD47" s="179"/>
      <c r="BE47" s="179"/>
      <c r="BF47" s="179"/>
      <c r="BG47" s="179"/>
      <c r="BH47" s="179"/>
      <c r="BI47" s="179"/>
      <c r="BJ47" s="179"/>
      <c r="BK47" s="179"/>
      <c r="BL47" s="179"/>
      <c r="BM47" s="179"/>
      <c r="BN47" s="179"/>
      <c r="BO47" s="179"/>
      <c r="BP47" s="179"/>
      <c r="BQ47" s="179"/>
      <c r="BR47" s="179"/>
      <c r="BS47" s="179"/>
      <c r="BT47" s="179"/>
      <c r="BU47" s="179"/>
      <c r="BV47" s="179"/>
      <c r="BW47" s="179"/>
      <c r="BX47" s="179"/>
      <c r="BY47" s="179"/>
      <c r="BZ47" s="179"/>
      <c r="CA47" s="179"/>
      <c r="CB47" s="179"/>
      <c r="CC47" s="179"/>
      <c r="CD47" s="179"/>
      <c r="CE47" s="179"/>
      <c r="CF47" s="179"/>
      <c r="CG47" s="179"/>
      <c r="CH47" s="179"/>
      <c r="CI47" s="179"/>
      <c r="CJ47" s="179"/>
      <c r="CK47" s="179"/>
      <c r="CL47" s="179"/>
      <c r="CM47" s="179"/>
      <c r="CN47" s="179"/>
      <c r="CO47" s="179"/>
      <c r="CP47" s="179"/>
      <c r="CQ47" s="179"/>
      <c r="CR47" s="179"/>
      <c r="CS47" s="179"/>
      <c r="CT47" s="179"/>
      <c r="CU47" s="179"/>
      <c r="CV47" s="179"/>
      <c r="CW47" s="179"/>
      <c r="CX47" s="179"/>
      <c r="CY47" s="179"/>
      <c r="CZ47" s="179"/>
      <c r="DA47" s="179"/>
      <c r="DB47" s="179"/>
      <c r="DC47" s="179"/>
      <c r="DD47" s="179"/>
      <c r="DE47" s="179"/>
      <c r="DF47" s="179"/>
      <c r="DG47" s="179"/>
      <c r="DH47" s="179"/>
      <c r="DI47" s="179"/>
      <c r="DJ47" s="179"/>
      <c r="DK47" s="179"/>
      <c r="DL47" s="179"/>
      <c r="DM47" s="179"/>
      <c r="DN47" s="179"/>
      <c r="DO47" s="179"/>
      <c r="DP47" s="179"/>
      <c r="DQ47" s="179"/>
      <c r="DR47" s="179"/>
      <c r="DS47" s="179"/>
      <c r="DT47" s="179"/>
      <c r="DU47" s="179"/>
      <c r="DV47" s="179"/>
      <c r="DW47" s="179"/>
      <c r="DX47" s="179"/>
      <c r="DY47" s="179"/>
      <c r="DZ47" s="179"/>
      <c r="EA47" s="179"/>
      <c r="EB47" s="179"/>
      <c r="EC47" s="179"/>
      <c r="ED47" s="179"/>
      <c r="EE47" s="179"/>
      <c r="EF47" s="179"/>
      <c r="EG47" s="179"/>
      <c r="EH47" s="179"/>
      <c r="EI47" s="179"/>
      <c r="EJ47" s="179"/>
      <c r="EK47" s="179"/>
      <c r="EL47" s="179"/>
      <c r="EM47" s="179"/>
      <c r="EN47" s="179"/>
      <c r="EO47" s="179"/>
      <c r="EP47" s="179"/>
      <c r="EQ47" s="179"/>
      <c r="ER47" s="179"/>
      <c r="ES47" s="179"/>
      <c r="ET47" s="179"/>
      <c r="EU47" s="179"/>
      <c r="EV47" s="179"/>
      <c r="EW47" s="179"/>
      <c r="EX47" s="179"/>
      <c r="EY47" s="179"/>
      <c r="EZ47" s="179"/>
      <c r="FA47" s="179"/>
      <c r="FB47" s="179"/>
      <c r="FC47" s="179"/>
      <c r="FD47" s="179"/>
      <c r="FE47" s="179"/>
      <c r="FF47" s="179"/>
      <c r="FG47" s="179"/>
      <c r="FH47" s="179"/>
      <c r="FI47" s="179"/>
      <c r="FJ47" s="179"/>
      <c r="FK47" s="179"/>
      <c r="FL47" s="179"/>
      <c r="FM47" s="179"/>
      <c r="FN47" s="179"/>
      <c r="FO47" s="179"/>
      <c r="FP47" s="179"/>
      <c r="FQ47" s="179"/>
      <c r="FR47" s="179"/>
      <c r="FS47" s="179"/>
      <c r="FT47" s="179"/>
      <c r="FU47" s="179"/>
      <c r="FV47" s="179"/>
      <c r="FW47" s="179"/>
      <c r="FX47" s="179"/>
      <c r="FY47" s="179"/>
      <c r="FZ47" s="179"/>
      <c r="GA47" s="179"/>
      <c r="GB47" s="179"/>
      <c r="GC47" s="179"/>
      <c r="GD47" s="179"/>
      <c r="GE47" s="179"/>
      <c r="GF47" s="179"/>
      <c r="GG47" s="179"/>
      <c r="GH47" s="179"/>
      <c r="GI47" s="179"/>
      <c r="GJ47" s="179"/>
      <c r="GK47" s="179"/>
      <c r="GL47" s="179"/>
      <c r="GM47" s="179"/>
      <c r="GN47" s="179"/>
      <c r="GO47" s="179"/>
      <c r="GP47" s="179"/>
      <c r="GQ47" s="179"/>
      <c r="GR47" s="179"/>
      <c r="GS47" s="179"/>
      <c r="GT47" s="179"/>
      <c r="GU47" s="179"/>
      <c r="GV47" s="179"/>
      <c r="GW47" s="179"/>
      <c r="GX47" s="179"/>
      <c r="GY47" s="179"/>
      <c r="GZ47" s="179"/>
      <c r="HA47" s="179"/>
      <c r="HB47" s="179"/>
      <c r="HC47" s="179"/>
      <c r="HD47" s="179"/>
      <c r="HE47" s="179"/>
      <c r="HF47" s="179"/>
      <c r="HG47" s="179"/>
      <c r="HH47" s="179"/>
      <c r="HI47" s="179"/>
      <c r="HJ47" s="179"/>
      <c r="HK47" s="179"/>
      <c r="HL47" s="179"/>
      <c r="HM47" s="179"/>
      <c r="HN47" s="179"/>
      <c r="HO47" s="179"/>
      <c r="HP47" s="179"/>
      <c r="HQ47" s="179"/>
      <c r="HR47" s="179"/>
      <c r="HS47" s="179"/>
      <c r="HT47" s="179"/>
      <c r="HU47" s="179"/>
      <c r="HV47" s="179"/>
      <c r="HW47" s="179"/>
      <c r="HX47" s="179"/>
      <c r="HY47" s="179"/>
      <c r="HZ47" s="179"/>
      <c r="IA47" s="179"/>
      <c r="IB47" s="179"/>
      <c r="IC47" s="179"/>
      <c r="ID47" s="179"/>
      <c r="IE47" s="179"/>
      <c r="IF47" s="179"/>
      <c r="IG47" s="179"/>
      <c r="IH47" s="179"/>
      <c r="II47" s="179"/>
      <c r="IJ47" s="179"/>
      <c r="IK47" s="179"/>
      <c r="IL47" s="179"/>
      <c r="IM47" s="179"/>
      <c r="IN47" s="179"/>
      <c r="IO47" s="179"/>
      <c r="IP47" s="179"/>
      <c r="IQ47" s="179"/>
      <c r="IR47" s="179"/>
      <c r="IS47" s="179"/>
      <c r="IT47" s="179"/>
      <c r="IU47" s="179"/>
      <c r="IV47" s="179"/>
    </row>
    <row collapsed="false" customFormat="false" customHeight="true" hidden="false" ht="44" outlineLevel="0" r="48">
      <c r="A48" s="179"/>
      <c r="B48" s="218"/>
      <c r="C48" s="219" t="s">
        <v>100</v>
      </c>
      <c r="D48" s="219"/>
      <c r="E48" s="220"/>
      <c r="F48" s="221"/>
      <c r="G48" s="166"/>
      <c r="H48" s="222"/>
      <c r="I48" s="220"/>
      <c r="J48" s="220"/>
      <c r="K48" s="223"/>
      <c r="L48" s="223"/>
      <c r="M48" s="223"/>
      <c r="N48" s="223"/>
      <c r="O48" s="223"/>
      <c r="P48" s="223"/>
      <c r="Q48" s="224" t="s">
        <v>101</v>
      </c>
      <c r="R48" s="225" t="n">
        <f aca="false">R43</f>
        <v>0</v>
      </c>
      <c r="S48" s="226" t="n">
        <f aca="false">S43</f>
        <v>0</v>
      </c>
      <c r="T48" s="227" t="n">
        <f aca="false">T43</f>
        <v>3104</v>
      </c>
      <c r="U48" s="225" t="n">
        <f aca="false">U43</f>
        <v>0</v>
      </c>
      <c r="V48" s="226" t="n">
        <f aca="false">V43</f>
        <v>690</v>
      </c>
      <c r="W48" s="227" t="n">
        <f aca="false">W43</f>
        <v>0</v>
      </c>
      <c r="X48" s="225" t="n">
        <f aca="false">X43</f>
        <v>0</v>
      </c>
      <c r="Y48" s="226" t="n">
        <f aca="false">Y43</f>
        <v>0</v>
      </c>
      <c r="Z48" s="227" t="n">
        <f aca="false">Z43</f>
        <v>0</v>
      </c>
      <c r="AA48" s="225" t="s">
        <v>102</v>
      </c>
      <c r="AB48" s="226" t="s">
        <v>102</v>
      </c>
      <c r="AC48" s="228" t="s">
        <v>102</v>
      </c>
      <c r="AD48" s="229"/>
      <c r="AE48" s="229"/>
      <c r="AF48" s="229"/>
      <c r="AG48" s="175"/>
      <c r="AH48" s="176"/>
      <c r="AI48" s="230"/>
      <c r="AJ48" s="231"/>
      <c r="AK48" s="179"/>
      <c r="AL48" s="179"/>
      <c r="AM48" s="179"/>
      <c r="AN48" s="180"/>
      <c r="AO48" s="180"/>
      <c r="AP48" s="180"/>
      <c r="AQ48" s="179"/>
      <c r="AR48" s="179"/>
      <c r="AS48" s="179"/>
      <c r="AT48" s="179"/>
      <c r="AU48" s="179"/>
      <c r="AV48" s="181"/>
      <c r="AW48" s="180"/>
      <c r="AX48" s="179"/>
      <c r="AY48" s="179"/>
      <c r="AZ48" s="179"/>
      <c r="BA48" s="179"/>
      <c r="BB48" s="179"/>
      <c r="BC48" s="179"/>
      <c r="BD48" s="179"/>
      <c r="BE48" s="179"/>
      <c r="BF48" s="179"/>
      <c r="BG48" s="179"/>
      <c r="BH48" s="179"/>
      <c r="BI48" s="179"/>
      <c r="BJ48" s="179"/>
      <c r="BK48" s="179"/>
      <c r="BL48" s="179"/>
      <c r="BM48" s="179"/>
      <c r="BN48" s="179"/>
      <c r="BO48" s="179"/>
      <c r="BP48" s="179"/>
      <c r="BQ48" s="179"/>
      <c r="BR48" s="179"/>
      <c r="BS48" s="179"/>
      <c r="BT48" s="179"/>
      <c r="BU48" s="179"/>
      <c r="BV48" s="179"/>
      <c r="BW48" s="179"/>
      <c r="BX48" s="179"/>
      <c r="BY48" s="179"/>
      <c r="BZ48" s="179"/>
      <c r="CA48" s="179"/>
      <c r="CB48" s="179"/>
      <c r="CC48" s="179"/>
      <c r="CD48" s="179"/>
      <c r="CE48" s="179"/>
      <c r="CF48" s="179"/>
      <c r="CG48" s="179"/>
      <c r="CH48" s="179"/>
      <c r="CI48" s="179"/>
      <c r="CJ48" s="179"/>
      <c r="CK48" s="179"/>
      <c r="CL48" s="179"/>
      <c r="CM48" s="179"/>
      <c r="CN48" s="179"/>
      <c r="CO48" s="179"/>
      <c r="CP48" s="179"/>
      <c r="CQ48" s="179"/>
      <c r="CR48" s="179"/>
      <c r="CS48" s="179"/>
      <c r="CT48" s="179"/>
      <c r="CU48" s="179"/>
      <c r="CV48" s="179"/>
      <c r="CW48" s="179"/>
      <c r="CX48" s="179"/>
      <c r="CY48" s="179"/>
      <c r="CZ48" s="179"/>
      <c r="DA48" s="179"/>
      <c r="DB48" s="179"/>
      <c r="DC48" s="179"/>
      <c r="DD48" s="179"/>
      <c r="DE48" s="179"/>
      <c r="DF48" s="179"/>
      <c r="DG48" s="179"/>
      <c r="DH48" s="179"/>
      <c r="DI48" s="179"/>
      <c r="DJ48" s="179"/>
      <c r="DK48" s="179"/>
      <c r="DL48" s="179"/>
      <c r="DM48" s="179"/>
      <c r="DN48" s="179"/>
      <c r="DO48" s="179"/>
      <c r="DP48" s="179"/>
      <c r="DQ48" s="179"/>
      <c r="DR48" s="179"/>
      <c r="DS48" s="179"/>
      <c r="DT48" s="179"/>
      <c r="DU48" s="179"/>
      <c r="DV48" s="179"/>
      <c r="DW48" s="179"/>
      <c r="DX48" s="179"/>
      <c r="DY48" s="179"/>
      <c r="DZ48" s="179"/>
      <c r="EA48" s="179"/>
      <c r="EB48" s="179"/>
      <c r="EC48" s="179"/>
      <c r="ED48" s="179"/>
      <c r="EE48" s="179"/>
      <c r="EF48" s="179"/>
      <c r="EG48" s="179"/>
      <c r="EH48" s="179"/>
      <c r="EI48" s="179"/>
      <c r="EJ48" s="179"/>
      <c r="EK48" s="179"/>
      <c r="EL48" s="179"/>
      <c r="EM48" s="179"/>
      <c r="EN48" s="179"/>
      <c r="EO48" s="179"/>
      <c r="EP48" s="179"/>
      <c r="EQ48" s="179"/>
      <c r="ER48" s="179"/>
      <c r="ES48" s="179"/>
      <c r="ET48" s="179"/>
      <c r="EU48" s="179"/>
      <c r="EV48" s="179"/>
      <c r="EW48" s="179"/>
      <c r="EX48" s="179"/>
      <c r="EY48" s="179"/>
      <c r="EZ48" s="179"/>
      <c r="FA48" s="179"/>
      <c r="FB48" s="179"/>
      <c r="FC48" s="179"/>
      <c r="FD48" s="179"/>
      <c r="FE48" s="179"/>
      <c r="FF48" s="179"/>
      <c r="FG48" s="179"/>
      <c r="FH48" s="179"/>
      <c r="FI48" s="179"/>
      <c r="FJ48" s="179"/>
      <c r="FK48" s="179"/>
      <c r="FL48" s="179"/>
      <c r="FM48" s="179"/>
      <c r="FN48" s="179"/>
      <c r="FO48" s="179"/>
      <c r="FP48" s="179"/>
      <c r="FQ48" s="179"/>
      <c r="FR48" s="179"/>
      <c r="FS48" s="179"/>
      <c r="FT48" s="179"/>
      <c r="FU48" s="179"/>
      <c r="FV48" s="179"/>
      <c r="FW48" s="179"/>
      <c r="FX48" s="179"/>
      <c r="FY48" s="179"/>
      <c r="FZ48" s="179"/>
      <c r="GA48" s="179"/>
      <c r="GB48" s="179"/>
      <c r="GC48" s="179"/>
      <c r="GD48" s="179"/>
      <c r="GE48" s="179"/>
      <c r="GF48" s="179"/>
      <c r="GG48" s="179"/>
      <c r="GH48" s="179"/>
      <c r="GI48" s="179"/>
      <c r="GJ48" s="179"/>
      <c r="GK48" s="179"/>
      <c r="GL48" s="179"/>
      <c r="GM48" s="179"/>
      <c r="GN48" s="179"/>
      <c r="GO48" s="179"/>
      <c r="GP48" s="179"/>
      <c r="GQ48" s="179"/>
      <c r="GR48" s="179"/>
      <c r="GS48" s="179"/>
      <c r="GT48" s="179"/>
      <c r="GU48" s="179"/>
      <c r="GV48" s="179"/>
      <c r="GW48" s="179"/>
      <c r="GX48" s="179"/>
      <c r="GY48" s="179"/>
      <c r="GZ48" s="179"/>
      <c r="HA48" s="179"/>
      <c r="HB48" s="179"/>
      <c r="HC48" s="179"/>
      <c r="HD48" s="179"/>
      <c r="HE48" s="179"/>
      <c r="HF48" s="179"/>
      <c r="HG48" s="179"/>
      <c r="HH48" s="179"/>
      <c r="HI48" s="179"/>
      <c r="HJ48" s="179"/>
      <c r="HK48" s="179"/>
      <c r="HL48" s="179"/>
      <c r="HM48" s="179"/>
      <c r="HN48" s="179"/>
      <c r="HO48" s="179"/>
      <c r="HP48" s="179"/>
      <c r="HQ48" s="179"/>
      <c r="HR48" s="179"/>
      <c r="HS48" s="179"/>
      <c r="HT48" s="179"/>
      <c r="HU48" s="179"/>
      <c r="HV48" s="179"/>
      <c r="HW48" s="179"/>
      <c r="HX48" s="179"/>
      <c r="HY48" s="179"/>
      <c r="HZ48" s="179"/>
      <c r="IA48" s="179"/>
      <c r="IB48" s="179"/>
      <c r="IC48" s="179"/>
      <c r="ID48" s="179"/>
      <c r="IE48" s="179"/>
      <c r="IF48" s="179"/>
      <c r="IG48" s="179"/>
      <c r="IH48" s="179"/>
      <c r="II48" s="179"/>
      <c r="IJ48" s="179"/>
      <c r="IK48" s="179"/>
      <c r="IL48" s="179"/>
      <c r="IM48" s="179"/>
      <c r="IN48" s="179"/>
      <c r="IO48" s="179"/>
      <c r="IP48" s="179"/>
      <c r="IQ48" s="179"/>
      <c r="IR48" s="179"/>
      <c r="IS48" s="179"/>
      <c r="IT48" s="179"/>
      <c r="IU48" s="179"/>
      <c r="IV48" s="179"/>
    </row>
    <row collapsed="false" customFormat="true" customHeight="true" hidden="false" ht="6" outlineLevel="0" r="49" s="232">
      <c r="B49" s="233"/>
      <c r="C49" s="140"/>
      <c r="D49" s="234"/>
      <c r="E49" s="141"/>
      <c r="F49" s="140"/>
      <c r="G49" s="142"/>
      <c r="H49" s="238"/>
      <c r="I49" s="238"/>
      <c r="J49" s="238"/>
      <c r="K49" s="239"/>
      <c r="L49" s="239"/>
      <c r="M49" s="239"/>
      <c r="N49" s="239"/>
      <c r="O49" s="239"/>
      <c r="P49" s="239"/>
      <c r="Q49" s="144"/>
      <c r="R49" s="235"/>
      <c r="S49" s="235"/>
      <c r="T49" s="235"/>
      <c r="U49" s="235"/>
      <c r="V49" s="235"/>
      <c r="W49" s="235"/>
      <c r="X49" s="235"/>
      <c r="Y49" s="235"/>
      <c r="Z49" s="235"/>
      <c r="AA49" s="235"/>
      <c r="AB49" s="235"/>
      <c r="AC49" s="145"/>
      <c r="AD49" s="147"/>
      <c r="AE49" s="147"/>
      <c r="AF49" s="147"/>
      <c r="AG49" s="148"/>
      <c r="AH49" s="148"/>
      <c r="AI49" s="142"/>
      <c r="AJ49" s="142"/>
      <c r="AN49" s="236"/>
      <c r="AO49" s="236"/>
      <c r="AP49" s="236"/>
      <c r="AV49" s="237"/>
      <c r="AW49" s="236"/>
    </row>
    <row collapsed="false" customFormat="true" customHeight="false" hidden="false" ht="13" outlineLevel="0" r="50" s="242">
      <c r="A50" s="160"/>
      <c r="B50" s="151" t="s">
        <v>74</v>
      </c>
      <c r="C50" s="151"/>
      <c r="D50" s="240"/>
      <c r="E50" s="153" t="n">
        <f aca="false">COUNTIF(E52:E57,"Yes")</f>
        <v>1</v>
      </c>
      <c r="F50" s="241"/>
      <c r="G50" s="155"/>
      <c r="H50" s="156" t="n">
        <f aca="false">H52</f>
        <v>0</v>
      </c>
      <c r="I50" s="156" t="n">
        <f aca="false">I52</f>
        <v>0</v>
      </c>
      <c r="J50" s="156" t="n">
        <f aca="false">J52</f>
        <v>0</v>
      </c>
      <c r="K50" s="156" t="n">
        <f aca="false">K52</f>
        <v>0</v>
      </c>
      <c r="L50" s="156" t="n">
        <f aca="false">L52</f>
        <v>0</v>
      </c>
      <c r="M50" s="156" t="n">
        <f aca="false">M52</f>
        <v>0</v>
      </c>
      <c r="N50" s="156" t="n">
        <f aca="false">N52</f>
        <v>0</v>
      </c>
      <c r="O50" s="156" t="n">
        <f aca="false">O52</f>
        <v>0</v>
      </c>
      <c r="P50" s="156" t="n">
        <f aca="false">P52</f>
        <v>0</v>
      </c>
      <c r="Q50" s="152"/>
      <c r="R50" s="151"/>
      <c r="S50" s="151"/>
      <c r="T50" s="151"/>
      <c r="U50" s="151"/>
      <c r="V50" s="151"/>
      <c r="W50" s="151"/>
      <c r="X50" s="151"/>
      <c r="Y50" s="151"/>
      <c r="Z50" s="151"/>
      <c r="AA50" s="151"/>
      <c r="AB50" s="151"/>
      <c r="AC50" s="151"/>
      <c r="AD50" s="151"/>
      <c r="AE50" s="151"/>
      <c r="AF50" s="151"/>
      <c r="AG50" s="157"/>
      <c r="AH50" s="157"/>
      <c r="AI50" s="154"/>
      <c r="AJ50" s="154"/>
      <c r="AK50" s="179"/>
      <c r="AL50" s="179"/>
      <c r="AM50" s="179"/>
      <c r="AN50" s="180"/>
      <c r="AO50" s="180"/>
      <c r="AP50" s="180"/>
      <c r="AQ50" s="179"/>
      <c r="AR50" s="179"/>
      <c r="AS50" s="179"/>
      <c r="AT50" s="179"/>
      <c r="AU50" s="179"/>
      <c r="AV50" s="181"/>
      <c r="AW50" s="180"/>
      <c r="AX50" s="179"/>
      <c r="AY50" s="179"/>
      <c r="AZ50" s="179"/>
      <c r="BA50" s="179"/>
      <c r="BB50" s="179"/>
      <c r="BC50" s="179"/>
      <c r="BD50" s="179"/>
      <c r="BE50" s="179"/>
      <c r="BF50" s="179"/>
      <c r="BG50" s="179"/>
      <c r="BH50" s="179"/>
      <c r="BI50" s="179"/>
      <c r="BJ50" s="179"/>
      <c r="BK50" s="179"/>
      <c r="BL50" s="179"/>
      <c r="BM50" s="179"/>
      <c r="BN50" s="179"/>
      <c r="BO50" s="179"/>
      <c r="BP50" s="179"/>
      <c r="BQ50" s="179"/>
      <c r="BR50" s="179"/>
      <c r="BS50" s="179"/>
      <c r="BT50" s="179"/>
      <c r="BU50" s="179"/>
      <c r="BV50" s="179"/>
      <c r="BW50" s="179"/>
      <c r="BX50" s="179"/>
      <c r="BY50" s="179"/>
      <c r="BZ50" s="179"/>
      <c r="CA50" s="179"/>
      <c r="CB50" s="179"/>
      <c r="CC50" s="179"/>
      <c r="CD50" s="179"/>
      <c r="CE50" s="179"/>
      <c r="CF50" s="179"/>
      <c r="CG50" s="179"/>
      <c r="CH50" s="179"/>
      <c r="CI50" s="179"/>
      <c r="CJ50" s="179"/>
      <c r="CK50" s="179"/>
      <c r="CL50" s="179"/>
      <c r="CM50" s="179"/>
      <c r="CN50" s="179"/>
      <c r="CO50" s="179"/>
      <c r="CP50" s="179"/>
      <c r="CQ50" s="179"/>
      <c r="CR50" s="179"/>
      <c r="CS50" s="179"/>
      <c r="CT50" s="179"/>
      <c r="CU50" s="179"/>
      <c r="CV50" s="179"/>
      <c r="CW50" s="179"/>
      <c r="CX50" s="179"/>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row>
    <row collapsed="false" customFormat="true" customHeight="true" hidden="false" ht="6" outlineLevel="0" r="51" s="232">
      <c r="B51" s="138"/>
      <c r="C51" s="139"/>
      <c r="D51" s="234"/>
      <c r="E51" s="141"/>
      <c r="F51" s="140"/>
      <c r="G51" s="142"/>
      <c r="H51" s="141"/>
      <c r="I51" s="141"/>
      <c r="J51" s="141"/>
      <c r="K51" s="143"/>
      <c r="L51" s="143"/>
      <c r="M51" s="143"/>
      <c r="N51" s="143"/>
      <c r="O51" s="143"/>
      <c r="P51" s="143"/>
      <c r="Q51" s="144"/>
      <c r="R51" s="145"/>
      <c r="S51" s="146"/>
      <c r="T51" s="146"/>
      <c r="U51" s="146"/>
      <c r="V51" s="146"/>
      <c r="W51" s="146"/>
      <c r="X51" s="146"/>
      <c r="Y51" s="146"/>
      <c r="Z51" s="146"/>
      <c r="AA51" s="146"/>
      <c r="AB51" s="146"/>
      <c r="AC51" s="145"/>
      <c r="AD51" s="147"/>
      <c r="AE51" s="147"/>
      <c r="AF51" s="147"/>
      <c r="AG51" s="148"/>
      <c r="AH51" s="148"/>
      <c r="AI51" s="142"/>
      <c r="AJ51" s="142"/>
      <c r="AN51" s="236"/>
      <c r="AO51" s="236"/>
      <c r="AP51" s="236"/>
      <c r="AV51" s="237"/>
      <c r="AW51" s="236"/>
    </row>
    <row collapsed="false" customFormat="true" customHeight="true" hidden="false" ht="60" outlineLevel="0" r="52" s="160">
      <c r="B52" s="161" t="n">
        <v>5</v>
      </c>
      <c r="C52" s="162" t="s">
        <v>37</v>
      </c>
      <c r="D52" s="163" t="s">
        <v>112</v>
      </c>
      <c r="E52" s="164" t="s">
        <v>79</v>
      </c>
      <c r="F52" s="165" t="s">
        <v>80</v>
      </c>
      <c r="G52" s="166" t="s">
        <v>113</v>
      </c>
      <c r="H52" s="167" t="n">
        <v>0</v>
      </c>
      <c r="I52" s="167" t="n">
        <v>0</v>
      </c>
      <c r="J52" s="167" t="n">
        <f aca="false">H52+I52</f>
        <v>0</v>
      </c>
      <c r="K52" s="168" t="n">
        <v>0</v>
      </c>
      <c r="L52" s="167" t="n">
        <v>0</v>
      </c>
      <c r="M52" s="167" t="n">
        <v>0</v>
      </c>
      <c r="N52" s="168" t="n">
        <f aca="false">SUM(R52:AC52)</f>
        <v>0</v>
      </c>
      <c r="O52" s="168" t="n">
        <f aca="false">SUM(R57:AC57)</f>
        <v>0</v>
      </c>
      <c r="P52" s="168" t="n">
        <f aca="false">O52+L52</f>
        <v>0</v>
      </c>
      <c r="Q52" s="169" t="s">
        <v>82</v>
      </c>
      <c r="R52" s="170" t="s">
        <v>102</v>
      </c>
      <c r="S52" s="171" t="s">
        <v>102</v>
      </c>
      <c r="T52" s="172" t="s">
        <v>102</v>
      </c>
      <c r="U52" s="170" t="s">
        <v>102</v>
      </c>
      <c r="V52" s="171" t="s">
        <v>102</v>
      </c>
      <c r="W52" s="172" t="s">
        <v>102</v>
      </c>
      <c r="X52" s="170" t="s">
        <v>102</v>
      </c>
      <c r="Y52" s="171" t="s">
        <v>102</v>
      </c>
      <c r="Z52" s="172" t="n">
        <v>0</v>
      </c>
      <c r="AA52" s="170" t="n">
        <v>0</v>
      </c>
      <c r="AB52" s="173" t="n">
        <v>0</v>
      </c>
      <c r="AC52" s="172" t="n">
        <v>0</v>
      </c>
      <c r="AD52" s="174" t="s">
        <v>83</v>
      </c>
      <c r="AE52" s="174" t="s">
        <v>84</v>
      </c>
      <c r="AF52" s="174" t="s">
        <v>85</v>
      </c>
      <c r="AG52" s="175" t="s">
        <v>108</v>
      </c>
      <c r="AH52" s="176" t="s">
        <v>87</v>
      </c>
      <c r="AI52" s="177" t="s">
        <v>80</v>
      </c>
      <c r="AJ52" s="178"/>
      <c r="AK52" s="179"/>
      <c r="AL52" s="179"/>
      <c r="AM52" s="179"/>
      <c r="AN52" s="180"/>
      <c r="AO52" s="180"/>
      <c r="AP52" s="180"/>
      <c r="AQ52" s="179"/>
      <c r="AR52" s="179"/>
      <c r="AS52" s="179"/>
      <c r="AT52" s="179"/>
      <c r="AU52" s="179"/>
      <c r="AV52" s="181"/>
      <c r="AW52" s="180"/>
      <c r="AX52" s="179"/>
      <c r="AY52" s="179"/>
      <c r="AZ52" s="179"/>
      <c r="BA52" s="179"/>
      <c r="BB52" s="179"/>
      <c r="BC52" s="179"/>
      <c r="BD52" s="179"/>
      <c r="BE52" s="179"/>
      <c r="BF52" s="179"/>
      <c r="BG52" s="179"/>
      <c r="BH52" s="179"/>
      <c r="BI52" s="179"/>
      <c r="BJ52" s="179"/>
      <c r="BK52" s="179"/>
      <c r="BL52" s="179"/>
      <c r="BM52" s="179"/>
      <c r="BN52" s="179"/>
      <c r="BO52" s="179"/>
      <c r="BP52" s="179"/>
      <c r="BQ52" s="179"/>
      <c r="BR52" s="179"/>
      <c r="BS52" s="179"/>
      <c r="BT52" s="179"/>
      <c r="BU52" s="179"/>
      <c r="BV52" s="179"/>
      <c r="BW52" s="179"/>
      <c r="BX52" s="179"/>
      <c r="BY52" s="179"/>
      <c r="BZ52" s="179"/>
      <c r="CA52" s="179"/>
      <c r="CB52" s="179"/>
      <c r="CC52" s="179"/>
      <c r="CD52" s="179"/>
      <c r="CE52" s="179"/>
      <c r="CF52" s="179"/>
      <c r="CG52" s="179"/>
      <c r="CH52" s="179"/>
      <c r="CI52" s="179"/>
      <c r="CJ52" s="179"/>
      <c r="CK52" s="179"/>
      <c r="CL52" s="179"/>
      <c r="CM52" s="179"/>
      <c r="CN52" s="179"/>
      <c r="CO52" s="179"/>
      <c r="CP52" s="179"/>
      <c r="CQ52" s="179"/>
      <c r="CR52" s="179"/>
      <c r="CS52" s="179"/>
      <c r="CT52" s="179"/>
      <c r="CU52" s="179"/>
      <c r="CV52" s="179"/>
      <c r="CW52" s="179"/>
      <c r="CX52" s="179"/>
    </row>
    <row collapsed="false" customFormat="true" customHeight="false" hidden="false" ht="24" outlineLevel="0" r="53" s="196">
      <c r="A53" s="179"/>
      <c r="B53" s="182"/>
      <c r="C53" s="183" t="s">
        <v>88</v>
      </c>
      <c r="D53" s="183"/>
      <c r="E53" s="184"/>
      <c r="F53" s="185" t="s">
        <v>89</v>
      </c>
      <c r="G53" s="166"/>
      <c r="H53" s="186"/>
      <c r="I53" s="184"/>
      <c r="J53" s="184"/>
      <c r="K53" s="187"/>
      <c r="L53" s="187"/>
      <c r="M53" s="187"/>
      <c r="N53" s="188"/>
      <c r="O53" s="187"/>
      <c r="P53" s="187"/>
      <c r="Q53" s="189" t="s">
        <v>90</v>
      </c>
      <c r="R53" s="190"/>
      <c r="S53" s="191"/>
      <c r="T53" s="192"/>
      <c r="U53" s="190"/>
      <c r="V53" s="191"/>
      <c r="W53" s="192"/>
      <c r="X53" s="190"/>
      <c r="Y53" s="191"/>
      <c r="Z53" s="192"/>
      <c r="AA53" s="190"/>
      <c r="AB53" s="191"/>
      <c r="AC53" s="192"/>
      <c r="AD53" s="193" t="s">
        <v>91</v>
      </c>
      <c r="AE53" s="193" t="s">
        <v>91</v>
      </c>
      <c r="AF53" s="193" t="s">
        <v>91</v>
      </c>
      <c r="AG53" s="175"/>
      <c r="AH53" s="176"/>
      <c r="AI53" s="194"/>
      <c r="AJ53" s="195"/>
      <c r="AK53" s="179"/>
      <c r="AL53" s="179"/>
      <c r="AM53" s="179"/>
      <c r="AN53" s="180"/>
      <c r="AO53" s="180"/>
      <c r="AP53" s="180"/>
      <c r="AQ53" s="179"/>
      <c r="AR53" s="179"/>
      <c r="AS53" s="179"/>
      <c r="AT53" s="179"/>
      <c r="AU53" s="179"/>
      <c r="AV53" s="181"/>
      <c r="AW53" s="180"/>
      <c r="AX53" s="179"/>
      <c r="AY53" s="179"/>
      <c r="AZ53" s="179"/>
      <c r="BA53" s="179"/>
      <c r="BB53" s="179"/>
      <c r="BC53" s="179"/>
      <c r="BD53" s="179"/>
      <c r="BE53" s="179"/>
      <c r="BF53" s="179"/>
      <c r="BG53" s="179"/>
      <c r="BH53" s="179"/>
      <c r="BI53" s="179"/>
      <c r="BJ53" s="179"/>
      <c r="BK53" s="179"/>
      <c r="BL53" s="179"/>
      <c r="BM53" s="179"/>
      <c r="BN53" s="179"/>
      <c r="BO53" s="179"/>
      <c r="BP53" s="179"/>
      <c r="BQ53" s="179"/>
      <c r="BR53" s="179"/>
      <c r="BS53" s="179"/>
      <c r="BT53" s="179"/>
      <c r="BU53" s="179"/>
      <c r="BV53" s="179"/>
      <c r="BW53" s="179"/>
      <c r="BX53" s="179"/>
      <c r="BY53" s="179"/>
      <c r="BZ53" s="179"/>
      <c r="CA53" s="179"/>
      <c r="CB53" s="179"/>
      <c r="CC53" s="179"/>
      <c r="CD53" s="179"/>
      <c r="CE53" s="179"/>
      <c r="CF53" s="179"/>
      <c r="CG53" s="179"/>
      <c r="CH53" s="179"/>
      <c r="CI53" s="179"/>
      <c r="CJ53" s="179"/>
      <c r="CK53" s="179"/>
      <c r="CL53" s="179"/>
      <c r="CM53" s="179"/>
      <c r="CN53" s="179"/>
      <c r="CO53" s="179"/>
      <c r="CP53" s="179"/>
      <c r="CQ53" s="179"/>
      <c r="CR53" s="179"/>
      <c r="CS53" s="179"/>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c r="EL53" s="179"/>
      <c r="EM53" s="179"/>
      <c r="EN53" s="179"/>
      <c r="EO53" s="179"/>
      <c r="EP53" s="179"/>
      <c r="EQ53" s="179"/>
      <c r="ER53" s="179"/>
      <c r="ES53" s="179"/>
      <c r="ET53" s="179"/>
      <c r="EU53" s="179"/>
      <c r="EV53" s="179"/>
      <c r="EW53" s="179"/>
      <c r="EX53" s="179"/>
      <c r="EY53" s="179"/>
      <c r="EZ53" s="179"/>
      <c r="FA53" s="179"/>
      <c r="FB53" s="179"/>
      <c r="FC53" s="179"/>
      <c r="FD53" s="179"/>
      <c r="FE53" s="179"/>
      <c r="FF53" s="179"/>
      <c r="FG53" s="179"/>
      <c r="FH53" s="179"/>
      <c r="FI53" s="179"/>
      <c r="FJ53" s="179"/>
      <c r="FK53" s="179"/>
      <c r="FL53" s="179"/>
      <c r="FM53" s="179"/>
      <c r="FN53" s="179"/>
      <c r="FO53" s="179"/>
      <c r="FP53" s="179"/>
      <c r="FQ53" s="179"/>
      <c r="FR53" s="179"/>
      <c r="FS53" s="179"/>
      <c r="FT53" s="179"/>
      <c r="FU53" s="179"/>
      <c r="FV53" s="179"/>
      <c r="FW53" s="179"/>
      <c r="FX53" s="179"/>
      <c r="FY53" s="179"/>
      <c r="FZ53" s="179"/>
      <c r="GA53" s="179"/>
      <c r="GB53" s="179"/>
      <c r="GC53" s="179"/>
      <c r="GD53" s="179"/>
      <c r="GE53" s="179"/>
      <c r="GF53" s="179"/>
      <c r="GG53" s="179"/>
      <c r="GH53" s="179"/>
      <c r="GI53" s="179"/>
      <c r="GJ53" s="179"/>
      <c r="GK53" s="179"/>
      <c r="GL53" s="179"/>
      <c r="GM53" s="179"/>
      <c r="GN53" s="179"/>
      <c r="GO53" s="179"/>
      <c r="GP53" s="179"/>
      <c r="GQ53" s="179"/>
      <c r="GR53" s="179"/>
      <c r="GS53" s="179"/>
      <c r="GT53" s="179"/>
      <c r="GU53" s="179"/>
      <c r="GV53" s="179"/>
      <c r="GW53" s="179"/>
      <c r="GX53" s="179"/>
      <c r="GY53" s="179"/>
      <c r="GZ53" s="179"/>
      <c r="HA53" s="179"/>
      <c r="HB53" s="179"/>
      <c r="HC53" s="179"/>
      <c r="HD53" s="179"/>
      <c r="HE53" s="179"/>
      <c r="HF53" s="179"/>
      <c r="HG53" s="179"/>
      <c r="HH53" s="179"/>
      <c r="HI53" s="179"/>
      <c r="HJ53" s="179"/>
      <c r="HK53" s="179"/>
      <c r="HL53" s="179"/>
      <c r="HM53" s="179"/>
      <c r="HN53" s="179"/>
      <c r="HO53" s="179"/>
      <c r="HP53" s="179"/>
      <c r="HQ53" s="179"/>
      <c r="HR53" s="179"/>
      <c r="HS53" s="179"/>
      <c r="HT53" s="179"/>
      <c r="HU53" s="179"/>
      <c r="HV53" s="179"/>
      <c r="HW53" s="179"/>
      <c r="HX53" s="179"/>
      <c r="HY53" s="179"/>
      <c r="HZ53" s="179"/>
      <c r="IA53" s="179"/>
      <c r="IB53" s="179"/>
      <c r="IC53" s="179"/>
      <c r="ID53" s="179"/>
      <c r="IE53" s="179"/>
      <c r="IF53" s="179"/>
      <c r="IG53" s="179"/>
      <c r="IH53" s="179"/>
      <c r="II53" s="179"/>
      <c r="IJ53" s="179"/>
      <c r="IK53" s="179"/>
      <c r="IL53" s="179"/>
      <c r="IM53" s="179"/>
      <c r="IN53" s="179"/>
      <c r="IO53" s="179"/>
      <c r="IP53" s="179"/>
      <c r="IQ53" s="179"/>
      <c r="IR53" s="179"/>
      <c r="IS53" s="179"/>
      <c r="IT53" s="179"/>
      <c r="IU53" s="179"/>
      <c r="IV53" s="179"/>
    </row>
    <row collapsed="false" customFormat="false" customHeight="true" hidden="false" ht="35" outlineLevel="0" r="54">
      <c r="A54" s="179"/>
      <c r="B54" s="197"/>
      <c r="C54" s="198" t="s">
        <v>92</v>
      </c>
      <c r="D54" s="198" t="s">
        <v>114</v>
      </c>
      <c r="E54" s="199"/>
      <c r="F54" s="200" t="s">
        <v>94</v>
      </c>
      <c r="G54" s="166"/>
      <c r="H54" s="201"/>
      <c r="I54" s="199"/>
      <c r="J54" s="199"/>
      <c r="K54" s="202"/>
      <c r="L54" s="202"/>
      <c r="M54" s="202"/>
      <c r="N54" s="202"/>
      <c r="O54" s="202"/>
      <c r="P54" s="202"/>
      <c r="Q54" s="203"/>
      <c r="R54" s="204"/>
      <c r="S54" s="205"/>
      <c r="T54" s="206"/>
      <c r="U54" s="204"/>
      <c r="V54" s="207"/>
      <c r="W54" s="208"/>
      <c r="X54" s="209"/>
      <c r="Y54" s="210"/>
      <c r="Z54" s="208"/>
      <c r="AA54" s="209"/>
      <c r="AB54" s="207"/>
      <c r="AC54" s="211"/>
      <c r="AD54" s="212"/>
      <c r="AE54" s="212"/>
      <c r="AF54" s="212"/>
      <c r="AG54" s="175"/>
      <c r="AH54" s="176"/>
      <c r="AI54" s="213" t="s">
        <v>94</v>
      </c>
      <c r="AJ54" s="195"/>
      <c r="AK54" s="179"/>
      <c r="AL54" s="179"/>
      <c r="AM54" s="179"/>
      <c r="AN54" s="180"/>
      <c r="AO54" s="180"/>
      <c r="AP54" s="180"/>
      <c r="AQ54" s="179"/>
      <c r="AR54" s="179"/>
      <c r="AS54" s="179"/>
      <c r="AT54" s="179"/>
      <c r="AU54" s="179"/>
      <c r="AV54" s="181"/>
      <c r="AW54" s="180"/>
      <c r="AX54" s="179"/>
      <c r="AY54" s="179"/>
      <c r="AZ54" s="179"/>
      <c r="BA54" s="179"/>
      <c r="BB54" s="179"/>
      <c r="BC54" s="179"/>
      <c r="BD54" s="179"/>
      <c r="BE54" s="179"/>
      <c r="BF54" s="179"/>
      <c r="BG54" s="179"/>
      <c r="BH54" s="179"/>
      <c r="BI54" s="179"/>
      <c r="BJ54" s="179"/>
      <c r="BK54" s="179"/>
      <c r="BL54" s="179"/>
      <c r="BM54" s="179"/>
      <c r="BN54" s="179"/>
      <c r="BO54" s="179"/>
      <c r="BP54" s="179"/>
      <c r="BQ54" s="179"/>
      <c r="BR54" s="179"/>
      <c r="BS54" s="179"/>
      <c r="BT54" s="179"/>
      <c r="BU54" s="179"/>
      <c r="BV54" s="179"/>
      <c r="BW54" s="179"/>
      <c r="BX54" s="179"/>
      <c r="BY54" s="179"/>
      <c r="BZ54" s="179"/>
      <c r="CA54" s="179"/>
      <c r="CB54" s="179"/>
      <c r="CC54" s="179"/>
      <c r="CD54" s="179"/>
      <c r="CE54" s="179"/>
      <c r="CF54" s="179"/>
      <c r="CG54" s="179"/>
      <c r="CH54" s="179"/>
      <c r="CI54" s="179"/>
      <c r="CJ54" s="179"/>
      <c r="CK54" s="179"/>
      <c r="CL54" s="179"/>
      <c r="CM54" s="179"/>
      <c r="CN54" s="179"/>
      <c r="CO54" s="179"/>
      <c r="CP54" s="179"/>
      <c r="CQ54" s="179"/>
      <c r="CR54" s="179"/>
      <c r="CS54" s="179"/>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c r="EL54" s="179"/>
      <c r="EM54" s="179"/>
      <c r="EN54" s="179"/>
      <c r="EO54" s="179"/>
      <c r="EP54" s="179"/>
      <c r="EQ54" s="179"/>
      <c r="ER54" s="179"/>
      <c r="ES54" s="179"/>
      <c r="ET54" s="179"/>
      <c r="EU54" s="179"/>
      <c r="EV54" s="179"/>
      <c r="EW54" s="179"/>
      <c r="EX54" s="179"/>
      <c r="EY54" s="179"/>
      <c r="EZ54" s="179"/>
      <c r="FA54" s="179"/>
      <c r="FB54" s="179"/>
      <c r="FC54" s="179"/>
      <c r="FD54" s="179"/>
      <c r="FE54" s="179"/>
      <c r="FF54" s="179"/>
      <c r="FG54" s="179"/>
      <c r="FH54" s="179"/>
      <c r="FI54" s="179"/>
      <c r="FJ54" s="179"/>
      <c r="FK54" s="179"/>
      <c r="FL54" s="179"/>
      <c r="FM54" s="179"/>
      <c r="FN54" s="179"/>
      <c r="FO54" s="179"/>
      <c r="FP54" s="179"/>
      <c r="FQ54" s="179"/>
      <c r="FR54" s="179"/>
      <c r="FS54" s="179"/>
      <c r="FT54" s="179"/>
      <c r="FU54" s="179"/>
      <c r="FV54" s="179"/>
      <c r="FW54" s="179"/>
      <c r="FX54" s="179"/>
      <c r="FY54" s="179"/>
      <c r="FZ54" s="179"/>
      <c r="GA54" s="179"/>
      <c r="GB54" s="179"/>
      <c r="GC54" s="179"/>
      <c r="GD54" s="179"/>
      <c r="GE54" s="179"/>
      <c r="GF54" s="179"/>
      <c r="GG54" s="179"/>
      <c r="GH54" s="179"/>
      <c r="GI54" s="179"/>
      <c r="GJ54" s="179"/>
      <c r="GK54" s="179"/>
      <c r="GL54" s="179"/>
      <c r="GM54" s="179"/>
      <c r="GN54" s="179"/>
      <c r="GO54" s="179"/>
      <c r="GP54" s="179"/>
      <c r="GQ54" s="179"/>
      <c r="GR54" s="179"/>
      <c r="GS54" s="179"/>
      <c r="GT54" s="179"/>
      <c r="GU54" s="179"/>
      <c r="GV54" s="179"/>
      <c r="GW54" s="179"/>
      <c r="GX54" s="179"/>
      <c r="GY54" s="179"/>
      <c r="GZ54" s="179"/>
      <c r="HA54" s="179"/>
      <c r="HB54" s="179"/>
      <c r="HC54" s="179"/>
      <c r="HD54" s="179"/>
      <c r="HE54" s="179"/>
      <c r="HF54" s="179"/>
      <c r="HG54" s="179"/>
      <c r="HH54" s="179"/>
      <c r="HI54" s="179"/>
      <c r="HJ54" s="179"/>
      <c r="HK54" s="179"/>
      <c r="HL54" s="179"/>
      <c r="HM54" s="179"/>
      <c r="HN54" s="179"/>
      <c r="HO54" s="179"/>
      <c r="HP54" s="179"/>
      <c r="HQ54" s="179"/>
      <c r="HR54" s="179"/>
      <c r="HS54" s="179"/>
      <c r="HT54" s="179"/>
      <c r="HU54" s="179"/>
      <c r="HV54" s="179"/>
      <c r="HW54" s="179"/>
      <c r="HX54" s="179"/>
      <c r="HY54" s="179"/>
      <c r="HZ54" s="179"/>
      <c r="IA54" s="179"/>
      <c r="IB54" s="179"/>
      <c r="IC54" s="179"/>
      <c r="ID54" s="179"/>
      <c r="IE54" s="179"/>
      <c r="IF54" s="179"/>
      <c r="IG54" s="179"/>
      <c r="IH54" s="179"/>
      <c r="II54" s="179"/>
      <c r="IJ54" s="179"/>
      <c r="IK54" s="179"/>
      <c r="IL54" s="179"/>
      <c r="IM54" s="179"/>
      <c r="IN54" s="179"/>
      <c r="IO54" s="179"/>
      <c r="IP54" s="179"/>
      <c r="IQ54" s="179"/>
      <c r="IR54" s="179"/>
      <c r="IS54" s="179"/>
      <c r="IT54" s="179"/>
      <c r="IU54" s="179"/>
      <c r="IV54" s="179"/>
    </row>
    <row collapsed="false" customFormat="false" customHeight="true" hidden="false" ht="37" outlineLevel="0" r="55">
      <c r="A55" s="179"/>
      <c r="B55" s="197"/>
      <c r="C55" s="198" t="s">
        <v>95</v>
      </c>
      <c r="D55" s="198"/>
      <c r="E55" s="199"/>
      <c r="F55" s="214" t="s">
        <v>91</v>
      </c>
      <c r="G55" s="166"/>
      <c r="H55" s="201"/>
      <c r="I55" s="199"/>
      <c r="J55" s="199"/>
      <c r="K55" s="202"/>
      <c r="L55" s="202"/>
      <c r="M55" s="202"/>
      <c r="N55" s="202"/>
      <c r="O55" s="202"/>
      <c r="P55" s="202"/>
      <c r="Q55" s="203"/>
      <c r="R55" s="204"/>
      <c r="S55" s="205"/>
      <c r="T55" s="206"/>
      <c r="U55" s="204"/>
      <c r="V55" s="207"/>
      <c r="W55" s="208"/>
      <c r="X55" s="209"/>
      <c r="Y55" s="210"/>
      <c r="Z55" s="208"/>
      <c r="AA55" s="209"/>
      <c r="AB55" s="207"/>
      <c r="AC55" s="211"/>
      <c r="AD55" s="212"/>
      <c r="AE55" s="212"/>
      <c r="AF55" s="212"/>
      <c r="AG55" s="175"/>
      <c r="AH55" s="176"/>
      <c r="AI55" s="213" t="s">
        <v>94</v>
      </c>
      <c r="AJ55" s="195"/>
      <c r="AK55" s="179"/>
      <c r="AL55" s="179"/>
      <c r="AM55" s="179"/>
      <c r="AN55" s="180"/>
      <c r="AO55" s="180"/>
      <c r="AP55" s="180"/>
      <c r="AQ55" s="179"/>
      <c r="AR55" s="179"/>
      <c r="AS55" s="179"/>
      <c r="AT55" s="179"/>
      <c r="AU55" s="179"/>
      <c r="AV55" s="181"/>
      <c r="AW55" s="180"/>
      <c r="AX55" s="179"/>
      <c r="AY55" s="179"/>
      <c r="AZ55" s="179"/>
      <c r="BA55" s="179"/>
      <c r="BB55" s="179"/>
      <c r="BC55" s="179"/>
      <c r="BD55" s="179"/>
      <c r="BE55" s="179"/>
      <c r="BF55" s="179"/>
      <c r="BG55" s="179"/>
      <c r="BH55" s="179"/>
      <c r="BI55" s="179"/>
      <c r="BJ55" s="179"/>
      <c r="BK55" s="179"/>
      <c r="BL55" s="179"/>
      <c r="BM55" s="179"/>
      <c r="BN55" s="179"/>
      <c r="BO55" s="179"/>
      <c r="BP55" s="179"/>
      <c r="BQ55" s="179"/>
      <c r="BR55" s="179"/>
      <c r="BS55" s="179"/>
      <c r="BT55" s="179"/>
      <c r="BU55" s="179"/>
      <c r="BV55" s="179"/>
      <c r="BW55" s="179"/>
      <c r="BX55" s="179"/>
      <c r="BY55" s="179"/>
      <c r="BZ55" s="179"/>
      <c r="CA55" s="179"/>
      <c r="CB55" s="179"/>
      <c r="CC55" s="179"/>
      <c r="CD55" s="179"/>
      <c r="CE55" s="179"/>
      <c r="CF55" s="179"/>
      <c r="CG55" s="179"/>
      <c r="CH55" s="179"/>
      <c r="CI55" s="179"/>
      <c r="CJ55" s="179"/>
      <c r="CK55" s="179"/>
      <c r="CL55" s="179"/>
      <c r="CM55" s="179"/>
      <c r="CN55" s="179"/>
      <c r="CO55" s="179"/>
      <c r="CP55" s="179"/>
      <c r="CQ55" s="179"/>
      <c r="CR55" s="179"/>
      <c r="CS55" s="179"/>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c r="EL55" s="179"/>
      <c r="EM55" s="179"/>
      <c r="EN55" s="179"/>
      <c r="EO55" s="179"/>
      <c r="EP55" s="179"/>
      <c r="EQ55" s="179"/>
      <c r="ER55" s="179"/>
      <c r="ES55" s="179"/>
      <c r="ET55" s="179"/>
      <c r="EU55" s="179"/>
      <c r="EV55" s="179"/>
      <c r="EW55" s="179"/>
      <c r="EX55" s="179"/>
      <c r="EY55" s="179"/>
      <c r="EZ55" s="179"/>
      <c r="FA55" s="179"/>
      <c r="FB55" s="179"/>
      <c r="FC55" s="179"/>
      <c r="FD55" s="179"/>
      <c r="FE55" s="179"/>
      <c r="FF55" s="179"/>
      <c r="FG55" s="179"/>
      <c r="FH55" s="179"/>
      <c r="FI55" s="179"/>
      <c r="FJ55" s="179"/>
      <c r="FK55" s="179"/>
      <c r="FL55" s="179"/>
      <c r="FM55" s="179"/>
      <c r="FN55" s="179"/>
      <c r="FO55" s="179"/>
      <c r="FP55" s="179"/>
      <c r="FQ55" s="179"/>
      <c r="FR55" s="179"/>
      <c r="FS55" s="179"/>
      <c r="FT55" s="179"/>
      <c r="FU55" s="179"/>
      <c r="FV55" s="179"/>
      <c r="FW55" s="179"/>
      <c r="FX55" s="179"/>
      <c r="FY55" s="179"/>
      <c r="FZ55" s="179"/>
      <c r="GA55" s="179"/>
      <c r="GB55" s="179"/>
      <c r="GC55" s="179"/>
      <c r="GD55" s="179"/>
      <c r="GE55" s="179"/>
      <c r="GF55" s="179"/>
      <c r="GG55" s="179"/>
      <c r="GH55" s="179"/>
      <c r="GI55" s="179"/>
      <c r="GJ55" s="179"/>
      <c r="GK55" s="179"/>
      <c r="GL55" s="179"/>
      <c r="GM55" s="179"/>
      <c r="GN55" s="179"/>
      <c r="GO55" s="179"/>
      <c r="GP55" s="179"/>
      <c r="GQ55" s="179"/>
      <c r="GR55" s="179"/>
      <c r="GS55" s="179"/>
      <c r="GT55" s="179"/>
      <c r="GU55" s="179"/>
      <c r="GV55" s="179"/>
      <c r="GW55" s="179"/>
      <c r="GX55" s="179"/>
      <c r="GY55" s="179"/>
      <c r="GZ55" s="179"/>
      <c r="HA55" s="179"/>
      <c r="HB55" s="179"/>
      <c r="HC55" s="179"/>
      <c r="HD55" s="179"/>
      <c r="HE55" s="179"/>
      <c r="HF55" s="179"/>
      <c r="HG55" s="179"/>
      <c r="HH55" s="179"/>
      <c r="HI55" s="179"/>
      <c r="HJ55" s="179"/>
      <c r="HK55" s="179"/>
      <c r="HL55" s="179"/>
      <c r="HM55" s="179"/>
      <c r="HN55" s="179"/>
      <c r="HO55" s="179"/>
      <c r="HP55" s="179"/>
      <c r="HQ55" s="179"/>
      <c r="HR55" s="179"/>
      <c r="HS55" s="179"/>
      <c r="HT55" s="179"/>
      <c r="HU55" s="179"/>
      <c r="HV55" s="179"/>
      <c r="HW55" s="179"/>
      <c r="HX55" s="179"/>
      <c r="HY55" s="179"/>
      <c r="HZ55" s="179"/>
      <c r="IA55" s="179"/>
      <c r="IB55" s="179"/>
      <c r="IC55" s="179"/>
      <c r="ID55" s="179"/>
      <c r="IE55" s="179"/>
      <c r="IF55" s="179"/>
      <c r="IG55" s="179"/>
      <c r="IH55" s="179"/>
      <c r="II55" s="179"/>
      <c r="IJ55" s="179"/>
      <c r="IK55" s="179"/>
      <c r="IL55" s="179"/>
      <c r="IM55" s="179"/>
      <c r="IN55" s="179"/>
      <c r="IO55" s="179"/>
      <c r="IP55" s="179"/>
      <c r="IQ55" s="179"/>
      <c r="IR55" s="179"/>
      <c r="IS55" s="179"/>
      <c r="IT55" s="179"/>
      <c r="IU55" s="179"/>
      <c r="IV55" s="179"/>
    </row>
    <row collapsed="false" customFormat="false" customHeight="true" hidden="false" ht="33" outlineLevel="0" r="56">
      <c r="A56" s="179"/>
      <c r="B56" s="215"/>
      <c r="C56" s="183" t="s">
        <v>97</v>
      </c>
      <c r="D56" s="183" t="s">
        <v>98</v>
      </c>
      <c r="E56" s="184"/>
      <c r="F56" s="185"/>
      <c r="G56" s="166"/>
      <c r="H56" s="186"/>
      <c r="I56" s="184"/>
      <c r="J56" s="184"/>
      <c r="K56" s="187"/>
      <c r="L56" s="187"/>
      <c r="M56" s="187"/>
      <c r="N56" s="187"/>
      <c r="O56" s="187"/>
      <c r="P56" s="187"/>
      <c r="Q56" s="189" t="s">
        <v>99</v>
      </c>
      <c r="R56" s="190"/>
      <c r="S56" s="191"/>
      <c r="T56" s="192"/>
      <c r="U56" s="190"/>
      <c r="V56" s="191"/>
      <c r="W56" s="192"/>
      <c r="X56" s="190"/>
      <c r="Y56" s="191"/>
      <c r="Z56" s="192"/>
      <c r="AA56" s="190"/>
      <c r="AB56" s="191"/>
      <c r="AC56" s="216"/>
      <c r="AD56" s="217"/>
      <c r="AE56" s="217"/>
      <c r="AF56" s="217"/>
      <c r="AG56" s="175"/>
      <c r="AH56" s="176"/>
      <c r="AI56" s="194"/>
      <c r="AJ56" s="195"/>
      <c r="AK56" s="179"/>
      <c r="AL56" s="179"/>
      <c r="AM56" s="179"/>
      <c r="AN56" s="180"/>
      <c r="AO56" s="180"/>
      <c r="AP56" s="180"/>
      <c r="AQ56" s="179"/>
      <c r="AR56" s="179"/>
      <c r="AS56" s="179"/>
      <c r="AT56" s="179"/>
      <c r="AU56" s="179"/>
      <c r="AV56" s="181"/>
      <c r="AW56" s="180"/>
      <c r="AX56" s="179"/>
      <c r="AY56" s="179"/>
      <c r="AZ56" s="179"/>
      <c r="BA56" s="179"/>
      <c r="BB56" s="179"/>
      <c r="BC56" s="179"/>
      <c r="BD56" s="179"/>
      <c r="BE56" s="179"/>
      <c r="BF56" s="179"/>
      <c r="BG56" s="179"/>
      <c r="BH56" s="179"/>
      <c r="BI56" s="179"/>
      <c r="BJ56" s="179"/>
      <c r="BK56" s="179"/>
      <c r="BL56" s="179"/>
      <c r="BM56" s="179"/>
      <c r="BN56" s="179"/>
      <c r="BO56" s="179"/>
      <c r="BP56" s="179"/>
      <c r="BQ56" s="179"/>
      <c r="BR56" s="179"/>
      <c r="BS56" s="179"/>
      <c r="BT56" s="179"/>
      <c r="BU56" s="179"/>
      <c r="BV56" s="179"/>
      <c r="BW56" s="179"/>
      <c r="BX56" s="179"/>
      <c r="BY56" s="179"/>
      <c r="BZ56" s="179"/>
      <c r="CA56" s="179"/>
      <c r="CB56" s="179"/>
      <c r="CC56" s="179"/>
      <c r="CD56" s="179"/>
      <c r="CE56" s="179"/>
      <c r="CF56" s="179"/>
      <c r="CG56" s="179"/>
      <c r="CH56" s="179"/>
      <c r="CI56" s="179"/>
      <c r="CJ56" s="179"/>
      <c r="CK56" s="179"/>
      <c r="CL56" s="179"/>
      <c r="CM56" s="179"/>
      <c r="CN56" s="179"/>
      <c r="CO56" s="179"/>
      <c r="CP56" s="179"/>
      <c r="CQ56" s="179"/>
      <c r="CR56" s="179"/>
      <c r="CS56" s="179"/>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c r="EL56" s="179"/>
      <c r="EM56" s="179"/>
      <c r="EN56" s="179"/>
      <c r="EO56" s="179"/>
      <c r="EP56" s="179"/>
      <c r="EQ56" s="179"/>
      <c r="ER56" s="179"/>
      <c r="ES56" s="179"/>
      <c r="ET56" s="179"/>
      <c r="EU56" s="179"/>
      <c r="EV56" s="179"/>
      <c r="EW56" s="179"/>
      <c r="EX56" s="179"/>
      <c r="EY56" s="179"/>
      <c r="EZ56" s="179"/>
      <c r="FA56" s="179"/>
      <c r="FB56" s="179"/>
      <c r="FC56" s="179"/>
      <c r="FD56" s="179"/>
      <c r="FE56" s="179"/>
      <c r="FF56" s="179"/>
      <c r="FG56" s="179"/>
      <c r="FH56" s="179"/>
      <c r="FI56" s="179"/>
      <c r="FJ56" s="179"/>
      <c r="FK56" s="179"/>
      <c r="FL56" s="179"/>
      <c r="FM56" s="179"/>
      <c r="FN56" s="179"/>
      <c r="FO56" s="179"/>
      <c r="FP56" s="179"/>
      <c r="FQ56" s="179"/>
      <c r="FR56" s="179"/>
      <c r="FS56" s="179"/>
      <c r="FT56" s="179"/>
      <c r="FU56" s="179"/>
      <c r="FV56" s="179"/>
      <c r="FW56" s="179"/>
      <c r="FX56" s="179"/>
      <c r="FY56" s="179"/>
      <c r="FZ56" s="179"/>
      <c r="GA56" s="179"/>
      <c r="GB56" s="179"/>
      <c r="GC56" s="179"/>
      <c r="GD56" s="179"/>
      <c r="GE56" s="179"/>
      <c r="GF56" s="179"/>
      <c r="GG56" s="179"/>
      <c r="GH56" s="179"/>
      <c r="GI56" s="179"/>
      <c r="GJ56" s="179"/>
      <c r="GK56" s="179"/>
      <c r="GL56" s="179"/>
      <c r="GM56" s="179"/>
      <c r="GN56" s="179"/>
      <c r="GO56" s="179"/>
      <c r="GP56" s="179"/>
      <c r="GQ56" s="179"/>
      <c r="GR56" s="179"/>
      <c r="GS56" s="179"/>
      <c r="GT56" s="179"/>
      <c r="GU56" s="179"/>
      <c r="GV56" s="179"/>
      <c r="GW56" s="179"/>
      <c r="GX56" s="179"/>
      <c r="GY56" s="179"/>
      <c r="GZ56" s="179"/>
      <c r="HA56" s="179"/>
      <c r="HB56" s="179"/>
      <c r="HC56" s="179"/>
      <c r="HD56" s="179"/>
      <c r="HE56" s="179"/>
      <c r="HF56" s="179"/>
      <c r="HG56" s="179"/>
      <c r="HH56" s="179"/>
      <c r="HI56" s="179"/>
      <c r="HJ56" s="179"/>
      <c r="HK56" s="179"/>
      <c r="HL56" s="179"/>
      <c r="HM56" s="179"/>
      <c r="HN56" s="179"/>
      <c r="HO56" s="179"/>
      <c r="HP56" s="179"/>
      <c r="HQ56" s="179"/>
      <c r="HR56" s="179"/>
      <c r="HS56" s="179"/>
      <c r="HT56" s="179"/>
      <c r="HU56" s="179"/>
      <c r="HV56" s="179"/>
      <c r="HW56" s="179"/>
      <c r="HX56" s="179"/>
      <c r="HY56" s="179"/>
      <c r="HZ56" s="179"/>
      <c r="IA56" s="179"/>
      <c r="IB56" s="179"/>
      <c r="IC56" s="179"/>
      <c r="ID56" s="179"/>
      <c r="IE56" s="179"/>
      <c r="IF56" s="179"/>
      <c r="IG56" s="179"/>
      <c r="IH56" s="179"/>
      <c r="II56" s="179"/>
      <c r="IJ56" s="179"/>
      <c r="IK56" s="179"/>
      <c r="IL56" s="179"/>
      <c r="IM56" s="179"/>
      <c r="IN56" s="179"/>
      <c r="IO56" s="179"/>
      <c r="IP56" s="179"/>
      <c r="IQ56" s="179"/>
      <c r="IR56" s="179"/>
      <c r="IS56" s="179"/>
      <c r="IT56" s="179"/>
      <c r="IU56" s="179"/>
      <c r="IV56" s="179"/>
    </row>
    <row collapsed="false" customFormat="false" customHeight="true" hidden="false" ht="44" outlineLevel="0" r="57">
      <c r="A57" s="179"/>
      <c r="B57" s="218"/>
      <c r="C57" s="219" t="s">
        <v>100</v>
      </c>
      <c r="D57" s="219"/>
      <c r="E57" s="220"/>
      <c r="F57" s="221"/>
      <c r="G57" s="166"/>
      <c r="H57" s="222"/>
      <c r="I57" s="220"/>
      <c r="J57" s="220"/>
      <c r="K57" s="223"/>
      <c r="L57" s="223"/>
      <c r="M57" s="223"/>
      <c r="N57" s="223"/>
      <c r="O57" s="223"/>
      <c r="P57" s="223"/>
      <c r="Q57" s="224" t="s">
        <v>101</v>
      </c>
      <c r="R57" s="225" t="n">
        <v>0</v>
      </c>
      <c r="S57" s="226" t="n">
        <v>0</v>
      </c>
      <c r="T57" s="227" t="n">
        <v>0</v>
      </c>
      <c r="U57" s="225" t="n">
        <v>0</v>
      </c>
      <c r="V57" s="226" t="n">
        <v>0</v>
      </c>
      <c r="W57" s="227" t="n">
        <v>0</v>
      </c>
      <c r="X57" s="225" t="n">
        <v>0</v>
      </c>
      <c r="Y57" s="226" t="n">
        <v>0</v>
      </c>
      <c r="Z57" s="227" t="s">
        <v>102</v>
      </c>
      <c r="AA57" s="225" t="s">
        <v>102</v>
      </c>
      <c r="AB57" s="226" t="s">
        <v>102</v>
      </c>
      <c r="AC57" s="228" t="s">
        <v>102</v>
      </c>
      <c r="AD57" s="229"/>
      <c r="AE57" s="229"/>
      <c r="AF57" s="229"/>
      <c r="AG57" s="175"/>
      <c r="AH57" s="176"/>
      <c r="AI57" s="230"/>
      <c r="AJ57" s="231"/>
      <c r="AK57" s="179"/>
      <c r="AL57" s="179"/>
      <c r="AM57" s="179"/>
      <c r="AN57" s="180"/>
      <c r="AO57" s="180"/>
      <c r="AP57" s="180"/>
      <c r="AQ57" s="179"/>
      <c r="AR57" s="179"/>
      <c r="AS57" s="179"/>
      <c r="AT57" s="179"/>
      <c r="AU57" s="179"/>
      <c r="AV57" s="181"/>
      <c r="AW57" s="180"/>
      <c r="AX57" s="179"/>
      <c r="AY57" s="179"/>
      <c r="AZ57" s="179"/>
      <c r="BA57" s="179"/>
      <c r="BB57" s="179"/>
      <c r="BC57" s="179"/>
      <c r="BD57" s="179"/>
      <c r="BE57" s="179"/>
      <c r="BF57" s="179"/>
      <c r="BG57" s="179"/>
      <c r="BH57" s="179"/>
      <c r="BI57" s="179"/>
      <c r="BJ57" s="179"/>
      <c r="BK57" s="179"/>
      <c r="BL57" s="179"/>
      <c r="BM57" s="179"/>
      <c r="BN57" s="179"/>
      <c r="BO57" s="179"/>
      <c r="BP57" s="179"/>
      <c r="BQ57" s="179"/>
      <c r="BR57" s="179"/>
      <c r="BS57" s="179"/>
      <c r="BT57" s="179"/>
      <c r="BU57" s="179"/>
      <c r="BV57" s="179"/>
      <c r="BW57" s="179"/>
      <c r="BX57" s="179"/>
      <c r="BY57" s="179"/>
      <c r="BZ57" s="179"/>
      <c r="CA57" s="179"/>
      <c r="CB57" s="179"/>
      <c r="CC57" s="179"/>
      <c r="CD57" s="179"/>
      <c r="CE57" s="179"/>
      <c r="CF57" s="179"/>
      <c r="CG57" s="179"/>
      <c r="CH57" s="179"/>
      <c r="CI57" s="179"/>
      <c r="CJ57" s="179"/>
      <c r="CK57" s="179"/>
      <c r="CL57" s="179"/>
      <c r="CM57" s="179"/>
      <c r="CN57" s="179"/>
      <c r="CO57" s="179"/>
      <c r="CP57" s="179"/>
      <c r="CQ57" s="179"/>
      <c r="CR57" s="179"/>
      <c r="CS57" s="179"/>
      <c r="CT57" s="179"/>
      <c r="CU57" s="179"/>
      <c r="CV57" s="179"/>
      <c r="CW57" s="179"/>
      <c r="CX57" s="179"/>
      <c r="CY57" s="179"/>
      <c r="CZ57" s="179"/>
      <c r="DA57" s="179"/>
      <c r="DB57" s="179"/>
      <c r="DC57" s="179"/>
      <c r="DD57" s="179"/>
      <c r="DE57" s="179"/>
      <c r="DF57" s="179"/>
      <c r="DG57" s="179"/>
      <c r="DH57" s="179"/>
      <c r="DI57" s="179"/>
      <c r="DJ57" s="179"/>
      <c r="DK57" s="179"/>
      <c r="DL57" s="179"/>
      <c r="DM57" s="179"/>
      <c r="DN57" s="179"/>
      <c r="DO57" s="179"/>
      <c r="DP57" s="179"/>
      <c r="DQ57" s="179"/>
      <c r="DR57" s="179"/>
      <c r="DS57" s="179"/>
      <c r="DT57" s="179"/>
      <c r="DU57" s="179"/>
      <c r="DV57" s="179"/>
      <c r="DW57" s="179"/>
      <c r="DX57" s="179"/>
      <c r="DY57" s="179"/>
      <c r="DZ57" s="179"/>
      <c r="EA57" s="179"/>
      <c r="EB57" s="179"/>
      <c r="EC57" s="179"/>
      <c r="ED57" s="179"/>
      <c r="EE57" s="179"/>
      <c r="EF57" s="179"/>
      <c r="EG57" s="179"/>
      <c r="EH57" s="179"/>
      <c r="EI57" s="179"/>
      <c r="EJ57" s="179"/>
      <c r="EK57" s="179"/>
      <c r="EL57" s="179"/>
      <c r="EM57" s="179"/>
      <c r="EN57" s="179"/>
      <c r="EO57" s="179"/>
      <c r="EP57" s="179"/>
      <c r="EQ57" s="179"/>
      <c r="ER57" s="179"/>
      <c r="ES57" s="179"/>
      <c r="ET57" s="179"/>
      <c r="EU57" s="179"/>
      <c r="EV57" s="179"/>
      <c r="EW57" s="179"/>
      <c r="EX57" s="179"/>
      <c r="EY57" s="179"/>
      <c r="EZ57" s="179"/>
      <c r="FA57" s="179"/>
      <c r="FB57" s="179"/>
      <c r="FC57" s="179"/>
      <c r="FD57" s="179"/>
      <c r="FE57" s="179"/>
      <c r="FF57" s="179"/>
      <c r="FG57" s="179"/>
      <c r="FH57" s="179"/>
      <c r="FI57" s="179"/>
      <c r="FJ57" s="179"/>
      <c r="FK57" s="179"/>
      <c r="FL57" s="179"/>
      <c r="FM57" s="179"/>
      <c r="FN57" s="179"/>
      <c r="FO57" s="179"/>
      <c r="FP57" s="179"/>
      <c r="FQ57" s="179"/>
      <c r="FR57" s="179"/>
      <c r="FS57" s="179"/>
      <c r="FT57" s="179"/>
      <c r="FU57" s="179"/>
      <c r="FV57" s="179"/>
      <c r="FW57" s="179"/>
      <c r="FX57" s="179"/>
      <c r="FY57" s="179"/>
      <c r="FZ57" s="179"/>
      <c r="GA57" s="179"/>
      <c r="GB57" s="179"/>
      <c r="GC57" s="179"/>
      <c r="GD57" s="179"/>
      <c r="GE57" s="179"/>
      <c r="GF57" s="179"/>
      <c r="GG57" s="179"/>
      <c r="GH57" s="179"/>
      <c r="GI57" s="179"/>
      <c r="GJ57" s="179"/>
      <c r="GK57" s="179"/>
      <c r="GL57" s="179"/>
      <c r="GM57" s="179"/>
      <c r="GN57" s="179"/>
      <c r="GO57" s="179"/>
      <c r="GP57" s="179"/>
      <c r="GQ57" s="179"/>
      <c r="GR57" s="179"/>
      <c r="GS57" s="179"/>
      <c r="GT57" s="179"/>
      <c r="GU57" s="179"/>
      <c r="GV57" s="179"/>
      <c r="GW57" s="179"/>
      <c r="GX57" s="179"/>
      <c r="GY57" s="179"/>
      <c r="GZ57" s="179"/>
      <c r="HA57" s="179"/>
      <c r="HB57" s="179"/>
      <c r="HC57" s="179"/>
      <c r="HD57" s="179"/>
      <c r="HE57" s="179"/>
      <c r="HF57" s="179"/>
      <c r="HG57" s="179"/>
      <c r="HH57" s="179"/>
      <c r="HI57" s="179"/>
      <c r="HJ57" s="179"/>
      <c r="HK57" s="179"/>
      <c r="HL57" s="179"/>
      <c r="HM57" s="179"/>
      <c r="HN57" s="179"/>
      <c r="HO57" s="179"/>
      <c r="HP57" s="179"/>
      <c r="HQ57" s="179"/>
      <c r="HR57" s="179"/>
      <c r="HS57" s="179"/>
      <c r="HT57" s="179"/>
      <c r="HU57" s="179"/>
      <c r="HV57" s="179"/>
      <c r="HW57" s="179"/>
      <c r="HX57" s="179"/>
      <c r="HY57" s="179"/>
      <c r="HZ57" s="179"/>
      <c r="IA57" s="179"/>
      <c r="IB57" s="179"/>
      <c r="IC57" s="179"/>
      <c r="ID57" s="179"/>
      <c r="IE57" s="179"/>
      <c r="IF57" s="179"/>
      <c r="IG57" s="179"/>
      <c r="IH57" s="179"/>
      <c r="II57" s="179"/>
      <c r="IJ57" s="179"/>
      <c r="IK57" s="179"/>
      <c r="IL57" s="179"/>
      <c r="IM57" s="179"/>
      <c r="IN57" s="179"/>
      <c r="IO57" s="179"/>
      <c r="IP57" s="179"/>
      <c r="IQ57" s="179"/>
      <c r="IR57" s="179"/>
      <c r="IS57" s="179"/>
      <c r="IT57" s="179"/>
      <c r="IU57" s="179"/>
      <c r="IV57" s="179"/>
    </row>
    <row collapsed="false" customFormat="true" customHeight="true" hidden="false" ht="53" outlineLevel="0" r="58" s="232">
      <c r="B58" s="233"/>
      <c r="C58" s="140"/>
      <c r="D58" s="234"/>
      <c r="E58" s="141"/>
      <c r="F58" s="140"/>
      <c r="G58" s="142"/>
      <c r="H58" s="238"/>
      <c r="I58" s="238"/>
      <c r="J58" s="238"/>
      <c r="K58" s="239"/>
      <c r="L58" s="239"/>
      <c r="M58" s="239"/>
      <c r="N58" s="239"/>
      <c r="O58" s="239"/>
      <c r="P58" s="239"/>
      <c r="Q58" s="144"/>
      <c r="R58" s="235"/>
      <c r="S58" s="235"/>
      <c r="T58" s="235"/>
      <c r="U58" s="235"/>
      <c r="V58" s="235"/>
      <c r="W58" s="235"/>
      <c r="X58" s="235"/>
      <c r="Y58" s="235"/>
      <c r="Z58" s="235"/>
      <c r="AA58" s="235"/>
      <c r="AB58" s="235"/>
      <c r="AC58" s="145"/>
      <c r="AD58" s="147"/>
      <c r="AE58" s="147"/>
      <c r="AF58" s="147"/>
      <c r="AG58" s="148"/>
      <c r="AH58" s="148"/>
      <c r="AI58" s="142"/>
      <c r="AJ58" s="142"/>
      <c r="AN58" s="236"/>
      <c r="AO58" s="236"/>
      <c r="AP58" s="236"/>
      <c r="AV58" s="237"/>
      <c r="AW58" s="236"/>
    </row>
    <row collapsed="false" customFormat="true" customHeight="true" hidden="false" ht="16" outlineLevel="0" r="59" s="257">
      <c r="A59" s="160"/>
      <c r="B59" s="243" t="s">
        <v>75</v>
      </c>
      <c r="C59" s="244"/>
      <c r="D59" s="245"/>
      <c r="E59" s="153" t="n">
        <f aca="false">COUNTIF(E61:E74,"Yes")</f>
        <v>2</v>
      </c>
      <c r="F59" s="246"/>
      <c r="G59" s="247"/>
      <c r="H59" s="248" t="n">
        <f aca="false">H61+H68</f>
        <v>132327.966101695</v>
      </c>
      <c r="I59" s="248" t="n">
        <f aca="false">I61+I68</f>
        <v>23819.0338983051</v>
      </c>
      <c r="J59" s="248" t="n">
        <f aca="false">J61+J68</f>
        <v>156147</v>
      </c>
      <c r="K59" s="248" t="n">
        <f aca="false">K61+K68</f>
        <v>0</v>
      </c>
      <c r="L59" s="248" t="n">
        <f aca="false">L61+L68</f>
        <v>3185</v>
      </c>
      <c r="M59" s="248" t="n">
        <f aca="false">M61+M68</f>
        <v>1707</v>
      </c>
      <c r="N59" s="248" t="n">
        <f aca="false">N61+N68</f>
        <v>1707</v>
      </c>
      <c r="O59" s="248" t="n">
        <f aca="false">O61+O68</f>
        <v>0</v>
      </c>
      <c r="P59" s="248" t="n">
        <f aca="false">P61+P68</f>
        <v>3185</v>
      </c>
      <c r="Q59" s="249"/>
      <c r="R59" s="250"/>
      <c r="S59" s="251"/>
      <c r="T59" s="252"/>
      <c r="U59" s="250"/>
      <c r="V59" s="251"/>
      <c r="W59" s="252"/>
      <c r="X59" s="250"/>
      <c r="Y59" s="251"/>
      <c r="Z59" s="252"/>
      <c r="AA59" s="250"/>
      <c r="AB59" s="251"/>
      <c r="AC59" s="252"/>
      <c r="AD59" s="244"/>
      <c r="AE59" s="244"/>
      <c r="AF59" s="244"/>
      <c r="AG59" s="253"/>
      <c r="AH59" s="254"/>
      <c r="AI59" s="255"/>
      <c r="AJ59" s="256"/>
      <c r="AK59" s="179"/>
      <c r="AL59" s="179"/>
      <c r="AM59" s="179"/>
      <c r="AN59" s="180"/>
      <c r="AO59" s="180"/>
      <c r="AP59" s="180"/>
      <c r="AQ59" s="179"/>
      <c r="AR59" s="179"/>
      <c r="AS59" s="179"/>
      <c r="AT59" s="179"/>
      <c r="AU59" s="179"/>
      <c r="AV59" s="181"/>
      <c r="AW59" s="180"/>
      <c r="AX59" s="179"/>
      <c r="AY59" s="179"/>
      <c r="AZ59" s="179"/>
      <c r="BA59" s="179"/>
      <c r="BB59" s="179"/>
      <c r="BC59" s="179"/>
      <c r="BD59" s="179"/>
      <c r="BE59" s="179"/>
      <c r="BF59" s="179"/>
      <c r="BG59" s="179"/>
      <c r="BH59" s="179"/>
      <c r="BI59" s="179"/>
      <c r="BJ59" s="179"/>
      <c r="BK59" s="179"/>
      <c r="BL59" s="179"/>
      <c r="BM59" s="179"/>
      <c r="BN59" s="179"/>
      <c r="BO59" s="179"/>
      <c r="BP59" s="179"/>
      <c r="BQ59" s="179"/>
      <c r="BR59" s="179"/>
      <c r="BS59" s="179"/>
      <c r="BT59" s="179"/>
      <c r="BU59" s="179"/>
      <c r="BV59" s="179"/>
      <c r="BW59" s="179"/>
      <c r="BX59" s="179"/>
      <c r="BY59" s="179"/>
      <c r="BZ59" s="179"/>
      <c r="CA59" s="179"/>
      <c r="CB59" s="179"/>
      <c r="CC59" s="179"/>
      <c r="CD59" s="179"/>
      <c r="CE59" s="179"/>
      <c r="CF59" s="179"/>
      <c r="CG59" s="179"/>
      <c r="CH59" s="179"/>
      <c r="CI59" s="179"/>
      <c r="CJ59" s="179"/>
      <c r="CK59" s="179"/>
      <c r="CL59" s="179"/>
      <c r="CM59" s="179"/>
      <c r="CN59" s="179"/>
      <c r="CO59" s="179"/>
      <c r="CP59" s="179"/>
      <c r="CQ59" s="179"/>
      <c r="CR59" s="179"/>
      <c r="CS59" s="179"/>
      <c r="CT59" s="179"/>
      <c r="CU59" s="179"/>
      <c r="CV59" s="179"/>
      <c r="CW59" s="179"/>
      <c r="CX59" s="179"/>
      <c r="CY59" s="160"/>
      <c r="CZ59" s="160"/>
      <c r="DA59" s="160"/>
      <c r="DB59" s="160"/>
      <c r="DC59" s="160"/>
      <c r="DD59" s="160"/>
      <c r="DE59" s="160"/>
      <c r="DF59" s="160"/>
      <c r="DG59" s="160"/>
      <c r="DH59" s="160"/>
      <c r="DI59" s="160"/>
      <c r="DJ59" s="160"/>
      <c r="DK59" s="160"/>
      <c r="DL59" s="160"/>
      <c r="DM59" s="160"/>
      <c r="DN59" s="160"/>
      <c r="DO59" s="160"/>
      <c r="DP59" s="160"/>
      <c r="DQ59" s="160"/>
      <c r="DR59" s="160"/>
      <c r="DS59" s="160"/>
      <c r="DT59" s="160"/>
      <c r="DU59" s="160"/>
      <c r="DV59" s="160"/>
      <c r="DW59" s="160"/>
      <c r="DX59" s="160"/>
      <c r="DY59" s="160"/>
      <c r="DZ59" s="160"/>
      <c r="EA59" s="160"/>
      <c r="EB59" s="160"/>
      <c r="EC59" s="160"/>
      <c r="ED59" s="160"/>
      <c r="EE59" s="160"/>
      <c r="EF59" s="160"/>
      <c r="EG59" s="160"/>
      <c r="EH59" s="160"/>
      <c r="EI59" s="160"/>
      <c r="EJ59" s="160"/>
      <c r="EK59" s="160"/>
      <c r="EL59" s="160"/>
      <c r="EM59" s="160"/>
      <c r="EN59" s="160"/>
      <c r="EO59" s="160"/>
      <c r="EP59" s="160"/>
      <c r="EQ59" s="160"/>
      <c r="ER59" s="160"/>
      <c r="ES59" s="160"/>
      <c r="ET59" s="160"/>
      <c r="EU59" s="160"/>
      <c r="EV59" s="160"/>
      <c r="EW59" s="160"/>
      <c r="EX59" s="160"/>
      <c r="EY59" s="160"/>
      <c r="EZ59" s="160"/>
      <c r="FA59" s="160"/>
      <c r="FB59" s="160"/>
      <c r="FC59" s="160"/>
      <c r="FD59" s="160"/>
      <c r="FE59" s="160"/>
      <c r="FF59" s="160"/>
      <c r="FG59" s="160"/>
      <c r="FH59" s="160"/>
      <c r="FI59" s="160"/>
      <c r="FJ59" s="160"/>
      <c r="FK59" s="160"/>
      <c r="FL59" s="160"/>
      <c r="FM59" s="160"/>
      <c r="FN59" s="160"/>
      <c r="FO59" s="160"/>
      <c r="FP59" s="160"/>
      <c r="FQ59" s="160"/>
      <c r="FR59" s="160"/>
      <c r="FS59" s="160"/>
      <c r="FT59" s="160"/>
      <c r="FU59" s="160"/>
      <c r="FV59" s="160"/>
      <c r="FW59" s="160"/>
      <c r="FX59" s="160"/>
      <c r="FY59" s="160"/>
      <c r="FZ59" s="160"/>
      <c r="GA59" s="160"/>
      <c r="GB59" s="160"/>
      <c r="GC59" s="160"/>
      <c r="GD59" s="160"/>
      <c r="GE59" s="160"/>
      <c r="GF59" s="160"/>
      <c r="GG59" s="160"/>
      <c r="GH59" s="160"/>
      <c r="GI59" s="160"/>
      <c r="GJ59" s="160"/>
      <c r="GK59" s="160"/>
      <c r="GL59" s="160"/>
      <c r="GM59" s="160"/>
      <c r="GN59" s="160"/>
      <c r="GO59" s="160"/>
      <c r="GP59" s="160"/>
      <c r="GQ59" s="160"/>
      <c r="GR59" s="160"/>
      <c r="GS59" s="160"/>
      <c r="GT59" s="160"/>
      <c r="GU59" s="160"/>
      <c r="GV59" s="160"/>
      <c r="GW59" s="160"/>
      <c r="GX59" s="160"/>
      <c r="GY59" s="160"/>
      <c r="GZ59" s="160"/>
      <c r="HA59" s="160"/>
      <c r="HB59" s="160"/>
      <c r="HC59" s="160"/>
      <c r="HD59" s="160"/>
      <c r="HE59" s="160"/>
      <c r="HF59" s="160"/>
      <c r="HG59" s="160"/>
      <c r="HH59" s="160"/>
      <c r="HI59" s="160"/>
      <c r="HJ59" s="160"/>
      <c r="HK59" s="160"/>
      <c r="HL59" s="160"/>
      <c r="HM59" s="160"/>
      <c r="HN59" s="160"/>
      <c r="HO59" s="160"/>
      <c r="HP59" s="160"/>
      <c r="HQ59" s="160"/>
      <c r="HR59" s="160"/>
      <c r="HS59" s="160"/>
      <c r="HT59" s="160"/>
      <c r="HU59" s="160"/>
      <c r="HV59" s="160"/>
      <c r="HW59" s="160"/>
      <c r="HX59" s="160"/>
      <c r="HY59" s="160"/>
      <c r="HZ59" s="160"/>
      <c r="IA59" s="160"/>
      <c r="IB59" s="160"/>
      <c r="IC59" s="160"/>
      <c r="ID59" s="160"/>
      <c r="IE59" s="160"/>
      <c r="IF59" s="160"/>
      <c r="IG59" s="160"/>
      <c r="IH59" s="160"/>
      <c r="II59" s="160"/>
      <c r="IJ59" s="160"/>
      <c r="IK59" s="160"/>
      <c r="IL59" s="160"/>
      <c r="IM59" s="160"/>
      <c r="IN59" s="160"/>
      <c r="IO59" s="160"/>
      <c r="IP59" s="160"/>
      <c r="IQ59" s="160"/>
      <c r="IR59" s="160"/>
      <c r="IS59" s="160"/>
      <c r="IT59" s="160"/>
      <c r="IU59" s="160"/>
      <c r="IV59" s="160"/>
    </row>
    <row collapsed="false" customFormat="true" customHeight="true" hidden="false" ht="6" outlineLevel="0" r="60" s="232">
      <c r="B60" s="233"/>
      <c r="C60" s="140"/>
      <c r="D60" s="234"/>
      <c r="E60" s="141"/>
      <c r="F60" s="140"/>
      <c r="G60" s="142"/>
      <c r="H60" s="238"/>
      <c r="I60" s="238"/>
      <c r="J60" s="238"/>
      <c r="K60" s="239"/>
      <c r="L60" s="239"/>
      <c r="M60" s="239"/>
      <c r="N60" s="239"/>
      <c r="O60" s="239"/>
      <c r="P60" s="239"/>
      <c r="Q60" s="144"/>
      <c r="R60" s="235"/>
      <c r="S60" s="235"/>
      <c r="T60" s="235"/>
      <c r="U60" s="235"/>
      <c r="V60" s="235"/>
      <c r="W60" s="235"/>
      <c r="X60" s="235"/>
      <c r="Y60" s="235"/>
      <c r="Z60" s="235"/>
      <c r="AA60" s="235"/>
      <c r="AB60" s="235"/>
      <c r="AC60" s="145"/>
      <c r="AD60" s="147"/>
      <c r="AE60" s="147"/>
      <c r="AF60" s="147"/>
      <c r="AG60" s="148"/>
      <c r="AH60" s="148"/>
      <c r="AI60" s="142"/>
      <c r="AJ60" s="142"/>
      <c r="AN60" s="236"/>
      <c r="AO60" s="236"/>
      <c r="AP60" s="236"/>
      <c r="AV60" s="237"/>
      <c r="AW60" s="236"/>
    </row>
    <row collapsed="false" customFormat="true" customHeight="true" hidden="false" ht="60" outlineLevel="0" r="61" s="160">
      <c r="B61" s="161" t="n">
        <v>6</v>
      </c>
      <c r="C61" s="162" t="s">
        <v>37</v>
      </c>
      <c r="D61" s="163" t="s">
        <v>115</v>
      </c>
      <c r="E61" s="164" t="s">
        <v>79</v>
      </c>
      <c r="F61" s="165" t="s">
        <v>80</v>
      </c>
      <c r="G61" s="166" t="s">
        <v>116</v>
      </c>
      <c r="H61" s="167" t="n">
        <v>115378.813559322</v>
      </c>
      <c r="I61" s="167" t="n">
        <v>20768.186440678</v>
      </c>
      <c r="J61" s="167" t="n">
        <f aca="false">H61+I61</f>
        <v>136147</v>
      </c>
      <c r="K61" s="168" t="n">
        <v>0</v>
      </c>
      <c r="L61" s="167" t="n">
        <v>2795</v>
      </c>
      <c r="M61" s="167" t="n">
        <v>1707</v>
      </c>
      <c r="N61" s="168" t="n">
        <f aca="false">SUM(R61:AC61)</f>
        <v>1707</v>
      </c>
      <c r="O61" s="168" t="n">
        <f aca="false">SUM(R66:AC66)</f>
        <v>0</v>
      </c>
      <c r="P61" s="168" t="n">
        <f aca="false">O61+L61</f>
        <v>2795</v>
      </c>
      <c r="Q61" s="169" t="s">
        <v>82</v>
      </c>
      <c r="R61" s="170" t="n">
        <v>0</v>
      </c>
      <c r="S61" s="171" t="n">
        <v>0</v>
      </c>
      <c r="T61" s="172" t="n">
        <v>0</v>
      </c>
      <c r="U61" s="170" t="n">
        <v>0</v>
      </c>
      <c r="V61" s="171" t="n">
        <v>0</v>
      </c>
      <c r="W61" s="172" t="n">
        <v>0</v>
      </c>
      <c r="X61" s="170" t="n">
        <v>0</v>
      </c>
      <c r="Y61" s="171" t="n">
        <v>0</v>
      </c>
      <c r="Z61" s="172" t="n">
        <v>0</v>
      </c>
      <c r="AA61" s="170" t="n">
        <v>0</v>
      </c>
      <c r="AB61" s="173" t="n">
        <v>1707</v>
      </c>
      <c r="AC61" s="172" t="n">
        <v>0</v>
      </c>
      <c r="AD61" s="174" t="s">
        <v>83</v>
      </c>
      <c r="AE61" s="174" t="s">
        <v>84</v>
      </c>
      <c r="AF61" s="174" t="s">
        <v>85</v>
      </c>
      <c r="AG61" s="175" t="s">
        <v>86</v>
      </c>
      <c r="AH61" s="176" t="s">
        <v>87</v>
      </c>
      <c r="AI61" s="177" t="s">
        <v>80</v>
      </c>
      <c r="AJ61" s="178"/>
      <c r="AK61" s="179"/>
      <c r="AL61" s="179"/>
      <c r="AM61" s="179"/>
      <c r="AN61" s="180"/>
      <c r="AO61" s="180"/>
      <c r="AP61" s="180"/>
      <c r="AQ61" s="179"/>
      <c r="AR61" s="179"/>
      <c r="AS61" s="179"/>
      <c r="AT61" s="179"/>
      <c r="AU61" s="179"/>
      <c r="AV61" s="181"/>
      <c r="AW61" s="180"/>
      <c r="AX61" s="179"/>
      <c r="AY61" s="179"/>
      <c r="AZ61" s="179"/>
      <c r="BA61" s="179"/>
      <c r="BB61" s="179"/>
      <c r="BC61" s="179"/>
      <c r="BD61" s="179"/>
      <c r="BE61" s="179"/>
      <c r="BF61" s="179"/>
      <c r="BG61" s="179"/>
      <c r="BH61" s="179"/>
      <c r="BI61" s="179"/>
      <c r="BJ61" s="179"/>
      <c r="BK61" s="179"/>
      <c r="BL61" s="179"/>
      <c r="BM61" s="179"/>
      <c r="BN61" s="179"/>
      <c r="BO61" s="179"/>
      <c r="BP61" s="179"/>
      <c r="BQ61" s="179"/>
      <c r="BR61" s="179"/>
      <c r="BS61" s="179"/>
      <c r="BT61" s="179"/>
      <c r="BU61" s="179"/>
      <c r="BV61" s="179"/>
      <c r="BW61" s="179"/>
      <c r="BX61" s="179"/>
      <c r="BY61" s="179"/>
      <c r="BZ61" s="179"/>
      <c r="CA61" s="179"/>
      <c r="CB61" s="179"/>
      <c r="CC61" s="179"/>
      <c r="CD61" s="179"/>
      <c r="CE61" s="179"/>
      <c r="CF61" s="179"/>
      <c r="CG61" s="179"/>
      <c r="CH61" s="179"/>
      <c r="CI61" s="179"/>
      <c r="CJ61" s="179"/>
      <c r="CK61" s="179"/>
      <c r="CL61" s="179"/>
      <c r="CM61" s="179"/>
      <c r="CN61" s="179"/>
      <c r="CO61" s="179"/>
      <c r="CP61" s="179"/>
      <c r="CQ61" s="179"/>
      <c r="CR61" s="179"/>
      <c r="CS61" s="179"/>
      <c r="CT61" s="179"/>
      <c r="CU61" s="179"/>
      <c r="CV61" s="179"/>
      <c r="CW61" s="179"/>
      <c r="CX61" s="179"/>
    </row>
    <row collapsed="false" customFormat="true" customHeight="false" hidden="false" ht="24" outlineLevel="0" r="62" s="196">
      <c r="A62" s="179"/>
      <c r="B62" s="182"/>
      <c r="C62" s="183" t="s">
        <v>88</v>
      </c>
      <c r="D62" s="183"/>
      <c r="E62" s="184"/>
      <c r="F62" s="185" t="s">
        <v>89</v>
      </c>
      <c r="G62" s="166"/>
      <c r="H62" s="186"/>
      <c r="I62" s="184"/>
      <c r="J62" s="184"/>
      <c r="K62" s="187"/>
      <c r="L62" s="187"/>
      <c r="M62" s="187"/>
      <c r="N62" s="188"/>
      <c r="O62" s="187"/>
      <c r="P62" s="187"/>
      <c r="Q62" s="189" t="s">
        <v>90</v>
      </c>
      <c r="R62" s="190"/>
      <c r="S62" s="191"/>
      <c r="T62" s="192"/>
      <c r="U62" s="190"/>
      <c r="V62" s="191"/>
      <c r="W62" s="192"/>
      <c r="X62" s="190"/>
      <c r="Y62" s="191"/>
      <c r="Z62" s="192"/>
      <c r="AA62" s="190"/>
      <c r="AB62" s="191"/>
      <c r="AC62" s="192"/>
      <c r="AD62" s="193" t="s">
        <v>91</v>
      </c>
      <c r="AE62" s="193" t="n">
        <v>41453</v>
      </c>
      <c r="AF62" s="193" t="n">
        <v>41455</v>
      </c>
      <c r="AG62" s="175"/>
      <c r="AH62" s="176"/>
      <c r="AI62" s="194"/>
      <c r="AJ62" s="195"/>
      <c r="AK62" s="179"/>
      <c r="AL62" s="179"/>
      <c r="AM62" s="179"/>
      <c r="AN62" s="180"/>
      <c r="AO62" s="180"/>
      <c r="AP62" s="180"/>
      <c r="AQ62" s="179"/>
      <c r="AR62" s="179"/>
      <c r="AS62" s="179"/>
      <c r="AT62" s="179"/>
      <c r="AU62" s="179"/>
      <c r="AV62" s="181"/>
      <c r="AW62" s="180"/>
      <c r="AX62" s="179"/>
      <c r="AY62" s="179"/>
      <c r="AZ62" s="179"/>
      <c r="BA62" s="179"/>
      <c r="BB62" s="179"/>
      <c r="BC62" s="179"/>
      <c r="BD62" s="179"/>
      <c r="BE62" s="179"/>
      <c r="BF62" s="179"/>
      <c r="BG62" s="179"/>
      <c r="BH62" s="179"/>
      <c r="BI62" s="179"/>
      <c r="BJ62" s="179"/>
      <c r="BK62" s="179"/>
      <c r="BL62" s="179"/>
      <c r="BM62" s="179"/>
      <c r="BN62" s="179"/>
      <c r="BO62" s="179"/>
      <c r="BP62" s="179"/>
      <c r="BQ62" s="179"/>
      <c r="BR62" s="179"/>
      <c r="BS62" s="179"/>
      <c r="BT62" s="179"/>
      <c r="BU62" s="179"/>
      <c r="BV62" s="179"/>
      <c r="BW62" s="179"/>
      <c r="BX62" s="179"/>
      <c r="BY62" s="179"/>
      <c r="BZ62" s="179"/>
      <c r="CA62" s="179"/>
      <c r="CB62" s="179"/>
      <c r="CC62" s="179"/>
      <c r="CD62" s="179"/>
      <c r="CE62" s="179"/>
      <c r="CF62" s="179"/>
      <c r="CG62" s="179"/>
      <c r="CH62" s="179"/>
      <c r="CI62" s="179"/>
      <c r="CJ62" s="179"/>
      <c r="CK62" s="179"/>
      <c r="CL62" s="179"/>
      <c r="CM62" s="179"/>
      <c r="CN62" s="179"/>
      <c r="CO62" s="179"/>
      <c r="CP62" s="179"/>
      <c r="CQ62" s="179"/>
      <c r="CR62" s="179"/>
      <c r="CS62" s="179"/>
      <c r="CT62" s="179"/>
      <c r="CU62" s="179"/>
      <c r="CV62" s="179"/>
      <c r="CW62" s="179"/>
      <c r="CX62" s="179"/>
      <c r="CY62" s="179"/>
      <c r="CZ62" s="179"/>
      <c r="DA62" s="179"/>
      <c r="DB62" s="179"/>
      <c r="DC62" s="179"/>
      <c r="DD62" s="179"/>
      <c r="DE62" s="179"/>
      <c r="DF62" s="179"/>
      <c r="DG62" s="179"/>
      <c r="DH62" s="179"/>
      <c r="DI62" s="179"/>
      <c r="DJ62" s="179"/>
      <c r="DK62" s="179"/>
      <c r="DL62" s="179"/>
      <c r="DM62" s="179"/>
      <c r="DN62" s="179"/>
      <c r="DO62" s="179"/>
      <c r="DP62" s="179"/>
      <c r="DQ62" s="179"/>
      <c r="DR62" s="179"/>
      <c r="DS62" s="179"/>
      <c r="DT62" s="179"/>
      <c r="DU62" s="179"/>
      <c r="DV62" s="179"/>
      <c r="DW62" s="179"/>
      <c r="DX62" s="179"/>
      <c r="DY62" s="179"/>
      <c r="DZ62" s="179"/>
      <c r="EA62" s="179"/>
      <c r="EB62" s="179"/>
      <c r="EC62" s="179"/>
      <c r="ED62" s="179"/>
      <c r="EE62" s="179"/>
      <c r="EF62" s="179"/>
      <c r="EG62" s="179"/>
      <c r="EH62" s="179"/>
      <c r="EI62" s="179"/>
      <c r="EJ62" s="179"/>
      <c r="EK62" s="179"/>
      <c r="EL62" s="179"/>
      <c r="EM62" s="179"/>
      <c r="EN62" s="179"/>
      <c r="EO62" s="179"/>
      <c r="EP62" s="179"/>
      <c r="EQ62" s="179"/>
      <c r="ER62" s="179"/>
      <c r="ES62" s="179"/>
      <c r="ET62" s="179"/>
      <c r="EU62" s="179"/>
      <c r="EV62" s="179"/>
      <c r="EW62" s="179"/>
      <c r="EX62" s="179"/>
      <c r="EY62" s="179"/>
      <c r="EZ62" s="179"/>
      <c r="FA62" s="179"/>
      <c r="FB62" s="179"/>
      <c r="FC62" s="179"/>
      <c r="FD62" s="179"/>
      <c r="FE62" s="179"/>
      <c r="FF62" s="179"/>
      <c r="FG62" s="179"/>
      <c r="FH62" s="179"/>
      <c r="FI62" s="179"/>
      <c r="FJ62" s="179"/>
      <c r="FK62" s="179"/>
      <c r="FL62" s="179"/>
      <c r="FM62" s="179"/>
      <c r="FN62" s="179"/>
      <c r="FO62" s="179"/>
      <c r="FP62" s="179"/>
      <c r="FQ62" s="179"/>
      <c r="FR62" s="179"/>
      <c r="FS62" s="179"/>
      <c r="FT62" s="179"/>
      <c r="FU62" s="179"/>
      <c r="FV62" s="179"/>
      <c r="FW62" s="179"/>
      <c r="FX62" s="179"/>
      <c r="FY62" s="179"/>
      <c r="FZ62" s="179"/>
      <c r="GA62" s="179"/>
      <c r="GB62" s="179"/>
      <c r="GC62" s="179"/>
      <c r="GD62" s="179"/>
      <c r="GE62" s="179"/>
      <c r="GF62" s="179"/>
      <c r="GG62" s="179"/>
      <c r="GH62" s="179"/>
      <c r="GI62" s="179"/>
      <c r="GJ62" s="179"/>
      <c r="GK62" s="179"/>
      <c r="GL62" s="179"/>
      <c r="GM62" s="179"/>
      <c r="GN62" s="179"/>
      <c r="GO62" s="179"/>
      <c r="GP62" s="179"/>
      <c r="GQ62" s="179"/>
      <c r="GR62" s="179"/>
      <c r="GS62" s="179"/>
      <c r="GT62" s="179"/>
      <c r="GU62" s="179"/>
      <c r="GV62" s="179"/>
      <c r="GW62" s="179"/>
      <c r="GX62" s="179"/>
      <c r="GY62" s="179"/>
      <c r="GZ62" s="179"/>
      <c r="HA62" s="179"/>
      <c r="HB62" s="179"/>
      <c r="HC62" s="179"/>
      <c r="HD62" s="179"/>
      <c r="HE62" s="179"/>
      <c r="HF62" s="179"/>
      <c r="HG62" s="179"/>
      <c r="HH62" s="179"/>
      <c r="HI62" s="179"/>
      <c r="HJ62" s="179"/>
      <c r="HK62" s="179"/>
      <c r="HL62" s="179"/>
      <c r="HM62" s="179"/>
      <c r="HN62" s="179"/>
      <c r="HO62" s="179"/>
      <c r="HP62" s="179"/>
      <c r="HQ62" s="179"/>
      <c r="HR62" s="179"/>
      <c r="HS62" s="179"/>
      <c r="HT62" s="179"/>
      <c r="HU62" s="179"/>
      <c r="HV62" s="179"/>
      <c r="HW62" s="179"/>
      <c r="HX62" s="179"/>
      <c r="HY62" s="179"/>
      <c r="HZ62" s="179"/>
      <c r="IA62" s="179"/>
      <c r="IB62" s="179"/>
      <c r="IC62" s="179"/>
      <c r="ID62" s="179"/>
      <c r="IE62" s="179"/>
      <c r="IF62" s="179"/>
      <c r="IG62" s="179"/>
      <c r="IH62" s="179"/>
      <c r="II62" s="179"/>
      <c r="IJ62" s="179"/>
      <c r="IK62" s="179"/>
      <c r="IL62" s="179"/>
      <c r="IM62" s="179"/>
      <c r="IN62" s="179"/>
      <c r="IO62" s="179"/>
      <c r="IP62" s="179"/>
      <c r="IQ62" s="179"/>
      <c r="IR62" s="179"/>
      <c r="IS62" s="179"/>
      <c r="IT62" s="179"/>
      <c r="IU62" s="179"/>
      <c r="IV62" s="179"/>
    </row>
    <row collapsed="false" customFormat="false" customHeight="true" hidden="false" ht="27" outlineLevel="0" r="63">
      <c r="A63" s="179"/>
      <c r="B63" s="197"/>
      <c r="C63" s="198" t="s">
        <v>92</v>
      </c>
      <c r="D63" s="198" t="s">
        <v>117</v>
      </c>
      <c r="E63" s="199"/>
      <c r="F63" s="200" t="s">
        <v>94</v>
      </c>
      <c r="G63" s="166"/>
      <c r="H63" s="201"/>
      <c r="I63" s="199"/>
      <c r="J63" s="199"/>
      <c r="K63" s="202"/>
      <c r="L63" s="202"/>
      <c r="M63" s="202"/>
      <c r="N63" s="202"/>
      <c r="O63" s="202"/>
      <c r="P63" s="202"/>
      <c r="Q63" s="203"/>
      <c r="R63" s="204"/>
      <c r="S63" s="205"/>
      <c r="T63" s="206"/>
      <c r="U63" s="204"/>
      <c r="V63" s="207"/>
      <c r="W63" s="208"/>
      <c r="X63" s="209"/>
      <c r="Y63" s="210"/>
      <c r="Z63" s="208"/>
      <c r="AA63" s="209"/>
      <c r="AB63" s="207"/>
      <c r="AC63" s="211"/>
      <c r="AD63" s="212"/>
      <c r="AE63" s="212"/>
      <c r="AF63" s="212"/>
      <c r="AG63" s="175"/>
      <c r="AH63" s="176"/>
      <c r="AI63" s="213" t="s">
        <v>94</v>
      </c>
      <c r="AJ63" s="195"/>
      <c r="AK63" s="179"/>
      <c r="AL63" s="179"/>
      <c r="AM63" s="179"/>
      <c r="AN63" s="180"/>
      <c r="AO63" s="180"/>
      <c r="AP63" s="180"/>
      <c r="AQ63" s="179"/>
      <c r="AR63" s="179"/>
      <c r="AS63" s="179"/>
      <c r="AT63" s="179"/>
      <c r="AU63" s="179"/>
      <c r="AV63" s="181"/>
      <c r="AW63" s="180"/>
      <c r="AX63" s="179"/>
      <c r="AY63" s="179"/>
      <c r="AZ63" s="179"/>
      <c r="BA63" s="179"/>
      <c r="BB63" s="179"/>
      <c r="BC63" s="179"/>
      <c r="BD63" s="179"/>
      <c r="BE63" s="179"/>
      <c r="BF63" s="179"/>
      <c r="BG63" s="179"/>
      <c r="BH63" s="179"/>
      <c r="BI63" s="179"/>
      <c r="BJ63" s="179"/>
      <c r="BK63" s="179"/>
      <c r="BL63" s="179"/>
      <c r="BM63" s="179"/>
      <c r="BN63" s="179"/>
      <c r="BO63" s="179"/>
      <c r="BP63" s="179"/>
      <c r="BQ63" s="179"/>
      <c r="BR63" s="179"/>
      <c r="BS63" s="179"/>
      <c r="BT63" s="179"/>
      <c r="BU63" s="179"/>
      <c r="BV63" s="179"/>
      <c r="BW63" s="179"/>
      <c r="BX63" s="179"/>
      <c r="BY63" s="179"/>
      <c r="BZ63" s="179"/>
      <c r="CA63" s="179"/>
      <c r="CB63" s="179"/>
      <c r="CC63" s="179"/>
      <c r="CD63" s="179"/>
      <c r="CE63" s="179"/>
      <c r="CF63" s="179"/>
      <c r="CG63" s="179"/>
      <c r="CH63" s="179"/>
      <c r="CI63" s="179"/>
      <c r="CJ63" s="179"/>
      <c r="CK63" s="179"/>
      <c r="CL63" s="179"/>
      <c r="CM63" s="179"/>
      <c r="CN63" s="179"/>
      <c r="CO63" s="179"/>
      <c r="CP63" s="179"/>
      <c r="CQ63" s="179"/>
      <c r="CR63" s="179"/>
      <c r="CS63" s="179"/>
      <c r="CT63" s="179"/>
      <c r="CU63" s="179"/>
      <c r="CV63" s="179"/>
      <c r="CW63" s="179"/>
      <c r="CX63" s="179"/>
      <c r="CY63" s="179"/>
      <c r="CZ63" s="179"/>
      <c r="DA63" s="179"/>
      <c r="DB63" s="179"/>
      <c r="DC63" s="179"/>
      <c r="DD63" s="179"/>
      <c r="DE63" s="179"/>
      <c r="DF63" s="179"/>
      <c r="DG63" s="179"/>
      <c r="DH63" s="179"/>
      <c r="DI63" s="179"/>
      <c r="DJ63" s="179"/>
      <c r="DK63" s="179"/>
      <c r="DL63" s="179"/>
      <c r="DM63" s="179"/>
      <c r="DN63" s="179"/>
      <c r="DO63" s="179"/>
      <c r="DP63" s="179"/>
      <c r="DQ63" s="179"/>
      <c r="DR63" s="179"/>
      <c r="DS63" s="179"/>
      <c r="DT63" s="179"/>
      <c r="DU63" s="179"/>
      <c r="DV63" s="179"/>
      <c r="DW63" s="179"/>
      <c r="DX63" s="179"/>
      <c r="DY63" s="179"/>
      <c r="DZ63" s="179"/>
      <c r="EA63" s="179"/>
      <c r="EB63" s="179"/>
      <c r="EC63" s="179"/>
      <c r="ED63" s="179"/>
      <c r="EE63" s="179"/>
      <c r="EF63" s="179"/>
      <c r="EG63" s="179"/>
      <c r="EH63" s="179"/>
      <c r="EI63" s="179"/>
      <c r="EJ63" s="179"/>
      <c r="EK63" s="179"/>
      <c r="EL63" s="179"/>
      <c r="EM63" s="179"/>
      <c r="EN63" s="179"/>
      <c r="EO63" s="179"/>
      <c r="EP63" s="179"/>
      <c r="EQ63" s="179"/>
      <c r="ER63" s="179"/>
      <c r="ES63" s="179"/>
      <c r="ET63" s="179"/>
      <c r="EU63" s="179"/>
      <c r="EV63" s="179"/>
      <c r="EW63" s="179"/>
      <c r="EX63" s="179"/>
      <c r="EY63" s="179"/>
      <c r="EZ63" s="179"/>
      <c r="FA63" s="179"/>
      <c r="FB63" s="179"/>
      <c r="FC63" s="179"/>
      <c r="FD63" s="179"/>
      <c r="FE63" s="179"/>
      <c r="FF63" s="179"/>
      <c r="FG63" s="179"/>
      <c r="FH63" s="179"/>
      <c r="FI63" s="179"/>
      <c r="FJ63" s="179"/>
      <c r="FK63" s="179"/>
      <c r="FL63" s="179"/>
      <c r="FM63" s="179"/>
      <c r="FN63" s="179"/>
      <c r="FO63" s="179"/>
      <c r="FP63" s="179"/>
      <c r="FQ63" s="179"/>
      <c r="FR63" s="179"/>
      <c r="FS63" s="179"/>
      <c r="FT63" s="179"/>
      <c r="FU63" s="179"/>
      <c r="FV63" s="179"/>
      <c r="FW63" s="179"/>
      <c r="FX63" s="179"/>
      <c r="FY63" s="179"/>
      <c r="FZ63" s="179"/>
      <c r="GA63" s="179"/>
      <c r="GB63" s="179"/>
      <c r="GC63" s="179"/>
      <c r="GD63" s="179"/>
      <c r="GE63" s="179"/>
      <c r="GF63" s="179"/>
      <c r="GG63" s="179"/>
      <c r="GH63" s="179"/>
      <c r="GI63" s="179"/>
      <c r="GJ63" s="179"/>
      <c r="GK63" s="179"/>
      <c r="GL63" s="179"/>
      <c r="GM63" s="179"/>
      <c r="GN63" s="179"/>
      <c r="GO63" s="179"/>
      <c r="GP63" s="179"/>
      <c r="GQ63" s="179"/>
      <c r="GR63" s="179"/>
      <c r="GS63" s="179"/>
      <c r="GT63" s="179"/>
      <c r="GU63" s="179"/>
      <c r="GV63" s="179"/>
      <c r="GW63" s="179"/>
      <c r="GX63" s="179"/>
      <c r="GY63" s="179"/>
      <c r="GZ63" s="179"/>
      <c r="HA63" s="179"/>
      <c r="HB63" s="179"/>
      <c r="HC63" s="179"/>
      <c r="HD63" s="179"/>
      <c r="HE63" s="179"/>
      <c r="HF63" s="179"/>
      <c r="HG63" s="179"/>
      <c r="HH63" s="179"/>
      <c r="HI63" s="179"/>
      <c r="HJ63" s="179"/>
      <c r="HK63" s="179"/>
      <c r="HL63" s="179"/>
      <c r="HM63" s="179"/>
      <c r="HN63" s="179"/>
      <c r="HO63" s="179"/>
      <c r="HP63" s="179"/>
      <c r="HQ63" s="179"/>
      <c r="HR63" s="179"/>
      <c r="HS63" s="179"/>
      <c r="HT63" s="179"/>
      <c r="HU63" s="179"/>
      <c r="HV63" s="179"/>
      <c r="HW63" s="179"/>
      <c r="HX63" s="179"/>
      <c r="HY63" s="179"/>
      <c r="HZ63" s="179"/>
      <c r="IA63" s="179"/>
      <c r="IB63" s="179"/>
      <c r="IC63" s="179"/>
      <c r="ID63" s="179"/>
      <c r="IE63" s="179"/>
      <c r="IF63" s="179"/>
      <c r="IG63" s="179"/>
      <c r="IH63" s="179"/>
      <c r="II63" s="179"/>
      <c r="IJ63" s="179"/>
      <c r="IK63" s="179"/>
      <c r="IL63" s="179"/>
      <c r="IM63" s="179"/>
      <c r="IN63" s="179"/>
      <c r="IO63" s="179"/>
      <c r="IP63" s="179"/>
      <c r="IQ63" s="179"/>
      <c r="IR63" s="179"/>
      <c r="IS63" s="179"/>
      <c r="IT63" s="179"/>
      <c r="IU63" s="179"/>
      <c r="IV63" s="179"/>
    </row>
    <row collapsed="false" customFormat="false" customHeight="true" hidden="false" ht="24" outlineLevel="0" r="64">
      <c r="A64" s="179"/>
      <c r="B64" s="197"/>
      <c r="C64" s="198" t="s">
        <v>95</v>
      </c>
      <c r="D64" s="198"/>
      <c r="E64" s="199"/>
      <c r="F64" s="214" t="s">
        <v>118</v>
      </c>
      <c r="G64" s="166"/>
      <c r="H64" s="201"/>
      <c r="I64" s="199"/>
      <c r="J64" s="199"/>
      <c r="K64" s="202"/>
      <c r="L64" s="202"/>
      <c r="M64" s="202"/>
      <c r="N64" s="202"/>
      <c r="O64" s="202"/>
      <c r="P64" s="202"/>
      <c r="Q64" s="203"/>
      <c r="R64" s="204"/>
      <c r="S64" s="205"/>
      <c r="T64" s="206"/>
      <c r="U64" s="204"/>
      <c r="V64" s="207"/>
      <c r="W64" s="208"/>
      <c r="X64" s="209"/>
      <c r="Y64" s="210"/>
      <c r="Z64" s="208"/>
      <c r="AA64" s="209"/>
      <c r="AB64" s="207"/>
      <c r="AC64" s="211"/>
      <c r="AD64" s="212"/>
      <c r="AE64" s="212"/>
      <c r="AF64" s="212"/>
      <c r="AG64" s="175"/>
      <c r="AH64" s="176"/>
      <c r="AI64" s="213" t="s">
        <v>94</v>
      </c>
      <c r="AJ64" s="195"/>
      <c r="AK64" s="179"/>
      <c r="AL64" s="179"/>
      <c r="AM64" s="179"/>
      <c r="AN64" s="180"/>
      <c r="AO64" s="180"/>
      <c r="AP64" s="180"/>
      <c r="AQ64" s="179"/>
      <c r="AR64" s="179"/>
      <c r="AS64" s="179"/>
      <c r="AT64" s="179"/>
      <c r="AU64" s="179"/>
      <c r="AV64" s="181"/>
      <c r="AW64" s="180"/>
      <c r="AX64" s="179"/>
      <c r="AY64" s="179"/>
      <c r="AZ64" s="179"/>
      <c r="BA64" s="179"/>
      <c r="BB64" s="179"/>
      <c r="BC64" s="179"/>
      <c r="BD64" s="179"/>
      <c r="BE64" s="179"/>
      <c r="BF64" s="179"/>
      <c r="BG64" s="179"/>
      <c r="BH64" s="179"/>
      <c r="BI64" s="179"/>
      <c r="BJ64" s="179"/>
      <c r="BK64" s="179"/>
      <c r="BL64" s="179"/>
      <c r="BM64" s="179"/>
      <c r="BN64" s="179"/>
      <c r="BO64" s="179"/>
      <c r="BP64" s="179"/>
      <c r="BQ64" s="179"/>
      <c r="BR64" s="179"/>
      <c r="BS64" s="179"/>
      <c r="BT64" s="179"/>
      <c r="BU64" s="179"/>
      <c r="BV64" s="179"/>
      <c r="BW64" s="179"/>
      <c r="BX64" s="179"/>
      <c r="BY64" s="179"/>
      <c r="BZ64" s="179"/>
      <c r="CA64" s="179"/>
      <c r="CB64" s="179"/>
      <c r="CC64" s="179"/>
      <c r="CD64" s="179"/>
      <c r="CE64" s="179"/>
      <c r="CF64" s="179"/>
      <c r="CG64" s="179"/>
      <c r="CH64" s="179"/>
      <c r="CI64" s="179"/>
      <c r="CJ64" s="179"/>
      <c r="CK64" s="179"/>
      <c r="CL64" s="179"/>
      <c r="CM64" s="179"/>
      <c r="CN64" s="179"/>
      <c r="CO64" s="179"/>
      <c r="CP64" s="179"/>
      <c r="CQ64" s="179"/>
      <c r="CR64" s="179"/>
      <c r="CS64" s="179"/>
      <c r="CT64" s="179"/>
      <c r="CU64" s="179"/>
      <c r="CV64" s="179"/>
      <c r="CW64" s="179"/>
      <c r="CX64" s="179"/>
      <c r="CY64" s="179"/>
      <c r="CZ64" s="179"/>
      <c r="DA64" s="179"/>
      <c r="DB64" s="179"/>
      <c r="DC64" s="179"/>
      <c r="DD64" s="179"/>
      <c r="DE64" s="179"/>
      <c r="DF64" s="179"/>
      <c r="DG64" s="179"/>
      <c r="DH64" s="179"/>
      <c r="DI64" s="179"/>
      <c r="DJ64" s="179"/>
      <c r="DK64" s="179"/>
      <c r="DL64" s="179"/>
      <c r="DM64" s="179"/>
      <c r="DN64" s="179"/>
      <c r="DO64" s="179"/>
      <c r="DP64" s="179"/>
      <c r="DQ64" s="179"/>
      <c r="DR64" s="179"/>
      <c r="DS64" s="179"/>
      <c r="DT64" s="179"/>
      <c r="DU64" s="179"/>
      <c r="DV64" s="179"/>
      <c r="DW64" s="179"/>
      <c r="DX64" s="179"/>
      <c r="DY64" s="179"/>
      <c r="DZ64" s="179"/>
      <c r="EA64" s="179"/>
      <c r="EB64" s="179"/>
      <c r="EC64" s="179"/>
      <c r="ED64" s="179"/>
      <c r="EE64" s="179"/>
      <c r="EF64" s="179"/>
      <c r="EG64" s="179"/>
      <c r="EH64" s="179"/>
      <c r="EI64" s="179"/>
      <c r="EJ64" s="179"/>
      <c r="EK64" s="179"/>
      <c r="EL64" s="179"/>
      <c r="EM64" s="179"/>
      <c r="EN64" s="179"/>
      <c r="EO64" s="179"/>
      <c r="EP64" s="179"/>
      <c r="EQ64" s="179"/>
      <c r="ER64" s="179"/>
      <c r="ES64" s="179"/>
      <c r="ET64" s="179"/>
      <c r="EU64" s="179"/>
      <c r="EV64" s="179"/>
      <c r="EW64" s="179"/>
      <c r="EX64" s="179"/>
      <c r="EY64" s="179"/>
      <c r="EZ64" s="179"/>
      <c r="FA64" s="179"/>
      <c r="FB64" s="179"/>
      <c r="FC64" s="179"/>
      <c r="FD64" s="179"/>
      <c r="FE64" s="179"/>
      <c r="FF64" s="179"/>
      <c r="FG64" s="179"/>
      <c r="FH64" s="179"/>
      <c r="FI64" s="179"/>
      <c r="FJ64" s="179"/>
      <c r="FK64" s="179"/>
      <c r="FL64" s="179"/>
      <c r="FM64" s="179"/>
      <c r="FN64" s="179"/>
      <c r="FO64" s="179"/>
      <c r="FP64" s="179"/>
      <c r="FQ64" s="179"/>
      <c r="FR64" s="179"/>
      <c r="FS64" s="179"/>
      <c r="FT64" s="179"/>
      <c r="FU64" s="179"/>
      <c r="FV64" s="179"/>
      <c r="FW64" s="179"/>
      <c r="FX64" s="179"/>
      <c r="FY64" s="179"/>
      <c r="FZ64" s="179"/>
      <c r="GA64" s="179"/>
      <c r="GB64" s="179"/>
      <c r="GC64" s="179"/>
      <c r="GD64" s="179"/>
      <c r="GE64" s="179"/>
      <c r="GF64" s="179"/>
      <c r="GG64" s="179"/>
      <c r="GH64" s="179"/>
      <c r="GI64" s="179"/>
      <c r="GJ64" s="179"/>
      <c r="GK64" s="179"/>
      <c r="GL64" s="179"/>
      <c r="GM64" s="179"/>
      <c r="GN64" s="179"/>
      <c r="GO64" s="179"/>
      <c r="GP64" s="179"/>
      <c r="GQ64" s="179"/>
      <c r="GR64" s="179"/>
      <c r="GS64" s="179"/>
      <c r="GT64" s="179"/>
      <c r="GU64" s="179"/>
      <c r="GV64" s="179"/>
      <c r="GW64" s="179"/>
      <c r="GX64" s="179"/>
      <c r="GY64" s="179"/>
      <c r="GZ64" s="179"/>
      <c r="HA64" s="179"/>
      <c r="HB64" s="179"/>
      <c r="HC64" s="179"/>
      <c r="HD64" s="179"/>
      <c r="HE64" s="179"/>
      <c r="HF64" s="179"/>
      <c r="HG64" s="179"/>
      <c r="HH64" s="179"/>
      <c r="HI64" s="179"/>
      <c r="HJ64" s="179"/>
      <c r="HK64" s="179"/>
      <c r="HL64" s="179"/>
      <c r="HM64" s="179"/>
      <c r="HN64" s="179"/>
      <c r="HO64" s="179"/>
      <c r="HP64" s="179"/>
      <c r="HQ64" s="179"/>
      <c r="HR64" s="179"/>
      <c r="HS64" s="179"/>
      <c r="HT64" s="179"/>
      <c r="HU64" s="179"/>
      <c r="HV64" s="179"/>
      <c r="HW64" s="179"/>
      <c r="HX64" s="179"/>
      <c r="HY64" s="179"/>
      <c r="HZ64" s="179"/>
      <c r="IA64" s="179"/>
      <c r="IB64" s="179"/>
      <c r="IC64" s="179"/>
      <c r="ID64" s="179"/>
      <c r="IE64" s="179"/>
      <c r="IF64" s="179"/>
      <c r="IG64" s="179"/>
      <c r="IH64" s="179"/>
      <c r="II64" s="179"/>
      <c r="IJ64" s="179"/>
      <c r="IK64" s="179"/>
      <c r="IL64" s="179"/>
      <c r="IM64" s="179"/>
      <c r="IN64" s="179"/>
      <c r="IO64" s="179"/>
      <c r="IP64" s="179"/>
      <c r="IQ64" s="179"/>
      <c r="IR64" s="179"/>
      <c r="IS64" s="179"/>
      <c r="IT64" s="179"/>
      <c r="IU64" s="179"/>
      <c r="IV64" s="179"/>
    </row>
    <row collapsed="false" customFormat="false" customHeight="false" hidden="false" ht="24" outlineLevel="0" r="65">
      <c r="A65" s="179"/>
      <c r="B65" s="215"/>
      <c r="C65" s="183" t="s">
        <v>97</v>
      </c>
      <c r="D65" s="183" t="s">
        <v>98</v>
      </c>
      <c r="E65" s="184"/>
      <c r="F65" s="185"/>
      <c r="G65" s="166"/>
      <c r="H65" s="186"/>
      <c r="I65" s="184"/>
      <c r="J65" s="184"/>
      <c r="K65" s="187"/>
      <c r="L65" s="187"/>
      <c r="M65" s="187"/>
      <c r="N65" s="187"/>
      <c r="O65" s="187"/>
      <c r="P65" s="187"/>
      <c r="Q65" s="189" t="s">
        <v>99</v>
      </c>
      <c r="R65" s="190"/>
      <c r="S65" s="191"/>
      <c r="T65" s="192"/>
      <c r="U65" s="190"/>
      <c r="V65" s="191"/>
      <c r="W65" s="192"/>
      <c r="X65" s="190"/>
      <c r="Y65" s="191"/>
      <c r="Z65" s="192"/>
      <c r="AA65" s="190"/>
      <c r="AB65" s="191"/>
      <c r="AC65" s="216"/>
      <c r="AD65" s="217"/>
      <c r="AE65" s="217"/>
      <c r="AF65" s="217"/>
      <c r="AG65" s="175"/>
      <c r="AH65" s="176"/>
      <c r="AI65" s="194"/>
      <c r="AJ65" s="195"/>
      <c r="AK65" s="179"/>
      <c r="AL65" s="179"/>
      <c r="AM65" s="179"/>
      <c r="AN65" s="180"/>
      <c r="AO65" s="180"/>
      <c r="AP65" s="180"/>
      <c r="AQ65" s="179"/>
      <c r="AR65" s="179"/>
      <c r="AS65" s="179"/>
      <c r="AT65" s="179"/>
      <c r="AU65" s="179"/>
      <c r="AV65" s="181"/>
      <c r="AW65" s="180"/>
      <c r="AX65" s="179"/>
      <c r="AY65" s="179"/>
      <c r="AZ65" s="179"/>
      <c r="BA65" s="179"/>
      <c r="BB65" s="179"/>
      <c r="BC65" s="179"/>
      <c r="BD65" s="179"/>
      <c r="BE65" s="179"/>
      <c r="BF65" s="179"/>
      <c r="BG65" s="179"/>
      <c r="BH65" s="179"/>
      <c r="BI65" s="179"/>
      <c r="BJ65" s="179"/>
      <c r="BK65" s="179"/>
      <c r="BL65" s="179"/>
      <c r="BM65" s="179"/>
      <c r="BN65" s="179"/>
      <c r="BO65" s="179"/>
      <c r="BP65" s="179"/>
      <c r="BQ65" s="179"/>
      <c r="BR65" s="179"/>
      <c r="BS65" s="179"/>
      <c r="BT65" s="179"/>
      <c r="BU65" s="179"/>
      <c r="BV65" s="179"/>
      <c r="BW65" s="179"/>
      <c r="BX65" s="179"/>
      <c r="BY65" s="179"/>
      <c r="BZ65" s="179"/>
      <c r="CA65" s="179"/>
      <c r="CB65" s="179"/>
      <c r="CC65" s="179"/>
      <c r="CD65" s="179"/>
      <c r="CE65" s="179"/>
      <c r="CF65" s="179"/>
      <c r="CG65" s="179"/>
      <c r="CH65" s="179"/>
      <c r="CI65" s="179"/>
      <c r="CJ65" s="179"/>
      <c r="CK65" s="179"/>
      <c r="CL65" s="179"/>
      <c r="CM65" s="179"/>
      <c r="CN65" s="179"/>
      <c r="CO65" s="179"/>
      <c r="CP65" s="179"/>
      <c r="CQ65" s="179"/>
      <c r="CR65" s="179"/>
      <c r="CS65" s="179"/>
      <c r="CT65" s="179"/>
      <c r="CU65" s="179"/>
      <c r="CV65" s="179"/>
      <c r="CW65" s="179"/>
      <c r="CX65" s="179"/>
      <c r="CY65" s="179"/>
      <c r="CZ65" s="179"/>
      <c r="DA65" s="179"/>
      <c r="DB65" s="179"/>
      <c r="DC65" s="179"/>
      <c r="DD65" s="179"/>
      <c r="DE65" s="179"/>
      <c r="DF65" s="179"/>
      <c r="DG65" s="179"/>
      <c r="DH65" s="179"/>
      <c r="DI65" s="179"/>
      <c r="DJ65" s="179"/>
      <c r="DK65" s="179"/>
      <c r="DL65" s="179"/>
      <c r="DM65" s="179"/>
      <c r="DN65" s="179"/>
      <c r="DO65" s="179"/>
      <c r="DP65" s="179"/>
      <c r="DQ65" s="179"/>
      <c r="DR65" s="179"/>
      <c r="DS65" s="179"/>
      <c r="DT65" s="179"/>
      <c r="DU65" s="179"/>
      <c r="DV65" s="179"/>
      <c r="DW65" s="179"/>
      <c r="DX65" s="179"/>
      <c r="DY65" s="179"/>
      <c r="DZ65" s="179"/>
      <c r="EA65" s="179"/>
      <c r="EB65" s="179"/>
      <c r="EC65" s="179"/>
      <c r="ED65" s="179"/>
      <c r="EE65" s="179"/>
      <c r="EF65" s="179"/>
      <c r="EG65" s="179"/>
      <c r="EH65" s="179"/>
      <c r="EI65" s="179"/>
      <c r="EJ65" s="179"/>
      <c r="EK65" s="179"/>
      <c r="EL65" s="179"/>
      <c r="EM65" s="179"/>
      <c r="EN65" s="179"/>
      <c r="EO65" s="179"/>
      <c r="EP65" s="179"/>
      <c r="EQ65" s="179"/>
      <c r="ER65" s="179"/>
      <c r="ES65" s="179"/>
      <c r="ET65" s="179"/>
      <c r="EU65" s="179"/>
      <c r="EV65" s="179"/>
      <c r="EW65" s="179"/>
      <c r="EX65" s="179"/>
      <c r="EY65" s="179"/>
      <c r="EZ65" s="179"/>
      <c r="FA65" s="179"/>
      <c r="FB65" s="179"/>
      <c r="FC65" s="179"/>
      <c r="FD65" s="179"/>
      <c r="FE65" s="179"/>
      <c r="FF65" s="179"/>
      <c r="FG65" s="179"/>
      <c r="FH65" s="179"/>
      <c r="FI65" s="179"/>
      <c r="FJ65" s="179"/>
      <c r="FK65" s="179"/>
      <c r="FL65" s="179"/>
      <c r="FM65" s="179"/>
      <c r="FN65" s="179"/>
      <c r="FO65" s="179"/>
      <c r="FP65" s="179"/>
      <c r="FQ65" s="179"/>
      <c r="FR65" s="179"/>
      <c r="FS65" s="179"/>
      <c r="FT65" s="179"/>
      <c r="FU65" s="179"/>
      <c r="FV65" s="179"/>
      <c r="FW65" s="179"/>
      <c r="FX65" s="179"/>
      <c r="FY65" s="179"/>
      <c r="FZ65" s="179"/>
      <c r="GA65" s="179"/>
      <c r="GB65" s="179"/>
      <c r="GC65" s="179"/>
      <c r="GD65" s="179"/>
      <c r="GE65" s="179"/>
      <c r="GF65" s="179"/>
      <c r="GG65" s="179"/>
      <c r="GH65" s="179"/>
      <c r="GI65" s="179"/>
      <c r="GJ65" s="179"/>
      <c r="GK65" s="179"/>
      <c r="GL65" s="179"/>
      <c r="GM65" s="179"/>
      <c r="GN65" s="179"/>
      <c r="GO65" s="179"/>
      <c r="GP65" s="179"/>
      <c r="GQ65" s="179"/>
      <c r="GR65" s="179"/>
      <c r="GS65" s="179"/>
      <c r="GT65" s="179"/>
      <c r="GU65" s="179"/>
      <c r="GV65" s="179"/>
      <c r="GW65" s="179"/>
      <c r="GX65" s="179"/>
      <c r="GY65" s="179"/>
      <c r="GZ65" s="179"/>
      <c r="HA65" s="179"/>
      <c r="HB65" s="179"/>
      <c r="HC65" s="179"/>
      <c r="HD65" s="179"/>
      <c r="HE65" s="179"/>
      <c r="HF65" s="179"/>
      <c r="HG65" s="179"/>
      <c r="HH65" s="179"/>
      <c r="HI65" s="179"/>
      <c r="HJ65" s="179"/>
      <c r="HK65" s="179"/>
      <c r="HL65" s="179"/>
      <c r="HM65" s="179"/>
      <c r="HN65" s="179"/>
      <c r="HO65" s="179"/>
      <c r="HP65" s="179"/>
      <c r="HQ65" s="179"/>
      <c r="HR65" s="179"/>
      <c r="HS65" s="179"/>
      <c r="HT65" s="179"/>
      <c r="HU65" s="179"/>
      <c r="HV65" s="179"/>
      <c r="HW65" s="179"/>
      <c r="HX65" s="179"/>
      <c r="HY65" s="179"/>
      <c r="HZ65" s="179"/>
      <c r="IA65" s="179"/>
      <c r="IB65" s="179"/>
      <c r="IC65" s="179"/>
      <c r="ID65" s="179"/>
      <c r="IE65" s="179"/>
      <c r="IF65" s="179"/>
      <c r="IG65" s="179"/>
      <c r="IH65" s="179"/>
      <c r="II65" s="179"/>
      <c r="IJ65" s="179"/>
      <c r="IK65" s="179"/>
      <c r="IL65" s="179"/>
      <c r="IM65" s="179"/>
      <c r="IN65" s="179"/>
      <c r="IO65" s="179"/>
      <c r="IP65" s="179"/>
      <c r="IQ65" s="179"/>
      <c r="IR65" s="179"/>
      <c r="IS65" s="179"/>
      <c r="IT65" s="179"/>
      <c r="IU65" s="179"/>
      <c r="IV65" s="179"/>
    </row>
    <row collapsed="false" customFormat="false" customHeight="false" hidden="false" ht="37" outlineLevel="0" r="66">
      <c r="A66" s="179"/>
      <c r="B66" s="218"/>
      <c r="C66" s="219" t="s">
        <v>100</v>
      </c>
      <c r="D66" s="219"/>
      <c r="E66" s="220"/>
      <c r="F66" s="221"/>
      <c r="G66" s="166"/>
      <c r="H66" s="222"/>
      <c r="I66" s="220"/>
      <c r="J66" s="220"/>
      <c r="K66" s="223"/>
      <c r="L66" s="223"/>
      <c r="M66" s="223"/>
      <c r="N66" s="223"/>
      <c r="O66" s="223"/>
      <c r="P66" s="223"/>
      <c r="Q66" s="224" t="s">
        <v>101</v>
      </c>
      <c r="R66" s="225" t="n">
        <f aca="false">R61</f>
        <v>0</v>
      </c>
      <c r="S66" s="226" t="n">
        <f aca="false">S61</f>
        <v>0</v>
      </c>
      <c r="T66" s="227" t="n">
        <f aca="false">T61</f>
        <v>0</v>
      </c>
      <c r="U66" s="225" t="n">
        <f aca="false">U61</f>
        <v>0</v>
      </c>
      <c r="V66" s="226" t="n">
        <f aca="false">V61</f>
        <v>0</v>
      </c>
      <c r="W66" s="227" t="n">
        <f aca="false">W61</f>
        <v>0</v>
      </c>
      <c r="X66" s="225" t="n">
        <f aca="false">X61</f>
        <v>0</v>
      </c>
      <c r="Y66" s="226" t="n">
        <f aca="false">Y61</f>
        <v>0</v>
      </c>
      <c r="Z66" s="227" t="n">
        <f aca="false">Z61</f>
        <v>0</v>
      </c>
      <c r="AA66" s="225" t="s">
        <v>102</v>
      </c>
      <c r="AB66" s="226" t="s">
        <v>102</v>
      </c>
      <c r="AC66" s="228" t="s">
        <v>102</v>
      </c>
      <c r="AD66" s="229"/>
      <c r="AE66" s="229"/>
      <c r="AF66" s="229"/>
      <c r="AG66" s="175"/>
      <c r="AH66" s="176"/>
      <c r="AI66" s="230"/>
      <c r="AJ66" s="231"/>
      <c r="AK66" s="179"/>
      <c r="AL66" s="179"/>
      <c r="AM66" s="179"/>
      <c r="AN66" s="180"/>
      <c r="AO66" s="180"/>
      <c r="AP66" s="180"/>
      <c r="AQ66" s="179"/>
      <c r="AR66" s="179"/>
      <c r="AS66" s="179"/>
      <c r="AT66" s="179"/>
      <c r="AU66" s="179"/>
      <c r="AV66" s="181"/>
      <c r="AW66" s="180"/>
      <c r="AX66" s="179"/>
      <c r="AY66" s="179"/>
      <c r="AZ66" s="179"/>
      <c r="BA66" s="179"/>
      <c r="BB66" s="179"/>
      <c r="BC66" s="179"/>
      <c r="BD66" s="179"/>
      <c r="BE66" s="179"/>
      <c r="BF66" s="179"/>
      <c r="BG66" s="179"/>
      <c r="BH66" s="179"/>
      <c r="BI66" s="179"/>
      <c r="BJ66" s="179"/>
      <c r="BK66" s="179"/>
      <c r="BL66" s="179"/>
      <c r="BM66" s="179"/>
      <c r="BN66" s="179"/>
      <c r="BO66" s="179"/>
      <c r="BP66" s="179"/>
      <c r="BQ66" s="179"/>
      <c r="BR66" s="179"/>
      <c r="BS66" s="179"/>
      <c r="BT66" s="179"/>
      <c r="BU66" s="179"/>
      <c r="BV66" s="179"/>
      <c r="BW66" s="179"/>
      <c r="BX66" s="179"/>
      <c r="BY66" s="179"/>
      <c r="BZ66" s="179"/>
      <c r="CA66" s="179"/>
      <c r="CB66" s="179"/>
      <c r="CC66" s="179"/>
      <c r="CD66" s="179"/>
      <c r="CE66" s="179"/>
      <c r="CF66" s="179"/>
      <c r="CG66" s="179"/>
      <c r="CH66" s="179"/>
      <c r="CI66" s="179"/>
      <c r="CJ66" s="179"/>
      <c r="CK66" s="179"/>
      <c r="CL66" s="179"/>
      <c r="CM66" s="179"/>
      <c r="CN66" s="179"/>
      <c r="CO66" s="179"/>
      <c r="CP66" s="179"/>
      <c r="CQ66" s="179"/>
      <c r="CR66" s="179"/>
      <c r="CS66" s="179"/>
      <c r="CT66" s="179"/>
      <c r="CU66" s="179"/>
      <c r="CV66" s="179"/>
      <c r="CW66" s="179"/>
      <c r="CX66" s="179"/>
      <c r="CY66" s="179"/>
      <c r="CZ66" s="179"/>
      <c r="DA66" s="179"/>
      <c r="DB66" s="179"/>
      <c r="DC66" s="179"/>
      <c r="DD66" s="179"/>
      <c r="DE66" s="179"/>
      <c r="DF66" s="179"/>
      <c r="DG66" s="179"/>
      <c r="DH66" s="179"/>
      <c r="DI66" s="179"/>
      <c r="DJ66" s="179"/>
      <c r="DK66" s="179"/>
      <c r="DL66" s="179"/>
      <c r="DM66" s="179"/>
      <c r="DN66" s="179"/>
      <c r="DO66" s="179"/>
      <c r="DP66" s="179"/>
      <c r="DQ66" s="179"/>
      <c r="DR66" s="179"/>
      <c r="DS66" s="179"/>
      <c r="DT66" s="179"/>
      <c r="DU66" s="179"/>
      <c r="DV66" s="179"/>
      <c r="DW66" s="179"/>
      <c r="DX66" s="179"/>
      <c r="DY66" s="179"/>
      <c r="DZ66" s="179"/>
      <c r="EA66" s="179"/>
      <c r="EB66" s="179"/>
      <c r="EC66" s="179"/>
      <c r="ED66" s="179"/>
      <c r="EE66" s="179"/>
      <c r="EF66" s="179"/>
      <c r="EG66" s="179"/>
      <c r="EH66" s="179"/>
      <c r="EI66" s="179"/>
      <c r="EJ66" s="179"/>
      <c r="EK66" s="179"/>
      <c r="EL66" s="179"/>
      <c r="EM66" s="179"/>
      <c r="EN66" s="179"/>
      <c r="EO66" s="179"/>
      <c r="EP66" s="179"/>
      <c r="EQ66" s="179"/>
      <c r="ER66" s="179"/>
      <c r="ES66" s="179"/>
      <c r="ET66" s="179"/>
      <c r="EU66" s="179"/>
      <c r="EV66" s="179"/>
      <c r="EW66" s="179"/>
      <c r="EX66" s="179"/>
      <c r="EY66" s="179"/>
      <c r="EZ66" s="179"/>
      <c r="FA66" s="179"/>
      <c r="FB66" s="179"/>
      <c r="FC66" s="179"/>
      <c r="FD66" s="179"/>
      <c r="FE66" s="179"/>
      <c r="FF66" s="179"/>
      <c r="FG66" s="179"/>
      <c r="FH66" s="179"/>
      <c r="FI66" s="179"/>
      <c r="FJ66" s="179"/>
      <c r="FK66" s="179"/>
      <c r="FL66" s="179"/>
      <c r="FM66" s="179"/>
      <c r="FN66" s="179"/>
      <c r="FO66" s="179"/>
      <c r="FP66" s="179"/>
      <c r="FQ66" s="179"/>
      <c r="FR66" s="179"/>
      <c r="FS66" s="179"/>
      <c r="FT66" s="179"/>
      <c r="FU66" s="179"/>
      <c r="FV66" s="179"/>
      <c r="FW66" s="179"/>
      <c r="FX66" s="179"/>
      <c r="FY66" s="179"/>
      <c r="FZ66" s="179"/>
      <c r="GA66" s="179"/>
      <c r="GB66" s="179"/>
      <c r="GC66" s="179"/>
      <c r="GD66" s="179"/>
      <c r="GE66" s="179"/>
      <c r="GF66" s="179"/>
      <c r="GG66" s="179"/>
      <c r="GH66" s="179"/>
      <c r="GI66" s="179"/>
      <c r="GJ66" s="179"/>
      <c r="GK66" s="179"/>
      <c r="GL66" s="179"/>
      <c r="GM66" s="179"/>
      <c r="GN66" s="179"/>
      <c r="GO66" s="179"/>
      <c r="GP66" s="179"/>
      <c r="GQ66" s="179"/>
      <c r="GR66" s="179"/>
      <c r="GS66" s="179"/>
      <c r="GT66" s="179"/>
      <c r="GU66" s="179"/>
      <c r="GV66" s="179"/>
      <c r="GW66" s="179"/>
      <c r="GX66" s="179"/>
      <c r="GY66" s="179"/>
      <c r="GZ66" s="179"/>
      <c r="HA66" s="179"/>
      <c r="HB66" s="179"/>
      <c r="HC66" s="179"/>
      <c r="HD66" s="179"/>
      <c r="HE66" s="179"/>
      <c r="HF66" s="179"/>
      <c r="HG66" s="179"/>
      <c r="HH66" s="179"/>
      <c r="HI66" s="179"/>
      <c r="HJ66" s="179"/>
      <c r="HK66" s="179"/>
      <c r="HL66" s="179"/>
      <c r="HM66" s="179"/>
      <c r="HN66" s="179"/>
      <c r="HO66" s="179"/>
      <c r="HP66" s="179"/>
      <c r="HQ66" s="179"/>
      <c r="HR66" s="179"/>
      <c r="HS66" s="179"/>
      <c r="HT66" s="179"/>
      <c r="HU66" s="179"/>
      <c r="HV66" s="179"/>
      <c r="HW66" s="179"/>
      <c r="HX66" s="179"/>
      <c r="HY66" s="179"/>
      <c r="HZ66" s="179"/>
      <c r="IA66" s="179"/>
      <c r="IB66" s="179"/>
      <c r="IC66" s="179"/>
      <c r="ID66" s="179"/>
      <c r="IE66" s="179"/>
      <c r="IF66" s="179"/>
      <c r="IG66" s="179"/>
      <c r="IH66" s="179"/>
      <c r="II66" s="179"/>
      <c r="IJ66" s="179"/>
      <c r="IK66" s="179"/>
      <c r="IL66" s="179"/>
      <c r="IM66" s="179"/>
      <c r="IN66" s="179"/>
      <c r="IO66" s="179"/>
      <c r="IP66" s="179"/>
      <c r="IQ66" s="179"/>
      <c r="IR66" s="179"/>
      <c r="IS66" s="179"/>
      <c r="IT66" s="179"/>
      <c r="IU66" s="179"/>
      <c r="IV66" s="179"/>
    </row>
    <row collapsed="false" customFormat="true" customHeight="true" hidden="false" ht="6" outlineLevel="0" r="67" s="232">
      <c r="B67" s="233"/>
      <c r="C67" s="140"/>
      <c r="D67" s="234"/>
      <c r="E67" s="141"/>
      <c r="F67" s="140"/>
      <c r="G67" s="142"/>
      <c r="H67" s="238"/>
      <c r="I67" s="238"/>
      <c r="J67" s="238"/>
      <c r="K67" s="239"/>
      <c r="L67" s="239"/>
      <c r="M67" s="239"/>
      <c r="N67" s="239"/>
      <c r="O67" s="239"/>
      <c r="P67" s="239"/>
      <c r="Q67" s="144"/>
      <c r="R67" s="235"/>
      <c r="S67" s="235"/>
      <c r="T67" s="235"/>
      <c r="U67" s="235"/>
      <c r="V67" s="235"/>
      <c r="W67" s="235"/>
      <c r="X67" s="235"/>
      <c r="Y67" s="235"/>
      <c r="Z67" s="235"/>
      <c r="AA67" s="235"/>
      <c r="AB67" s="235"/>
      <c r="AC67" s="145"/>
      <c r="AD67" s="147"/>
      <c r="AE67" s="147"/>
      <c r="AF67" s="147"/>
      <c r="AG67" s="148"/>
      <c r="AH67" s="148"/>
      <c r="AI67" s="142"/>
      <c r="AJ67" s="142"/>
      <c r="AN67" s="236"/>
      <c r="AO67" s="236"/>
      <c r="AP67" s="236"/>
      <c r="AV67" s="237"/>
      <c r="AW67" s="236"/>
    </row>
    <row collapsed="false" customFormat="true" customHeight="true" hidden="false" ht="60" outlineLevel="0" r="68" s="160">
      <c r="B68" s="161" t="n">
        <v>7</v>
      </c>
      <c r="C68" s="162" t="s">
        <v>37</v>
      </c>
      <c r="D68" s="163" t="s">
        <v>119</v>
      </c>
      <c r="E68" s="164" t="s">
        <v>79</v>
      </c>
      <c r="F68" s="165" t="s">
        <v>80</v>
      </c>
      <c r="G68" s="166" t="s">
        <v>120</v>
      </c>
      <c r="H68" s="167" t="n">
        <v>16949.1525423729</v>
      </c>
      <c r="I68" s="167" t="n">
        <v>3050.84745762712</v>
      </c>
      <c r="J68" s="167" t="n">
        <f aca="false">H68+I68</f>
        <v>20000</v>
      </c>
      <c r="K68" s="168" t="n">
        <v>0</v>
      </c>
      <c r="L68" s="167" t="n">
        <v>390</v>
      </c>
      <c r="M68" s="167" t="n">
        <v>0</v>
      </c>
      <c r="N68" s="168" t="n">
        <f aca="false">SUM(R68:AC68)</f>
        <v>0</v>
      </c>
      <c r="O68" s="168" t="n">
        <f aca="false">SUM(R73:AC73)</f>
        <v>0</v>
      </c>
      <c r="P68" s="168" t="n">
        <f aca="false">O68+L68</f>
        <v>390</v>
      </c>
      <c r="Q68" s="169" t="s">
        <v>82</v>
      </c>
      <c r="R68" s="170" t="n">
        <v>0</v>
      </c>
      <c r="S68" s="171" t="n">
        <v>0</v>
      </c>
      <c r="T68" s="172" t="n">
        <v>0</v>
      </c>
      <c r="U68" s="170" t="n">
        <v>0</v>
      </c>
      <c r="V68" s="171" t="n">
        <v>0</v>
      </c>
      <c r="W68" s="172" t="n">
        <v>0</v>
      </c>
      <c r="X68" s="170" t="n">
        <v>0</v>
      </c>
      <c r="Y68" s="171" t="n">
        <v>0</v>
      </c>
      <c r="Z68" s="172" t="n">
        <v>0</v>
      </c>
      <c r="AA68" s="170" t="n">
        <v>0</v>
      </c>
      <c r="AB68" s="173" t="n">
        <v>0</v>
      </c>
      <c r="AC68" s="172" t="n">
        <v>0</v>
      </c>
      <c r="AD68" s="174" t="s">
        <v>83</v>
      </c>
      <c r="AE68" s="174" t="s">
        <v>84</v>
      </c>
      <c r="AF68" s="174" t="s">
        <v>85</v>
      </c>
      <c r="AG68" s="175" t="s">
        <v>108</v>
      </c>
      <c r="AH68" s="176" t="s">
        <v>87</v>
      </c>
      <c r="AI68" s="177" t="s">
        <v>80</v>
      </c>
      <c r="AJ68" s="178"/>
      <c r="AK68" s="179"/>
      <c r="AL68" s="179"/>
      <c r="AM68" s="179"/>
      <c r="AN68" s="180"/>
      <c r="AO68" s="180"/>
      <c r="AP68" s="180"/>
      <c r="AQ68" s="179"/>
      <c r="AR68" s="179"/>
      <c r="AS68" s="179"/>
      <c r="AT68" s="179"/>
      <c r="AU68" s="179"/>
      <c r="AV68" s="181"/>
      <c r="AW68" s="180"/>
      <c r="AX68" s="179"/>
      <c r="AY68" s="179"/>
      <c r="AZ68" s="179"/>
      <c r="BA68" s="179"/>
      <c r="BB68" s="179"/>
      <c r="BC68" s="179"/>
      <c r="BD68" s="179"/>
      <c r="BE68" s="179"/>
      <c r="BF68" s="179"/>
      <c r="BG68" s="179"/>
      <c r="BH68" s="179"/>
      <c r="BI68" s="179"/>
      <c r="BJ68" s="179"/>
      <c r="BK68" s="179"/>
      <c r="BL68" s="179"/>
      <c r="BM68" s="179"/>
      <c r="BN68" s="179"/>
      <c r="BO68" s="179"/>
      <c r="BP68" s="179"/>
      <c r="BQ68" s="179"/>
      <c r="BR68" s="179"/>
      <c r="BS68" s="179"/>
      <c r="BT68" s="179"/>
      <c r="BU68" s="179"/>
      <c r="BV68" s="179"/>
      <c r="BW68" s="179"/>
      <c r="BX68" s="179"/>
      <c r="BY68" s="179"/>
      <c r="BZ68" s="179"/>
      <c r="CA68" s="179"/>
      <c r="CB68" s="179"/>
      <c r="CC68" s="179"/>
      <c r="CD68" s="179"/>
      <c r="CE68" s="179"/>
      <c r="CF68" s="179"/>
      <c r="CG68" s="179"/>
      <c r="CH68" s="179"/>
      <c r="CI68" s="179"/>
      <c r="CJ68" s="179"/>
      <c r="CK68" s="179"/>
      <c r="CL68" s="179"/>
      <c r="CM68" s="179"/>
      <c r="CN68" s="179"/>
      <c r="CO68" s="179"/>
      <c r="CP68" s="179"/>
      <c r="CQ68" s="179"/>
      <c r="CR68" s="179"/>
      <c r="CS68" s="179"/>
      <c r="CT68" s="179"/>
      <c r="CU68" s="179"/>
      <c r="CV68" s="179"/>
      <c r="CW68" s="179"/>
      <c r="CX68" s="179"/>
    </row>
    <row collapsed="false" customFormat="true" customHeight="false" hidden="false" ht="24" outlineLevel="0" r="69" s="196">
      <c r="A69" s="179"/>
      <c r="B69" s="182"/>
      <c r="C69" s="183" t="s">
        <v>88</v>
      </c>
      <c r="D69" s="183"/>
      <c r="E69" s="184"/>
      <c r="F69" s="185" t="s">
        <v>89</v>
      </c>
      <c r="G69" s="166"/>
      <c r="H69" s="186"/>
      <c r="I69" s="184"/>
      <c r="J69" s="184"/>
      <c r="K69" s="187"/>
      <c r="L69" s="187"/>
      <c r="M69" s="187"/>
      <c r="N69" s="188"/>
      <c r="O69" s="187"/>
      <c r="P69" s="187"/>
      <c r="Q69" s="189" t="s">
        <v>90</v>
      </c>
      <c r="R69" s="190"/>
      <c r="S69" s="191"/>
      <c r="T69" s="192"/>
      <c r="U69" s="190"/>
      <c r="V69" s="191"/>
      <c r="W69" s="192"/>
      <c r="X69" s="190"/>
      <c r="Y69" s="191"/>
      <c r="Z69" s="192"/>
      <c r="AA69" s="190"/>
      <c r="AB69" s="191"/>
      <c r="AC69" s="192"/>
      <c r="AD69" s="193" t="s">
        <v>91</v>
      </c>
      <c r="AE69" s="193" t="n">
        <v>41575</v>
      </c>
      <c r="AF69" s="193" t="n">
        <v>41577</v>
      </c>
      <c r="AG69" s="175"/>
      <c r="AH69" s="176"/>
      <c r="AI69" s="194"/>
      <c r="AJ69" s="195"/>
      <c r="AK69" s="179"/>
      <c r="AL69" s="179"/>
      <c r="AM69" s="179"/>
      <c r="AN69" s="180"/>
      <c r="AO69" s="180"/>
      <c r="AP69" s="180"/>
      <c r="AQ69" s="179"/>
      <c r="AR69" s="179"/>
      <c r="AS69" s="179"/>
      <c r="AT69" s="179"/>
      <c r="AU69" s="179"/>
      <c r="AV69" s="181"/>
      <c r="AW69" s="180"/>
      <c r="AX69" s="179"/>
      <c r="AY69" s="179"/>
      <c r="AZ69" s="179"/>
      <c r="BA69" s="179"/>
      <c r="BB69" s="179"/>
      <c r="BC69" s="179"/>
      <c r="BD69" s="179"/>
      <c r="BE69" s="179"/>
      <c r="BF69" s="179"/>
      <c r="BG69" s="179"/>
      <c r="BH69" s="179"/>
      <c r="BI69" s="179"/>
      <c r="BJ69" s="179"/>
      <c r="BK69" s="179"/>
      <c r="BL69" s="179"/>
      <c r="BM69" s="179"/>
      <c r="BN69" s="179"/>
      <c r="BO69" s="179"/>
      <c r="BP69" s="179"/>
      <c r="BQ69" s="179"/>
      <c r="BR69" s="179"/>
      <c r="BS69" s="179"/>
      <c r="BT69" s="179"/>
      <c r="BU69" s="179"/>
      <c r="BV69" s="179"/>
      <c r="BW69" s="179"/>
      <c r="BX69" s="179"/>
      <c r="BY69" s="179"/>
      <c r="BZ69" s="179"/>
      <c r="CA69" s="179"/>
      <c r="CB69" s="179"/>
      <c r="CC69" s="179"/>
      <c r="CD69" s="179"/>
      <c r="CE69" s="179"/>
      <c r="CF69" s="179"/>
      <c r="CG69" s="179"/>
      <c r="CH69" s="179"/>
      <c r="CI69" s="179"/>
      <c r="CJ69" s="179"/>
      <c r="CK69" s="179"/>
      <c r="CL69" s="179"/>
      <c r="CM69" s="179"/>
      <c r="CN69" s="179"/>
      <c r="CO69" s="179"/>
      <c r="CP69" s="179"/>
      <c r="CQ69" s="179"/>
      <c r="CR69" s="179"/>
      <c r="CS69" s="179"/>
      <c r="CT69" s="179"/>
      <c r="CU69" s="179"/>
      <c r="CV69" s="179"/>
      <c r="CW69" s="179"/>
      <c r="CX69" s="179"/>
      <c r="CY69" s="179"/>
      <c r="CZ69" s="179"/>
      <c r="DA69" s="179"/>
      <c r="DB69" s="179"/>
      <c r="DC69" s="179"/>
      <c r="DD69" s="179"/>
      <c r="DE69" s="179"/>
      <c r="DF69" s="179"/>
      <c r="DG69" s="179"/>
      <c r="DH69" s="179"/>
      <c r="DI69" s="179"/>
      <c r="DJ69" s="179"/>
      <c r="DK69" s="179"/>
      <c r="DL69" s="179"/>
      <c r="DM69" s="179"/>
      <c r="DN69" s="179"/>
      <c r="DO69" s="179"/>
      <c r="DP69" s="179"/>
      <c r="DQ69" s="179"/>
      <c r="DR69" s="179"/>
      <c r="DS69" s="179"/>
      <c r="DT69" s="179"/>
      <c r="DU69" s="179"/>
      <c r="DV69" s="179"/>
      <c r="DW69" s="179"/>
      <c r="DX69" s="179"/>
      <c r="DY69" s="179"/>
      <c r="DZ69" s="179"/>
      <c r="EA69" s="179"/>
      <c r="EB69" s="179"/>
      <c r="EC69" s="179"/>
      <c r="ED69" s="179"/>
      <c r="EE69" s="179"/>
      <c r="EF69" s="179"/>
      <c r="EG69" s="179"/>
      <c r="EH69" s="179"/>
      <c r="EI69" s="179"/>
      <c r="EJ69" s="179"/>
      <c r="EK69" s="179"/>
      <c r="EL69" s="179"/>
      <c r="EM69" s="179"/>
      <c r="EN69" s="179"/>
      <c r="EO69" s="179"/>
      <c r="EP69" s="179"/>
      <c r="EQ69" s="179"/>
      <c r="ER69" s="179"/>
      <c r="ES69" s="179"/>
      <c r="ET69" s="179"/>
      <c r="EU69" s="179"/>
      <c r="EV69" s="179"/>
      <c r="EW69" s="179"/>
      <c r="EX69" s="179"/>
      <c r="EY69" s="179"/>
      <c r="EZ69" s="179"/>
      <c r="FA69" s="179"/>
      <c r="FB69" s="179"/>
      <c r="FC69" s="179"/>
      <c r="FD69" s="179"/>
      <c r="FE69" s="179"/>
      <c r="FF69" s="179"/>
      <c r="FG69" s="179"/>
      <c r="FH69" s="179"/>
      <c r="FI69" s="179"/>
      <c r="FJ69" s="179"/>
      <c r="FK69" s="179"/>
      <c r="FL69" s="179"/>
      <c r="FM69" s="179"/>
      <c r="FN69" s="179"/>
      <c r="FO69" s="179"/>
      <c r="FP69" s="179"/>
      <c r="FQ69" s="179"/>
      <c r="FR69" s="179"/>
      <c r="FS69" s="179"/>
      <c r="FT69" s="179"/>
      <c r="FU69" s="179"/>
      <c r="FV69" s="179"/>
      <c r="FW69" s="179"/>
      <c r="FX69" s="179"/>
      <c r="FY69" s="179"/>
      <c r="FZ69" s="179"/>
      <c r="GA69" s="179"/>
      <c r="GB69" s="179"/>
      <c r="GC69" s="179"/>
      <c r="GD69" s="179"/>
      <c r="GE69" s="179"/>
      <c r="GF69" s="179"/>
      <c r="GG69" s="179"/>
      <c r="GH69" s="179"/>
      <c r="GI69" s="179"/>
      <c r="GJ69" s="179"/>
      <c r="GK69" s="179"/>
      <c r="GL69" s="179"/>
      <c r="GM69" s="179"/>
      <c r="GN69" s="179"/>
      <c r="GO69" s="179"/>
      <c r="GP69" s="179"/>
      <c r="GQ69" s="179"/>
      <c r="GR69" s="179"/>
      <c r="GS69" s="179"/>
      <c r="GT69" s="179"/>
      <c r="GU69" s="179"/>
      <c r="GV69" s="179"/>
      <c r="GW69" s="179"/>
      <c r="GX69" s="179"/>
      <c r="GY69" s="179"/>
      <c r="GZ69" s="179"/>
      <c r="HA69" s="179"/>
      <c r="HB69" s="179"/>
      <c r="HC69" s="179"/>
      <c r="HD69" s="179"/>
      <c r="HE69" s="179"/>
      <c r="HF69" s="179"/>
      <c r="HG69" s="179"/>
      <c r="HH69" s="179"/>
      <c r="HI69" s="179"/>
      <c r="HJ69" s="179"/>
      <c r="HK69" s="179"/>
      <c r="HL69" s="179"/>
      <c r="HM69" s="179"/>
      <c r="HN69" s="179"/>
      <c r="HO69" s="179"/>
      <c r="HP69" s="179"/>
      <c r="HQ69" s="179"/>
      <c r="HR69" s="179"/>
      <c r="HS69" s="179"/>
      <c r="HT69" s="179"/>
      <c r="HU69" s="179"/>
      <c r="HV69" s="179"/>
      <c r="HW69" s="179"/>
      <c r="HX69" s="179"/>
      <c r="HY69" s="179"/>
      <c r="HZ69" s="179"/>
      <c r="IA69" s="179"/>
      <c r="IB69" s="179"/>
      <c r="IC69" s="179"/>
      <c r="ID69" s="179"/>
      <c r="IE69" s="179"/>
      <c r="IF69" s="179"/>
      <c r="IG69" s="179"/>
      <c r="IH69" s="179"/>
      <c r="II69" s="179"/>
      <c r="IJ69" s="179"/>
      <c r="IK69" s="179"/>
      <c r="IL69" s="179"/>
      <c r="IM69" s="179"/>
      <c r="IN69" s="179"/>
      <c r="IO69" s="179"/>
      <c r="IP69" s="179"/>
      <c r="IQ69" s="179"/>
      <c r="IR69" s="179"/>
      <c r="IS69" s="179"/>
      <c r="IT69" s="179"/>
      <c r="IU69" s="179"/>
      <c r="IV69" s="179"/>
    </row>
    <row collapsed="false" customFormat="false" customHeight="true" hidden="false" ht="27" outlineLevel="0" r="70">
      <c r="A70" s="179"/>
      <c r="B70" s="197"/>
      <c r="C70" s="198" t="s">
        <v>92</v>
      </c>
      <c r="D70" s="198" t="s">
        <v>117</v>
      </c>
      <c r="E70" s="199"/>
      <c r="F70" s="200" t="s">
        <v>94</v>
      </c>
      <c r="G70" s="166"/>
      <c r="H70" s="201"/>
      <c r="I70" s="199"/>
      <c r="J70" s="199"/>
      <c r="K70" s="202"/>
      <c r="L70" s="202"/>
      <c r="M70" s="202"/>
      <c r="N70" s="202"/>
      <c r="O70" s="202"/>
      <c r="P70" s="202"/>
      <c r="Q70" s="203"/>
      <c r="R70" s="204"/>
      <c r="S70" s="205"/>
      <c r="T70" s="206"/>
      <c r="U70" s="204"/>
      <c r="V70" s="207"/>
      <c r="W70" s="208"/>
      <c r="X70" s="209"/>
      <c r="Y70" s="210"/>
      <c r="Z70" s="208"/>
      <c r="AA70" s="209"/>
      <c r="AB70" s="207"/>
      <c r="AC70" s="211"/>
      <c r="AD70" s="212"/>
      <c r="AE70" s="212"/>
      <c r="AF70" s="212"/>
      <c r="AG70" s="175"/>
      <c r="AH70" s="176"/>
      <c r="AI70" s="213" t="s">
        <v>94</v>
      </c>
      <c r="AJ70" s="195"/>
      <c r="AK70" s="179"/>
      <c r="AL70" s="179"/>
      <c r="AM70" s="179"/>
      <c r="AN70" s="180"/>
      <c r="AO70" s="180"/>
      <c r="AP70" s="180"/>
      <c r="AQ70" s="179"/>
      <c r="AR70" s="179"/>
      <c r="AS70" s="179"/>
      <c r="AT70" s="179"/>
      <c r="AU70" s="179"/>
      <c r="AV70" s="181"/>
      <c r="AW70" s="180"/>
      <c r="AX70" s="179"/>
      <c r="AY70" s="179"/>
      <c r="AZ70" s="179"/>
      <c r="BA70" s="179"/>
      <c r="BB70" s="179"/>
      <c r="BC70" s="179"/>
      <c r="BD70" s="179"/>
      <c r="BE70" s="179"/>
      <c r="BF70" s="179"/>
      <c r="BG70" s="179"/>
      <c r="BH70" s="179"/>
      <c r="BI70" s="179"/>
      <c r="BJ70" s="179"/>
      <c r="BK70" s="179"/>
      <c r="BL70" s="179"/>
      <c r="BM70" s="179"/>
      <c r="BN70" s="179"/>
      <c r="BO70" s="179"/>
      <c r="BP70" s="179"/>
      <c r="BQ70" s="179"/>
      <c r="BR70" s="179"/>
      <c r="BS70" s="179"/>
      <c r="BT70" s="179"/>
      <c r="BU70" s="179"/>
      <c r="BV70" s="179"/>
      <c r="BW70" s="179"/>
      <c r="BX70" s="179"/>
      <c r="BY70" s="179"/>
      <c r="BZ70" s="179"/>
      <c r="CA70" s="179"/>
      <c r="CB70" s="179"/>
      <c r="CC70" s="179"/>
      <c r="CD70" s="179"/>
      <c r="CE70" s="179"/>
      <c r="CF70" s="179"/>
      <c r="CG70" s="179"/>
      <c r="CH70" s="179"/>
      <c r="CI70" s="179"/>
      <c r="CJ70" s="179"/>
      <c r="CK70" s="179"/>
      <c r="CL70" s="179"/>
      <c r="CM70" s="179"/>
      <c r="CN70" s="179"/>
      <c r="CO70" s="179"/>
      <c r="CP70" s="179"/>
      <c r="CQ70" s="179"/>
      <c r="CR70" s="179"/>
      <c r="CS70" s="179"/>
      <c r="CT70" s="179"/>
      <c r="CU70" s="179"/>
      <c r="CV70" s="179"/>
      <c r="CW70" s="179"/>
      <c r="CX70" s="179"/>
      <c r="CY70" s="179"/>
      <c r="CZ70" s="179"/>
      <c r="DA70" s="179"/>
      <c r="DB70" s="179"/>
      <c r="DC70" s="179"/>
      <c r="DD70" s="179"/>
      <c r="DE70" s="179"/>
      <c r="DF70" s="179"/>
      <c r="DG70" s="179"/>
      <c r="DH70" s="179"/>
      <c r="DI70" s="179"/>
      <c r="DJ70" s="179"/>
      <c r="DK70" s="179"/>
      <c r="DL70" s="179"/>
      <c r="DM70" s="179"/>
      <c r="DN70" s="179"/>
      <c r="DO70" s="179"/>
      <c r="DP70" s="179"/>
      <c r="DQ70" s="179"/>
      <c r="DR70" s="179"/>
      <c r="DS70" s="179"/>
      <c r="DT70" s="179"/>
      <c r="DU70" s="179"/>
      <c r="DV70" s="179"/>
      <c r="DW70" s="179"/>
      <c r="DX70" s="179"/>
      <c r="DY70" s="179"/>
      <c r="DZ70" s="179"/>
      <c r="EA70" s="179"/>
      <c r="EB70" s="179"/>
      <c r="EC70" s="179"/>
      <c r="ED70" s="179"/>
      <c r="EE70" s="179"/>
      <c r="EF70" s="179"/>
      <c r="EG70" s="179"/>
      <c r="EH70" s="179"/>
      <c r="EI70" s="179"/>
      <c r="EJ70" s="179"/>
      <c r="EK70" s="179"/>
      <c r="EL70" s="179"/>
      <c r="EM70" s="179"/>
      <c r="EN70" s="179"/>
      <c r="EO70" s="179"/>
      <c r="EP70" s="179"/>
      <c r="EQ70" s="179"/>
      <c r="ER70" s="179"/>
      <c r="ES70" s="179"/>
      <c r="ET70" s="179"/>
      <c r="EU70" s="179"/>
      <c r="EV70" s="179"/>
      <c r="EW70" s="179"/>
      <c r="EX70" s="179"/>
      <c r="EY70" s="179"/>
      <c r="EZ70" s="179"/>
      <c r="FA70" s="179"/>
      <c r="FB70" s="179"/>
      <c r="FC70" s="179"/>
      <c r="FD70" s="179"/>
      <c r="FE70" s="179"/>
      <c r="FF70" s="179"/>
      <c r="FG70" s="179"/>
      <c r="FH70" s="179"/>
      <c r="FI70" s="179"/>
      <c r="FJ70" s="179"/>
      <c r="FK70" s="179"/>
      <c r="FL70" s="179"/>
      <c r="FM70" s="179"/>
      <c r="FN70" s="179"/>
      <c r="FO70" s="179"/>
      <c r="FP70" s="179"/>
      <c r="FQ70" s="179"/>
      <c r="FR70" s="179"/>
      <c r="FS70" s="179"/>
      <c r="FT70" s="179"/>
      <c r="FU70" s="179"/>
      <c r="FV70" s="179"/>
      <c r="FW70" s="179"/>
      <c r="FX70" s="179"/>
      <c r="FY70" s="179"/>
      <c r="FZ70" s="179"/>
      <c r="GA70" s="179"/>
      <c r="GB70" s="179"/>
      <c r="GC70" s="179"/>
      <c r="GD70" s="179"/>
      <c r="GE70" s="179"/>
      <c r="GF70" s="179"/>
      <c r="GG70" s="179"/>
      <c r="GH70" s="179"/>
      <c r="GI70" s="179"/>
      <c r="GJ70" s="179"/>
      <c r="GK70" s="179"/>
      <c r="GL70" s="179"/>
      <c r="GM70" s="179"/>
      <c r="GN70" s="179"/>
      <c r="GO70" s="179"/>
      <c r="GP70" s="179"/>
      <c r="GQ70" s="179"/>
      <c r="GR70" s="179"/>
      <c r="GS70" s="179"/>
      <c r="GT70" s="179"/>
      <c r="GU70" s="179"/>
      <c r="GV70" s="179"/>
      <c r="GW70" s="179"/>
      <c r="GX70" s="179"/>
      <c r="GY70" s="179"/>
      <c r="GZ70" s="179"/>
      <c r="HA70" s="179"/>
      <c r="HB70" s="179"/>
      <c r="HC70" s="179"/>
      <c r="HD70" s="179"/>
      <c r="HE70" s="179"/>
      <c r="HF70" s="179"/>
      <c r="HG70" s="179"/>
      <c r="HH70" s="179"/>
      <c r="HI70" s="179"/>
      <c r="HJ70" s="179"/>
      <c r="HK70" s="179"/>
      <c r="HL70" s="179"/>
      <c r="HM70" s="179"/>
      <c r="HN70" s="179"/>
      <c r="HO70" s="179"/>
      <c r="HP70" s="179"/>
      <c r="HQ70" s="179"/>
      <c r="HR70" s="179"/>
      <c r="HS70" s="179"/>
      <c r="HT70" s="179"/>
      <c r="HU70" s="179"/>
      <c r="HV70" s="179"/>
      <c r="HW70" s="179"/>
      <c r="HX70" s="179"/>
      <c r="HY70" s="179"/>
      <c r="HZ70" s="179"/>
      <c r="IA70" s="179"/>
      <c r="IB70" s="179"/>
      <c r="IC70" s="179"/>
      <c r="ID70" s="179"/>
      <c r="IE70" s="179"/>
      <c r="IF70" s="179"/>
      <c r="IG70" s="179"/>
      <c r="IH70" s="179"/>
      <c r="II70" s="179"/>
      <c r="IJ70" s="179"/>
      <c r="IK70" s="179"/>
      <c r="IL70" s="179"/>
      <c r="IM70" s="179"/>
      <c r="IN70" s="179"/>
      <c r="IO70" s="179"/>
      <c r="IP70" s="179"/>
      <c r="IQ70" s="179"/>
      <c r="IR70" s="179"/>
      <c r="IS70" s="179"/>
      <c r="IT70" s="179"/>
      <c r="IU70" s="179"/>
      <c r="IV70" s="179"/>
    </row>
    <row collapsed="false" customFormat="false" customHeight="true" hidden="false" ht="24" outlineLevel="0" r="71">
      <c r="A71" s="179"/>
      <c r="B71" s="197"/>
      <c r="C71" s="198" t="s">
        <v>95</v>
      </c>
      <c r="D71" s="198"/>
      <c r="E71" s="199"/>
      <c r="F71" s="214" t="s">
        <v>121</v>
      </c>
      <c r="G71" s="166"/>
      <c r="H71" s="201"/>
      <c r="I71" s="199"/>
      <c r="J71" s="199"/>
      <c r="K71" s="202"/>
      <c r="L71" s="202"/>
      <c r="M71" s="202"/>
      <c r="N71" s="202"/>
      <c r="O71" s="202"/>
      <c r="P71" s="202"/>
      <c r="Q71" s="203"/>
      <c r="R71" s="204"/>
      <c r="S71" s="205"/>
      <c r="T71" s="206"/>
      <c r="U71" s="204"/>
      <c r="V71" s="207"/>
      <c r="W71" s="208"/>
      <c r="X71" s="209"/>
      <c r="Y71" s="210"/>
      <c r="Z71" s="208"/>
      <c r="AA71" s="209"/>
      <c r="AB71" s="207"/>
      <c r="AC71" s="211"/>
      <c r="AD71" s="212"/>
      <c r="AE71" s="212"/>
      <c r="AF71" s="212"/>
      <c r="AG71" s="175"/>
      <c r="AH71" s="176"/>
      <c r="AI71" s="213" t="s">
        <v>94</v>
      </c>
      <c r="AJ71" s="195"/>
      <c r="AK71" s="179"/>
      <c r="AL71" s="179"/>
      <c r="AM71" s="179"/>
      <c r="AN71" s="180"/>
      <c r="AO71" s="180"/>
      <c r="AP71" s="180"/>
      <c r="AQ71" s="179"/>
      <c r="AR71" s="179"/>
      <c r="AS71" s="179"/>
      <c r="AT71" s="179"/>
      <c r="AU71" s="179"/>
      <c r="AV71" s="181"/>
      <c r="AW71" s="180"/>
      <c r="AX71" s="179"/>
      <c r="AY71" s="179"/>
      <c r="AZ71" s="179"/>
      <c r="BA71" s="179"/>
      <c r="BB71" s="179"/>
      <c r="BC71" s="179"/>
      <c r="BD71" s="179"/>
      <c r="BE71" s="179"/>
      <c r="BF71" s="179"/>
      <c r="BG71" s="179"/>
      <c r="BH71" s="179"/>
      <c r="BI71" s="179"/>
      <c r="BJ71" s="179"/>
      <c r="BK71" s="179"/>
      <c r="BL71" s="179"/>
      <c r="BM71" s="179"/>
      <c r="BN71" s="179"/>
      <c r="BO71" s="179"/>
      <c r="BP71" s="179"/>
      <c r="BQ71" s="179"/>
      <c r="BR71" s="179"/>
      <c r="BS71" s="179"/>
      <c r="BT71" s="179"/>
      <c r="BU71" s="179"/>
      <c r="BV71" s="179"/>
      <c r="BW71" s="179"/>
      <c r="BX71" s="179"/>
      <c r="BY71" s="179"/>
      <c r="BZ71" s="179"/>
      <c r="CA71" s="179"/>
      <c r="CB71" s="179"/>
      <c r="CC71" s="179"/>
      <c r="CD71" s="179"/>
      <c r="CE71" s="179"/>
      <c r="CF71" s="179"/>
      <c r="CG71" s="179"/>
      <c r="CH71" s="179"/>
      <c r="CI71" s="179"/>
      <c r="CJ71" s="179"/>
      <c r="CK71" s="179"/>
      <c r="CL71" s="179"/>
      <c r="CM71" s="179"/>
      <c r="CN71" s="179"/>
      <c r="CO71" s="179"/>
      <c r="CP71" s="179"/>
      <c r="CQ71" s="179"/>
      <c r="CR71" s="179"/>
      <c r="CS71" s="179"/>
      <c r="CT71" s="179"/>
      <c r="CU71" s="179"/>
      <c r="CV71" s="179"/>
      <c r="CW71" s="179"/>
      <c r="CX71" s="179"/>
      <c r="CY71" s="179"/>
      <c r="CZ71" s="179"/>
      <c r="DA71" s="179"/>
      <c r="DB71" s="179"/>
      <c r="DC71" s="179"/>
      <c r="DD71" s="179"/>
      <c r="DE71" s="179"/>
      <c r="DF71" s="179"/>
      <c r="DG71" s="179"/>
      <c r="DH71" s="179"/>
      <c r="DI71" s="179"/>
      <c r="DJ71" s="179"/>
      <c r="DK71" s="179"/>
      <c r="DL71" s="179"/>
      <c r="DM71" s="179"/>
      <c r="DN71" s="179"/>
      <c r="DO71" s="179"/>
      <c r="DP71" s="179"/>
      <c r="DQ71" s="179"/>
      <c r="DR71" s="179"/>
      <c r="DS71" s="179"/>
      <c r="DT71" s="179"/>
      <c r="DU71" s="179"/>
      <c r="DV71" s="179"/>
      <c r="DW71" s="179"/>
      <c r="DX71" s="179"/>
      <c r="DY71" s="179"/>
      <c r="DZ71" s="179"/>
      <c r="EA71" s="179"/>
      <c r="EB71" s="179"/>
      <c r="EC71" s="179"/>
      <c r="ED71" s="179"/>
      <c r="EE71" s="179"/>
      <c r="EF71" s="179"/>
      <c r="EG71" s="179"/>
      <c r="EH71" s="179"/>
      <c r="EI71" s="179"/>
      <c r="EJ71" s="179"/>
      <c r="EK71" s="179"/>
      <c r="EL71" s="179"/>
      <c r="EM71" s="179"/>
      <c r="EN71" s="179"/>
      <c r="EO71" s="179"/>
      <c r="EP71" s="179"/>
      <c r="EQ71" s="179"/>
      <c r="ER71" s="179"/>
      <c r="ES71" s="179"/>
      <c r="ET71" s="179"/>
      <c r="EU71" s="179"/>
      <c r="EV71" s="179"/>
      <c r="EW71" s="179"/>
      <c r="EX71" s="179"/>
      <c r="EY71" s="179"/>
      <c r="EZ71" s="179"/>
      <c r="FA71" s="179"/>
      <c r="FB71" s="179"/>
      <c r="FC71" s="179"/>
      <c r="FD71" s="179"/>
      <c r="FE71" s="179"/>
      <c r="FF71" s="179"/>
      <c r="FG71" s="179"/>
      <c r="FH71" s="179"/>
      <c r="FI71" s="179"/>
      <c r="FJ71" s="179"/>
      <c r="FK71" s="179"/>
      <c r="FL71" s="179"/>
      <c r="FM71" s="179"/>
      <c r="FN71" s="179"/>
      <c r="FO71" s="179"/>
      <c r="FP71" s="179"/>
      <c r="FQ71" s="179"/>
      <c r="FR71" s="179"/>
      <c r="FS71" s="179"/>
      <c r="FT71" s="179"/>
      <c r="FU71" s="179"/>
      <c r="FV71" s="179"/>
      <c r="FW71" s="179"/>
      <c r="FX71" s="179"/>
      <c r="FY71" s="179"/>
      <c r="FZ71" s="179"/>
      <c r="GA71" s="179"/>
      <c r="GB71" s="179"/>
      <c r="GC71" s="179"/>
      <c r="GD71" s="179"/>
      <c r="GE71" s="179"/>
      <c r="GF71" s="179"/>
      <c r="GG71" s="179"/>
      <c r="GH71" s="179"/>
      <c r="GI71" s="179"/>
      <c r="GJ71" s="179"/>
      <c r="GK71" s="179"/>
      <c r="GL71" s="179"/>
      <c r="GM71" s="179"/>
      <c r="GN71" s="179"/>
      <c r="GO71" s="179"/>
      <c r="GP71" s="179"/>
      <c r="GQ71" s="179"/>
      <c r="GR71" s="179"/>
      <c r="GS71" s="179"/>
      <c r="GT71" s="179"/>
      <c r="GU71" s="179"/>
      <c r="GV71" s="179"/>
      <c r="GW71" s="179"/>
      <c r="GX71" s="179"/>
      <c r="GY71" s="179"/>
      <c r="GZ71" s="179"/>
      <c r="HA71" s="179"/>
      <c r="HB71" s="179"/>
      <c r="HC71" s="179"/>
      <c r="HD71" s="179"/>
      <c r="HE71" s="179"/>
      <c r="HF71" s="179"/>
      <c r="HG71" s="179"/>
      <c r="HH71" s="179"/>
      <c r="HI71" s="179"/>
      <c r="HJ71" s="179"/>
      <c r="HK71" s="179"/>
      <c r="HL71" s="179"/>
      <c r="HM71" s="179"/>
      <c r="HN71" s="179"/>
      <c r="HO71" s="179"/>
      <c r="HP71" s="179"/>
      <c r="HQ71" s="179"/>
      <c r="HR71" s="179"/>
      <c r="HS71" s="179"/>
      <c r="HT71" s="179"/>
      <c r="HU71" s="179"/>
      <c r="HV71" s="179"/>
      <c r="HW71" s="179"/>
      <c r="HX71" s="179"/>
      <c r="HY71" s="179"/>
      <c r="HZ71" s="179"/>
      <c r="IA71" s="179"/>
      <c r="IB71" s="179"/>
      <c r="IC71" s="179"/>
      <c r="ID71" s="179"/>
      <c r="IE71" s="179"/>
      <c r="IF71" s="179"/>
      <c r="IG71" s="179"/>
      <c r="IH71" s="179"/>
      <c r="II71" s="179"/>
      <c r="IJ71" s="179"/>
      <c r="IK71" s="179"/>
      <c r="IL71" s="179"/>
      <c r="IM71" s="179"/>
      <c r="IN71" s="179"/>
      <c r="IO71" s="179"/>
      <c r="IP71" s="179"/>
      <c r="IQ71" s="179"/>
      <c r="IR71" s="179"/>
      <c r="IS71" s="179"/>
      <c r="IT71" s="179"/>
      <c r="IU71" s="179"/>
      <c r="IV71" s="179"/>
    </row>
    <row collapsed="false" customFormat="false" customHeight="false" hidden="false" ht="24" outlineLevel="0" r="72">
      <c r="A72" s="179"/>
      <c r="B72" s="215"/>
      <c r="C72" s="183" t="s">
        <v>97</v>
      </c>
      <c r="D72" s="183" t="s">
        <v>98</v>
      </c>
      <c r="E72" s="184"/>
      <c r="F72" s="185"/>
      <c r="G72" s="166"/>
      <c r="H72" s="186"/>
      <c r="I72" s="184"/>
      <c r="J72" s="184"/>
      <c r="K72" s="187"/>
      <c r="L72" s="187"/>
      <c r="M72" s="187"/>
      <c r="N72" s="187"/>
      <c r="O72" s="187"/>
      <c r="P72" s="187"/>
      <c r="Q72" s="189" t="s">
        <v>99</v>
      </c>
      <c r="R72" s="190"/>
      <c r="S72" s="191"/>
      <c r="T72" s="192"/>
      <c r="U72" s="190"/>
      <c r="V72" s="191"/>
      <c r="W72" s="192"/>
      <c r="X72" s="190"/>
      <c r="Y72" s="191"/>
      <c r="Z72" s="192"/>
      <c r="AA72" s="190"/>
      <c r="AB72" s="191"/>
      <c r="AC72" s="216"/>
      <c r="AD72" s="217"/>
      <c r="AE72" s="217"/>
      <c r="AF72" s="217"/>
      <c r="AG72" s="175"/>
      <c r="AH72" s="176"/>
      <c r="AI72" s="194"/>
      <c r="AJ72" s="195"/>
      <c r="AK72" s="179"/>
      <c r="AL72" s="179"/>
      <c r="AM72" s="179"/>
      <c r="AN72" s="180"/>
      <c r="AO72" s="180"/>
      <c r="AP72" s="180"/>
      <c r="AQ72" s="179"/>
      <c r="AR72" s="179"/>
      <c r="AS72" s="179"/>
      <c r="AT72" s="179"/>
      <c r="AU72" s="179"/>
      <c r="AV72" s="181"/>
      <c r="AW72" s="180"/>
      <c r="AX72" s="179"/>
      <c r="AY72" s="179"/>
      <c r="AZ72" s="179"/>
      <c r="BA72" s="179"/>
      <c r="BB72" s="179"/>
      <c r="BC72" s="179"/>
      <c r="BD72" s="179"/>
      <c r="BE72" s="179"/>
      <c r="BF72" s="179"/>
      <c r="BG72" s="179"/>
      <c r="BH72" s="179"/>
      <c r="BI72" s="179"/>
      <c r="BJ72" s="179"/>
      <c r="BK72" s="179"/>
      <c r="BL72" s="179"/>
      <c r="BM72" s="179"/>
      <c r="BN72" s="179"/>
      <c r="BO72" s="179"/>
      <c r="BP72" s="179"/>
      <c r="BQ72" s="179"/>
      <c r="BR72" s="179"/>
      <c r="BS72" s="179"/>
      <c r="BT72" s="179"/>
      <c r="BU72" s="179"/>
      <c r="BV72" s="179"/>
      <c r="BW72" s="179"/>
      <c r="BX72" s="179"/>
      <c r="BY72" s="179"/>
      <c r="BZ72" s="179"/>
      <c r="CA72" s="179"/>
      <c r="CB72" s="179"/>
      <c r="CC72" s="179"/>
      <c r="CD72" s="179"/>
      <c r="CE72" s="179"/>
      <c r="CF72" s="179"/>
      <c r="CG72" s="179"/>
      <c r="CH72" s="179"/>
      <c r="CI72" s="179"/>
      <c r="CJ72" s="179"/>
      <c r="CK72" s="179"/>
      <c r="CL72" s="179"/>
      <c r="CM72" s="179"/>
      <c r="CN72" s="179"/>
      <c r="CO72" s="179"/>
      <c r="CP72" s="179"/>
      <c r="CQ72" s="179"/>
      <c r="CR72" s="179"/>
      <c r="CS72" s="179"/>
      <c r="CT72" s="179"/>
      <c r="CU72" s="179"/>
      <c r="CV72" s="179"/>
      <c r="CW72" s="179"/>
      <c r="CX72" s="179"/>
      <c r="CY72" s="179"/>
      <c r="CZ72" s="179"/>
      <c r="DA72" s="179"/>
      <c r="DB72" s="179"/>
      <c r="DC72" s="179"/>
      <c r="DD72" s="179"/>
      <c r="DE72" s="179"/>
      <c r="DF72" s="179"/>
      <c r="DG72" s="179"/>
      <c r="DH72" s="179"/>
      <c r="DI72" s="179"/>
      <c r="DJ72" s="179"/>
      <c r="DK72" s="179"/>
      <c r="DL72" s="179"/>
      <c r="DM72" s="179"/>
      <c r="DN72" s="179"/>
      <c r="DO72" s="179"/>
      <c r="DP72" s="179"/>
      <c r="DQ72" s="179"/>
      <c r="DR72" s="179"/>
      <c r="DS72" s="179"/>
      <c r="DT72" s="179"/>
      <c r="DU72" s="179"/>
      <c r="DV72" s="179"/>
      <c r="DW72" s="179"/>
      <c r="DX72" s="179"/>
      <c r="DY72" s="179"/>
      <c r="DZ72" s="179"/>
      <c r="EA72" s="179"/>
      <c r="EB72" s="179"/>
      <c r="EC72" s="179"/>
      <c r="ED72" s="179"/>
      <c r="EE72" s="179"/>
      <c r="EF72" s="179"/>
      <c r="EG72" s="179"/>
      <c r="EH72" s="179"/>
      <c r="EI72" s="179"/>
      <c r="EJ72" s="179"/>
      <c r="EK72" s="179"/>
      <c r="EL72" s="179"/>
      <c r="EM72" s="179"/>
      <c r="EN72" s="179"/>
      <c r="EO72" s="179"/>
      <c r="EP72" s="179"/>
      <c r="EQ72" s="179"/>
      <c r="ER72" s="179"/>
      <c r="ES72" s="179"/>
      <c r="ET72" s="179"/>
      <c r="EU72" s="179"/>
      <c r="EV72" s="179"/>
      <c r="EW72" s="179"/>
      <c r="EX72" s="179"/>
      <c r="EY72" s="179"/>
      <c r="EZ72" s="179"/>
      <c r="FA72" s="179"/>
      <c r="FB72" s="179"/>
      <c r="FC72" s="179"/>
      <c r="FD72" s="179"/>
      <c r="FE72" s="179"/>
      <c r="FF72" s="179"/>
      <c r="FG72" s="179"/>
      <c r="FH72" s="179"/>
      <c r="FI72" s="179"/>
      <c r="FJ72" s="179"/>
      <c r="FK72" s="179"/>
      <c r="FL72" s="179"/>
      <c r="FM72" s="179"/>
      <c r="FN72" s="179"/>
      <c r="FO72" s="179"/>
      <c r="FP72" s="179"/>
      <c r="FQ72" s="179"/>
      <c r="FR72" s="179"/>
      <c r="FS72" s="179"/>
      <c r="FT72" s="179"/>
      <c r="FU72" s="179"/>
      <c r="FV72" s="179"/>
      <c r="FW72" s="179"/>
      <c r="FX72" s="179"/>
      <c r="FY72" s="179"/>
      <c r="FZ72" s="179"/>
      <c r="GA72" s="179"/>
      <c r="GB72" s="179"/>
      <c r="GC72" s="179"/>
      <c r="GD72" s="179"/>
      <c r="GE72" s="179"/>
      <c r="GF72" s="179"/>
      <c r="GG72" s="179"/>
      <c r="GH72" s="179"/>
      <c r="GI72" s="179"/>
      <c r="GJ72" s="179"/>
      <c r="GK72" s="179"/>
      <c r="GL72" s="179"/>
      <c r="GM72" s="179"/>
      <c r="GN72" s="179"/>
      <c r="GO72" s="179"/>
      <c r="GP72" s="179"/>
      <c r="GQ72" s="179"/>
      <c r="GR72" s="179"/>
      <c r="GS72" s="179"/>
      <c r="GT72" s="179"/>
      <c r="GU72" s="179"/>
      <c r="GV72" s="179"/>
      <c r="GW72" s="179"/>
      <c r="GX72" s="179"/>
      <c r="GY72" s="179"/>
      <c r="GZ72" s="179"/>
      <c r="HA72" s="179"/>
      <c r="HB72" s="179"/>
      <c r="HC72" s="179"/>
      <c r="HD72" s="179"/>
      <c r="HE72" s="179"/>
      <c r="HF72" s="179"/>
      <c r="HG72" s="179"/>
      <c r="HH72" s="179"/>
      <c r="HI72" s="179"/>
      <c r="HJ72" s="179"/>
      <c r="HK72" s="179"/>
      <c r="HL72" s="179"/>
      <c r="HM72" s="179"/>
      <c r="HN72" s="179"/>
      <c r="HO72" s="179"/>
      <c r="HP72" s="179"/>
      <c r="HQ72" s="179"/>
      <c r="HR72" s="179"/>
      <c r="HS72" s="179"/>
      <c r="HT72" s="179"/>
      <c r="HU72" s="179"/>
      <c r="HV72" s="179"/>
      <c r="HW72" s="179"/>
      <c r="HX72" s="179"/>
      <c r="HY72" s="179"/>
      <c r="HZ72" s="179"/>
      <c r="IA72" s="179"/>
      <c r="IB72" s="179"/>
      <c r="IC72" s="179"/>
      <c r="ID72" s="179"/>
      <c r="IE72" s="179"/>
      <c r="IF72" s="179"/>
      <c r="IG72" s="179"/>
      <c r="IH72" s="179"/>
      <c r="II72" s="179"/>
      <c r="IJ72" s="179"/>
      <c r="IK72" s="179"/>
      <c r="IL72" s="179"/>
      <c r="IM72" s="179"/>
      <c r="IN72" s="179"/>
      <c r="IO72" s="179"/>
      <c r="IP72" s="179"/>
      <c r="IQ72" s="179"/>
      <c r="IR72" s="179"/>
      <c r="IS72" s="179"/>
      <c r="IT72" s="179"/>
      <c r="IU72" s="179"/>
      <c r="IV72" s="179"/>
    </row>
    <row collapsed="false" customFormat="false" customHeight="false" hidden="false" ht="37" outlineLevel="0" r="73">
      <c r="A73" s="179"/>
      <c r="B73" s="218"/>
      <c r="C73" s="219" t="s">
        <v>100</v>
      </c>
      <c r="D73" s="219"/>
      <c r="E73" s="220"/>
      <c r="F73" s="221"/>
      <c r="G73" s="166"/>
      <c r="H73" s="222"/>
      <c r="I73" s="220"/>
      <c r="J73" s="220"/>
      <c r="K73" s="223"/>
      <c r="L73" s="223"/>
      <c r="M73" s="223"/>
      <c r="N73" s="223"/>
      <c r="O73" s="223"/>
      <c r="P73" s="223"/>
      <c r="Q73" s="224" t="s">
        <v>101</v>
      </c>
      <c r="R73" s="225" t="n">
        <f aca="false">R68</f>
        <v>0</v>
      </c>
      <c r="S73" s="226" t="n">
        <f aca="false">S68</f>
        <v>0</v>
      </c>
      <c r="T73" s="227" t="n">
        <f aca="false">T68</f>
        <v>0</v>
      </c>
      <c r="U73" s="225" t="n">
        <f aca="false">U68</f>
        <v>0</v>
      </c>
      <c r="V73" s="226" t="n">
        <f aca="false">V68</f>
        <v>0</v>
      </c>
      <c r="W73" s="227" t="n">
        <f aca="false">W68</f>
        <v>0</v>
      </c>
      <c r="X73" s="225" t="n">
        <f aca="false">X68</f>
        <v>0</v>
      </c>
      <c r="Y73" s="226" t="n">
        <f aca="false">Y68</f>
        <v>0</v>
      </c>
      <c r="Z73" s="227" t="n">
        <f aca="false">Z68</f>
        <v>0</v>
      </c>
      <c r="AA73" s="225" t="s">
        <v>102</v>
      </c>
      <c r="AB73" s="226" t="s">
        <v>102</v>
      </c>
      <c r="AC73" s="228" t="s">
        <v>102</v>
      </c>
      <c r="AD73" s="229"/>
      <c r="AE73" s="229"/>
      <c r="AF73" s="229"/>
      <c r="AG73" s="175"/>
      <c r="AH73" s="176"/>
      <c r="AI73" s="230"/>
      <c r="AJ73" s="231"/>
      <c r="AK73" s="179"/>
      <c r="AL73" s="179"/>
      <c r="AM73" s="179"/>
      <c r="AN73" s="180"/>
      <c r="AO73" s="180"/>
      <c r="AP73" s="180"/>
      <c r="AQ73" s="179"/>
      <c r="AR73" s="179"/>
      <c r="AS73" s="179"/>
      <c r="AT73" s="179"/>
      <c r="AU73" s="179"/>
      <c r="AV73" s="181"/>
      <c r="AW73" s="180"/>
      <c r="AX73" s="179"/>
      <c r="AY73" s="179"/>
      <c r="AZ73" s="179"/>
      <c r="BA73" s="179"/>
      <c r="BB73" s="179"/>
      <c r="BC73" s="179"/>
      <c r="BD73" s="179"/>
      <c r="BE73" s="179"/>
      <c r="BF73" s="179"/>
      <c r="BG73" s="179"/>
      <c r="BH73" s="179"/>
      <c r="BI73" s="179"/>
      <c r="BJ73" s="179"/>
      <c r="BK73" s="179"/>
      <c r="BL73" s="179"/>
      <c r="BM73" s="179"/>
      <c r="BN73" s="179"/>
      <c r="BO73" s="179"/>
      <c r="BP73" s="179"/>
      <c r="BQ73" s="179"/>
      <c r="BR73" s="179"/>
      <c r="BS73" s="179"/>
      <c r="BT73" s="179"/>
      <c r="BU73" s="179"/>
      <c r="BV73" s="179"/>
      <c r="BW73" s="179"/>
      <c r="BX73" s="179"/>
      <c r="BY73" s="179"/>
      <c r="BZ73" s="179"/>
      <c r="CA73" s="179"/>
      <c r="CB73" s="179"/>
      <c r="CC73" s="179"/>
      <c r="CD73" s="179"/>
      <c r="CE73" s="179"/>
      <c r="CF73" s="179"/>
      <c r="CG73" s="179"/>
      <c r="CH73" s="179"/>
      <c r="CI73" s="179"/>
      <c r="CJ73" s="179"/>
      <c r="CK73" s="179"/>
      <c r="CL73" s="179"/>
      <c r="CM73" s="179"/>
      <c r="CN73" s="179"/>
      <c r="CO73" s="179"/>
      <c r="CP73" s="179"/>
      <c r="CQ73" s="179"/>
      <c r="CR73" s="179"/>
      <c r="CS73" s="179"/>
      <c r="CT73" s="179"/>
      <c r="CU73" s="179"/>
      <c r="CV73" s="179"/>
      <c r="CW73" s="179"/>
      <c r="CX73" s="179"/>
      <c r="CY73" s="179"/>
      <c r="CZ73" s="179"/>
      <c r="DA73" s="179"/>
      <c r="DB73" s="179"/>
      <c r="DC73" s="179"/>
      <c r="DD73" s="179"/>
      <c r="DE73" s="179"/>
      <c r="DF73" s="179"/>
      <c r="DG73" s="179"/>
      <c r="DH73" s="179"/>
      <c r="DI73" s="179"/>
      <c r="DJ73" s="179"/>
      <c r="DK73" s="179"/>
      <c r="DL73" s="179"/>
      <c r="DM73" s="179"/>
      <c r="DN73" s="179"/>
      <c r="DO73" s="179"/>
      <c r="DP73" s="179"/>
      <c r="DQ73" s="179"/>
      <c r="DR73" s="179"/>
      <c r="DS73" s="179"/>
      <c r="DT73" s="179"/>
      <c r="DU73" s="179"/>
      <c r="DV73" s="179"/>
      <c r="DW73" s="179"/>
      <c r="DX73" s="179"/>
      <c r="DY73" s="179"/>
      <c r="DZ73" s="179"/>
      <c r="EA73" s="179"/>
      <c r="EB73" s="179"/>
      <c r="EC73" s="179"/>
      <c r="ED73" s="179"/>
      <c r="EE73" s="179"/>
      <c r="EF73" s="179"/>
      <c r="EG73" s="179"/>
      <c r="EH73" s="179"/>
      <c r="EI73" s="179"/>
      <c r="EJ73" s="179"/>
      <c r="EK73" s="179"/>
      <c r="EL73" s="179"/>
      <c r="EM73" s="179"/>
      <c r="EN73" s="179"/>
      <c r="EO73" s="179"/>
      <c r="EP73" s="179"/>
      <c r="EQ73" s="179"/>
      <c r="ER73" s="179"/>
      <c r="ES73" s="179"/>
      <c r="ET73" s="179"/>
      <c r="EU73" s="179"/>
      <c r="EV73" s="179"/>
      <c r="EW73" s="179"/>
      <c r="EX73" s="179"/>
      <c r="EY73" s="179"/>
      <c r="EZ73" s="179"/>
      <c r="FA73" s="179"/>
      <c r="FB73" s="179"/>
      <c r="FC73" s="179"/>
      <c r="FD73" s="179"/>
      <c r="FE73" s="179"/>
      <c r="FF73" s="179"/>
      <c r="FG73" s="179"/>
      <c r="FH73" s="179"/>
      <c r="FI73" s="179"/>
      <c r="FJ73" s="179"/>
      <c r="FK73" s="179"/>
      <c r="FL73" s="179"/>
      <c r="FM73" s="179"/>
      <c r="FN73" s="179"/>
      <c r="FO73" s="179"/>
      <c r="FP73" s="179"/>
      <c r="FQ73" s="179"/>
      <c r="FR73" s="179"/>
      <c r="FS73" s="179"/>
      <c r="FT73" s="179"/>
      <c r="FU73" s="179"/>
      <c r="FV73" s="179"/>
      <c r="FW73" s="179"/>
      <c r="FX73" s="179"/>
      <c r="FY73" s="179"/>
      <c r="FZ73" s="179"/>
      <c r="GA73" s="179"/>
      <c r="GB73" s="179"/>
      <c r="GC73" s="179"/>
      <c r="GD73" s="179"/>
      <c r="GE73" s="179"/>
      <c r="GF73" s="179"/>
      <c r="GG73" s="179"/>
      <c r="GH73" s="179"/>
      <c r="GI73" s="179"/>
      <c r="GJ73" s="179"/>
      <c r="GK73" s="179"/>
      <c r="GL73" s="179"/>
      <c r="GM73" s="179"/>
      <c r="GN73" s="179"/>
      <c r="GO73" s="179"/>
      <c r="GP73" s="179"/>
      <c r="GQ73" s="179"/>
      <c r="GR73" s="179"/>
      <c r="GS73" s="179"/>
      <c r="GT73" s="179"/>
      <c r="GU73" s="179"/>
      <c r="GV73" s="179"/>
      <c r="GW73" s="179"/>
      <c r="GX73" s="179"/>
      <c r="GY73" s="179"/>
      <c r="GZ73" s="179"/>
      <c r="HA73" s="179"/>
      <c r="HB73" s="179"/>
      <c r="HC73" s="179"/>
      <c r="HD73" s="179"/>
      <c r="HE73" s="179"/>
      <c r="HF73" s="179"/>
      <c r="HG73" s="179"/>
      <c r="HH73" s="179"/>
      <c r="HI73" s="179"/>
      <c r="HJ73" s="179"/>
      <c r="HK73" s="179"/>
      <c r="HL73" s="179"/>
      <c r="HM73" s="179"/>
      <c r="HN73" s="179"/>
      <c r="HO73" s="179"/>
      <c r="HP73" s="179"/>
      <c r="HQ73" s="179"/>
      <c r="HR73" s="179"/>
      <c r="HS73" s="179"/>
      <c r="HT73" s="179"/>
      <c r="HU73" s="179"/>
      <c r="HV73" s="179"/>
      <c r="HW73" s="179"/>
      <c r="HX73" s="179"/>
      <c r="HY73" s="179"/>
      <c r="HZ73" s="179"/>
      <c r="IA73" s="179"/>
      <c r="IB73" s="179"/>
      <c r="IC73" s="179"/>
      <c r="ID73" s="179"/>
      <c r="IE73" s="179"/>
      <c r="IF73" s="179"/>
      <c r="IG73" s="179"/>
      <c r="IH73" s="179"/>
      <c r="II73" s="179"/>
      <c r="IJ73" s="179"/>
      <c r="IK73" s="179"/>
      <c r="IL73" s="179"/>
      <c r="IM73" s="179"/>
      <c r="IN73" s="179"/>
      <c r="IO73" s="179"/>
      <c r="IP73" s="179"/>
      <c r="IQ73" s="179"/>
      <c r="IR73" s="179"/>
      <c r="IS73" s="179"/>
      <c r="IT73" s="179"/>
      <c r="IU73" s="179"/>
      <c r="IV73" s="179"/>
    </row>
    <row collapsed="false" customFormat="true" customHeight="true" hidden="false" ht="6" outlineLevel="0" r="74" s="232">
      <c r="B74" s="233"/>
      <c r="C74" s="140"/>
      <c r="D74" s="234"/>
      <c r="E74" s="141"/>
      <c r="F74" s="140"/>
      <c r="G74" s="142"/>
      <c r="H74" s="238"/>
      <c r="I74" s="238"/>
      <c r="J74" s="238"/>
      <c r="K74" s="239"/>
      <c r="L74" s="239"/>
      <c r="M74" s="239"/>
      <c r="N74" s="239"/>
      <c r="O74" s="239"/>
      <c r="P74" s="239"/>
      <c r="Q74" s="144"/>
      <c r="R74" s="235"/>
      <c r="S74" s="235"/>
      <c r="T74" s="235"/>
      <c r="U74" s="235"/>
      <c r="V74" s="235"/>
      <c r="W74" s="235"/>
      <c r="X74" s="235"/>
      <c r="Y74" s="235"/>
      <c r="Z74" s="235"/>
      <c r="AA74" s="235"/>
      <c r="AB74" s="235"/>
      <c r="AC74" s="145"/>
      <c r="AD74" s="147"/>
      <c r="AE74" s="147"/>
      <c r="AF74" s="147"/>
      <c r="AG74" s="148"/>
      <c r="AH74" s="148"/>
      <c r="AI74" s="142"/>
      <c r="AJ74" s="142"/>
      <c r="AN74" s="236"/>
      <c r="AO74" s="236"/>
      <c r="AP74" s="236"/>
      <c r="AV74" s="237"/>
      <c r="AW74" s="236"/>
    </row>
    <row collapsed="false" customFormat="true" customHeight="false" hidden="false" ht="13" outlineLevel="0" r="75" s="257">
      <c r="A75" s="160"/>
      <c r="B75" s="243" t="s">
        <v>76</v>
      </c>
      <c r="C75" s="244"/>
      <c r="D75" s="245"/>
      <c r="E75" s="153" t="n">
        <v>0</v>
      </c>
      <c r="F75" s="241"/>
      <c r="G75" s="155"/>
      <c r="H75" s="156" t="n">
        <v>0</v>
      </c>
      <c r="I75" s="156" t="n">
        <v>0</v>
      </c>
      <c r="J75" s="156" t="n">
        <f aca="false">J86+J93+J107</f>
        <v>0</v>
      </c>
      <c r="K75" s="156" t="n">
        <f aca="false">K86+K93+K107</f>
        <v>0</v>
      </c>
      <c r="L75" s="156" t="n">
        <f aca="false">L86+L93+L107</f>
        <v>0</v>
      </c>
      <c r="M75" s="156" t="n">
        <v>0</v>
      </c>
      <c r="N75" s="156" t="n">
        <v>0</v>
      </c>
      <c r="O75" s="156" t="n">
        <f aca="false">O86+O93+O107</f>
        <v>0</v>
      </c>
      <c r="P75" s="156" t="n">
        <v>0</v>
      </c>
      <c r="Q75" s="152"/>
      <c r="R75" s="151"/>
      <c r="S75" s="151"/>
      <c r="T75" s="151"/>
      <c r="U75" s="151"/>
      <c r="V75" s="151"/>
      <c r="W75" s="151"/>
      <c r="X75" s="151"/>
      <c r="Y75" s="151"/>
      <c r="Z75" s="151"/>
      <c r="AA75" s="151"/>
      <c r="AB75" s="151"/>
      <c r="AC75" s="151"/>
      <c r="AD75" s="151"/>
      <c r="AE75" s="151"/>
      <c r="AF75" s="151"/>
      <c r="AG75" s="157"/>
      <c r="AH75" s="157"/>
      <c r="AI75" s="255"/>
      <c r="AJ75" s="256"/>
      <c r="AK75" s="179"/>
      <c r="AL75" s="179"/>
      <c r="AM75" s="179"/>
      <c r="AN75" s="180"/>
      <c r="AO75" s="180"/>
      <c r="AP75" s="180"/>
      <c r="AQ75" s="179"/>
      <c r="AR75" s="179"/>
      <c r="AS75" s="179"/>
      <c r="AT75" s="179"/>
      <c r="AU75" s="179"/>
      <c r="AV75" s="181"/>
      <c r="AW75" s="180"/>
      <c r="AX75" s="179"/>
      <c r="AY75" s="179"/>
      <c r="AZ75" s="179"/>
      <c r="BA75" s="179"/>
      <c r="BB75" s="179"/>
      <c r="BC75" s="179"/>
      <c r="BD75" s="179"/>
      <c r="BE75" s="179"/>
      <c r="BF75" s="179"/>
      <c r="BG75" s="179"/>
      <c r="BH75" s="179"/>
      <c r="BI75" s="179"/>
      <c r="BJ75" s="179"/>
      <c r="BK75" s="179"/>
      <c r="BL75" s="179"/>
      <c r="BM75" s="179"/>
      <c r="BN75" s="179"/>
      <c r="BO75" s="179"/>
      <c r="BP75" s="179"/>
      <c r="BQ75" s="179"/>
      <c r="BR75" s="179"/>
      <c r="BS75" s="179"/>
      <c r="BT75" s="179"/>
      <c r="BU75" s="179"/>
      <c r="BV75" s="179"/>
      <c r="BW75" s="179"/>
      <c r="BX75" s="179"/>
      <c r="BY75" s="179"/>
      <c r="BZ75" s="179"/>
      <c r="CA75" s="179"/>
      <c r="CB75" s="179"/>
      <c r="CC75" s="179"/>
      <c r="CD75" s="179"/>
      <c r="CE75" s="179"/>
      <c r="CF75" s="179"/>
      <c r="CG75" s="179"/>
      <c r="CH75" s="179"/>
      <c r="CI75" s="179"/>
      <c r="CJ75" s="179"/>
      <c r="CK75" s="179"/>
      <c r="CL75" s="179"/>
      <c r="CM75" s="179"/>
      <c r="CN75" s="179"/>
      <c r="CO75" s="179"/>
      <c r="CP75" s="179"/>
      <c r="CQ75" s="179"/>
      <c r="CR75" s="179"/>
      <c r="CS75" s="179"/>
      <c r="CT75" s="179"/>
      <c r="CU75" s="179"/>
      <c r="CV75" s="179"/>
      <c r="CW75" s="179"/>
      <c r="CX75" s="179"/>
      <c r="CY75" s="160"/>
      <c r="CZ75" s="160"/>
      <c r="DA75" s="160"/>
      <c r="DB75" s="160"/>
      <c r="DC75" s="160"/>
      <c r="DD75" s="160"/>
      <c r="DE75" s="160"/>
      <c r="DF75" s="160"/>
      <c r="DG75" s="160"/>
      <c r="DH75" s="160"/>
      <c r="DI75" s="160"/>
      <c r="DJ75" s="160"/>
      <c r="DK75" s="160"/>
      <c r="DL75" s="160"/>
      <c r="DM75" s="160"/>
      <c r="DN75" s="160"/>
      <c r="DO75" s="160"/>
      <c r="DP75" s="160"/>
      <c r="DQ75" s="160"/>
      <c r="DR75" s="160"/>
      <c r="DS75" s="160"/>
      <c r="DT75" s="160"/>
      <c r="DU75" s="160"/>
      <c r="DV75" s="160"/>
      <c r="DW75" s="160"/>
      <c r="DX75" s="160"/>
      <c r="DY75" s="160"/>
      <c r="DZ75" s="160"/>
      <c r="EA75" s="160"/>
      <c r="EB75" s="160"/>
      <c r="EC75" s="160"/>
      <c r="ED75" s="160"/>
      <c r="EE75" s="160"/>
      <c r="EF75" s="160"/>
      <c r="EG75" s="160"/>
      <c r="EH75" s="160"/>
      <c r="EI75" s="160"/>
      <c r="EJ75" s="160"/>
      <c r="EK75" s="160"/>
      <c r="EL75" s="160"/>
      <c r="EM75" s="160"/>
      <c r="EN75" s="160"/>
      <c r="EO75" s="160"/>
      <c r="EP75" s="160"/>
      <c r="EQ75" s="160"/>
      <c r="ER75" s="160"/>
      <c r="ES75" s="160"/>
      <c r="ET75" s="160"/>
      <c r="EU75" s="160"/>
      <c r="EV75" s="160"/>
      <c r="EW75" s="160"/>
      <c r="EX75" s="160"/>
      <c r="EY75" s="160"/>
      <c r="EZ75" s="160"/>
      <c r="FA75" s="160"/>
      <c r="FB75" s="160"/>
      <c r="FC75" s="160"/>
      <c r="FD75" s="160"/>
      <c r="FE75" s="160"/>
      <c r="FF75" s="160"/>
      <c r="FG75" s="160"/>
      <c r="FH75" s="160"/>
      <c r="FI75" s="160"/>
      <c r="FJ75" s="160"/>
      <c r="FK75" s="160"/>
      <c r="FL75" s="160"/>
      <c r="FM75" s="160"/>
      <c r="FN75" s="160"/>
      <c r="FO75" s="160"/>
      <c r="FP75" s="160"/>
      <c r="FQ75" s="160"/>
      <c r="FR75" s="160"/>
      <c r="FS75" s="160"/>
      <c r="FT75" s="160"/>
      <c r="FU75" s="160"/>
      <c r="FV75" s="160"/>
      <c r="FW75" s="160"/>
      <c r="FX75" s="160"/>
      <c r="FY75" s="160"/>
      <c r="FZ75" s="160"/>
      <c r="GA75" s="160"/>
      <c r="GB75" s="160"/>
      <c r="GC75" s="160"/>
      <c r="GD75" s="160"/>
      <c r="GE75" s="160"/>
      <c r="GF75" s="160"/>
      <c r="GG75" s="160"/>
      <c r="GH75" s="160"/>
      <c r="GI75" s="160"/>
      <c r="GJ75" s="160"/>
      <c r="GK75" s="160"/>
      <c r="GL75" s="160"/>
      <c r="GM75" s="160"/>
      <c r="GN75" s="160"/>
      <c r="GO75" s="160"/>
      <c r="GP75" s="160"/>
      <c r="GQ75" s="160"/>
      <c r="GR75" s="160"/>
      <c r="GS75" s="160"/>
      <c r="GT75" s="160"/>
      <c r="GU75" s="160"/>
      <c r="GV75" s="160"/>
      <c r="GW75" s="160"/>
      <c r="GX75" s="160"/>
      <c r="GY75" s="160"/>
      <c r="GZ75" s="160"/>
      <c r="HA75" s="160"/>
      <c r="HB75" s="160"/>
      <c r="HC75" s="160"/>
      <c r="HD75" s="160"/>
      <c r="HE75" s="160"/>
      <c r="HF75" s="160"/>
      <c r="HG75" s="160"/>
      <c r="HH75" s="160"/>
      <c r="HI75" s="160"/>
      <c r="HJ75" s="160"/>
      <c r="HK75" s="160"/>
      <c r="HL75" s="160"/>
      <c r="HM75" s="160"/>
      <c r="HN75" s="160"/>
      <c r="HO75" s="160"/>
      <c r="HP75" s="160"/>
      <c r="HQ75" s="160"/>
      <c r="HR75" s="160"/>
      <c r="HS75" s="160"/>
      <c r="HT75" s="160"/>
      <c r="HU75" s="160"/>
      <c r="HV75" s="160"/>
      <c r="HW75" s="160"/>
      <c r="HX75" s="160"/>
      <c r="HY75" s="160"/>
      <c r="HZ75" s="160"/>
      <c r="IA75" s="160"/>
      <c r="IB75" s="160"/>
      <c r="IC75" s="160"/>
      <c r="ID75" s="160"/>
      <c r="IE75" s="160"/>
      <c r="IF75" s="160"/>
      <c r="IG75" s="160"/>
      <c r="IH75" s="160"/>
      <c r="II75" s="160"/>
      <c r="IJ75" s="160"/>
      <c r="IK75" s="160"/>
      <c r="IL75" s="160"/>
      <c r="IM75" s="160"/>
      <c r="IN75" s="160"/>
      <c r="IO75" s="160"/>
      <c r="IP75" s="160"/>
      <c r="IQ75" s="160"/>
      <c r="IR75" s="160"/>
      <c r="IS75" s="160"/>
      <c r="IT75" s="160"/>
      <c r="IU75" s="160"/>
      <c r="IV75" s="160"/>
    </row>
    <row collapsed="false" customFormat="true" customHeight="true" hidden="false" ht="6" outlineLevel="0" r="76" s="232">
      <c r="B76" s="233"/>
      <c r="C76" s="140"/>
      <c r="D76" s="140"/>
      <c r="E76" s="141"/>
      <c r="F76" s="140"/>
      <c r="G76" s="142"/>
      <c r="H76" s="238"/>
      <c r="I76" s="238"/>
      <c r="J76" s="238"/>
      <c r="K76" s="239"/>
      <c r="L76" s="239"/>
      <c r="M76" s="239"/>
      <c r="N76" s="239"/>
      <c r="O76" s="239"/>
      <c r="P76" s="239"/>
      <c r="Q76" s="144"/>
      <c r="R76" s="235"/>
      <c r="S76" s="235"/>
      <c r="T76" s="235"/>
      <c r="U76" s="235"/>
      <c r="V76" s="235"/>
      <c r="W76" s="235"/>
      <c r="X76" s="235"/>
      <c r="Y76" s="235"/>
      <c r="Z76" s="235"/>
      <c r="AA76" s="235"/>
      <c r="AB76" s="235"/>
      <c r="AC76" s="145"/>
      <c r="AD76" s="147"/>
      <c r="AE76" s="147"/>
      <c r="AF76" s="147"/>
      <c r="AG76" s="148"/>
      <c r="AH76" s="148"/>
      <c r="AI76" s="142"/>
      <c r="AJ76" s="142"/>
      <c r="AN76" s="236"/>
      <c r="AO76" s="236"/>
      <c r="AP76" s="236"/>
      <c r="AV76" s="237"/>
      <c r="AW76" s="236"/>
    </row>
    <row collapsed="false" customFormat="true" customHeight="true" hidden="false" ht="33" outlineLevel="0" r="77" s="136">
      <c r="A77" s="124"/>
      <c r="B77" s="159" t="s">
        <v>122</v>
      </c>
      <c r="C77" s="159"/>
      <c r="D77" s="159"/>
      <c r="E77" s="126" t="n">
        <f aca="false">E79+E101+E110+E147</f>
        <v>14</v>
      </c>
      <c r="F77" s="258"/>
      <c r="G77" s="128"/>
      <c r="H77" s="129" t="n">
        <f aca="false">H79+H101+H110+H147</f>
        <v>1636323.18298482</v>
      </c>
      <c r="I77" s="129" t="n">
        <f aca="false">I79+I101+I110+I147</f>
        <v>294538.172937267</v>
      </c>
      <c r="J77" s="129" t="n">
        <f aca="false">J79+J101+J110+J147</f>
        <v>1930861.35592208</v>
      </c>
      <c r="K77" s="129" t="n">
        <f aca="false">K79+K101+K110+K147</f>
        <v>0</v>
      </c>
      <c r="L77" s="129" t="n">
        <f aca="false">L79+L101+L110+L147</f>
        <v>69967</v>
      </c>
      <c r="M77" s="129" t="n">
        <f aca="false">M79+M101+M110+M147</f>
        <v>81422</v>
      </c>
      <c r="N77" s="129" t="n">
        <f aca="false">N79+N101+N110+N147</f>
        <v>81422</v>
      </c>
      <c r="O77" s="129" t="n">
        <f aca="false">O79+O101+O110+O147</f>
        <v>48182</v>
      </c>
      <c r="P77" s="129" t="n">
        <f aca="false">P79+P101+P110+P147</f>
        <v>118149</v>
      </c>
      <c r="Q77" s="130"/>
      <c r="R77" s="131"/>
      <c r="S77" s="131"/>
      <c r="T77" s="131"/>
      <c r="U77" s="131"/>
      <c r="V77" s="131"/>
      <c r="W77" s="131"/>
      <c r="X77" s="131"/>
      <c r="Y77" s="131"/>
      <c r="Z77" s="131"/>
      <c r="AA77" s="131"/>
      <c r="AB77" s="131"/>
      <c r="AC77" s="131"/>
      <c r="AD77" s="131"/>
      <c r="AE77" s="131"/>
      <c r="AF77" s="131"/>
      <c r="AG77" s="132"/>
      <c r="AH77" s="132"/>
      <c r="AI77" s="127"/>
      <c r="AJ77" s="127"/>
      <c r="AK77" s="133"/>
      <c r="AL77" s="133"/>
      <c r="AM77" s="133"/>
      <c r="AN77" s="134"/>
      <c r="AO77" s="134"/>
      <c r="AP77" s="134"/>
      <c r="AQ77" s="133"/>
      <c r="AR77" s="133"/>
      <c r="AS77" s="133"/>
      <c r="AT77" s="133"/>
      <c r="AU77" s="133"/>
      <c r="AV77" s="135"/>
      <c r="AW77" s="134"/>
      <c r="AX77" s="133"/>
      <c r="AY77" s="133"/>
      <c r="AZ77" s="133"/>
      <c r="BA77" s="133"/>
      <c r="BB77" s="133"/>
      <c r="BC77" s="133"/>
      <c r="BD77" s="133"/>
      <c r="BE77" s="133"/>
      <c r="BF77" s="133"/>
      <c r="BG77" s="133"/>
      <c r="BH77" s="133"/>
      <c r="BI77" s="133"/>
      <c r="BJ77" s="133"/>
      <c r="BK77" s="133"/>
      <c r="BL77" s="133"/>
      <c r="BM77" s="133"/>
      <c r="BN77" s="133"/>
      <c r="BO77" s="133"/>
      <c r="BP77" s="133"/>
      <c r="BQ77" s="133"/>
      <c r="BR77" s="133"/>
      <c r="BS77" s="133"/>
      <c r="BT77" s="133"/>
      <c r="BU77" s="133"/>
      <c r="BV77" s="133"/>
      <c r="BW77" s="133"/>
      <c r="BX77" s="133"/>
      <c r="BY77" s="133"/>
      <c r="BZ77" s="133"/>
      <c r="CA77" s="133"/>
      <c r="CB77" s="133"/>
      <c r="CC77" s="133"/>
      <c r="CD77" s="133"/>
      <c r="CE77" s="133"/>
      <c r="CF77" s="133"/>
      <c r="CG77" s="133"/>
      <c r="CH77" s="133"/>
      <c r="CI77" s="133"/>
      <c r="CJ77" s="133"/>
      <c r="CK77" s="133"/>
      <c r="CL77" s="133"/>
      <c r="CM77" s="133"/>
      <c r="CN77" s="133"/>
      <c r="CO77" s="133"/>
      <c r="CP77" s="133"/>
      <c r="CQ77" s="133"/>
      <c r="CR77" s="133"/>
      <c r="CS77" s="133"/>
      <c r="CT77" s="133"/>
      <c r="CU77" s="133"/>
      <c r="CV77" s="133"/>
      <c r="CW77" s="133"/>
      <c r="CX77" s="133"/>
      <c r="CY77" s="124"/>
      <c r="CZ77" s="124"/>
      <c r="DA77" s="124"/>
      <c r="DB77" s="124"/>
      <c r="DC77" s="124"/>
      <c r="DD77" s="124"/>
      <c r="DE77" s="124"/>
      <c r="DF77" s="124"/>
      <c r="DG77" s="124"/>
      <c r="DH77" s="124"/>
      <c r="DI77" s="124"/>
      <c r="DJ77" s="124"/>
      <c r="DK77" s="124"/>
      <c r="DL77" s="124"/>
      <c r="DM77" s="124"/>
      <c r="DN77" s="124"/>
      <c r="DO77" s="124"/>
      <c r="DP77" s="124"/>
      <c r="DQ77" s="124"/>
      <c r="DR77" s="124"/>
      <c r="DS77" s="124"/>
      <c r="DT77" s="124"/>
      <c r="DU77" s="124"/>
      <c r="DV77" s="124"/>
      <c r="DW77" s="124"/>
      <c r="DX77" s="124"/>
      <c r="DY77" s="124"/>
      <c r="DZ77" s="124"/>
      <c r="EA77" s="124"/>
      <c r="EB77" s="124"/>
      <c r="EC77" s="124"/>
      <c r="ED77" s="124"/>
      <c r="EE77" s="124"/>
      <c r="EF77" s="124"/>
      <c r="EG77" s="124"/>
      <c r="EH77" s="124"/>
      <c r="EI77" s="124"/>
      <c r="EJ77" s="124"/>
      <c r="EK77" s="124"/>
      <c r="EL77" s="124"/>
      <c r="EM77" s="124"/>
      <c r="EN77" s="124"/>
      <c r="EO77" s="124"/>
      <c r="EP77" s="124"/>
      <c r="EQ77" s="124"/>
      <c r="ER77" s="124"/>
      <c r="ES77" s="124"/>
      <c r="ET77" s="124"/>
      <c r="EU77" s="124"/>
      <c r="EV77" s="124"/>
      <c r="EW77" s="124"/>
      <c r="EX77" s="124"/>
      <c r="EY77" s="124"/>
      <c r="EZ77" s="124"/>
      <c r="FA77" s="124"/>
      <c r="FB77" s="124"/>
      <c r="FC77" s="124"/>
      <c r="FD77" s="124"/>
      <c r="FE77" s="124"/>
      <c r="FF77" s="124"/>
      <c r="FG77" s="124"/>
      <c r="FH77" s="124"/>
      <c r="FI77" s="124"/>
      <c r="FJ77" s="124"/>
      <c r="FK77" s="124"/>
      <c r="FL77" s="124"/>
      <c r="FM77" s="124"/>
      <c r="FN77" s="124"/>
      <c r="FO77" s="124"/>
      <c r="FP77" s="124"/>
      <c r="FQ77" s="124"/>
      <c r="FR77" s="124"/>
      <c r="FS77" s="124"/>
      <c r="FT77" s="124"/>
      <c r="FU77" s="124"/>
      <c r="FV77" s="124"/>
      <c r="FW77" s="124"/>
      <c r="FX77" s="124"/>
      <c r="FY77" s="124"/>
      <c r="FZ77" s="124"/>
      <c r="GA77" s="124"/>
      <c r="GB77" s="124"/>
      <c r="GC77" s="124"/>
      <c r="GD77" s="124"/>
      <c r="GE77" s="124"/>
      <c r="GF77" s="124"/>
      <c r="GG77" s="124"/>
      <c r="GH77" s="124"/>
      <c r="GI77" s="124"/>
      <c r="GJ77" s="124"/>
      <c r="GK77" s="124"/>
      <c r="GL77" s="124"/>
      <c r="GM77" s="124"/>
      <c r="GN77" s="124"/>
      <c r="GO77" s="124"/>
      <c r="GP77" s="124"/>
      <c r="GQ77" s="124"/>
      <c r="GR77" s="124"/>
      <c r="GS77" s="124"/>
      <c r="GT77" s="124"/>
      <c r="GU77" s="124"/>
      <c r="GV77" s="124"/>
      <c r="GW77" s="124"/>
      <c r="GX77" s="124"/>
      <c r="GY77" s="124"/>
      <c r="GZ77" s="124"/>
      <c r="HA77" s="124"/>
      <c r="HB77" s="124"/>
      <c r="HC77" s="124"/>
      <c r="HD77" s="124"/>
      <c r="HE77" s="124"/>
      <c r="HF77" s="124"/>
      <c r="HG77" s="124"/>
      <c r="HH77" s="124"/>
      <c r="HI77" s="124"/>
      <c r="HJ77" s="124"/>
      <c r="HK77" s="124"/>
      <c r="HL77" s="124"/>
      <c r="HM77" s="124"/>
      <c r="HN77" s="124"/>
      <c r="HO77" s="124"/>
      <c r="HP77" s="124"/>
      <c r="HQ77" s="124"/>
      <c r="HR77" s="124"/>
      <c r="HS77" s="124"/>
      <c r="HT77" s="124"/>
      <c r="HU77" s="124"/>
      <c r="HV77" s="124"/>
      <c r="HW77" s="124"/>
      <c r="HX77" s="124"/>
      <c r="HY77" s="124"/>
      <c r="HZ77" s="124"/>
      <c r="IA77" s="124"/>
      <c r="IB77" s="124"/>
      <c r="IC77" s="124"/>
      <c r="ID77" s="124"/>
      <c r="IE77" s="124"/>
      <c r="IF77" s="124"/>
      <c r="IG77" s="124"/>
      <c r="IH77" s="124"/>
      <c r="II77" s="124"/>
      <c r="IJ77" s="124"/>
      <c r="IK77" s="124"/>
      <c r="IL77" s="124"/>
      <c r="IM77" s="124"/>
      <c r="IN77" s="124"/>
      <c r="IO77" s="124"/>
      <c r="IP77" s="124"/>
      <c r="IQ77" s="124"/>
      <c r="IR77" s="124"/>
      <c r="IS77" s="124"/>
      <c r="IT77" s="124"/>
      <c r="IU77" s="124"/>
      <c r="IV77" s="124"/>
    </row>
    <row collapsed="false" customFormat="true" customHeight="true" hidden="false" ht="6" outlineLevel="0" r="78" s="137">
      <c r="B78" s="138"/>
      <c r="C78" s="139"/>
      <c r="D78" s="140"/>
      <c r="E78" s="141"/>
      <c r="F78" s="140"/>
      <c r="G78" s="142"/>
      <c r="H78" s="141"/>
      <c r="I78" s="141"/>
      <c r="J78" s="141"/>
      <c r="K78" s="143"/>
      <c r="L78" s="143"/>
      <c r="M78" s="143"/>
      <c r="N78" s="143"/>
      <c r="O78" s="143"/>
      <c r="P78" s="143"/>
      <c r="Q78" s="144"/>
      <c r="R78" s="145"/>
      <c r="S78" s="146"/>
      <c r="T78" s="146"/>
      <c r="U78" s="146"/>
      <c r="V78" s="146"/>
      <c r="W78" s="146"/>
      <c r="X78" s="146"/>
      <c r="Y78" s="146"/>
      <c r="Z78" s="146"/>
      <c r="AA78" s="146"/>
      <c r="AB78" s="146"/>
      <c r="AC78" s="145"/>
      <c r="AD78" s="147"/>
      <c r="AE78" s="147"/>
      <c r="AF78" s="147"/>
      <c r="AG78" s="148"/>
      <c r="AH78" s="148"/>
      <c r="AI78" s="142"/>
      <c r="AJ78" s="142"/>
      <c r="AN78" s="149"/>
      <c r="AO78" s="149"/>
      <c r="AP78" s="149"/>
      <c r="AV78" s="150"/>
      <c r="AW78" s="149"/>
    </row>
    <row collapsed="false" customFormat="true" customHeight="true" hidden="false" ht="17" outlineLevel="0" r="79" s="158">
      <c r="A79" s="124"/>
      <c r="B79" s="151" t="s">
        <v>73</v>
      </c>
      <c r="C79" s="151"/>
      <c r="D79" s="152"/>
      <c r="E79" s="153" t="n">
        <f aca="false">COUNTIF(E80:E99,"Yes")</f>
        <v>3</v>
      </c>
      <c r="F79" s="241"/>
      <c r="G79" s="155"/>
      <c r="H79" s="156" t="n">
        <f aca="false">H80+H87+H94</f>
        <v>21916.4033238</v>
      </c>
      <c r="I79" s="156" t="n">
        <f aca="false">I80+I87+I94</f>
        <v>3944.952598284</v>
      </c>
      <c r="J79" s="156" t="n">
        <f aca="false">J80+J87+J94</f>
        <v>25861.355922084</v>
      </c>
      <c r="K79" s="156" t="n">
        <f aca="false">K80+K87+K94</f>
        <v>0</v>
      </c>
      <c r="L79" s="156" t="n">
        <f aca="false">L80+L87+L94</f>
        <v>0</v>
      </c>
      <c r="M79" s="156" t="n">
        <f aca="false">M80+M87+M94</f>
        <v>5200</v>
      </c>
      <c r="N79" s="156" t="n">
        <f aca="false">N80+N87+N94</f>
        <v>5200</v>
      </c>
      <c r="O79" s="156" t="n">
        <f aca="false">O80+O87+O94</f>
        <v>825</v>
      </c>
      <c r="P79" s="156" t="n">
        <f aca="false">P80+P87+P94</f>
        <v>825</v>
      </c>
      <c r="Q79" s="152"/>
      <c r="R79" s="151"/>
      <c r="S79" s="151"/>
      <c r="T79" s="151"/>
      <c r="U79" s="151"/>
      <c r="V79" s="151"/>
      <c r="W79" s="151"/>
      <c r="X79" s="151"/>
      <c r="Y79" s="151"/>
      <c r="Z79" s="151"/>
      <c r="AA79" s="151"/>
      <c r="AB79" s="151"/>
      <c r="AC79" s="151"/>
      <c r="AD79" s="151"/>
      <c r="AE79" s="151"/>
      <c r="AF79" s="151"/>
      <c r="AG79" s="157"/>
      <c r="AH79" s="157"/>
      <c r="AI79" s="154"/>
      <c r="AJ79" s="154"/>
      <c r="AK79" s="133"/>
      <c r="AL79" s="133"/>
      <c r="AM79" s="133"/>
      <c r="AN79" s="134"/>
      <c r="AO79" s="134"/>
      <c r="AP79" s="134"/>
      <c r="AQ79" s="133"/>
      <c r="AR79" s="133"/>
      <c r="AS79" s="133"/>
      <c r="AT79" s="133"/>
      <c r="AU79" s="133"/>
      <c r="AV79" s="135"/>
      <c r="AW79" s="134"/>
      <c r="AX79" s="133"/>
      <c r="AY79" s="133"/>
      <c r="AZ79" s="133"/>
      <c r="BA79" s="133"/>
      <c r="BB79" s="133"/>
      <c r="BC79" s="133"/>
      <c r="BD79" s="133"/>
      <c r="BE79" s="133"/>
      <c r="BF79" s="133"/>
      <c r="BG79" s="133"/>
      <c r="BH79" s="133"/>
      <c r="BI79" s="133"/>
      <c r="BJ79" s="133"/>
      <c r="BK79" s="133"/>
      <c r="BL79" s="133"/>
      <c r="BM79" s="133"/>
      <c r="BN79" s="133"/>
      <c r="BO79" s="133"/>
      <c r="BP79" s="133"/>
      <c r="BQ79" s="133"/>
      <c r="BR79" s="133"/>
      <c r="BS79" s="133"/>
      <c r="BT79" s="133"/>
      <c r="BU79" s="133"/>
      <c r="BV79" s="133"/>
      <c r="BW79" s="133"/>
      <c r="BX79" s="133"/>
      <c r="BY79" s="133"/>
      <c r="BZ79" s="133"/>
      <c r="CA79" s="133"/>
      <c r="CB79" s="133"/>
      <c r="CC79" s="133"/>
      <c r="CD79" s="133"/>
      <c r="CE79" s="133"/>
      <c r="CF79" s="133"/>
      <c r="CG79" s="133"/>
      <c r="CH79" s="133"/>
      <c r="CI79" s="133"/>
      <c r="CJ79" s="133"/>
      <c r="CK79" s="133"/>
      <c r="CL79" s="133"/>
      <c r="CM79" s="133"/>
      <c r="CN79" s="133"/>
      <c r="CO79" s="133"/>
      <c r="CP79" s="133"/>
      <c r="CQ79" s="133"/>
      <c r="CR79" s="133"/>
      <c r="CS79" s="133"/>
      <c r="CT79" s="133"/>
      <c r="CU79" s="133"/>
      <c r="CV79" s="133"/>
      <c r="CW79" s="133"/>
      <c r="CX79" s="133"/>
      <c r="CY79" s="124"/>
      <c r="CZ79" s="124"/>
      <c r="DA79" s="124"/>
      <c r="DB79" s="124"/>
      <c r="DC79" s="124"/>
      <c r="DD79" s="124"/>
      <c r="DE79" s="124"/>
      <c r="DF79" s="124"/>
      <c r="DG79" s="124"/>
      <c r="DH79" s="124"/>
      <c r="DI79" s="124"/>
      <c r="DJ79" s="124"/>
      <c r="DK79" s="124"/>
      <c r="DL79" s="124"/>
      <c r="DM79" s="124"/>
      <c r="DN79" s="124"/>
      <c r="DO79" s="124"/>
      <c r="DP79" s="124"/>
      <c r="DQ79" s="124"/>
      <c r="DR79" s="124"/>
      <c r="DS79" s="124"/>
      <c r="DT79" s="124"/>
      <c r="DU79" s="124"/>
      <c r="DV79" s="124"/>
      <c r="DW79" s="124"/>
      <c r="DX79" s="124"/>
      <c r="DY79" s="124"/>
      <c r="DZ79" s="124"/>
      <c r="EA79" s="124"/>
      <c r="EB79" s="124"/>
      <c r="EC79" s="124"/>
      <c r="ED79" s="124"/>
      <c r="EE79" s="124"/>
      <c r="EF79" s="124"/>
      <c r="EG79" s="124"/>
      <c r="EH79" s="124"/>
      <c r="EI79" s="124"/>
      <c r="EJ79" s="124"/>
      <c r="EK79" s="124"/>
      <c r="EL79" s="124"/>
      <c r="EM79" s="124"/>
      <c r="EN79" s="124"/>
      <c r="EO79" s="124"/>
      <c r="EP79" s="124"/>
      <c r="EQ79" s="124"/>
      <c r="ER79" s="124"/>
      <c r="ES79" s="124"/>
      <c r="ET79" s="124"/>
      <c r="EU79" s="124"/>
      <c r="EV79" s="124"/>
      <c r="EW79" s="124"/>
      <c r="EX79" s="124"/>
      <c r="EY79" s="124"/>
      <c r="EZ79" s="124"/>
      <c r="FA79" s="124"/>
      <c r="FB79" s="124"/>
      <c r="FC79" s="124"/>
      <c r="FD79" s="124"/>
      <c r="FE79" s="124"/>
      <c r="FF79" s="124"/>
      <c r="FG79" s="124"/>
      <c r="FH79" s="124"/>
      <c r="FI79" s="124"/>
      <c r="FJ79" s="124"/>
      <c r="FK79" s="124"/>
      <c r="FL79" s="124"/>
      <c r="FM79" s="124"/>
      <c r="FN79" s="124"/>
      <c r="FO79" s="124"/>
      <c r="FP79" s="124"/>
      <c r="FQ79" s="124"/>
      <c r="FR79" s="124"/>
      <c r="FS79" s="124"/>
      <c r="FT79" s="124"/>
      <c r="FU79" s="124"/>
      <c r="FV79" s="124"/>
      <c r="FW79" s="124"/>
      <c r="FX79" s="124"/>
      <c r="FY79" s="124"/>
      <c r="FZ79" s="124"/>
      <c r="GA79" s="124"/>
      <c r="GB79" s="124"/>
      <c r="GC79" s="124"/>
      <c r="GD79" s="124"/>
      <c r="GE79" s="124"/>
      <c r="GF79" s="124"/>
      <c r="GG79" s="124"/>
      <c r="GH79" s="124"/>
      <c r="GI79" s="124"/>
      <c r="GJ79" s="124"/>
      <c r="GK79" s="124"/>
      <c r="GL79" s="124"/>
      <c r="GM79" s="124"/>
      <c r="GN79" s="124"/>
      <c r="GO79" s="124"/>
      <c r="GP79" s="124"/>
      <c r="GQ79" s="124"/>
      <c r="GR79" s="124"/>
      <c r="GS79" s="124"/>
      <c r="GT79" s="124"/>
      <c r="GU79" s="124"/>
      <c r="GV79" s="124"/>
      <c r="GW79" s="124"/>
      <c r="GX79" s="124"/>
      <c r="GY79" s="124"/>
      <c r="GZ79" s="124"/>
      <c r="HA79" s="124"/>
      <c r="HB79" s="124"/>
      <c r="HC79" s="124"/>
      <c r="HD79" s="124"/>
      <c r="HE79" s="124"/>
      <c r="HF79" s="124"/>
      <c r="HG79" s="124"/>
      <c r="HH79" s="124"/>
      <c r="HI79" s="124"/>
      <c r="HJ79" s="124"/>
      <c r="HK79" s="124"/>
      <c r="HL79" s="124"/>
      <c r="HM79" s="124"/>
      <c r="HN79" s="124"/>
      <c r="HO79" s="124"/>
      <c r="HP79" s="124"/>
      <c r="HQ79" s="124"/>
      <c r="HR79" s="124"/>
      <c r="HS79" s="124"/>
      <c r="HT79" s="124"/>
      <c r="HU79" s="124"/>
      <c r="HV79" s="124"/>
      <c r="HW79" s="124"/>
      <c r="HX79" s="124"/>
      <c r="HY79" s="124"/>
      <c r="HZ79" s="124"/>
      <c r="IA79" s="124"/>
      <c r="IB79" s="124"/>
      <c r="IC79" s="124"/>
      <c r="ID79" s="124"/>
      <c r="IE79" s="124"/>
      <c r="IF79" s="124"/>
      <c r="IG79" s="124"/>
      <c r="IH79" s="124"/>
      <c r="II79" s="124"/>
      <c r="IJ79" s="124"/>
      <c r="IK79" s="124"/>
      <c r="IL79" s="124"/>
      <c r="IM79" s="124"/>
      <c r="IN79" s="124"/>
      <c r="IO79" s="124"/>
      <c r="IP79" s="124"/>
      <c r="IQ79" s="124"/>
      <c r="IR79" s="124"/>
      <c r="IS79" s="124"/>
      <c r="IT79" s="124"/>
      <c r="IU79" s="124"/>
      <c r="IV79" s="124"/>
    </row>
    <row collapsed="false" customFormat="true" customHeight="true" hidden="false" ht="48" outlineLevel="0" r="80" s="160">
      <c r="B80" s="161" t="n">
        <v>8</v>
      </c>
      <c r="C80" s="162" t="s">
        <v>37</v>
      </c>
      <c r="D80" s="163" t="s">
        <v>123</v>
      </c>
      <c r="E80" s="164" t="s">
        <v>79</v>
      </c>
      <c r="F80" s="165" t="s">
        <v>80</v>
      </c>
      <c r="G80" s="166" t="s">
        <v>124</v>
      </c>
      <c r="H80" s="167" t="n">
        <v>21916.4033238</v>
      </c>
      <c r="I80" s="167" t="n">
        <v>3944.952598284</v>
      </c>
      <c r="J80" s="167" t="n">
        <f aca="false">H80+I80</f>
        <v>25861.355922084</v>
      </c>
      <c r="K80" s="168" t="n">
        <v>0</v>
      </c>
      <c r="L80" s="167" t="n">
        <v>0</v>
      </c>
      <c r="M80" s="167" t="n">
        <v>3000</v>
      </c>
      <c r="N80" s="168" t="n">
        <f aca="false">SUM(R80:AC80)</f>
        <v>3000</v>
      </c>
      <c r="O80" s="168" t="n">
        <f aca="false">SUM(R85:AC85)</f>
        <v>0</v>
      </c>
      <c r="P80" s="168" t="n">
        <f aca="false">O80+L80</f>
        <v>0</v>
      </c>
      <c r="Q80" s="169" t="s">
        <v>82</v>
      </c>
      <c r="R80" s="170" t="n">
        <v>0</v>
      </c>
      <c r="S80" s="171" t="n">
        <v>0</v>
      </c>
      <c r="T80" s="172" t="n">
        <v>0</v>
      </c>
      <c r="U80" s="170" t="n">
        <v>0</v>
      </c>
      <c r="V80" s="171" t="n">
        <v>0</v>
      </c>
      <c r="W80" s="172" t="n">
        <v>0</v>
      </c>
      <c r="X80" s="170" t="n">
        <v>0</v>
      </c>
      <c r="Y80" s="171" t="n">
        <v>0</v>
      </c>
      <c r="Z80" s="172" t="n">
        <v>0</v>
      </c>
      <c r="AA80" s="170" t="n">
        <v>1500</v>
      </c>
      <c r="AB80" s="173" t="n">
        <v>1500</v>
      </c>
      <c r="AC80" s="172" t="n">
        <v>0</v>
      </c>
      <c r="AD80" s="174" t="s">
        <v>83</v>
      </c>
      <c r="AE80" s="174" t="s">
        <v>84</v>
      </c>
      <c r="AF80" s="174" t="s">
        <v>85</v>
      </c>
      <c r="AG80" s="175" t="s">
        <v>108</v>
      </c>
      <c r="AH80" s="176" t="s">
        <v>87</v>
      </c>
      <c r="AI80" s="177" t="s">
        <v>80</v>
      </c>
      <c r="AJ80" s="178"/>
      <c r="AK80" s="179"/>
      <c r="AL80" s="179"/>
      <c r="AM80" s="179"/>
      <c r="AN80" s="180"/>
      <c r="AO80" s="180"/>
      <c r="AP80" s="180"/>
      <c r="AQ80" s="179"/>
      <c r="AR80" s="179"/>
      <c r="AS80" s="179"/>
      <c r="AT80" s="179"/>
      <c r="AU80" s="179"/>
      <c r="AV80" s="181"/>
      <c r="AW80" s="180"/>
      <c r="AX80" s="179"/>
      <c r="AY80" s="179"/>
      <c r="AZ80" s="179"/>
      <c r="BA80" s="179"/>
      <c r="BB80" s="179"/>
      <c r="BC80" s="179"/>
      <c r="BD80" s="179"/>
      <c r="BE80" s="179"/>
      <c r="BF80" s="179"/>
      <c r="BG80" s="179"/>
      <c r="BH80" s="179"/>
      <c r="BI80" s="179"/>
      <c r="BJ80" s="179"/>
      <c r="BK80" s="179"/>
      <c r="BL80" s="179"/>
      <c r="BM80" s="179"/>
      <c r="BN80" s="179"/>
      <c r="BO80" s="179"/>
      <c r="BP80" s="179"/>
      <c r="BQ80" s="179"/>
      <c r="BR80" s="179"/>
      <c r="BS80" s="179"/>
      <c r="BT80" s="179"/>
      <c r="BU80" s="179"/>
      <c r="BV80" s="179"/>
      <c r="BW80" s="179"/>
      <c r="BX80" s="179"/>
      <c r="BY80" s="179"/>
      <c r="BZ80" s="179"/>
      <c r="CA80" s="179"/>
      <c r="CB80" s="179"/>
      <c r="CC80" s="179"/>
      <c r="CD80" s="179"/>
      <c r="CE80" s="179"/>
      <c r="CF80" s="179"/>
      <c r="CG80" s="179"/>
      <c r="CH80" s="179"/>
      <c r="CI80" s="179"/>
      <c r="CJ80" s="179"/>
      <c r="CK80" s="179"/>
      <c r="CL80" s="179"/>
      <c r="CM80" s="179"/>
      <c r="CN80" s="179"/>
      <c r="CO80" s="179"/>
      <c r="CP80" s="179"/>
      <c r="CQ80" s="179"/>
      <c r="CR80" s="179"/>
      <c r="CS80" s="179"/>
      <c r="CT80" s="179"/>
      <c r="CU80" s="179"/>
      <c r="CV80" s="179"/>
      <c r="CW80" s="179"/>
      <c r="CX80" s="179"/>
    </row>
    <row collapsed="false" customFormat="true" customHeight="false" hidden="false" ht="24" outlineLevel="0" r="81" s="196">
      <c r="A81" s="179"/>
      <c r="B81" s="182"/>
      <c r="C81" s="183" t="s">
        <v>88</v>
      </c>
      <c r="D81" s="183"/>
      <c r="E81" s="184"/>
      <c r="F81" s="185" t="s">
        <v>89</v>
      </c>
      <c r="G81" s="166"/>
      <c r="H81" s="186"/>
      <c r="I81" s="184"/>
      <c r="J81" s="184"/>
      <c r="K81" s="187"/>
      <c r="L81" s="187"/>
      <c r="M81" s="187"/>
      <c r="N81" s="188"/>
      <c r="O81" s="187"/>
      <c r="P81" s="187"/>
      <c r="Q81" s="189" t="s">
        <v>90</v>
      </c>
      <c r="R81" s="190"/>
      <c r="S81" s="191"/>
      <c r="T81" s="192"/>
      <c r="U81" s="190"/>
      <c r="V81" s="191"/>
      <c r="W81" s="192"/>
      <c r="X81" s="190"/>
      <c r="Y81" s="191"/>
      <c r="Z81" s="192"/>
      <c r="AA81" s="190"/>
      <c r="AB81" s="191"/>
      <c r="AC81" s="192"/>
      <c r="AD81" s="193" t="s">
        <v>91</v>
      </c>
      <c r="AE81" s="193" t="s">
        <v>91</v>
      </c>
      <c r="AF81" s="193" t="s">
        <v>91</v>
      </c>
      <c r="AG81" s="175"/>
      <c r="AH81" s="176"/>
      <c r="AI81" s="194"/>
      <c r="AJ81" s="195"/>
      <c r="AK81" s="179"/>
      <c r="AL81" s="179"/>
      <c r="AM81" s="179"/>
      <c r="AN81" s="180"/>
      <c r="AO81" s="180"/>
      <c r="AP81" s="180"/>
      <c r="AQ81" s="179"/>
      <c r="AR81" s="179"/>
      <c r="AS81" s="179"/>
      <c r="AT81" s="179"/>
      <c r="AU81" s="179"/>
      <c r="AV81" s="181"/>
      <c r="AW81" s="180"/>
      <c r="AX81" s="179"/>
      <c r="AY81" s="179"/>
      <c r="AZ81" s="179"/>
      <c r="BA81" s="179"/>
      <c r="BB81" s="179"/>
      <c r="BC81" s="179"/>
      <c r="BD81" s="179"/>
      <c r="BE81" s="179"/>
      <c r="BF81" s="179"/>
      <c r="BG81" s="179"/>
      <c r="BH81" s="179"/>
      <c r="BI81" s="179"/>
      <c r="BJ81" s="179"/>
      <c r="BK81" s="179"/>
      <c r="BL81" s="179"/>
      <c r="BM81" s="179"/>
      <c r="BN81" s="179"/>
      <c r="BO81" s="179"/>
      <c r="BP81" s="179"/>
      <c r="BQ81" s="179"/>
      <c r="BR81" s="179"/>
      <c r="BS81" s="179"/>
      <c r="BT81" s="179"/>
      <c r="BU81" s="179"/>
      <c r="BV81" s="179"/>
      <c r="BW81" s="179"/>
      <c r="BX81" s="179"/>
      <c r="BY81" s="179"/>
      <c r="BZ81" s="179"/>
      <c r="CA81" s="179"/>
      <c r="CB81" s="179"/>
      <c r="CC81" s="179"/>
      <c r="CD81" s="179"/>
      <c r="CE81" s="179"/>
      <c r="CF81" s="179"/>
      <c r="CG81" s="179"/>
      <c r="CH81" s="179"/>
      <c r="CI81" s="179"/>
      <c r="CJ81" s="179"/>
      <c r="CK81" s="179"/>
      <c r="CL81" s="179"/>
      <c r="CM81" s="179"/>
      <c r="CN81" s="179"/>
      <c r="CO81" s="179"/>
      <c r="CP81" s="179"/>
      <c r="CQ81" s="179"/>
      <c r="CR81" s="179"/>
      <c r="CS81" s="179"/>
      <c r="CT81" s="179"/>
      <c r="CU81" s="179"/>
      <c r="CV81" s="179"/>
      <c r="CW81" s="179"/>
      <c r="CX81" s="179"/>
      <c r="CY81" s="179"/>
      <c r="CZ81" s="179"/>
      <c r="DA81" s="179"/>
      <c r="DB81" s="179"/>
      <c r="DC81" s="179"/>
      <c r="DD81" s="179"/>
      <c r="DE81" s="179"/>
      <c r="DF81" s="179"/>
      <c r="DG81" s="179"/>
      <c r="DH81" s="179"/>
      <c r="DI81" s="179"/>
      <c r="DJ81" s="179"/>
      <c r="DK81" s="179"/>
      <c r="DL81" s="179"/>
      <c r="DM81" s="179"/>
      <c r="DN81" s="179"/>
      <c r="DO81" s="179"/>
      <c r="DP81" s="179"/>
      <c r="DQ81" s="179"/>
      <c r="DR81" s="179"/>
      <c r="DS81" s="179"/>
      <c r="DT81" s="179"/>
      <c r="DU81" s="179"/>
      <c r="DV81" s="179"/>
      <c r="DW81" s="179"/>
      <c r="DX81" s="179"/>
      <c r="DY81" s="179"/>
      <c r="DZ81" s="179"/>
      <c r="EA81" s="179"/>
      <c r="EB81" s="179"/>
      <c r="EC81" s="179"/>
      <c r="ED81" s="179"/>
      <c r="EE81" s="179"/>
      <c r="EF81" s="179"/>
      <c r="EG81" s="179"/>
      <c r="EH81" s="179"/>
      <c r="EI81" s="179"/>
      <c r="EJ81" s="179"/>
      <c r="EK81" s="179"/>
      <c r="EL81" s="179"/>
      <c r="EM81" s="179"/>
      <c r="EN81" s="179"/>
      <c r="EO81" s="179"/>
      <c r="EP81" s="179"/>
      <c r="EQ81" s="179"/>
      <c r="ER81" s="179"/>
      <c r="ES81" s="179"/>
      <c r="ET81" s="179"/>
      <c r="EU81" s="179"/>
      <c r="EV81" s="179"/>
      <c r="EW81" s="179"/>
      <c r="EX81" s="179"/>
      <c r="EY81" s="179"/>
      <c r="EZ81" s="179"/>
      <c r="FA81" s="179"/>
      <c r="FB81" s="179"/>
      <c r="FC81" s="179"/>
      <c r="FD81" s="179"/>
      <c r="FE81" s="179"/>
      <c r="FF81" s="179"/>
      <c r="FG81" s="179"/>
      <c r="FH81" s="179"/>
      <c r="FI81" s="179"/>
      <c r="FJ81" s="179"/>
      <c r="FK81" s="179"/>
      <c r="FL81" s="179"/>
      <c r="FM81" s="179"/>
      <c r="FN81" s="179"/>
      <c r="FO81" s="179"/>
      <c r="FP81" s="179"/>
      <c r="FQ81" s="179"/>
      <c r="FR81" s="179"/>
      <c r="FS81" s="179"/>
      <c r="FT81" s="179"/>
      <c r="FU81" s="179"/>
      <c r="FV81" s="179"/>
      <c r="FW81" s="179"/>
      <c r="FX81" s="179"/>
      <c r="FY81" s="179"/>
      <c r="FZ81" s="179"/>
      <c r="GA81" s="179"/>
      <c r="GB81" s="179"/>
      <c r="GC81" s="179"/>
      <c r="GD81" s="179"/>
      <c r="GE81" s="179"/>
      <c r="GF81" s="179"/>
      <c r="GG81" s="179"/>
      <c r="GH81" s="179"/>
      <c r="GI81" s="179"/>
      <c r="GJ81" s="179"/>
      <c r="GK81" s="179"/>
      <c r="GL81" s="179"/>
      <c r="GM81" s="179"/>
      <c r="GN81" s="179"/>
      <c r="GO81" s="179"/>
      <c r="GP81" s="179"/>
      <c r="GQ81" s="179"/>
      <c r="GR81" s="179"/>
      <c r="GS81" s="179"/>
      <c r="GT81" s="179"/>
      <c r="GU81" s="179"/>
      <c r="GV81" s="179"/>
      <c r="GW81" s="179"/>
      <c r="GX81" s="179"/>
      <c r="GY81" s="179"/>
      <c r="GZ81" s="179"/>
      <c r="HA81" s="179"/>
      <c r="HB81" s="179"/>
      <c r="HC81" s="179"/>
      <c r="HD81" s="179"/>
      <c r="HE81" s="179"/>
      <c r="HF81" s="179"/>
      <c r="HG81" s="179"/>
      <c r="HH81" s="179"/>
      <c r="HI81" s="179"/>
      <c r="HJ81" s="179"/>
      <c r="HK81" s="179"/>
      <c r="HL81" s="179"/>
      <c r="HM81" s="179"/>
      <c r="HN81" s="179"/>
      <c r="HO81" s="179"/>
      <c r="HP81" s="179"/>
      <c r="HQ81" s="179"/>
      <c r="HR81" s="179"/>
      <c r="HS81" s="179"/>
      <c r="HT81" s="179"/>
      <c r="HU81" s="179"/>
      <c r="HV81" s="179"/>
      <c r="HW81" s="179"/>
      <c r="HX81" s="179"/>
      <c r="HY81" s="179"/>
      <c r="HZ81" s="179"/>
      <c r="IA81" s="179"/>
      <c r="IB81" s="179"/>
      <c r="IC81" s="179"/>
      <c r="ID81" s="179"/>
      <c r="IE81" s="179"/>
      <c r="IF81" s="179"/>
      <c r="IG81" s="179"/>
      <c r="IH81" s="179"/>
      <c r="II81" s="179"/>
      <c r="IJ81" s="179"/>
      <c r="IK81" s="179"/>
      <c r="IL81" s="179"/>
      <c r="IM81" s="179"/>
      <c r="IN81" s="179"/>
      <c r="IO81" s="179"/>
      <c r="IP81" s="179"/>
      <c r="IQ81" s="179"/>
      <c r="IR81" s="179"/>
      <c r="IS81" s="179"/>
      <c r="IT81" s="179"/>
      <c r="IU81" s="179"/>
      <c r="IV81" s="179"/>
    </row>
    <row collapsed="false" customFormat="false" customHeight="true" hidden="false" ht="24.75" outlineLevel="0" r="82">
      <c r="A82" s="179"/>
      <c r="B82" s="197"/>
      <c r="C82" s="198" t="s">
        <v>92</v>
      </c>
      <c r="D82" s="198" t="s">
        <v>125</v>
      </c>
      <c r="E82" s="199"/>
      <c r="F82" s="200" t="s">
        <v>94</v>
      </c>
      <c r="G82" s="166"/>
      <c r="H82" s="201"/>
      <c r="I82" s="199"/>
      <c r="J82" s="199"/>
      <c r="K82" s="202"/>
      <c r="L82" s="202"/>
      <c r="M82" s="202"/>
      <c r="N82" s="202"/>
      <c r="O82" s="202"/>
      <c r="P82" s="202"/>
      <c r="Q82" s="203"/>
      <c r="R82" s="204"/>
      <c r="S82" s="205"/>
      <c r="T82" s="206"/>
      <c r="U82" s="204"/>
      <c r="V82" s="207"/>
      <c r="W82" s="208"/>
      <c r="X82" s="209"/>
      <c r="Y82" s="210"/>
      <c r="Z82" s="208"/>
      <c r="AA82" s="209"/>
      <c r="AB82" s="207"/>
      <c r="AC82" s="211"/>
      <c r="AD82" s="212"/>
      <c r="AE82" s="212"/>
      <c r="AF82" s="212"/>
      <c r="AG82" s="175"/>
      <c r="AH82" s="176"/>
      <c r="AI82" s="213" t="s">
        <v>94</v>
      </c>
      <c r="AJ82" s="195"/>
      <c r="AK82" s="179"/>
      <c r="AL82" s="179"/>
      <c r="AM82" s="179"/>
      <c r="AN82" s="180"/>
      <c r="AO82" s="180"/>
      <c r="AP82" s="180"/>
      <c r="AQ82" s="179"/>
      <c r="AR82" s="179"/>
      <c r="AS82" s="179"/>
      <c r="AT82" s="179"/>
      <c r="AU82" s="179"/>
      <c r="AV82" s="181"/>
      <c r="AW82" s="180"/>
      <c r="AX82" s="179"/>
      <c r="AY82" s="179"/>
      <c r="AZ82" s="179"/>
      <c r="BA82" s="179"/>
      <c r="BB82" s="179"/>
      <c r="BC82" s="179"/>
      <c r="BD82" s="179"/>
      <c r="BE82" s="179"/>
      <c r="BF82" s="179"/>
      <c r="BG82" s="179"/>
      <c r="BH82" s="179"/>
      <c r="BI82" s="179"/>
      <c r="BJ82" s="179"/>
      <c r="BK82" s="179"/>
      <c r="BL82" s="179"/>
      <c r="BM82" s="179"/>
      <c r="BN82" s="179"/>
      <c r="BO82" s="179"/>
      <c r="BP82" s="179"/>
      <c r="BQ82" s="179"/>
      <c r="BR82" s="179"/>
      <c r="BS82" s="179"/>
      <c r="BT82" s="179"/>
      <c r="BU82" s="179"/>
      <c r="BV82" s="179"/>
      <c r="BW82" s="179"/>
      <c r="BX82" s="179"/>
      <c r="BY82" s="179"/>
      <c r="BZ82" s="179"/>
      <c r="CA82" s="179"/>
      <c r="CB82" s="179"/>
      <c r="CC82" s="179"/>
      <c r="CD82" s="179"/>
      <c r="CE82" s="179"/>
      <c r="CF82" s="179"/>
      <c r="CG82" s="179"/>
      <c r="CH82" s="179"/>
      <c r="CI82" s="179"/>
      <c r="CJ82" s="179"/>
      <c r="CK82" s="179"/>
      <c r="CL82" s="179"/>
      <c r="CM82" s="179"/>
      <c r="CN82" s="179"/>
      <c r="CO82" s="179"/>
      <c r="CP82" s="179"/>
      <c r="CQ82" s="179"/>
      <c r="CR82" s="179"/>
      <c r="CS82" s="179"/>
      <c r="CT82" s="179"/>
      <c r="CU82" s="179"/>
      <c r="CV82" s="179"/>
      <c r="CW82" s="179"/>
      <c r="CX82" s="179"/>
      <c r="CY82" s="179"/>
      <c r="CZ82" s="179"/>
      <c r="DA82" s="179"/>
      <c r="DB82" s="179"/>
      <c r="DC82" s="179"/>
      <c r="DD82" s="179"/>
      <c r="DE82" s="179"/>
      <c r="DF82" s="179"/>
      <c r="DG82" s="179"/>
      <c r="DH82" s="179"/>
      <c r="DI82" s="179"/>
      <c r="DJ82" s="179"/>
      <c r="DK82" s="179"/>
      <c r="DL82" s="179"/>
      <c r="DM82" s="179"/>
      <c r="DN82" s="179"/>
      <c r="DO82" s="179"/>
      <c r="DP82" s="179"/>
      <c r="DQ82" s="179"/>
      <c r="DR82" s="179"/>
      <c r="DS82" s="179"/>
      <c r="DT82" s="179"/>
      <c r="DU82" s="179"/>
      <c r="DV82" s="179"/>
      <c r="DW82" s="179"/>
      <c r="DX82" s="179"/>
      <c r="DY82" s="179"/>
      <c r="DZ82" s="179"/>
      <c r="EA82" s="179"/>
      <c r="EB82" s="179"/>
      <c r="EC82" s="179"/>
      <c r="ED82" s="179"/>
      <c r="EE82" s="179"/>
      <c r="EF82" s="179"/>
      <c r="EG82" s="179"/>
      <c r="EH82" s="179"/>
      <c r="EI82" s="179"/>
      <c r="EJ82" s="179"/>
      <c r="EK82" s="179"/>
      <c r="EL82" s="179"/>
      <c r="EM82" s="179"/>
      <c r="EN82" s="179"/>
      <c r="EO82" s="179"/>
      <c r="EP82" s="179"/>
      <c r="EQ82" s="179"/>
      <c r="ER82" s="179"/>
      <c r="ES82" s="179"/>
      <c r="ET82" s="179"/>
      <c r="EU82" s="179"/>
      <c r="EV82" s="179"/>
      <c r="EW82" s="179"/>
      <c r="EX82" s="179"/>
      <c r="EY82" s="179"/>
      <c r="EZ82" s="179"/>
      <c r="FA82" s="179"/>
      <c r="FB82" s="179"/>
      <c r="FC82" s="179"/>
      <c r="FD82" s="179"/>
      <c r="FE82" s="179"/>
      <c r="FF82" s="179"/>
      <c r="FG82" s="179"/>
      <c r="FH82" s="179"/>
      <c r="FI82" s="179"/>
      <c r="FJ82" s="179"/>
      <c r="FK82" s="179"/>
      <c r="FL82" s="179"/>
      <c r="FM82" s="179"/>
      <c r="FN82" s="179"/>
      <c r="FO82" s="179"/>
      <c r="FP82" s="179"/>
      <c r="FQ82" s="179"/>
      <c r="FR82" s="179"/>
      <c r="FS82" s="179"/>
      <c r="FT82" s="179"/>
      <c r="FU82" s="179"/>
      <c r="FV82" s="179"/>
      <c r="FW82" s="179"/>
      <c r="FX82" s="179"/>
      <c r="FY82" s="179"/>
      <c r="FZ82" s="179"/>
      <c r="GA82" s="179"/>
      <c r="GB82" s="179"/>
      <c r="GC82" s="179"/>
      <c r="GD82" s="179"/>
      <c r="GE82" s="179"/>
      <c r="GF82" s="179"/>
      <c r="GG82" s="179"/>
      <c r="GH82" s="179"/>
      <c r="GI82" s="179"/>
      <c r="GJ82" s="179"/>
      <c r="GK82" s="179"/>
      <c r="GL82" s="179"/>
      <c r="GM82" s="179"/>
      <c r="GN82" s="179"/>
      <c r="GO82" s="179"/>
      <c r="GP82" s="179"/>
      <c r="GQ82" s="179"/>
      <c r="GR82" s="179"/>
      <c r="GS82" s="179"/>
      <c r="GT82" s="179"/>
      <c r="GU82" s="179"/>
      <c r="GV82" s="179"/>
      <c r="GW82" s="179"/>
      <c r="GX82" s="179"/>
      <c r="GY82" s="179"/>
      <c r="GZ82" s="179"/>
      <c r="HA82" s="179"/>
      <c r="HB82" s="179"/>
      <c r="HC82" s="179"/>
      <c r="HD82" s="179"/>
      <c r="HE82" s="179"/>
      <c r="HF82" s="179"/>
      <c r="HG82" s="179"/>
      <c r="HH82" s="179"/>
      <c r="HI82" s="179"/>
      <c r="HJ82" s="179"/>
      <c r="HK82" s="179"/>
      <c r="HL82" s="179"/>
      <c r="HM82" s="179"/>
      <c r="HN82" s="179"/>
      <c r="HO82" s="179"/>
      <c r="HP82" s="179"/>
      <c r="HQ82" s="179"/>
      <c r="HR82" s="179"/>
      <c r="HS82" s="179"/>
      <c r="HT82" s="179"/>
      <c r="HU82" s="179"/>
      <c r="HV82" s="179"/>
      <c r="HW82" s="179"/>
      <c r="HX82" s="179"/>
      <c r="HY82" s="179"/>
      <c r="HZ82" s="179"/>
      <c r="IA82" s="179"/>
      <c r="IB82" s="179"/>
      <c r="IC82" s="179"/>
      <c r="ID82" s="179"/>
      <c r="IE82" s="179"/>
      <c r="IF82" s="179"/>
      <c r="IG82" s="179"/>
      <c r="IH82" s="179"/>
      <c r="II82" s="179"/>
      <c r="IJ82" s="179"/>
      <c r="IK82" s="179"/>
      <c r="IL82" s="179"/>
      <c r="IM82" s="179"/>
      <c r="IN82" s="179"/>
      <c r="IO82" s="179"/>
      <c r="IP82" s="179"/>
      <c r="IQ82" s="179"/>
      <c r="IR82" s="179"/>
      <c r="IS82" s="179"/>
      <c r="IT82" s="179"/>
      <c r="IU82" s="179"/>
      <c r="IV82" s="179"/>
    </row>
    <row collapsed="false" customFormat="false" customHeight="true" hidden="false" ht="24.75" outlineLevel="0" r="83">
      <c r="A83" s="179"/>
      <c r="B83" s="197"/>
      <c r="C83" s="198" t="s">
        <v>95</v>
      </c>
      <c r="D83" s="198"/>
      <c r="E83" s="199"/>
      <c r="F83" s="214" t="s">
        <v>126</v>
      </c>
      <c r="G83" s="166"/>
      <c r="H83" s="201"/>
      <c r="I83" s="199"/>
      <c r="J83" s="199"/>
      <c r="K83" s="202"/>
      <c r="L83" s="202"/>
      <c r="M83" s="202"/>
      <c r="N83" s="202"/>
      <c r="O83" s="202"/>
      <c r="P83" s="202"/>
      <c r="Q83" s="203"/>
      <c r="R83" s="204"/>
      <c r="S83" s="205"/>
      <c r="T83" s="206"/>
      <c r="U83" s="204"/>
      <c r="V83" s="207"/>
      <c r="W83" s="208"/>
      <c r="X83" s="209"/>
      <c r="Y83" s="210"/>
      <c r="Z83" s="208"/>
      <c r="AA83" s="209"/>
      <c r="AB83" s="207"/>
      <c r="AC83" s="211"/>
      <c r="AD83" s="212"/>
      <c r="AE83" s="212"/>
      <c r="AF83" s="212"/>
      <c r="AG83" s="175"/>
      <c r="AH83" s="176"/>
      <c r="AI83" s="213" t="s">
        <v>94</v>
      </c>
      <c r="AJ83" s="195"/>
      <c r="AK83" s="179"/>
      <c r="AL83" s="179"/>
      <c r="AM83" s="179"/>
      <c r="AN83" s="180"/>
      <c r="AO83" s="180"/>
      <c r="AP83" s="180"/>
      <c r="AQ83" s="179"/>
      <c r="AR83" s="179"/>
      <c r="AS83" s="179"/>
      <c r="AT83" s="179"/>
      <c r="AU83" s="179"/>
      <c r="AV83" s="181"/>
      <c r="AW83" s="180"/>
      <c r="AX83" s="179"/>
      <c r="AY83" s="179"/>
      <c r="AZ83" s="179"/>
      <c r="BA83" s="179"/>
      <c r="BB83" s="179"/>
      <c r="BC83" s="179"/>
      <c r="BD83" s="179"/>
      <c r="BE83" s="179"/>
      <c r="BF83" s="179"/>
      <c r="BG83" s="179"/>
      <c r="BH83" s="179"/>
      <c r="BI83" s="179"/>
      <c r="BJ83" s="179"/>
      <c r="BK83" s="179"/>
      <c r="BL83" s="179"/>
      <c r="BM83" s="179"/>
      <c r="BN83" s="179"/>
      <c r="BO83" s="179"/>
      <c r="BP83" s="179"/>
      <c r="BQ83" s="179"/>
      <c r="BR83" s="179"/>
      <c r="BS83" s="179"/>
      <c r="BT83" s="179"/>
      <c r="BU83" s="179"/>
      <c r="BV83" s="179"/>
      <c r="BW83" s="179"/>
      <c r="BX83" s="179"/>
      <c r="BY83" s="179"/>
      <c r="BZ83" s="179"/>
      <c r="CA83" s="179"/>
      <c r="CB83" s="179"/>
      <c r="CC83" s="179"/>
      <c r="CD83" s="179"/>
      <c r="CE83" s="179"/>
      <c r="CF83" s="179"/>
      <c r="CG83" s="179"/>
      <c r="CH83" s="179"/>
      <c r="CI83" s="179"/>
      <c r="CJ83" s="179"/>
      <c r="CK83" s="179"/>
      <c r="CL83" s="179"/>
      <c r="CM83" s="179"/>
      <c r="CN83" s="179"/>
      <c r="CO83" s="179"/>
      <c r="CP83" s="179"/>
      <c r="CQ83" s="179"/>
      <c r="CR83" s="179"/>
      <c r="CS83" s="179"/>
      <c r="CT83" s="179"/>
      <c r="CU83" s="179"/>
      <c r="CV83" s="179"/>
      <c r="CW83" s="179"/>
      <c r="CX83" s="179"/>
      <c r="CY83" s="179"/>
      <c r="CZ83" s="179"/>
      <c r="DA83" s="179"/>
      <c r="DB83" s="179"/>
      <c r="DC83" s="179"/>
      <c r="DD83" s="179"/>
      <c r="DE83" s="179"/>
      <c r="DF83" s="179"/>
      <c r="DG83" s="179"/>
      <c r="DH83" s="179"/>
      <c r="DI83" s="179"/>
      <c r="DJ83" s="179"/>
      <c r="DK83" s="179"/>
      <c r="DL83" s="179"/>
      <c r="DM83" s="179"/>
      <c r="DN83" s="179"/>
      <c r="DO83" s="179"/>
      <c r="DP83" s="179"/>
      <c r="DQ83" s="179"/>
      <c r="DR83" s="179"/>
      <c r="DS83" s="179"/>
      <c r="DT83" s="179"/>
      <c r="DU83" s="179"/>
      <c r="DV83" s="179"/>
      <c r="DW83" s="179"/>
      <c r="DX83" s="179"/>
      <c r="DY83" s="179"/>
      <c r="DZ83" s="179"/>
      <c r="EA83" s="179"/>
      <c r="EB83" s="179"/>
      <c r="EC83" s="179"/>
      <c r="ED83" s="179"/>
      <c r="EE83" s="179"/>
      <c r="EF83" s="179"/>
      <c r="EG83" s="179"/>
      <c r="EH83" s="179"/>
      <c r="EI83" s="179"/>
      <c r="EJ83" s="179"/>
      <c r="EK83" s="179"/>
      <c r="EL83" s="179"/>
      <c r="EM83" s="179"/>
      <c r="EN83" s="179"/>
      <c r="EO83" s="179"/>
      <c r="EP83" s="179"/>
      <c r="EQ83" s="179"/>
      <c r="ER83" s="179"/>
      <c r="ES83" s="179"/>
      <c r="ET83" s="179"/>
      <c r="EU83" s="179"/>
      <c r="EV83" s="179"/>
      <c r="EW83" s="179"/>
      <c r="EX83" s="179"/>
      <c r="EY83" s="179"/>
      <c r="EZ83" s="179"/>
      <c r="FA83" s="179"/>
      <c r="FB83" s="179"/>
      <c r="FC83" s="179"/>
      <c r="FD83" s="179"/>
      <c r="FE83" s="179"/>
      <c r="FF83" s="179"/>
      <c r="FG83" s="179"/>
      <c r="FH83" s="179"/>
      <c r="FI83" s="179"/>
      <c r="FJ83" s="179"/>
      <c r="FK83" s="179"/>
      <c r="FL83" s="179"/>
      <c r="FM83" s="179"/>
      <c r="FN83" s="179"/>
      <c r="FO83" s="179"/>
      <c r="FP83" s="179"/>
      <c r="FQ83" s="179"/>
      <c r="FR83" s="179"/>
      <c r="FS83" s="179"/>
      <c r="FT83" s="179"/>
      <c r="FU83" s="179"/>
      <c r="FV83" s="179"/>
      <c r="FW83" s="179"/>
      <c r="FX83" s="179"/>
      <c r="FY83" s="179"/>
      <c r="FZ83" s="179"/>
      <c r="GA83" s="179"/>
      <c r="GB83" s="179"/>
      <c r="GC83" s="179"/>
      <c r="GD83" s="179"/>
      <c r="GE83" s="179"/>
      <c r="GF83" s="179"/>
      <c r="GG83" s="179"/>
      <c r="GH83" s="179"/>
      <c r="GI83" s="179"/>
      <c r="GJ83" s="179"/>
      <c r="GK83" s="179"/>
      <c r="GL83" s="179"/>
      <c r="GM83" s="179"/>
      <c r="GN83" s="179"/>
      <c r="GO83" s="179"/>
      <c r="GP83" s="179"/>
      <c r="GQ83" s="179"/>
      <c r="GR83" s="179"/>
      <c r="GS83" s="179"/>
      <c r="GT83" s="179"/>
      <c r="GU83" s="179"/>
      <c r="GV83" s="179"/>
      <c r="GW83" s="179"/>
      <c r="GX83" s="179"/>
      <c r="GY83" s="179"/>
      <c r="GZ83" s="179"/>
      <c r="HA83" s="179"/>
      <c r="HB83" s="179"/>
      <c r="HC83" s="179"/>
      <c r="HD83" s="179"/>
      <c r="HE83" s="179"/>
      <c r="HF83" s="179"/>
      <c r="HG83" s="179"/>
      <c r="HH83" s="179"/>
      <c r="HI83" s="179"/>
      <c r="HJ83" s="179"/>
      <c r="HK83" s="179"/>
      <c r="HL83" s="179"/>
      <c r="HM83" s="179"/>
      <c r="HN83" s="179"/>
      <c r="HO83" s="179"/>
      <c r="HP83" s="179"/>
      <c r="HQ83" s="179"/>
      <c r="HR83" s="179"/>
      <c r="HS83" s="179"/>
      <c r="HT83" s="179"/>
      <c r="HU83" s="179"/>
      <c r="HV83" s="179"/>
      <c r="HW83" s="179"/>
      <c r="HX83" s="179"/>
      <c r="HY83" s="179"/>
      <c r="HZ83" s="179"/>
      <c r="IA83" s="179"/>
      <c r="IB83" s="179"/>
      <c r="IC83" s="179"/>
      <c r="ID83" s="179"/>
      <c r="IE83" s="179"/>
      <c r="IF83" s="179"/>
      <c r="IG83" s="179"/>
      <c r="IH83" s="179"/>
      <c r="II83" s="179"/>
      <c r="IJ83" s="179"/>
      <c r="IK83" s="179"/>
      <c r="IL83" s="179"/>
      <c r="IM83" s="179"/>
      <c r="IN83" s="179"/>
      <c r="IO83" s="179"/>
      <c r="IP83" s="179"/>
      <c r="IQ83" s="179"/>
      <c r="IR83" s="179"/>
      <c r="IS83" s="179"/>
      <c r="IT83" s="179"/>
      <c r="IU83" s="179"/>
      <c r="IV83" s="179"/>
    </row>
    <row collapsed="false" customFormat="false" customHeight="false" hidden="false" ht="24" outlineLevel="0" r="84">
      <c r="A84" s="179"/>
      <c r="B84" s="215"/>
      <c r="C84" s="183" t="s">
        <v>97</v>
      </c>
      <c r="D84" s="183" t="s">
        <v>127</v>
      </c>
      <c r="E84" s="184"/>
      <c r="F84" s="185"/>
      <c r="G84" s="166"/>
      <c r="H84" s="186"/>
      <c r="I84" s="184"/>
      <c r="J84" s="184"/>
      <c r="K84" s="187"/>
      <c r="L84" s="187"/>
      <c r="M84" s="187"/>
      <c r="N84" s="187"/>
      <c r="O84" s="187"/>
      <c r="P84" s="187"/>
      <c r="Q84" s="189" t="s">
        <v>99</v>
      </c>
      <c r="R84" s="190"/>
      <c r="S84" s="191"/>
      <c r="T84" s="192"/>
      <c r="U84" s="190"/>
      <c r="V84" s="191"/>
      <c r="W84" s="192"/>
      <c r="X84" s="190"/>
      <c r="Y84" s="191"/>
      <c r="Z84" s="192"/>
      <c r="AA84" s="190"/>
      <c r="AB84" s="191"/>
      <c r="AC84" s="216"/>
      <c r="AD84" s="217"/>
      <c r="AE84" s="217"/>
      <c r="AF84" s="217"/>
      <c r="AG84" s="175"/>
      <c r="AH84" s="176"/>
      <c r="AI84" s="194"/>
      <c r="AJ84" s="195"/>
      <c r="AK84" s="179"/>
      <c r="AL84" s="179"/>
      <c r="AM84" s="179"/>
      <c r="AN84" s="180"/>
      <c r="AO84" s="180"/>
      <c r="AP84" s="180"/>
      <c r="AQ84" s="179"/>
      <c r="AR84" s="179"/>
      <c r="AS84" s="179"/>
      <c r="AT84" s="179"/>
      <c r="AU84" s="179"/>
      <c r="AV84" s="181"/>
      <c r="AW84" s="180"/>
      <c r="AX84" s="179"/>
      <c r="AY84" s="179"/>
      <c r="AZ84" s="179"/>
      <c r="BA84" s="179"/>
      <c r="BB84" s="179"/>
      <c r="BC84" s="179"/>
      <c r="BD84" s="179"/>
      <c r="BE84" s="179"/>
      <c r="BF84" s="179"/>
      <c r="BG84" s="179"/>
      <c r="BH84" s="179"/>
      <c r="BI84" s="179"/>
      <c r="BJ84" s="179"/>
      <c r="BK84" s="179"/>
      <c r="BL84" s="179"/>
      <c r="BM84" s="179"/>
      <c r="BN84" s="179"/>
      <c r="BO84" s="179"/>
      <c r="BP84" s="179"/>
      <c r="BQ84" s="179"/>
      <c r="BR84" s="179"/>
      <c r="BS84" s="179"/>
      <c r="BT84" s="179"/>
      <c r="BU84" s="179"/>
      <c r="BV84" s="179"/>
      <c r="BW84" s="179"/>
      <c r="BX84" s="179"/>
      <c r="BY84" s="179"/>
      <c r="BZ84" s="179"/>
      <c r="CA84" s="179"/>
      <c r="CB84" s="179"/>
      <c r="CC84" s="179"/>
      <c r="CD84" s="179"/>
      <c r="CE84" s="179"/>
      <c r="CF84" s="179"/>
      <c r="CG84" s="179"/>
      <c r="CH84" s="179"/>
      <c r="CI84" s="179"/>
      <c r="CJ84" s="179"/>
      <c r="CK84" s="179"/>
      <c r="CL84" s="179"/>
      <c r="CM84" s="179"/>
      <c r="CN84" s="179"/>
      <c r="CO84" s="179"/>
      <c r="CP84" s="179"/>
      <c r="CQ84" s="179"/>
      <c r="CR84" s="179"/>
      <c r="CS84" s="179"/>
      <c r="CT84" s="179"/>
      <c r="CU84" s="179"/>
      <c r="CV84" s="179"/>
      <c r="CW84" s="179"/>
      <c r="CX84" s="179"/>
      <c r="CY84" s="179"/>
      <c r="CZ84" s="179"/>
      <c r="DA84" s="179"/>
      <c r="DB84" s="179"/>
      <c r="DC84" s="179"/>
      <c r="DD84" s="179"/>
      <c r="DE84" s="179"/>
      <c r="DF84" s="179"/>
      <c r="DG84" s="179"/>
      <c r="DH84" s="179"/>
      <c r="DI84" s="179"/>
      <c r="DJ84" s="179"/>
      <c r="DK84" s="179"/>
      <c r="DL84" s="179"/>
      <c r="DM84" s="179"/>
      <c r="DN84" s="179"/>
      <c r="DO84" s="179"/>
      <c r="DP84" s="179"/>
      <c r="DQ84" s="179"/>
      <c r="DR84" s="179"/>
      <c r="DS84" s="179"/>
      <c r="DT84" s="179"/>
      <c r="DU84" s="179"/>
      <c r="DV84" s="179"/>
      <c r="DW84" s="179"/>
      <c r="DX84" s="179"/>
      <c r="DY84" s="179"/>
      <c r="DZ84" s="179"/>
      <c r="EA84" s="179"/>
      <c r="EB84" s="179"/>
      <c r="EC84" s="179"/>
      <c r="ED84" s="179"/>
      <c r="EE84" s="179"/>
      <c r="EF84" s="179"/>
      <c r="EG84" s="179"/>
      <c r="EH84" s="179"/>
      <c r="EI84" s="179"/>
      <c r="EJ84" s="179"/>
      <c r="EK84" s="179"/>
      <c r="EL84" s="179"/>
      <c r="EM84" s="179"/>
      <c r="EN84" s="179"/>
      <c r="EO84" s="179"/>
      <c r="EP84" s="179"/>
      <c r="EQ84" s="179"/>
      <c r="ER84" s="179"/>
      <c r="ES84" s="179"/>
      <c r="ET84" s="179"/>
      <c r="EU84" s="179"/>
      <c r="EV84" s="179"/>
      <c r="EW84" s="179"/>
      <c r="EX84" s="179"/>
      <c r="EY84" s="179"/>
      <c r="EZ84" s="179"/>
      <c r="FA84" s="179"/>
      <c r="FB84" s="179"/>
      <c r="FC84" s="179"/>
      <c r="FD84" s="179"/>
      <c r="FE84" s="179"/>
      <c r="FF84" s="179"/>
      <c r="FG84" s="179"/>
      <c r="FH84" s="179"/>
      <c r="FI84" s="179"/>
      <c r="FJ84" s="179"/>
      <c r="FK84" s="179"/>
      <c r="FL84" s="179"/>
      <c r="FM84" s="179"/>
      <c r="FN84" s="179"/>
      <c r="FO84" s="179"/>
      <c r="FP84" s="179"/>
      <c r="FQ84" s="179"/>
      <c r="FR84" s="179"/>
      <c r="FS84" s="179"/>
      <c r="FT84" s="179"/>
      <c r="FU84" s="179"/>
      <c r="FV84" s="179"/>
      <c r="FW84" s="179"/>
      <c r="FX84" s="179"/>
      <c r="FY84" s="179"/>
      <c r="FZ84" s="179"/>
      <c r="GA84" s="179"/>
      <c r="GB84" s="179"/>
      <c r="GC84" s="179"/>
      <c r="GD84" s="179"/>
      <c r="GE84" s="179"/>
      <c r="GF84" s="179"/>
      <c r="GG84" s="179"/>
      <c r="GH84" s="179"/>
      <c r="GI84" s="179"/>
      <c r="GJ84" s="179"/>
      <c r="GK84" s="179"/>
      <c r="GL84" s="179"/>
      <c r="GM84" s="179"/>
      <c r="GN84" s="179"/>
      <c r="GO84" s="179"/>
      <c r="GP84" s="179"/>
      <c r="GQ84" s="179"/>
      <c r="GR84" s="179"/>
      <c r="GS84" s="179"/>
      <c r="GT84" s="179"/>
      <c r="GU84" s="179"/>
      <c r="GV84" s="179"/>
      <c r="GW84" s="179"/>
      <c r="GX84" s="179"/>
      <c r="GY84" s="179"/>
      <c r="GZ84" s="179"/>
      <c r="HA84" s="179"/>
      <c r="HB84" s="179"/>
      <c r="HC84" s="179"/>
      <c r="HD84" s="179"/>
      <c r="HE84" s="179"/>
      <c r="HF84" s="179"/>
      <c r="HG84" s="179"/>
      <c r="HH84" s="179"/>
      <c r="HI84" s="179"/>
      <c r="HJ84" s="179"/>
      <c r="HK84" s="179"/>
      <c r="HL84" s="179"/>
      <c r="HM84" s="179"/>
      <c r="HN84" s="179"/>
      <c r="HO84" s="179"/>
      <c r="HP84" s="179"/>
      <c r="HQ84" s="179"/>
      <c r="HR84" s="179"/>
      <c r="HS84" s="179"/>
      <c r="HT84" s="179"/>
      <c r="HU84" s="179"/>
      <c r="HV84" s="179"/>
      <c r="HW84" s="179"/>
      <c r="HX84" s="179"/>
      <c r="HY84" s="179"/>
      <c r="HZ84" s="179"/>
      <c r="IA84" s="179"/>
      <c r="IB84" s="179"/>
      <c r="IC84" s="179"/>
      <c r="ID84" s="179"/>
      <c r="IE84" s="179"/>
      <c r="IF84" s="179"/>
      <c r="IG84" s="179"/>
      <c r="IH84" s="179"/>
      <c r="II84" s="179"/>
      <c r="IJ84" s="179"/>
      <c r="IK84" s="179"/>
      <c r="IL84" s="179"/>
      <c r="IM84" s="179"/>
      <c r="IN84" s="179"/>
      <c r="IO84" s="179"/>
      <c r="IP84" s="179"/>
      <c r="IQ84" s="179"/>
      <c r="IR84" s="179"/>
      <c r="IS84" s="179"/>
      <c r="IT84" s="179"/>
      <c r="IU84" s="179"/>
      <c r="IV84" s="179"/>
    </row>
    <row collapsed="false" customFormat="false" customHeight="false" hidden="false" ht="37" outlineLevel="0" r="85">
      <c r="A85" s="179"/>
      <c r="B85" s="218"/>
      <c r="C85" s="219" t="s">
        <v>100</v>
      </c>
      <c r="D85" s="219"/>
      <c r="E85" s="220"/>
      <c r="F85" s="221"/>
      <c r="G85" s="166"/>
      <c r="H85" s="222"/>
      <c r="I85" s="220"/>
      <c r="J85" s="220"/>
      <c r="K85" s="223"/>
      <c r="L85" s="223"/>
      <c r="M85" s="223"/>
      <c r="N85" s="223"/>
      <c r="O85" s="223"/>
      <c r="P85" s="223"/>
      <c r="Q85" s="224" t="s">
        <v>101</v>
      </c>
      <c r="R85" s="225" t="n">
        <f aca="false">R80</f>
        <v>0</v>
      </c>
      <c r="S85" s="226" t="n">
        <f aca="false">S80</f>
        <v>0</v>
      </c>
      <c r="T85" s="227" t="n">
        <f aca="false">T80</f>
        <v>0</v>
      </c>
      <c r="U85" s="225" t="n">
        <f aca="false">U80</f>
        <v>0</v>
      </c>
      <c r="V85" s="226" t="n">
        <f aca="false">V80</f>
        <v>0</v>
      </c>
      <c r="W85" s="227" t="n">
        <f aca="false">W80</f>
        <v>0</v>
      </c>
      <c r="X85" s="225" t="n">
        <f aca="false">X80</f>
        <v>0</v>
      </c>
      <c r="Y85" s="226" t="n">
        <f aca="false">Y80</f>
        <v>0</v>
      </c>
      <c r="Z85" s="227" t="n">
        <f aca="false">Z80</f>
        <v>0</v>
      </c>
      <c r="AA85" s="225" t="s">
        <v>102</v>
      </c>
      <c r="AB85" s="226" t="s">
        <v>102</v>
      </c>
      <c r="AC85" s="228" t="s">
        <v>102</v>
      </c>
      <c r="AD85" s="229"/>
      <c r="AE85" s="229"/>
      <c r="AF85" s="229"/>
      <c r="AG85" s="175"/>
      <c r="AH85" s="176"/>
      <c r="AI85" s="230"/>
      <c r="AJ85" s="231"/>
      <c r="AK85" s="179"/>
      <c r="AL85" s="179"/>
      <c r="AM85" s="179"/>
      <c r="AN85" s="180"/>
      <c r="AO85" s="180"/>
      <c r="AP85" s="180"/>
      <c r="AQ85" s="179"/>
      <c r="AR85" s="179"/>
      <c r="AS85" s="179"/>
      <c r="AT85" s="179"/>
      <c r="AU85" s="179"/>
      <c r="AV85" s="181"/>
      <c r="AW85" s="180"/>
      <c r="AX85" s="179"/>
      <c r="AY85" s="179"/>
      <c r="AZ85" s="179"/>
      <c r="BA85" s="179"/>
      <c r="BB85" s="179"/>
      <c r="BC85" s="179"/>
      <c r="BD85" s="179"/>
      <c r="BE85" s="179"/>
      <c r="BF85" s="179"/>
      <c r="BG85" s="179"/>
      <c r="BH85" s="179"/>
      <c r="BI85" s="179"/>
      <c r="BJ85" s="179"/>
      <c r="BK85" s="179"/>
      <c r="BL85" s="179"/>
      <c r="BM85" s="179"/>
      <c r="BN85" s="179"/>
      <c r="BO85" s="179"/>
      <c r="BP85" s="179"/>
      <c r="BQ85" s="179"/>
      <c r="BR85" s="179"/>
      <c r="BS85" s="179"/>
      <c r="BT85" s="179"/>
      <c r="BU85" s="179"/>
      <c r="BV85" s="179"/>
      <c r="BW85" s="179"/>
      <c r="BX85" s="179"/>
      <c r="BY85" s="179"/>
      <c r="BZ85" s="179"/>
      <c r="CA85" s="179"/>
      <c r="CB85" s="179"/>
      <c r="CC85" s="179"/>
      <c r="CD85" s="179"/>
      <c r="CE85" s="179"/>
      <c r="CF85" s="179"/>
      <c r="CG85" s="179"/>
      <c r="CH85" s="179"/>
      <c r="CI85" s="179"/>
      <c r="CJ85" s="179"/>
      <c r="CK85" s="179"/>
      <c r="CL85" s="179"/>
      <c r="CM85" s="179"/>
      <c r="CN85" s="179"/>
      <c r="CO85" s="179"/>
      <c r="CP85" s="179"/>
      <c r="CQ85" s="179"/>
      <c r="CR85" s="179"/>
      <c r="CS85" s="179"/>
      <c r="CT85" s="179"/>
      <c r="CU85" s="179"/>
      <c r="CV85" s="179"/>
      <c r="CW85" s="179"/>
      <c r="CX85" s="179"/>
      <c r="CY85" s="179"/>
      <c r="CZ85" s="179"/>
      <c r="DA85" s="179"/>
      <c r="DB85" s="179"/>
      <c r="DC85" s="179"/>
      <c r="DD85" s="179"/>
      <c r="DE85" s="179"/>
      <c r="DF85" s="179"/>
      <c r="DG85" s="179"/>
      <c r="DH85" s="179"/>
      <c r="DI85" s="179"/>
      <c r="DJ85" s="179"/>
      <c r="DK85" s="179"/>
      <c r="DL85" s="179"/>
      <c r="DM85" s="179"/>
      <c r="DN85" s="179"/>
      <c r="DO85" s="179"/>
      <c r="DP85" s="179"/>
      <c r="DQ85" s="179"/>
      <c r="DR85" s="179"/>
      <c r="DS85" s="179"/>
      <c r="DT85" s="179"/>
      <c r="DU85" s="179"/>
      <c r="DV85" s="179"/>
      <c r="DW85" s="179"/>
      <c r="DX85" s="179"/>
      <c r="DY85" s="179"/>
      <c r="DZ85" s="179"/>
      <c r="EA85" s="179"/>
      <c r="EB85" s="179"/>
      <c r="EC85" s="179"/>
      <c r="ED85" s="179"/>
      <c r="EE85" s="179"/>
      <c r="EF85" s="179"/>
      <c r="EG85" s="179"/>
      <c r="EH85" s="179"/>
      <c r="EI85" s="179"/>
      <c r="EJ85" s="179"/>
      <c r="EK85" s="179"/>
      <c r="EL85" s="179"/>
      <c r="EM85" s="179"/>
      <c r="EN85" s="179"/>
      <c r="EO85" s="179"/>
      <c r="EP85" s="179"/>
      <c r="EQ85" s="179"/>
      <c r="ER85" s="179"/>
      <c r="ES85" s="179"/>
      <c r="ET85" s="179"/>
      <c r="EU85" s="179"/>
      <c r="EV85" s="179"/>
      <c r="EW85" s="179"/>
      <c r="EX85" s="179"/>
      <c r="EY85" s="179"/>
      <c r="EZ85" s="179"/>
      <c r="FA85" s="179"/>
      <c r="FB85" s="179"/>
      <c r="FC85" s="179"/>
      <c r="FD85" s="179"/>
      <c r="FE85" s="179"/>
      <c r="FF85" s="179"/>
      <c r="FG85" s="179"/>
      <c r="FH85" s="179"/>
      <c r="FI85" s="179"/>
      <c r="FJ85" s="179"/>
      <c r="FK85" s="179"/>
      <c r="FL85" s="179"/>
      <c r="FM85" s="179"/>
      <c r="FN85" s="179"/>
      <c r="FO85" s="179"/>
      <c r="FP85" s="179"/>
      <c r="FQ85" s="179"/>
      <c r="FR85" s="179"/>
      <c r="FS85" s="179"/>
      <c r="FT85" s="179"/>
      <c r="FU85" s="179"/>
      <c r="FV85" s="179"/>
      <c r="FW85" s="179"/>
      <c r="FX85" s="179"/>
      <c r="FY85" s="179"/>
      <c r="FZ85" s="179"/>
      <c r="GA85" s="179"/>
      <c r="GB85" s="179"/>
      <c r="GC85" s="179"/>
      <c r="GD85" s="179"/>
      <c r="GE85" s="179"/>
      <c r="GF85" s="179"/>
      <c r="GG85" s="179"/>
      <c r="GH85" s="179"/>
      <c r="GI85" s="179"/>
      <c r="GJ85" s="179"/>
      <c r="GK85" s="179"/>
      <c r="GL85" s="179"/>
      <c r="GM85" s="179"/>
      <c r="GN85" s="179"/>
      <c r="GO85" s="179"/>
      <c r="GP85" s="179"/>
      <c r="GQ85" s="179"/>
      <c r="GR85" s="179"/>
      <c r="GS85" s="179"/>
      <c r="GT85" s="179"/>
      <c r="GU85" s="179"/>
      <c r="GV85" s="179"/>
      <c r="GW85" s="179"/>
      <c r="GX85" s="179"/>
      <c r="GY85" s="179"/>
      <c r="GZ85" s="179"/>
      <c r="HA85" s="179"/>
      <c r="HB85" s="179"/>
      <c r="HC85" s="179"/>
      <c r="HD85" s="179"/>
      <c r="HE85" s="179"/>
      <c r="HF85" s="179"/>
      <c r="HG85" s="179"/>
      <c r="HH85" s="179"/>
      <c r="HI85" s="179"/>
      <c r="HJ85" s="179"/>
      <c r="HK85" s="179"/>
      <c r="HL85" s="179"/>
      <c r="HM85" s="179"/>
      <c r="HN85" s="179"/>
      <c r="HO85" s="179"/>
      <c r="HP85" s="179"/>
      <c r="HQ85" s="179"/>
      <c r="HR85" s="179"/>
      <c r="HS85" s="179"/>
      <c r="HT85" s="179"/>
      <c r="HU85" s="179"/>
      <c r="HV85" s="179"/>
      <c r="HW85" s="179"/>
      <c r="HX85" s="179"/>
      <c r="HY85" s="179"/>
      <c r="HZ85" s="179"/>
      <c r="IA85" s="179"/>
      <c r="IB85" s="179"/>
      <c r="IC85" s="179"/>
      <c r="ID85" s="179"/>
      <c r="IE85" s="179"/>
      <c r="IF85" s="179"/>
      <c r="IG85" s="179"/>
      <c r="IH85" s="179"/>
      <c r="II85" s="179"/>
      <c r="IJ85" s="179"/>
      <c r="IK85" s="179"/>
      <c r="IL85" s="179"/>
      <c r="IM85" s="179"/>
      <c r="IN85" s="179"/>
      <c r="IO85" s="179"/>
      <c r="IP85" s="179"/>
      <c r="IQ85" s="179"/>
      <c r="IR85" s="179"/>
      <c r="IS85" s="179"/>
      <c r="IT85" s="179"/>
      <c r="IU85" s="179"/>
      <c r="IV85" s="179"/>
    </row>
    <row collapsed="false" customFormat="true" customHeight="true" hidden="false" ht="77" outlineLevel="0" r="86" s="232">
      <c r="B86" s="233"/>
      <c r="C86" s="140"/>
      <c r="D86" s="234"/>
      <c r="E86" s="141"/>
      <c r="F86" s="140"/>
      <c r="G86" s="142"/>
      <c r="H86" s="141"/>
      <c r="I86" s="141"/>
      <c r="J86" s="141"/>
      <c r="K86" s="143"/>
      <c r="L86" s="143"/>
      <c r="M86" s="143"/>
      <c r="N86" s="143"/>
      <c r="O86" s="143"/>
      <c r="P86" s="143"/>
      <c r="Q86" s="144"/>
      <c r="R86" s="235"/>
      <c r="S86" s="235"/>
      <c r="T86" s="235"/>
      <c r="U86" s="235"/>
      <c r="V86" s="235"/>
      <c r="W86" s="235"/>
      <c r="X86" s="235"/>
      <c r="Y86" s="235"/>
      <c r="Z86" s="235"/>
      <c r="AA86" s="235"/>
      <c r="AB86" s="235"/>
      <c r="AC86" s="145"/>
      <c r="AD86" s="147"/>
      <c r="AE86" s="147"/>
      <c r="AF86" s="147"/>
      <c r="AG86" s="148"/>
      <c r="AH86" s="148"/>
      <c r="AI86" s="142"/>
      <c r="AJ86" s="142"/>
      <c r="AN86" s="236"/>
      <c r="AO86" s="236"/>
      <c r="AP86" s="236"/>
      <c r="AV86" s="237"/>
      <c r="AW86" s="236"/>
    </row>
    <row collapsed="false" customFormat="true" customHeight="true" hidden="false" ht="60" outlineLevel="0" r="87" s="160">
      <c r="B87" s="161" t="n">
        <v>9</v>
      </c>
      <c r="C87" s="162" t="s">
        <v>37</v>
      </c>
      <c r="D87" s="163" t="s">
        <v>128</v>
      </c>
      <c r="E87" s="164" t="s">
        <v>79</v>
      </c>
      <c r="F87" s="165" t="s">
        <v>80</v>
      </c>
      <c r="G87" s="166" t="s">
        <v>129</v>
      </c>
      <c r="H87" s="167" t="n">
        <v>0</v>
      </c>
      <c r="I87" s="167" t="n">
        <v>0</v>
      </c>
      <c r="J87" s="167" t="n">
        <f aca="false">H87+I87</f>
        <v>0</v>
      </c>
      <c r="K87" s="168" t="n">
        <v>0</v>
      </c>
      <c r="L87" s="167" t="n">
        <v>0</v>
      </c>
      <c r="M87" s="167" t="n">
        <v>2200</v>
      </c>
      <c r="N87" s="168" t="n">
        <f aca="false">SUM(R87:AC87)</f>
        <v>2200</v>
      </c>
      <c r="O87" s="168" t="n">
        <f aca="false">SUM(R92:AC92)</f>
        <v>825</v>
      </c>
      <c r="P87" s="168" t="n">
        <f aca="false">O87+L87</f>
        <v>825</v>
      </c>
      <c r="Q87" s="169" t="s">
        <v>82</v>
      </c>
      <c r="R87" s="170" t="n">
        <v>0</v>
      </c>
      <c r="S87" s="171" t="n">
        <v>0</v>
      </c>
      <c r="T87" s="172" t="n">
        <v>0</v>
      </c>
      <c r="U87" s="170" t="n">
        <v>330</v>
      </c>
      <c r="V87" s="171" t="n">
        <v>0</v>
      </c>
      <c r="W87" s="172" t="n">
        <v>200</v>
      </c>
      <c r="X87" s="170" t="n">
        <v>0</v>
      </c>
      <c r="Y87" s="171" t="n">
        <v>0</v>
      </c>
      <c r="Z87" s="172" t="n">
        <v>295</v>
      </c>
      <c r="AA87" s="170" t="n">
        <v>0</v>
      </c>
      <c r="AB87" s="173" t="n">
        <v>705</v>
      </c>
      <c r="AC87" s="172" t="n">
        <v>670</v>
      </c>
      <c r="AD87" s="174" t="s">
        <v>83</v>
      </c>
      <c r="AE87" s="174" t="s">
        <v>84</v>
      </c>
      <c r="AF87" s="174" t="s">
        <v>85</v>
      </c>
      <c r="AG87" s="175" t="s">
        <v>130</v>
      </c>
      <c r="AH87" s="176" t="s">
        <v>87</v>
      </c>
      <c r="AI87" s="177" t="s">
        <v>80</v>
      </c>
      <c r="AJ87" s="178"/>
      <c r="AK87" s="179"/>
      <c r="AL87" s="179"/>
      <c r="AM87" s="179"/>
      <c r="AN87" s="180"/>
      <c r="AO87" s="180"/>
      <c r="AP87" s="180"/>
      <c r="AQ87" s="179"/>
      <c r="AR87" s="179"/>
      <c r="AS87" s="179"/>
      <c r="AT87" s="179"/>
      <c r="AU87" s="179"/>
      <c r="AV87" s="181"/>
      <c r="AW87" s="180"/>
      <c r="AX87" s="179"/>
      <c r="AY87" s="179"/>
      <c r="AZ87" s="179"/>
      <c r="BA87" s="179"/>
      <c r="BB87" s="179"/>
      <c r="BC87" s="179"/>
      <c r="BD87" s="179"/>
      <c r="BE87" s="179"/>
      <c r="BF87" s="179"/>
      <c r="BG87" s="179"/>
      <c r="BH87" s="179"/>
      <c r="BI87" s="179"/>
      <c r="BJ87" s="179"/>
      <c r="BK87" s="179"/>
      <c r="BL87" s="179"/>
      <c r="BM87" s="179"/>
      <c r="BN87" s="179"/>
      <c r="BO87" s="179"/>
      <c r="BP87" s="179"/>
      <c r="BQ87" s="179"/>
      <c r="BR87" s="179"/>
      <c r="BS87" s="179"/>
      <c r="BT87" s="179"/>
      <c r="BU87" s="179"/>
      <c r="BV87" s="179"/>
      <c r="BW87" s="179"/>
      <c r="BX87" s="179"/>
      <c r="BY87" s="179"/>
      <c r="BZ87" s="179"/>
      <c r="CA87" s="179"/>
      <c r="CB87" s="179"/>
      <c r="CC87" s="179"/>
      <c r="CD87" s="179"/>
      <c r="CE87" s="179"/>
      <c r="CF87" s="179"/>
      <c r="CG87" s="179"/>
      <c r="CH87" s="179"/>
      <c r="CI87" s="179"/>
      <c r="CJ87" s="179"/>
      <c r="CK87" s="179"/>
      <c r="CL87" s="179"/>
      <c r="CM87" s="179"/>
      <c r="CN87" s="179"/>
      <c r="CO87" s="179"/>
      <c r="CP87" s="179"/>
      <c r="CQ87" s="179"/>
      <c r="CR87" s="179"/>
      <c r="CS87" s="179"/>
      <c r="CT87" s="179"/>
      <c r="CU87" s="179"/>
      <c r="CV87" s="179"/>
      <c r="CW87" s="179"/>
      <c r="CX87" s="179"/>
    </row>
    <row collapsed="false" customFormat="true" customHeight="false" hidden="false" ht="24" outlineLevel="0" r="88" s="196">
      <c r="A88" s="179"/>
      <c r="B88" s="182"/>
      <c r="C88" s="183" t="s">
        <v>88</v>
      </c>
      <c r="D88" s="183"/>
      <c r="E88" s="184"/>
      <c r="F88" s="185" t="s">
        <v>89</v>
      </c>
      <c r="G88" s="166"/>
      <c r="H88" s="186"/>
      <c r="I88" s="184"/>
      <c r="J88" s="184"/>
      <c r="K88" s="187"/>
      <c r="L88" s="187"/>
      <c r="M88" s="187"/>
      <c r="N88" s="188"/>
      <c r="O88" s="187"/>
      <c r="P88" s="187"/>
      <c r="Q88" s="189" t="s">
        <v>90</v>
      </c>
      <c r="R88" s="190"/>
      <c r="S88" s="191"/>
      <c r="T88" s="192"/>
      <c r="U88" s="190"/>
      <c r="V88" s="191"/>
      <c r="W88" s="192"/>
      <c r="X88" s="190"/>
      <c r="Y88" s="191"/>
      <c r="Z88" s="192"/>
      <c r="AA88" s="190"/>
      <c r="AB88" s="191"/>
      <c r="AC88" s="192"/>
      <c r="AD88" s="193" t="s">
        <v>91</v>
      </c>
      <c r="AE88" s="193" t="n">
        <v>41662</v>
      </c>
      <c r="AF88" s="193" t="n">
        <v>41664</v>
      </c>
      <c r="AG88" s="175"/>
      <c r="AH88" s="176"/>
      <c r="AI88" s="194"/>
      <c r="AJ88" s="195"/>
      <c r="AK88" s="179"/>
      <c r="AL88" s="179"/>
      <c r="AM88" s="179"/>
      <c r="AN88" s="180"/>
      <c r="AO88" s="180"/>
      <c r="AP88" s="180"/>
      <c r="AQ88" s="179"/>
      <c r="AR88" s="179"/>
      <c r="AS88" s="179"/>
      <c r="AT88" s="179"/>
      <c r="AU88" s="179"/>
      <c r="AV88" s="181"/>
      <c r="AW88" s="180"/>
      <c r="AX88" s="179"/>
      <c r="AY88" s="179"/>
      <c r="AZ88" s="179"/>
      <c r="BA88" s="179"/>
      <c r="BB88" s="179"/>
      <c r="BC88" s="179"/>
      <c r="BD88" s="179"/>
      <c r="BE88" s="179"/>
      <c r="BF88" s="179"/>
      <c r="BG88" s="179"/>
      <c r="BH88" s="179"/>
      <c r="BI88" s="179"/>
      <c r="BJ88" s="179"/>
      <c r="BK88" s="179"/>
      <c r="BL88" s="179"/>
      <c r="BM88" s="179"/>
      <c r="BN88" s="179"/>
      <c r="BO88" s="179"/>
      <c r="BP88" s="179"/>
      <c r="BQ88" s="179"/>
      <c r="BR88" s="179"/>
      <c r="BS88" s="179"/>
      <c r="BT88" s="179"/>
      <c r="BU88" s="179"/>
      <c r="BV88" s="179"/>
      <c r="BW88" s="179"/>
      <c r="BX88" s="179"/>
      <c r="BY88" s="179"/>
      <c r="BZ88" s="179"/>
      <c r="CA88" s="179"/>
      <c r="CB88" s="179"/>
      <c r="CC88" s="179"/>
      <c r="CD88" s="179"/>
      <c r="CE88" s="179"/>
      <c r="CF88" s="179"/>
      <c r="CG88" s="179"/>
      <c r="CH88" s="179"/>
      <c r="CI88" s="179"/>
      <c r="CJ88" s="179"/>
      <c r="CK88" s="179"/>
      <c r="CL88" s="179"/>
      <c r="CM88" s="179"/>
      <c r="CN88" s="179"/>
      <c r="CO88" s="179"/>
      <c r="CP88" s="179"/>
      <c r="CQ88" s="179"/>
      <c r="CR88" s="179"/>
      <c r="CS88" s="179"/>
      <c r="CT88" s="179"/>
      <c r="CU88" s="179"/>
      <c r="CV88" s="179"/>
      <c r="CW88" s="179"/>
      <c r="CX88" s="179"/>
      <c r="CY88" s="179"/>
      <c r="CZ88" s="179"/>
      <c r="DA88" s="179"/>
      <c r="DB88" s="179"/>
      <c r="DC88" s="179"/>
      <c r="DD88" s="179"/>
      <c r="DE88" s="179"/>
      <c r="DF88" s="179"/>
      <c r="DG88" s="179"/>
      <c r="DH88" s="179"/>
      <c r="DI88" s="179"/>
      <c r="DJ88" s="179"/>
      <c r="DK88" s="179"/>
      <c r="DL88" s="179"/>
      <c r="DM88" s="179"/>
      <c r="DN88" s="179"/>
      <c r="DO88" s="179"/>
      <c r="DP88" s="179"/>
      <c r="DQ88" s="179"/>
      <c r="DR88" s="179"/>
      <c r="DS88" s="179"/>
      <c r="DT88" s="179"/>
      <c r="DU88" s="179"/>
      <c r="DV88" s="179"/>
      <c r="DW88" s="179"/>
      <c r="DX88" s="179"/>
      <c r="DY88" s="179"/>
      <c r="DZ88" s="179"/>
      <c r="EA88" s="179"/>
      <c r="EB88" s="179"/>
      <c r="EC88" s="179"/>
      <c r="ED88" s="179"/>
      <c r="EE88" s="179"/>
      <c r="EF88" s="179"/>
      <c r="EG88" s="179"/>
      <c r="EH88" s="179"/>
      <c r="EI88" s="179"/>
      <c r="EJ88" s="179"/>
      <c r="EK88" s="179"/>
      <c r="EL88" s="179"/>
      <c r="EM88" s="179"/>
      <c r="EN88" s="179"/>
      <c r="EO88" s="179"/>
      <c r="EP88" s="179"/>
      <c r="EQ88" s="179"/>
      <c r="ER88" s="179"/>
      <c r="ES88" s="179"/>
      <c r="ET88" s="179"/>
      <c r="EU88" s="179"/>
      <c r="EV88" s="179"/>
      <c r="EW88" s="179"/>
      <c r="EX88" s="179"/>
      <c r="EY88" s="179"/>
      <c r="EZ88" s="179"/>
      <c r="FA88" s="179"/>
      <c r="FB88" s="179"/>
      <c r="FC88" s="179"/>
      <c r="FD88" s="179"/>
      <c r="FE88" s="179"/>
      <c r="FF88" s="179"/>
      <c r="FG88" s="179"/>
      <c r="FH88" s="179"/>
      <c r="FI88" s="179"/>
      <c r="FJ88" s="179"/>
      <c r="FK88" s="179"/>
      <c r="FL88" s="179"/>
      <c r="FM88" s="179"/>
      <c r="FN88" s="179"/>
      <c r="FO88" s="179"/>
      <c r="FP88" s="179"/>
      <c r="FQ88" s="179"/>
      <c r="FR88" s="179"/>
      <c r="FS88" s="179"/>
      <c r="FT88" s="179"/>
      <c r="FU88" s="179"/>
      <c r="FV88" s="179"/>
      <c r="FW88" s="179"/>
      <c r="FX88" s="179"/>
      <c r="FY88" s="179"/>
      <c r="FZ88" s="179"/>
      <c r="GA88" s="179"/>
      <c r="GB88" s="179"/>
      <c r="GC88" s="179"/>
      <c r="GD88" s="179"/>
      <c r="GE88" s="179"/>
      <c r="GF88" s="179"/>
      <c r="GG88" s="179"/>
      <c r="GH88" s="179"/>
      <c r="GI88" s="179"/>
      <c r="GJ88" s="179"/>
      <c r="GK88" s="179"/>
      <c r="GL88" s="179"/>
      <c r="GM88" s="179"/>
      <c r="GN88" s="179"/>
      <c r="GO88" s="179"/>
      <c r="GP88" s="179"/>
      <c r="GQ88" s="179"/>
      <c r="GR88" s="179"/>
      <c r="GS88" s="179"/>
      <c r="GT88" s="179"/>
      <c r="GU88" s="179"/>
      <c r="GV88" s="179"/>
      <c r="GW88" s="179"/>
      <c r="GX88" s="179"/>
      <c r="GY88" s="179"/>
      <c r="GZ88" s="179"/>
      <c r="HA88" s="179"/>
      <c r="HB88" s="179"/>
      <c r="HC88" s="179"/>
      <c r="HD88" s="179"/>
      <c r="HE88" s="179"/>
      <c r="HF88" s="179"/>
      <c r="HG88" s="179"/>
      <c r="HH88" s="179"/>
      <c r="HI88" s="179"/>
      <c r="HJ88" s="179"/>
      <c r="HK88" s="179"/>
      <c r="HL88" s="179"/>
      <c r="HM88" s="179"/>
      <c r="HN88" s="179"/>
      <c r="HO88" s="179"/>
      <c r="HP88" s="179"/>
      <c r="HQ88" s="179"/>
      <c r="HR88" s="179"/>
      <c r="HS88" s="179"/>
      <c r="HT88" s="179"/>
      <c r="HU88" s="179"/>
      <c r="HV88" s="179"/>
      <c r="HW88" s="179"/>
      <c r="HX88" s="179"/>
      <c r="HY88" s="179"/>
      <c r="HZ88" s="179"/>
      <c r="IA88" s="179"/>
      <c r="IB88" s="179"/>
      <c r="IC88" s="179"/>
      <c r="ID88" s="179"/>
      <c r="IE88" s="179"/>
      <c r="IF88" s="179"/>
      <c r="IG88" s="179"/>
      <c r="IH88" s="179"/>
      <c r="II88" s="179"/>
      <c r="IJ88" s="179"/>
      <c r="IK88" s="179"/>
      <c r="IL88" s="179"/>
      <c r="IM88" s="179"/>
      <c r="IN88" s="179"/>
      <c r="IO88" s="179"/>
      <c r="IP88" s="179"/>
      <c r="IQ88" s="179"/>
      <c r="IR88" s="179"/>
      <c r="IS88" s="179"/>
      <c r="IT88" s="179"/>
      <c r="IU88" s="179"/>
      <c r="IV88" s="179"/>
    </row>
    <row collapsed="false" customFormat="false" customHeight="true" hidden="false" ht="27" outlineLevel="0" r="89">
      <c r="A89" s="179"/>
      <c r="B89" s="197"/>
      <c r="C89" s="198" t="s">
        <v>92</v>
      </c>
      <c r="D89" s="198" t="s">
        <v>125</v>
      </c>
      <c r="E89" s="199"/>
      <c r="F89" s="200" t="s">
        <v>94</v>
      </c>
      <c r="G89" s="166"/>
      <c r="H89" s="201"/>
      <c r="I89" s="199"/>
      <c r="J89" s="199"/>
      <c r="K89" s="202"/>
      <c r="L89" s="202"/>
      <c r="M89" s="202"/>
      <c r="N89" s="202"/>
      <c r="O89" s="202"/>
      <c r="P89" s="202"/>
      <c r="Q89" s="203"/>
      <c r="R89" s="204"/>
      <c r="S89" s="205"/>
      <c r="T89" s="206"/>
      <c r="U89" s="204"/>
      <c r="V89" s="207"/>
      <c r="W89" s="208"/>
      <c r="X89" s="209"/>
      <c r="Y89" s="210"/>
      <c r="Z89" s="208"/>
      <c r="AA89" s="209"/>
      <c r="AB89" s="207"/>
      <c r="AC89" s="211"/>
      <c r="AD89" s="212"/>
      <c r="AE89" s="212"/>
      <c r="AF89" s="212"/>
      <c r="AG89" s="175"/>
      <c r="AH89" s="176"/>
      <c r="AI89" s="213" t="s">
        <v>94</v>
      </c>
      <c r="AJ89" s="195"/>
      <c r="AK89" s="179"/>
      <c r="AL89" s="179"/>
      <c r="AM89" s="179"/>
      <c r="AN89" s="180"/>
      <c r="AO89" s="180"/>
      <c r="AP89" s="180"/>
      <c r="AQ89" s="179"/>
      <c r="AR89" s="179"/>
      <c r="AS89" s="179"/>
      <c r="AT89" s="179"/>
      <c r="AU89" s="179"/>
      <c r="AV89" s="181"/>
      <c r="AW89" s="180"/>
      <c r="AX89" s="179"/>
      <c r="AY89" s="179"/>
      <c r="AZ89" s="179"/>
      <c r="BA89" s="179"/>
      <c r="BB89" s="179"/>
      <c r="BC89" s="179"/>
      <c r="BD89" s="179"/>
      <c r="BE89" s="179"/>
      <c r="BF89" s="179"/>
      <c r="BG89" s="179"/>
      <c r="BH89" s="179"/>
      <c r="BI89" s="179"/>
      <c r="BJ89" s="179"/>
      <c r="BK89" s="179"/>
      <c r="BL89" s="179"/>
      <c r="BM89" s="179"/>
      <c r="BN89" s="179"/>
      <c r="BO89" s="179"/>
      <c r="BP89" s="179"/>
      <c r="BQ89" s="179"/>
      <c r="BR89" s="179"/>
      <c r="BS89" s="179"/>
      <c r="BT89" s="179"/>
      <c r="BU89" s="179"/>
      <c r="BV89" s="179"/>
      <c r="BW89" s="179"/>
      <c r="BX89" s="179"/>
      <c r="BY89" s="179"/>
      <c r="BZ89" s="179"/>
      <c r="CA89" s="179"/>
      <c r="CB89" s="179"/>
      <c r="CC89" s="179"/>
      <c r="CD89" s="179"/>
      <c r="CE89" s="179"/>
      <c r="CF89" s="179"/>
      <c r="CG89" s="179"/>
      <c r="CH89" s="179"/>
      <c r="CI89" s="179"/>
      <c r="CJ89" s="179"/>
      <c r="CK89" s="179"/>
      <c r="CL89" s="179"/>
      <c r="CM89" s="179"/>
      <c r="CN89" s="179"/>
      <c r="CO89" s="179"/>
      <c r="CP89" s="179"/>
      <c r="CQ89" s="179"/>
      <c r="CR89" s="179"/>
      <c r="CS89" s="179"/>
      <c r="CT89" s="179"/>
      <c r="CU89" s="179"/>
      <c r="CV89" s="179"/>
      <c r="CW89" s="179"/>
      <c r="CX89" s="179"/>
      <c r="CY89" s="179"/>
      <c r="CZ89" s="179"/>
      <c r="DA89" s="179"/>
      <c r="DB89" s="179"/>
      <c r="DC89" s="179"/>
      <c r="DD89" s="179"/>
      <c r="DE89" s="179"/>
      <c r="DF89" s="179"/>
      <c r="DG89" s="179"/>
      <c r="DH89" s="179"/>
      <c r="DI89" s="179"/>
      <c r="DJ89" s="179"/>
      <c r="DK89" s="179"/>
      <c r="DL89" s="179"/>
      <c r="DM89" s="179"/>
      <c r="DN89" s="179"/>
      <c r="DO89" s="179"/>
      <c r="DP89" s="179"/>
      <c r="DQ89" s="179"/>
      <c r="DR89" s="179"/>
      <c r="DS89" s="179"/>
      <c r="DT89" s="179"/>
      <c r="DU89" s="179"/>
      <c r="DV89" s="179"/>
      <c r="DW89" s="179"/>
      <c r="DX89" s="179"/>
      <c r="DY89" s="179"/>
      <c r="DZ89" s="179"/>
      <c r="EA89" s="179"/>
      <c r="EB89" s="179"/>
      <c r="EC89" s="179"/>
      <c r="ED89" s="179"/>
      <c r="EE89" s="179"/>
      <c r="EF89" s="179"/>
      <c r="EG89" s="179"/>
      <c r="EH89" s="179"/>
      <c r="EI89" s="179"/>
      <c r="EJ89" s="179"/>
      <c r="EK89" s="179"/>
      <c r="EL89" s="179"/>
      <c r="EM89" s="179"/>
      <c r="EN89" s="179"/>
      <c r="EO89" s="179"/>
      <c r="EP89" s="179"/>
      <c r="EQ89" s="179"/>
      <c r="ER89" s="179"/>
      <c r="ES89" s="179"/>
      <c r="ET89" s="179"/>
      <c r="EU89" s="179"/>
      <c r="EV89" s="179"/>
      <c r="EW89" s="179"/>
      <c r="EX89" s="179"/>
      <c r="EY89" s="179"/>
      <c r="EZ89" s="179"/>
      <c r="FA89" s="179"/>
      <c r="FB89" s="179"/>
      <c r="FC89" s="179"/>
      <c r="FD89" s="179"/>
      <c r="FE89" s="179"/>
      <c r="FF89" s="179"/>
      <c r="FG89" s="179"/>
      <c r="FH89" s="179"/>
      <c r="FI89" s="179"/>
      <c r="FJ89" s="179"/>
      <c r="FK89" s="179"/>
      <c r="FL89" s="179"/>
      <c r="FM89" s="179"/>
      <c r="FN89" s="179"/>
      <c r="FO89" s="179"/>
      <c r="FP89" s="179"/>
      <c r="FQ89" s="179"/>
      <c r="FR89" s="179"/>
      <c r="FS89" s="179"/>
      <c r="FT89" s="179"/>
      <c r="FU89" s="179"/>
      <c r="FV89" s="179"/>
      <c r="FW89" s="179"/>
      <c r="FX89" s="179"/>
      <c r="FY89" s="179"/>
      <c r="FZ89" s="179"/>
      <c r="GA89" s="179"/>
      <c r="GB89" s="179"/>
      <c r="GC89" s="179"/>
      <c r="GD89" s="179"/>
      <c r="GE89" s="179"/>
      <c r="GF89" s="179"/>
      <c r="GG89" s="179"/>
      <c r="GH89" s="179"/>
      <c r="GI89" s="179"/>
      <c r="GJ89" s="179"/>
      <c r="GK89" s="179"/>
      <c r="GL89" s="179"/>
      <c r="GM89" s="179"/>
      <c r="GN89" s="179"/>
      <c r="GO89" s="179"/>
      <c r="GP89" s="179"/>
      <c r="GQ89" s="179"/>
      <c r="GR89" s="179"/>
      <c r="GS89" s="179"/>
      <c r="GT89" s="179"/>
      <c r="GU89" s="179"/>
      <c r="GV89" s="179"/>
      <c r="GW89" s="179"/>
      <c r="GX89" s="179"/>
      <c r="GY89" s="179"/>
      <c r="GZ89" s="179"/>
      <c r="HA89" s="179"/>
      <c r="HB89" s="179"/>
      <c r="HC89" s="179"/>
      <c r="HD89" s="179"/>
      <c r="HE89" s="179"/>
      <c r="HF89" s="179"/>
      <c r="HG89" s="179"/>
      <c r="HH89" s="179"/>
      <c r="HI89" s="179"/>
      <c r="HJ89" s="179"/>
      <c r="HK89" s="179"/>
      <c r="HL89" s="179"/>
      <c r="HM89" s="179"/>
      <c r="HN89" s="179"/>
      <c r="HO89" s="179"/>
      <c r="HP89" s="179"/>
      <c r="HQ89" s="179"/>
      <c r="HR89" s="179"/>
      <c r="HS89" s="179"/>
      <c r="HT89" s="179"/>
      <c r="HU89" s="179"/>
      <c r="HV89" s="179"/>
      <c r="HW89" s="179"/>
      <c r="HX89" s="179"/>
      <c r="HY89" s="179"/>
      <c r="HZ89" s="179"/>
      <c r="IA89" s="179"/>
      <c r="IB89" s="179"/>
      <c r="IC89" s="179"/>
      <c r="ID89" s="179"/>
      <c r="IE89" s="179"/>
      <c r="IF89" s="179"/>
      <c r="IG89" s="179"/>
      <c r="IH89" s="179"/>
      <c r="II89" s="179"/>
      <c r="IJ89" s="179"/>
      <c r="IK89" s="179"/>
      <c r="IL89" s="179"/>
      <c r="IM89" s="179"/>
      <c r="IN89" s="179"/>
      <c r="IO89" s="179"/>
      <c r="IP89" s="179"/>
      <c r="IQ89" s="179"/>
      <c r="IR89" s="179"/>
      <c r="IS89" s="179"/>
      <c r="IT89" s="179"/>
      <c r="IU89" s="179"/>
      <c r="IV89" s="179"/>
    </row>
    <row collapsed="false" customFormat="false" customHeight="true" hidden="false" ht="24" outlineLevel="0" r="90">
      <c r="A90" s="179"/>
      <c r="B90" s="197"/>
      <c r="C90" s="198" t="s">
        <v>95</v>
      </c>
      <c r="D90" s="198"/>
      <c r="E90" s="199"/>
      <c r="F90" s="214" t="s">
        <v>131</v>
      </c>
      <c r="G90" s="166"/>
      <c r="H90" s="201"/>
      <c r="I90" s="199"/>
      <c r="J90" s="199"/>
      <c r="K90" s="202"/>
      <c r="L90" s="202"/>
      <c r="M90" s="202"/>
      <c r="N90" s="202"/>
      <c r="O90" s="202"/>
      <c r="P90" s="202"/>
      <c r="Q90" s="203"/>
      <c r="R90" s="204"/>
      <c r="S90" s="205"/>
      <c r="T90" s="206"/>
      <c r="U90" s="204"/>
      <c r="V90" s="207"/>
      <c r="W90" s="208"/>
      <c r="X90" s="209"/>
      <c r="Y90" s="210"/>
      <c r="Z90" s="208"/>
      <c r="AA90" s="209"/>
      <c r="AB90" s="207"/>
      <c r="AC90" s="211"/>
      <c r="AD90" s="212"/>
      <c r="AE90" s="212"/>
      <c r="AF90" s="212"/>
      <c r="AG90" s="175"/>
      <c r="AH90" s="176"/>
      <c r="AI90" s="213" t="s">
        <v>94</v>
      </c>
      <c r="AJ90" s="195"/>
      <c r="AK90" s="179"/>
      <c r="AL90" s="179"/>
      <c r="AM90" s="179"/>
      <c r="AN90" s="180"/>
      <c r="AO90" s="180"/>
      <c r="AP90" s="180"/>
      <c r="AQ90" s="179"/>
      <c r="AR90" s="179"/>
      <c r="AS90" s="179"/>
      <c r="AT90" s="179"/>
      <c r="AU90" s="179"/>
      <c r="AV90" s="181"/>
      <c r="AW90" s="180"/>
      <c r="AX90" s="179"/>
      <c r="AY90" s="179"/>
      <c r="AZ90" s="179"/>
      <c r="BA90" s="179"/>
      <c r="BB90" s="179"/>
      <c r="BC90" s="179"/>
      <c r="BD90" s="179"/>
      <c r="BE90" s="179"/>
      <c r="BF90" s="179"/>
      <c r="BG90" s="179"/>
      <c r="BH90" s="179"/>
      <c r="BI90" s="179"/>
      <c r="BJ90" s="179"/>
      <c r="BK90" s="179"/>
      <c r="BL90" s="179"/>
      <c r="BM90" s="179"/>
      <c r="BN90" s="179"/>
      <c r="BO90" s="179"/>
      <c r="BP90" s="179"/>
      <c r="BQ90" s="179"/>
      <c r="BR90" s="179"/>
      <c r="BS90" s="179"/>
      <c r="BT90" s="179"/>
      <c r="BU90" s="179"/>
      <c r="BV90" s="179"/>
      <c r="BW90" s="179"/>
      <c r="BX90" s="179"/>
      <c r="BY90" s="179"/>
      <c r="BZ90" s="179"/>
      <c r="CA90" s="179"/>
      <c r="CB90" s="179"/>
      <c r="CC90" s="179"/>
      <c r="CD90" s="179"/>
      <c r="CE90" s="179"/>
      <c r="CF90" s="179"/>
      <c r="CG90" s="179"/>
      <c r="CH90" s="179"/>
      <c r="CI90" s="179"/>
      <c r="CJ90" s="179"/>
      <c r="CK90" s="179"/>
      <c r="CL90" s="179"/>
      <c r="CM90" s="179"/>
      <c r="CN90" s="179"/>
      <c r="CO90" s="179"/>
      <c r="CP90" s="179"/>
      <c r="CQ90" s="179"/>
      <c r="CR90" s="179"/>
      <c r="CS90" s="179"/>
      <c r="CT90" s="179"/>
      <c r="CU90" s="179"/>
      <c r="CV90" s="179"/>
      <c r="CW90" s="179"/>
      <c r="CX90" s="179"/>
      <c r="CY90" s="179"/>
      <c r="CZ90" s="179"/>
      <c r="DA90" s="179"/>
      <c r="DB90" s="179"/>
      <c r="DC90" s="179"/>
      <c r="DD90" s="179"/>
      <c r="DE90" s="179"/>
      <c r="DF90" s="179"/>
      <c r="DG90" s="179"/>
      <c r="DH90" s="179"/>
      <c r="DI90" s="179"/>
      <c r="DJ90" s="179"/>
      <c r="DK90" s="179"/>
      <c r="DL90" s="179"/>
      <c r="DM90" s="179"/>
      <c r="DN90" s="179"/>
      <c r="DO90" s="179"/>
      <c r="DP90" s="179"/>
      <c r="DQ90" s="179"/>
      <c r="DR90" s="179"/>
      <c r="DS90" s="179"/>
      <c r="DT90" s="179"/>
      <c r="DU90" s="179"/>
      <c r="DV90" s="179"/>
      <c r="DW90" s="179"/>
      <c r="DX90" s="179"/>
      <c r="DY90" s="179"/>
      <c r="DZ90" s="179"/>
      <c r="EA90" s="179"/>
      <c r="EB90" s="179"/>
      <c r="EC90" s="179"/>
      <c r="ED90" s="179"/>
      <c r="EE90" s="179"/>
      <c r="EF90" s="179"/>
      <c r="EG90" s="179"/>
      <c r="EH90" s="179"/>
      <c r="EI90" s="179"/>
      <c r="EJ90" s="179"/>
      <c r="EK90" s="179"/>
      <c r="EL90" s="179"/>
      <c r="EM90" s="179"/>
      <c r="EN90" s="179"/>
      <c r="EO90" s="179"/>
      <c r="EP90" s="179"/>
      <c r="EQ90" s="179"/>
      <c r="ER90" s="179"/>
      <c r="ES90" s="179"/>
      <c r="ET90" s="179"/>
      <c r="EU90" s="179"/>
      <c r="EV90" s="179"/>
      <c r="EW90" s="179"/>
      <c r="EX90" s="179"/>
      <c r="EY90" s="179"/>
      <c r="EZ90" s="179"/>
      <c r="FA90" s="179"/>
      <c r="FB90" s="179"/>
      <c r="FC90" s="179"/>
      <c r="FD90" s="179"/>
      <c r="FE90" s="179"/>
      <c r="FF90" s="179"/>
      <c r="FG90" s="179"/>
      <c r="FH90" s="179"/>
      <c r="FI90" s="179"/>
      <c r="FJ90" s="179"/>
      <c r="FK90" s="179"/>
      <c r="FL90" s="179"/>
      <c r="FM90" s="179"/>
      <c r="FN90" s="179"/>
      <c r="FO90" s="179"/>
      <c r="FP90" s="179"/>
      <c r="FQ90" s="179"/>
      <c r="FR90" s="179"/>
      <c r="FS90" s="179"/>
      <c r="FT90" s="179"/>
      <c r="FU90" s="179"/>
      <c r="FV90" s="179"/>
      <c r="FW90" s="179"/>
      <c r="FX90" s="179"/>
      <c r="FY90" s="179"/>
      <c r="FZ90" s="179"/>
      <c r="GA90" s="179"/>
      <c r="GB90" s="179"/>
      <c r="GC90" s="179"/>
      <c r="GD90" s="179"/>
      <c r="GE90" s="179"/>
      <c r="GF90" s="179"/>
      <c r="GG90" s="179"/>
      <c r="GH90" s="179"/>
      <c r="GI90" s="179"/>
      <c r="GJ90" s="179"/>
      <c r="GK90" s="179"/>
      <c r="GL90" s="179"/>
      <c r="GM90" s="179"/>
      <c r="GN90" s="179"/>
      <c r="GO90" s="179"/>
      <c r="GP90" s="179"/>
      <c r="GQ90" s="179"/>
      <c r="GR90" s="179"/>
      <c r="GS90" s="179"/>
      <c r="GT90" s="179"/>
      <c r="GU90" s="179"/>
      <c r="GV90" s="179"/>
      <c r="GW90" s="179"/>
      <c r="GX90" s="179"/>
      <c r="GY90" s="179"/>
      <c r="GZ90" s="179"/>
      <c r="HA90" s="179"/>
      <c r="HB90" s="179"/>
      <c r="HC90" s="179"/>
      <c r="HD90" s="179"/>
      <c r="HE90" s="179"/>
      <c r="HF90" s="179"/>
      <c r="HG90" s="179"/>
      <c r="HH90" s="179"/>
      <c r="HI90" s="179"/>
      <c r="HJ90" s="179"/>
      <c r="HK90" s="179"/>
      <c r="HL90" s="179"/>
      <c r="HM90" s="179"/>
      <c r="HN90" s="179"/>
      <c r="HO90" s="179"/>
      <c r="HP90" s="179"/>
      <c r="HQ90" s="179"/>
      <c r="HR90" s="179"/>
      <c r="HS90" s="179"/>
      <c r="HT90" s="179"/>
      <c r="HU90" s="179"/>
      <c r="HV90" s="179"/>
      <c r="HW90" s="179"/>
      <c r="HX90" s="179"/>
      <c r="HY90" s="179"/>
      <c r="HZ90" s="179"/>
      <c r="IA90" s="179"/>
      <c r="IB90" s="179"/>
      <c r="IC90" s="179"/>
      <c r="ID90" s="179"/>
      <c r="IE90" s="179"/>
      <c r="IF90" s="179"/>
      <c r="IG90" s="179"/>
      <c r="IH90" s="179"/>
      <c r="II90" s="179"/>
      <c r="IJ90" s="179"/>
      <c r="IK90" s="179"/>
      <c r="IL90" s="179"/>
      <c r="IM90" s="179"/>
      <c r="IN90" s="179"/>
      <c r="IO90" s="179"/>
      <c r="IP90" s="179"/>
      <c r="IQ90" s="179"/>
      <c r="IR90" s="179"/>
      <c r="IS90" s="179"/>
      <c r="IT90" s="179"/>
      <c r="IU90" s="179"/>
      <c r="IV90" s="179"/>
    </row>
    <row collapsed="false" customFormat="false" customHeight="false" hidden="false" ht="24" outlineLevel="0" r="91">
      <c r="A91" s="179"/>
      <c r="B91" s="215"/>
      <c r="C91" s="183" t="s">
        <v>97</v>
      </c>
      <c r="D91" s="183" t="s">
        <v>127</v>
      </c>
      <c r="E91" s="184"/>
      <c r="F91" s="185"/>
      <c r="G91" s="166"/>
      <c r="H91" s="186"/>
      <c r="I91" s="184"/>
      <c r="J91" s="184"/>
      <c r="K91" s="187"/>
      <c r="L91" s="187"/>
      <c r="M91" s="187"/>
      <c r="N91" s="187"/>
      <c r="O91" s="187"/>
      <c r="P91" s="187"/>
      <c r="Q91" s="189" t="s">
        <v>99</v>
      </c>
      <c r="R91" s="190"/>
      <c r="S91" s="191"/>
      <c r="T91" s="192"/>
      <c r="U91" s="190"/>
      <c r="V91" s="191"/>
      <c r="W91" s="192"/>
      <c r="X91" s="190"/>
      <c r="Y91" s="191"/>
      <c r="Z91" s="192"/>
      <c r="AA91" s="190"/>
      <c r="AB91" s="191"/>
      <c r="AC91" s="216"/>
      <c r="AD91" s="217"/>
      <c r="AE91" s="217"/>
      <c r="AF91" s="217"/>
      <c r="AG91" s="175"/>
      <c r="AH91" s="176"/>
      <c r="AI91" s="194"/>
      <c r="AJ91" s="195"/>
      <c r="AK91" s="179"/>
      <c r="AL91" s="179"/>
      <c r="AM91" s="179"/>
      <c r="AN91" s="180"/>
      <c r="AO91" s="180"/>
      <c r="AP91" s="180"/>
      <c r="AQ91" s="179"/>
      <c r="AR91" s="179"/>
      <c r="AS91" s="179"/>
      <c r="AT91" s="179"/>
      <c r="AU91" s="179"/>
      <c r="AV91" s="181"/>
      <c r="AW91" s="180"/>
      <c r="AX91" s="179"/>
      <c r="AY91" s="179"/>
      <c r="AZ91" s="179"/>
      <c r="BA91" s="179"/>
      <c r="BB91" s="179"/>
      <c r="BC91" s="179"/>
      <c r="BD91" s="179"/>
      <c r="BE91" s="179"/>
      <c r="BF91" s="179"/>
      <c r="BG91" s="179"/>
      <c r="BH91" s="179"/>
      <c r="BI91" s="179"/>
      <c r="BJ91" s="179"/>
      <c r="BK91" s="179"/>
      <c r="BL91" s="179"/>
      <c r="BM91" s="179"/>
      <c r="BN91" s="179"/>
      <c r="BO91" s="179"/>
      <c r="BP91" s="179"/>
      <c r="BQ91" s="179"/>
      <c r="BR91" s="179"/>
      <c r="BS91" s="179"/>
      <c r="BT91" s="179"/>
      <c r="BU91" s="179"/>
      <c r="BV91" s="179"/>
      <c r="BW91" s="179"/>
      <c r="BX91" s="179"/>
      <c r="BY91" s="179"/>
      <c r="BZ91" s="179"/>
      <c r="CA91" s="179"/>
      <c r="CB91" s="179"/>
      <c r="CC91" s="179"/>
      <c r="CD91" s="179"/>
      <c r="CE91" s="179"/>
      <c r="CF91" s="179"/>
      <c r="CG91" s="179"/>
      <c r="CH91" s="179"/>
      <c r="CI91" s="179"/>
      <c r="CJ91" s="179"/>
      <c r="CK91" s="179"/>
      <c r="CL91" s="179"/>
      <c r="CM91" s="179"/>
      <c r="CN91" s="179"/>
      <c r="CO91" s="179"/>
      <c r="CP91" s="179"/>
      <c r="CQ91" s="179"/>
      <c r="CR91" s="179"/>
      <c r="CS91" s="179"/>
      <c r="CT91" s="179"/>
      <c r="CU91" s="179"/>
      <c r="CV91" s="179"/>
      <c r="CW91" s="179"/>
      <c r="CX91" s="179"/>
      <c r="CY91" s="179"/>
      <c r="CZ91" s="179"/>
      <c r="DA91" s="179"/>
      <c r="DB91" s="179"/>
      <c r="DC91" s="179"/>
      <c r="DD91" s="179"/>
      <c r="DE91" s="179"/>
      <c r="DF91" s="179"/>
      <c r="DG91" s="179"/>
      <c r="DH91" s="179"/>
      <c r="DI91" s="179"/>
      <c r="DJ91" s="179"/>
      <c r="DK91" s="179"/>
      <c r="DL91" s="179"/>
      <c r="DM91" s="179"/>
      <c r="DN91" s="179"/>
      <c r="DO91" s="179"/>
      <c r="DP91" s="179"/>
      <c r="DQ91" s="179"/>
      <c r="DR91" s="179"/>
      <c r="DS91" s="179"/>
      <c r="DT91" s="179"/>
      <c r="DU91" s="179"/>
      <c r="DV91" s="179"/>
      <c r="DW91" s="179"/>
      <c r="DX91" s="179"/>
      <c r="DY91" s="179"/>
      <c r="DZ91" s="179"/>
      <c r="EA91" s="179"/>
      <c r="EB91" s="179"/>
      <c r="EC91" s="179"/>
      <c r="ED91" s="179"/>
      <c r="EE91" s="179"/>
      <c r="EF91" s="179"/>
      <c r="EG91" s="179"/>
      <c r="EH91" s="179"/>
      <c r="EI91" s="179"/>
      <c r="EJ91" s="179"/>
      <c r="EK91" s="179"/>
      <c r="EL91" s="179"/>
      <c r="EM91" s="179"/>
      <c r="EN91" s="179"/>
      <c r="EO91" s="179"/>
      <c r="EP91" s="179"/>
      <c r="EQ91" s="179"/>
      <c r="ER91" s="179"/>
      <c r="ES91" s="179"/>
      <c r="ET91" s="179"/>
      <c r="EU91" s="179"/>
      <c r="EV91" s="179"/>
      <c r="EW91" s="179"/>
      <c r="EX91" s="179"/>
      <c r="EY91" s="179"/>
      <c r="EZ91" s="179"/>
      <c r="FA91" s="179"/>
      <c r="FB91" s="179"/>
      <c r="FC91" s="179"/>
      <c r="FD91" s="179"/>
      <c r="FE91" s="179"/>
      <c r="FF91" s="179"/>
      <c r="FG91" s="179"/>
      <c r="FH91" s="179"/>
      <c r="FI91" s="179"/>
      <c r="FJ91" s="179"/>
      <c r="FK91" s="179"/>
      <c r="FL91" s="179"/>
      <c r="FM91" s="179"/>
      <c r="FN91" s="179"/>
      <c r="FO91" s="179"/>
      <c r="FP91" s="179"/>
      <c r="FQ91" s="179"/>
      <c r="FR91" s="179"/>
      <c r="FS91" s="179"/>
      <c r="FT91" s="179"/>
      <c r="FU91" s="179"/>
      <c r="FV91" s="179"/>
      <c r="FW91" s="179"/>
      <c r="FX91" s="179"/>
      <c r="FY91" s="179"/>
      <c r="FZ91" s="179"/>
      <c r="GA91" s="179"/>
      <c r="GB91" s="179"/>
      <c r="GC91" s="179"/>
      <c r="GD91" s="179"/>
      <c r="GE91" s="179"/>
      <c r="GF91" s="179"/>
      <c r="GG91" s="179"/>
      <c r="GH91" s="179"/>
      <c r="GI91" s="179"/>
      <c r="GJ91" s="179"/>
      <c r="GK91" s="179"/>
      <c r="GL91" s="179"/>
      <c r="GM91" s="179"/>
      <c r="GN91" s="179"/>
      <c r="GO91" s="179"/>
      <c r="GP91" s="179"/>
      <c r="GQ91" s="179"/>
      <c r="GR91" s="179"/>
      <c r="GS91" s="179"/>
      <c r="GT91" s="179"/>
      <c r="GU91" s="179"/>
      <c r="GV91" s="179"/>
      <c r="GW91" s="179"/>
      <c r="GX91" s="179"/>
      <c r="GY91" s="179"/>
      <c r="GZ91" s="179"/>
      <c r="HA91" s="179"/>
      <c r="HB91" s="179"/>
      <c r="HC91" s="179"/>
      <c r="HD91" s="179"/>
      <c r="HE91" s="179"/>
      <c r="HF91" s="179"/>
      <c r="HG91" s="179"/>
      <c r="HH91" s="179"/>
      <c r="HI91" s="179"/>
      <c r="HJ91" s="179"/>
      <c r="HK91" s="179"/>
      <c r="HL91" s="179"/>
      <c r="HM91" s="179"/>
      <c r="HN91" s="179"/>
      <c r="HO91" s="179"/>
      <c r="HP91" s="179"/>
      <c r="HQ91" s="179"/>
      <c r="HR91" s="179"/>
      <c r="HS91" s="179"/>
      <c r="HT91" s="179"/>
      <c r="HU91" s="179"/>
      <c r="HV91" s="179"/>
      <c r="HW91" s="179"/>
      <c r="HX91" s="179"/>
      <c r="HY91" s="179"/>
      <c r="HZ91" s="179"/>
      <c r="IA91" s="179"/>
      <c r="IB91" s="179"/>
      <c r="IC91" s="179"/>
      <c r="ID91" s="179"/>
      <c r="IE91" s="179"/>
      <c r="IF91" s="179"/>
      <c r="IG91" s="179"/>
      <c r="IH91" s="179"/>
      <c r="II91" s="179"/>
      <c r="IJ91" s="179"/>
      <c r="IK91" s="179"/>
      <c r="IL91" s="179"/>
      <c r="IM91" s="179"/>
      <c r="IN91" s="179"/>
      <c r="IO91" s="179"/>
      <c r="IP91" s="179"/>
      <c r="IQ91" s="179"/>
      <c r="IR91" s="179"/>
      <c r="IS91" s="179"/>
      <c r="IT91" s="179"/>
      <c r="IU91" s="179"/>
      <c r="IV91" s="179"/>
    </row>
    <row collapsed="false" customFormat="false" customHeight="false" hidden="false" ht="37" outlineLevel="0" r="92">
      <c r="A92" s="179"/>
      <c r="B92" s="218"/>
      <c r="C92" s="219" t="s">
        <v>100</v>
      </c>
      <c r="D92" s="219"/>
      <c r="E92" s="220"/>
      <c r="F92" s="221"/>
      <c r="G92" s="166"/>
      <c r="H92" s="222"/>
      <c r="I92" s="220"/>
      <c r="J92" s="220"/>
      <c r="K92" s="223"/>
      <c r="L92" s="223"/>
      <c r="M92" s="223"/>
      <c r="N92" s="223"/>
      <c r="O92" s="223"/>
      <c r="P92" s="223"/>
      <c r="Q92" s="224" t="s">
        <v>101</v>
      </c>
      <c r="R92" s="225" t="n">
        <f aca="false">R87</f>
        <v>0</v>
      </c>
      <c r="S92" s="226" t="n">
        <f aca="false">S87</f>
        <v>0</v>
      </c>
      <c r="T92" s="227" t="n">
        <f aca="false">T87</f>
        <v>0</v>
      </c>
      <c r="U92" s="225" t="n">
        <f aca="false">U87</f>
        <v>330</v>
      </c>
      <c r="V92" s="226" t="n">
        <f aca="false">V87</f>
        <v>0</v>
      </c>
      <c r="W92" s="227" t="n">
        <f aca="false">W87</f>
        <v>200</v>
      </c>
      <c r="X92" s="225" t="n">
        <f aca="false">X87</f>
        <v>0</v>
      </c>
      <c r="Y92" s="226" t="n">
        <f aca="false">Y87</f>
        <v>0</v>
      </c>
      <c r="Z92" s="227" t="n">
        <f aca="false">Z87</f>
        <v>295</v>
      </c>
      <c r="AA92" s="225" t="s">
        <v>102</v>
      </c>
      <c r="AB92" s="226" t="s">
        <v>102</v>
      </c>
      <c r="AC92" s="228" t="s">
        <v>102</v>
      </c>
      <c r="AD92" s="229"/>
      <c r="AE92" s="229"/>
      <c r="AF92" s="229"/>
      <c r="AG92" s="175"/>
      <c r="AH92" s="176"/>
      <c r="AI92" s="230"/>
      <c r="AJ92" s="231"/>
      <c r="AK92" s="179"/>
      <c r="AL92" s="179"/>
      <c r="AM92" s="179"/>
      <c r="AN92" s="180"/>
      <c r="AO92" s="180"/>
      <c r="AP92" s="180"/>
      <c r="AQ92" s="179"/>
      <c r="AR92" s="179"/>
      <c r="AS92" s="179"/>
      <c r="AT92" s="179"/>
      <c r="AU92" s="179"/>
      <c r="AV92" s="181"/>
      <c r="AW92" s="180"/>
      <c r="AX92" s="179"/>
      <c r="AY92" s="179"/>
      <c r="AZ92" s="179"/>
      <c r="BA92" s="179"/>
      <c r="BB92" s="179"/>
      <c r="BC92" s="179"/>
      <c r="BD92" s="179"/>
      <c r="BE92" s="179"/>
      <c r="BF92" s="179"/>
      <c r="BG92" s="179"/>
      <c r="BH92" s="179"/>
      <c r="BI92" s="179"/>
      <c r="BJ92" s="179"/>
      <c r="BK92" s="179"/>
      <c r="BL92" s="179"/>
      <c r="BM92" s="179"/>
      <c r="BN92" s="179"/>
      <c r="BO92" s="179"/>
      <c r="BP92" s="179"/>
      <c r="BQ92" s="179"/>
      <c r="BR92" s="179"/>
      <c r="BS92" s="179"/>
      <c r="BT92" s="179"/>
      <c r="BU92" s="179"/>
      <c r="BV92" s="179"/>
      <c r="BW92" s="179"/>
      <c r="BX92" s="179"/>
      <c r="BY92" s="179"/>
      <c r="BZ92" s="179"/>
      <c r="CA92" s="179"/>
      <c r="CB92" s="179"/>
      <c r="CC92" s="179"/>
      <c r="CD92" s="179"/>
      <c r="CE92" s="179"/>
      <c r="CF92" s="179"/>
      <c r="CG92" s="179"/>
      <c r="CH92" s="179"/>
      <c r="CI92" s="179"/>
      <c r="CJ92" s="179"/>
      <c r="CK92" s="179"/>
      <c r="CL92" s="179"/>
      <c r="CM92" s="179"/>
      <c r="CN92" s="179"/>
      <c r="CO92" s="179"/>
      <c r="CP92" s="179"/>
      <c r="CQ92" s="179"/>
      <c r="CR92" s="179"/>
      <c r="CS92" s="179"/>
      <c r="CT92" s="179"/>
      <c r="CU92" s="179"/>
      <c r="CV92" s="179"/>
      <c r="CW92" s="179"/>
      <c r="CX92" s="179"/>
      <c r="CY92" s="179"/>
      <c r="CZ92" s="179"/>
      <c r="DA92" s="179"/>
      <c r="DB92" s="179"/>
      <c r="DC92" s="179"/>
      <c r="DD92" s="179"/>
      <c r="DE92" s="179"/>
      <c r="DF92" s="179"/>
      <c r="DG92" s="179"/>
      <c r="DH92" s="179"/>
      <c r="DI92" s="179"/>
      <c r="DJ92" s="179"/>
      <c r="DK92" s="179"/>
      <c r="DL92" s="179"/>
      <c r="DM92" s="179"/>
      <c r="DN92" s="179"/>
      <c r="DO92" s="179"/>
      <c r="DP92" s="179"/>
      <c r="DQ92" s="179"/>
      <c r="DR92" s="179"/>
      <c r="DS92" s="179"/>
      <c r="DT92" s="179"/>
      <c r="DU92" s="179"/>
      <c r="DV92" s="179"/>
      <c r="DW92" s="179"/>
      <c r="DX92" s="179"/>
      <c r="DY92" s="179"/>
      <c r="DZ92" s="179"/>
      <c r="EA92" s="179"/>
      <c r="EB92" s="179"/>
      <c r="EC92" s="179"/>
      <c r="ED92" s="179"/>
      <c r="EE92" s="179"/>
      <c r="EF92" s="179"/>
      <c r="EG92" s="179"/>
      <c r="EH92" s="179"/>
      <c r="EI92" s="179"/>
      <c r="EJ92" s="179"/>
      <c r="EK92" s="179"/>
      <c r="EL92" s="179"/>
      <c r="EM92" s="179"/>
      <c r="EN92" s="179"/>
      <c r="EO92" s="179"/>
      <c r="EP92" s="179"/>
      <c r="EQ92" s="179"/>
      <c r="ER92" s="179"/>
      <c r="ES92" s="179"/>
      <c r="ET92" s="179"/>
      <c r="EU92" s="179"/>
      <c r="EV92" s="179"/>
      <c r="EW92" s="179"/>
      <c r="EX92" s="179"/>
      <c r="EY92" s="179"/>
      <c r="EZ92" s="179"/>
      <c r="FA92" s="179"/>
      <c r="FB92" s="179"/>
      <c r="FC92" s="179"/>
      <c r="FD92" s="179"/>
      <c r="FE92" s="179"/>
      <c r="FF92" s="179"/>
      <c r="FG92" s="179"/>
      <c r="FH92" s="179"/>
      <c r="FI92" s="179"/>
      <c r="FJ92" s="179"/>
      <c r="FK92" s="179"/>
      <c r="FL92" s="179"/>
      <c r="FM92" s="179"/>
      <c r="FN92" s="179"/>
      <c r="FO92" s="179"/>
      <c r="FP92" s="179"/>
      <c r="FQ92" s="179"/>
      <c r="FR92" s="179"/>
      <c r="FS92" s="179"/>
      <c r="FT92" s="179"/>
      <c r="FU92" s="179"/>
      <c r="FV92" s="179"/>
      <c r="FW92" s="179"/>
      <c r="FX92" s="179"/>
      <c r="FY92" s="179"/>
      <c r="FZ92" s="179"/>
      <c r="GA92" s="179"/>
      <c r="GB92" s="179"/>
      <c r="GC92" s="179"/>
      <c r="GD92" s="179"/>
      <c r="GE92" s="179"/>
      <c r="GF92" s="179"/>
      <c r="GG92" s="179"/>
      <c r="GH92" s="179"/>
      <c r="GI92" s="179"/>
      <c r="GJ92" s="179"/>
      <c r="GK92" s="179"/>
      <c r="GL92" s="179"/>
      <c r="GM92" s="179"/>
      <c r="GN92" s="179"/>
      <c r="GO92" s="179"/>
      <c r="GP92" s="179"/>
      <c r="GQ92" s="179"/>
      <c r="GR92" s="179"/>
      <c r="GS92" s="179"/>
      <c r="GT92" s="179"/>
      <c r="GU92" s="179"/>
      <c r="GV92" s="179"/>
      <c r="GW92" s="179"/>
      <c r="GX92" s="179"/>
      <c r="GY92" s="179"/>
      <c r="GZ92" s="179"/>
      <c r="HA92" s="179"/>
      <c r="HB92" s="179"/>
      <c r="HC92" s="179"/>
      <c r="HD92" s="179"/>
      <c r="HE92" s="179"/>
      <c r="HF92" s="179"/>
      <c r="HG92" s="179"/>
      <c r="HH92" s="179"/>
      <c r="HI92" s="179"/>
      <c r="HJ92" s="179"/>
      <c r="HK92" s="179"/>
      <c r="HL92" s="179"/>
      <c r="HM92" s="179"/>
      <c r="HN92" s="179"/>
      <c r="HO92" s="179"/>
      <c r="HP92" s="179"/>
      <c r="HQ92" s="179"/>
      <c r="HR92" s="179"/>
      <c r="HS92" s="179"/>
      <c r="HT92" s="179"/>
      <c r="HU92" s="179"/>
      <c r="HV92" s="179"/>
      <c r="HW92" s="179"/>
      <c r="HX92" s="179"/>
      <c r="HY92" s="179"/>
      <c r="HZ92" s="179"/>
      <c r="IA92" s="179"/>
      <c r="IB92" s="179"/>
      <c r="IC92" s="179"/>
      <c r="ID92" s="179"/>
      <c r="IE92" s="179"/>
      <c r="IF92" s="179"/>
      <c r="IG92" s="179"/>
      <c r="IH92" s="179"/>
      <c r="II92" s="179"/>
      <c r="IJ92" s="179"/>
      <c r="IK92" s="179"/>
      <c r="IL92" s="179"/>
      <c r="IM92" s="179"/>
      <c r="IN92" s="179"/>
      <c r="IO92" s="179"/>
      <c r="IP92" s="179"/>
      <c r="IQ92" s="179"/>
      <c r="IR92" s="179"/>
      <c r="IS92" s="179"/>
      <c r="IT92" s="179"/>
      <c r="IU92" s="179"/>
      <c r="IV92" s="179"/>
    </row>
    <row collapsed="false" customFormat="true" customHeight="true" hidden="false" ht="6" outlineLevel="0" r="93" s="232">
      <c r="B93" s="233"/>
      <c r="C93" s="140"/>
      <c r="D93" s="234"/>
      <c r="E93" s="141"/>
      <c r="F93" s="140"/>
      <c r="G93" s="142"/>
      <c r="H93" s="238"/>
      <c r="I93" s="238"/>
      <c r="J93" s="238"/>
      <c r="K93" s="239"/>
      <c r="L93" s="239"/>
      <c r="M93" s="239"/>
      <c r="N93" s="239"/>
      <c r="O93" s="239"/>
      <c r="P93" s="239"/>
      <c r="Q93" s="144"/>
      <c r="R93" s="235"/>
      <c r="S93" s="235"/>
      <c r="T93" s="235"/>
      <c r="U93" s="235"/>
      <c r="V93" s="235"/>
      <c r="W93" s="235"/>
      <c r="X93" s="235"/>
      <c r="Y93" s="235"/>
      <c r="Z93" s="235"/>
      <c r="AA93" s="235"/>
      <c r="AB93" s="235"/>
      <c r="AC93" s="145"/>
      <c r="AD93" s="147"/>
      <c r="AE93" s="147"/>
      <c r="AF93" s="147"/>
      <c r="AG93" s="148"/>
      <c r="AH93" s="148"/>
      <c r="AI93" s="142"/>
      <c r="AJ93" s="142"/>
      <c r="AN93" s="236"/>
      <c r="AO93" s="236"/>
      <c r="AP93" s="236"/>
      <c r="AV93" s="237"/>
      <c r="AW93" s="236"/>
    </row>
    <row collapsed="false" customFormat="true" customHeight="true" hidden="false" ht="60" outlineLevel="0" r="94" s="160">
      <c r="B94" s="161" t="n">
        <v>10</v>
      </c>
      <c r="C94" s="162" t="s">
        <v>37</v>
      </c>
      <c r="D94" s="163" t="s">
        <v>132</v>
      </c>
      <c r="E94" s="164" t="s">
        <v>79</v>
      </c>
      <c r="F94" s="165" t="s">
        <v>80</v>
      </c>
      <c r="G94" s="166" t="s">
        <v>133</v>
      </c>
      <c r="H94" s="167" t="n">
        <v>0</v>
      </c>
      <c r="I94" s="167" t="n">
        <v>0</v>
      </c>
      <c r="J94" s="167" t="n">
        <f aca="false">H94+I94</f>
        <v>0</v>
      </c>
      <c r="K94" s="168" t="n">
        <v>0</v>
      </c>
      <c r="L94" s="167" t="n">
        <v>0</v>
      </c>
      <c r="M94" s="167" t="n">
        <v>0</v>
      </c>
      <c r="N94" s="168" t="n">
        <f aca="false">SUM(R94:AC94)</f>
        <v>0</v>
      </c>
      <c r="O94" s="168" t="n">
        <f aca="false">SUM(R99:AC99)</f>
        <v>0</v>
      </c>
      <c r="P94" s="168" t="n">
        <f aca="false">O94+L94</f>
        <v>0</v>
      </c>
      <c r="Q94" s="169" t="s">
        <v>82</v>
      </c>
      <c r="R94" s="170" t="n">
        <v>0</v>
      </c>
      <c r="S94" s="171" t="n">
        <v>0</v>
      </c>
      <c r="T94" s="172" t="n">
        <v>0</v>
      </c>
      <c r="U94" s="170" t="n">
        <v>0</v>
      </c>
      <c r="V94" s="171" t="n">
        <v>0</v>
      </c>
      <c r="W94" s="172" t="n">
        <v>0</v>
      </c>
      <c r="X94" s="170" t="n">
        <v>0</v>
      </c>
      <c r="Y94" s="171" t="n">
        <v>0</v>
      </c>
      <c r="Z94" s="172" t="n">
        <v>0</v>
      </c>
      <c r="AA94" s="170" t="n">
        <v>0</v>
      </c>
      <c r="AB94" s="173" t="n">
        <v>0</v>
      </c>
      <c r="AC94" s="172" t="n">
        <v>0</v>
      </c>
      <c r="AD94" s="174" t="s">
        <v>83</v>
      </c>
      <c r="AE94" s="174" t="s">
        <v>84</v>
      </c>
      <c r="AF94" s="174" t="s">
        <v>85</v>
      </c>
      <c r="AG94" s="175" t="s">
        <v>134</v>
      </c>
      <c r="AH94" s="176" t="s">
        <v>135</v>
      </c>
      <c r="AI94" s="177" t="s">
        <v>80</v>
      </c>
      <c r="AJ94" s="178"/>
      <c r="AK94" s="179"/>
      <c r="AL94" s="179"/>
      <c r="AM94" s="179"/>
      <c r="AN94" s="180"/>
      <c r="AO94" s="180"/>
      <c r="AP94" s="180"/>
      <c r="AQ94" s="179"/>
      <c r="AR94" s="179"/>
      <c r="AS94" s="179"/>
      <c r="AT94" s="179"/>
      <c r="AU94" s="179"/>
      <c r="AV94" s="181"/>
      <c r="AW94" s="180"/>
      <c r="AX94" s="179"/>
      <c r="AY94" s="179"/>
      <c r="AZ94" s="179"/>
      <c r="BA94" s="179"/>
      <c r="BB94" s="179"/>
      <c r="BC94" s="179"/>
      <c r="BD94" s="179"/>
      <c r="BE94" s="179"/>
      <c r="BF94" s="179"/>
      <c r="BG94" s="179"/>
      <c r="BH94" s="179"/>
      <c r="BI94" s="179"/>
      <c r="BJ94" s="179"/>
      <c r="BK94" s="179"/>
      <c r="BL94" s="179"/>
      <c r="BM94" s="179"/>
      <c r="BN94" s="179"/>
      <c r="BO94" s="179"/>
      <c r="BP94" s="179"/>
      <c r="BQ94" s="179"/>
      <c r="BR94" s="179"/>
      <c r="BS94" s="179"/>
      <c r="BT94" s="179"/>
      <c r="BU94" s="179"/>
      <c r="BV94" s="179"/>
      <c r="BW94" s="179"/>
      <c r="BX94" s="179"/>
      <c r="BY94" s="179"/>
      <c r="BZ94" s="179"/>
      <c r="CA94" s="179"/>
      <c r="CB94" s="179"/>
      <c r="CC94" s="179"/>
      <c r="CD94" s="179"/>
      <c r="CE94" s="179"/>
      <c r="CF94" s="179"/>
      <c r="CG94" s="179"/>
      <c r="CH94" s="179"/>
      <c r="CI94" s="179"/>
      <c r="CJ94" s="179"/>
      <c r="CK94" s="179"/>
      <c r="CL94" s="179"/>
      <c r="CM94" s="179"/>
      <c r="CN94" s="179"/>
      <c r="CO94" s="179"/>
      <c r="CP94" s="179"/>
      <c r="CQ94" s="179"/>
      <c r="CR94" s="179"/>
      <c r="CS94" s="179"/>
      <c r="CT94" s="179"/>
      <c r="CU94" s="179"/>
      <c r="CV94" s="179"/>
      <c r="CW94" s="179"/>
      <c r="CX94" s="179"/>
    </row>
    <row collapsed="false" customFormat="true" customHeight="false" hidden="false" ht="24" outlineLevel="0" r="95" s="196">
      <c r="A95" s="179"/>
      <c r="B95" s="182"/>
      <c r="C95" s="183" t="s">
        <v>88</v>
      </c>
      <c r="D95" s="183"/>
      <c r="E95" s="184"/>
      <c r="F95" s="185" t="s">
        <v>89</v>
      </c>
      <c r="G95" s="166"/>
      <c r="H95" s="186"/>
      <c r="I95" s="184"/>
      <c r="J95" s="184"/>
      <c r="K95" s="187"/>
      <c r="L95" s="187"/>
      <c r="M95" s="187"/>
      <c r="N95" s="188"/>
      <c r="O95" s="187"/>
      <c r="P95" s="187"/>
      <c r="Q95" s="189" t="s">
        <v>90</v>
      </c>
      <c r="R95" s="190"/>
      <c r="S95" s="191"/>
      <c r="T95" s="192"/>
      <c r="U95" s="190"/>
      <c r="V95" s="191"/>
      <c r="W95" s="192"/>
      <c r="X95" s="190"/>
      <c r="Y95" s="191"/>
      <c r="Z95" s="192"/>
      <c r="AA95" s="190"/>
      <c r="AB95" s="191"/>
      <c r="AC95" s="192"/>
      <c r="AD95" s="193" t="s">
        <v>91</v>
      </c>
      <c r="AE95" s="193" t="n">
        <v>41662</v>
      </c>
      <c r="AF95" s="193" t="n">
        <v>41664</v>
      </c>
      <c r="AG95" s="175"/>
      <c r="AH95" s="176"/>
      <c r="AI95" s="194"/>
      <c r="AJ95" s="195"/>
      <c r="AK95" s="179"/>
      <c r="AL95" s="179"/>
      <c r="AM95" s="179"/>
      <c r="AN95" s="180"/>
      <c r="AO95" s="180"/>
      <c r="AP95" s="180"/>
      <c r="AQ95" s="179"/>
      <c r="AR95" s="179"/>
      <c r="AS95" s="179"/>
      <c r="AT95" s="179"/>
      <c r="AU95" s="179"/>
      <c r="AV95" s="181"/>
      <c r="AW95" s="180"/>
      <c r="AX95" s="179"/>
      <c r="AY95" s="179"/>
      <c r="AZ95" s="179"/>
      <c r="BA95" s="179"/>
      <c r="BB95" s="179"/>
      <c r="BC95" s="179"/>
      <c r="BD95" s="179"/>
      <c r="BE95" s="179"/>
      <c r="BF95" s="179"/>
      <c r="BG95" s="179"/>
      <c r="BH95" s="179"/>
      <c r="BI95" s="179"/>
      <c r="BJ95" s="179"/>
      <c r="BK95" s="179"/>
      <c r="BL95" s="179"/>
      <c r="BM95" s="179"/>
      <c r="BN95" s="179"/>
      <c r="BO95" s="179"/>
      <c r="BP95" s="179"/>
      <c r="BQ95" s="179"/>
      <c r="BR95" s="179"/>
      <c r="BS95" s="179"/>
      <c r="BT95" s="179"/>
      <c r="BU95" s="179"/>
      <c r="BV95" s="179"/>
      <c r="BW95" s="179"/>
      <c r="BX95" s="179"/>
      <c r="BY95" s="179"/>
      <c r="BZ95" s="179"/>
      <c r="CA95" s="179"/>
      <c r="CB95" s="179"/>
      <c r="CC95" s="179"/>
      <c r="CD95" s="179"/>
      <c r="CE95" s="179"/>
      <c r="CF95" s="179"/>
      <c r="CG95" s="179"/>
      <c r="CH95" s="179"/>
      <c r="CI95" s="179"/>
      <c r="CJ95" s="179"/>
      <c r="CK95" s="179"/>
      <c r="CL95" s="179"/>
      <c r="CM95" s="179"/>
      <c r="CN95" s="179"/>
      <c r="CO95" s="179"/>
      <c r="CP95" s="179"/>
      <c r="CQ95" s="179"/>
      <c r="CR95" s="179"/>
      <c r="CS95" s="179"/>
      <c r="CT95" s="179"/>
      <c r="CU95" s="179"/>
      <c r="CV95" s="179"/>
      <c r="CW95" s="179"/>
      <c r="CX95" s="179"/>
      <c r="CY95" s="179"/>
      <c r="CZ95" s="179"/>
      <c r="DA95" s="179"/>
      <c r="DB95" s="179"/>
      <c r="DC95" s="179"/>
      <c r="DD95" s="179"/>
      <c r="DE95" s="179"/>
      <c r="DF95" s="179"/>
      <c r="DG95" s="179"/>
      <c r="DH95" s="179"/>
      <c r="DI95" s="179"/>
      <c r="DJ95" s="179"/>
      <c r="DK95" s="179"/>
      <c r="DL95" s="179"/>
      <c r="DM95" s="179"/>
      <c r="DN95" s="179"/>
      <c r="DO95" s="179"/>
      <c r="DP95" s="179"/>
      <c r="DQ95" s="179"/>
      <c r="DR95" s="179"/>
      <c r="DS95" s="179"/>
      <c r="DT95" s="179"/>
      <c r="DU95" s="179"/>
      <c r="DV95" s="179"/>
      <c r="DW95" s="179"/>
      <c r="DX95" s="179"/>
      <c r="DY95" s="179"/>
      <c r="DZ95" s="179"/>
      <c r="EA95" s="179"/>
      <c r="EB95" s="179"/>
      <c r="EC95" s="179"/>
      <c r="ED95" s="179"/>
      <c r="EE95" s="179"/>
      <c r="EF95" s="179"/>
      <c r="EG95" s="179"/>
      <c r="EH95" s="179"/>
      <c r="EI95" s="179"/>
      <c r="EJ95" s="179"/>
      <c r="EK95" s="179"/>
      <c r="EL95" s="179"/>
      <c r="EM95" s="179"/>
      <c r="EN95" s="179"/>
      <c r="EO95" s="179"/>
      <c r="EP95" s="179"/>
      <c r="EQ95" s="179"/>
      <c r="ER95" s="179"/>
      <c r="ES95" s="179"/>
      <c r="ET95" s="179"/>
      <c r="EU95" s="179"/>
      <c r="EV95" s="179"/>
      <c r="EW95" s="179"/>
      <c r="EX95" s="179"/>
      <c r="EY95" s="179"/>
      <c r="EZ95" s="179"/>
      <c r="FA95" s="179"/>
      <c r="FB95" s="179"/>
      <c r="FC95" s="179"/>
      <c r="FD95" s="179"/>
      <c r="FE95" s="179"/>
      <c r="FF95" s="179"/>
      <c r="FG95" s="179"/>
      <c r="FH95" s="179"/>
      <c r="FI95" s="179"/>
      <c r="FJ95" s="179"/>
      <c r="FK95" s="179"/>
      <c r="FL95" s="179"/>
      <c r="FM95" s="179"/>
      <c r="FN95" s="179"/>
      <c r="FO95" s="179"/>
      <c r="FP95" s="179"/>
      <c r="FQ95" s="179"/>
      <c r="FR95" s="179"/>
      <c r="FS95" s="179"/>
      <c r="FT95" s="179"/>
      <c r="FU95" s="179"/>
      <c r="FV95" s="179"/>
      <c r="FW95" s="179"/>
      <c r="FX95" s="179"/>
      <c r="FY95" s="179"/>
      <c r="FZ95" s="179"/>
      <c r="GA95" s="179"/>
      <c r="GB95" s="179"/>
      <c r="GC95" s="179"/>
      <c r="GD95" s="179"/>
      <c r="GE95" s="179"/>
      <c r="GF95" s="179"/>
      <c r="GG95" s="179"/>
      <c r="GH95" s="179"/>
      <c r="GI95" s="179"/>
      <c r="GJ95" s="179"/>
      <c r="GK95" s="179"/>
      <c r="GL95" s="179"/>
      <c r="GM95" s="179"/>
      <c r="GN95" s="179"/>
      <c r="GO95" s="179"/>
      <c r="GP95" s="179"/>
      <c r="GQ95" s="179"/>
      <c r="GR95" s="179"/>
      <c r="GS95" s="179"/>
      <c r="GT95" s="179"/>
      <c r="GU95" s="179"/>
      <c r="GV95" s="179"/>
      <c r="GW95" s="179"/>
      <c r="GX95" s="179"/>
      <c r="GY95" s="179"/>
      <c r="GZ95" s="179"/>
      <c r="HA95" s="179"/>
      <c r="HB95" s="179"/>
      <c r="HC95" s="179"/>
      <c r="HD95" s="179"/>
      <c r="HE95" s="179"/>
      <c r="HF95" s="179"/>
      <c r="HG95" s="179"/>
      <c r="HH95" s="179"/>
      <c r="HI95" s="179"/>
      <c r="HJ95" s="179"/>
      <c r="HK95" s="179"/>
      <c r="HL95" s="179"/>
      <c r="HM95" s="179"/>
      <c r="HN95" s="179"/>
      <c r="HO95" s="179"/>
      <c r="HP95" s="179"/>
      <c r="HQ95" s="179"/>
      <c r="HR95" s="179"/>
      <c r="HS95" s="179"/>
      <c r="HT95" s="179"/>
      <c r="HU95" s="179"/>
      <c r="HV95" s="179"/>
      <c r="HW95" s="179"/>
      <c r="HX95" s="179"/>
      <c r="HY95" s="179"/>
      <c r="HZ95" s="179"/>
      <c r="IA95" s="179"/>
      <c r="IB95" s="179"/>
      <c r="IC95" s="179"/>
      <c r="ID95" s="179"/>
      <c r="IE95" s="179"/>
      <c r="IF95" s="179"/>
      <c r="IG95" s="179"/>
      <c r="IH95" s="179"/>
      <c r="II95" s="179"/>
      <c r="IJ95" s="179"/>
      <c r="IK95" s="179"/>
      <c r="IL95" s="179"/>
      <c r="IM95" s="179"/>
      <c r="IN95" s="179"/>
      <c r="IO95" s="179"/>
      <c r="IP95" s="179"/>
      <c r="IQ95" s="179"/>
      <c r="IR95" s="179"/>
      <c r="IS95" s="179"/>
      <c r="IT95" s="179"/>
      <c r="IU95" s="179"/>
      <c r="IV95" s="179"/>
    </row>
    <row collapsed="false" customFormat="false" customHeight="true" hidden="false" ht="27" outlineLevel="0" r="96">
      <c r="A96" s="179"/>
      <c r="B96" s="197"/>
      <c r="C96" s="198" t="s">
        <v>92</v>
      </c>
      <c r="D96" s="198" t="s">
        <v>114</v>
      </c>
      <c r="E96" s="199"/>
      <c r="F96" s="200" t="s">
        <v>94</v>
      </c>
      <c r="G96" s="166"/>
      <c r="H96" s="201"/>
      <c r="I96" s="199"/>
      <c r="J96" s="199"/>
      <c r="K96" s="202"/>
      <c r="L96" s="202"/>
      <c r="M96" s="202"/>
      <c r="N96" s="202"/>
      <c r="O96" s="202"/>
      <c r="P96" s="202"/>
      <c r="Q96" s="203"/>
      <c r="R96" s="204"/>
      <c r="S96" s="205"/>
      <c r="T96" s="206"/>
      <c r="U96" s="204"/>
      <c r="V96" s="207"/>
      <c r="W96" s="208"/>
      <c r="X96" s="209"/>
      <c r="Y96" s="210"/>
      <c r="Z96" s="208"/>
      <c r="AA96" s="209"/>
      <c r="AB96" s="207"/>
      <c r="AC96" s="211"/>
      <c r="AD96" s="212"/>
      <c r="AE96" s="212"/>
      <c r="AF96" s="212"/>
      <c r="AG96" s="175"/>
      <c r="AH96" s="176"/>
      <c r="AI96" s="213" t="s">
        <v>94</v>
      </c>
      <c r="AJ96" s="195"/>
      <c r="AK96" s="179"/>
      <c r="AL96" s="179"/>
      <c r="AM96" s="179"/>
      <c r="AN96" s="180"/>
      <c r="AO96" s="180"/>
      <c r="AP96" s="180"/>
      <c r="AQ96" s="179"/>
      <c r="AR96" s="179"/>
      <c r="AS96" s="179"/>
      <c r="AT96" s="179"/>
      <c r="AU96" s="179"/>
      <c r="AV96" s="181"/>
      <c r="AW96" s="180"/>
      <c r="AX96" s="179"/>
      <c r="AY96" s="179"/>
      <c r="AZ96" s="179"/>
      <c r="BA96" s="179"/>
      <c r="BB96" s="179"/>
      <c r="BC96" s="179"/>
      <c r="BD96" s="179"/>
      <c r="BE96" s="179"/>
      <c r="BF96" s="179"/>
      <c r="BG96" s="179"/>
      <c r="BH96" s="179"/>
      <c r="BI96" s="179"/>
      <c r="BJ96" s="179"/>
      <c r="BK96" s="179"/>
      <c r="BL96" s="179"/>
      <c r="BM96" s="179"/>
      <c r="BN96" s="179"/>
      <c r="BO96" s="179"/>
      <c r="BP96" s="179"/>
      <c r="BQ96" s="179"/>
      <c r="BR96" s="179"/>
      <c r="BS96" s="179"/>
      <c r="BT96" s="179"/>
      <c r="BU96" s="179"/>
      <c r="BV96" s="179"/>
      <c r="BW96" s="179"/>
      <c r="BX96" s="179"/>
      <c r="BY96" s="179"/>
      <c r="BZ96" s="179"/>
      <c r="CA96" s="179"/>
      <c r="CB96" s="179"/>
      <c r="CC96" s="179"/>
      <c r="CD96" s="179"/>
      <c r="CE96" s="179"/>
      <c r="CF96" s="179"/>
      <c r="CG96" s="179"/>
      <c r="CH96" s="179"/>
      <c r="CI96" s="179"/>
      <c r="CJ96" s="179"/>
      <c r="CK96" s="179"/>
      <c r="CL96" s="179"/>
      <c r="CM96" s="179"/>
      <c r="CN96" s="179"/>
      <c r="CO96" s="179"/>
      <c r="CP96" s="179"/>
      <c r="CQ96" s="179"/>
      <c r="CR96" s="179"/>
      <c r="CS96" s="179"/>
      <c r="CT96" s="179"/>
      <c r="CU96" s="179"/>
      <c r="CV96" s="179"/>
      <c r="CW96" s="179"/>
      <c r="CX96" s="179"/>
      <c r="CY96" s="179"/>
      <c r="CZ96" s="179"/>
      <c r="DA96" s="179"/>
      <c r="DB96" s="179"/>
      <c r="DC96" s="179"/>
      <c r="DD96" s="179"/>
      <c r="DE96" s="179"/>
      <c r="DF96" s="179"/>
      <c r="DG96" s="179"/>
      <c r="DH96" s="179"/>
      <c r="DI96" s="179"/>
      <c r="DJ96" s="179"/>
      <c r="DK96" s="179"/>
      <c r="DL96" s="179"/>
      <c r="DM96" s="179"/>
      <c r="DN96" s="179"/>
      <c r="DO96" s="179"/>
      <c r="DP96" s="179"/>
      <c r="DQ96" s="179"/>
      <c r="DR96" s="179"/>
      <c r="DS96" s="179"/>
      <c r="DT96" s="179"/>
      <c r="DU96" s="179"/>
      <c r="DV96" s="179"/>
      <c r="DW96" s="179"/>
      <c r="DX96" s="179"/>
      <c r="DY96" s="179"/>
      <c r="DZ96" s="179"/>
      <c r="EA96" s="179"/>
      <c r="EB96" s="179"/>
      <c r="EC96" s="179"/>
      <c r="ED96" s="179"/>
      <c r="EE96" s="179"/>
      <c r="EF96" s="179"/>
      <c r="EG96" s="179"/>
      <c r="EH96" s="179"/>
      <c r="EI96" s="179"/>
      <c r="EJ96" s="179"/>
      <c r="EK96" s="179"/>
      <c r="EL96" s="179"/>
      <c r="EM96" s="179"/>
      <c r="EN96" s="179"/>
      <c r="EO96" s="179"/>
      <c r="EP96" s="179"/>
      <c r="EQ96" s="179"/>
      <c r="ER96" s="179"/>
      <c r="ES96" s="179"/>
      <c r="ET96" s="179"/>
      <c r="EU96" s="179"/>
      <c r="EV96" s="179"/>
      <c r="EW96" s="179"/>
      <c r="EX96" s="179"/>
      <c r="EY96" s="179"/>
      <c r="EZ96" s="179"/>
      <c r="FA96" s="179"/>
      <c r="FB96" s="179"/>
      <c r="FC96" s="179"/>
      <c r="FD96" s="179"/>
      <c r="FE96" s="179"/>
      <c r="FF96" s="179"/>
      <c r="FG96" s="179"/>
      <c r="FH96" s="179"/>
      <c r="FI96" s="179"/>
      <c r="FJ96" s="179"/>
      <c r="FK96" s="179"/>
      <c r="FL96" s="179"/>
      <c r="FM96" s="179"/>
      <c r="FN96" s="179"/>
      <c r="FO96" s="179"/>
      <c r="FP96" s="179"/>
      <c r="FQ96" s="179"/>
      <c r="FR96" s="179"/>
      <c r="FS96" s="179"/>
      <c r="FT96" s="179"/>
      <c r="FU96" s="179"/>
      <c r="FV96" s="179"/>
      <c r="FW96" s="179"/>
      <c r="FX96" s="179"/>
      <c r="FY96" s="179"/>
      <c r="FZ96" s="179"/>
      <c r="GA96" s="179"/>
      <c r="GB96" s="179"/>
      <c r="GC96" s="179"/>
      <c r="GD96" s="179"/>
      <c r="GE96" s="179"/>
      <c r="GF96" s="179"/>
      <c r="GG96" s="179"/>
      <c r="GH96" s="179"/>
      <c r="GI96" s="179"/>
      <c r="GJ96" s="179"/>
      <c r="GK96" s="179"/>
      <c r="GL96" s="179"/>
      <c r="GM96" s="179"/>
      <c r="GN96" s="179"/>
      <c r="GO96" s="179"/>
      <c r="GP96" s="179"/>
      <c r="GQ96" s="179"/>
      <c r="GR96" s="179"/>
      <c r="GS96" s="179"/>
      <c r="GT96" s="179"/>
      <c r="GU96" s="179"/>
      <c r="GV96" s="179"/>
      <c r="GW96" s="179"/>
      <c r="GX96" s="179"/>
      <c r="GY96" s="179"/>
      <c r="GZ96" s="179"/>
      <c r="HA96" s="179"/>
      <c r="HB96" s="179"/>
      <c r="HC96" s="179"/>
      <c r="HD96" s="179"/>
      <c r="HE96" s="179"/>
      <c r="HF96" s="179"/>
      <c r="HG96" s="179"/>
      <c r="HH96" s="179"/>
      <c r="HI96" s="179"/>
      <c r="HJ96" s="179"/>
      <c r="HK96" s="179"/>
      <c r="HL96" s="179"/>
      <c r="HM96" s="179"/>
      <c r="HN96" s="179"/>
      <c r="HO96" s="179"/>
      <c r="HP96" s="179"/>
      <c r="HQ96" s="179"/>
      <c r="HR96" s="179"/>
      <c r="HS96" s="179"/>
      <c r="HT96" s="179"/>
      <c r="HU96" s="179"/>
      <c r="HV96" s="179"/>
      <c r="HW96" s="179"/>
      <c r="HX96" s="179"/>
      <c r="HY96" s="179"/>
      <c r="HZ96" s="179"/>
      <c r="IA96" s="179"/>
      <c r="IB96" s="179"/>
      <c r="IC96" s="179"/>
      <c r="ID96" s="179"/>
      <c r="IE96" s="179"/>
      <c r="IF96" s="179"/>
      <c r="IG96" s="179"/>
      <c r="IH96" s="179"/>
      <c r="II96" s="179"/>
      <c r="IJ96" s="179"/>
      <c r="IK96" s="179"/>
      <c r="IL96" s="179"/>
      <c r="IM96" s="179"/>
      <c r="IN96" s="179"/>
      <c r="IO96" s="179"/>
      <c r="IP96" s="179"/>
      <c r="IQ96" s="179"/>
      <c r="IR96" s="179"/>
      <c r="IS96" s="179"/>
      <c r="IT96" s="179"/>
      <c r="IU96" s="179"/>
      <c r="IV96" s="179"/>
    </row>
    <row collapsed="false" customFormat="false" customHeight="true" hidden="false" ht="24" outlineLevel="0" r="97">
      <c r="A97" s="179"/>
      <c r="B97" s="197"/>
      <c r="C97" s="198" t="s">
        <v>95</v>
      </c>
      <c r="D97" s="198"/>
      <c r="E97" s="199"/>
      <c r="F97" s="214" t="s">
        <v>136</v>
      </c>
      <c r="G97" s="166"/>
      <c r="H97" s="201"/>
      <c r="I97" s="199"/>
      <c r="J97" s="199"/>
      <c r="K97" s="202"/>
      <c r="L97" s="202"/>
      <c r="M97" s="202"/>
      <c r="N97" s="202"/>
      <c r="O97" s="202"/>
      <c r="P97" s="202"/>
      <c r="Q97" s="203"/>
      <c r="R97" s="204"/>
      <c r="S97" s="205"/>
      <c r="T97" s="206"/>
      <c r="U97" s="204"/>
      <c r="V97" s="207"/>
      <c r="W97" s="208"/>
      <c r="X97" s="209"/>
      <c r="Y97" s="210"/>
      <c r="Z97" s="208"/>
      <c r="AA97" s="209"/>
      <c r="AB97" s="207"/>
      <c r="AC97" s="211"/>
      <c r="AD97" s="212"/>
      <c r="AE97" s="212"/>
      <c r="AF97" s="212"/>
      <c r="AG97" s="175"/>
      <c r="AH97" s="176"/>
      <c r="AI97" s="213" t="s">
        <v>94</v>
      </c>
      <c r="AJ97" s="195"/>
      <c r="AK97" s="179"/>
      <c r="AL97" s="179"/>
      <c r="AM97" s="179"/>
      <c r="AN97" s="180"/>
      <c r="AO97" s="180"/>
      <c r="AP97" s="180"/>
      <c r="AQ97" s="179"/>
      <c r="AR97" s="179"/>
      <c r="AS97" s="179"/>
      <c r="AT97" s="179"/>
      <c r="AU97" s="179"/>
      <c r="AV97" s="181"/>
      <c r="AW97" s="180"/>
      <c r="AX97" s="179"/>
      <c r="AY97" s="179"/>
      <c r="AZ97" s="179"/>
      <c r="BA97" s="179"/>
      <c r="BB97" s="179"/>
      <c r="BC97" s="179"/>
      <c r="BD97" s="179"/>
      <c r="BE97" s="179"/>
      <c r="BF97" s="179"/>
      <c r="BG97" s="179"/>
      <c r="BH97" s="179"/>
      <c r="BI97" s="179"/>
      <c r="BJ97" s="179"/>
      <c r="BK97" s="179"/>
      <c r="BL97" s="179"/>
      <c r="BM97" s="179"/>
      <c r="BN97" s="179"/>
      <c r="BO97" s="179"/>
      <c r="BP97" s="179"/>
      <c r="BQ97" s="179"/>
      <c r="BR97" s="179"/>
      <c r="BS97" s="179"/>
      <c r="BT97" s="179"/>
      <c r="BU97" s="179"/>
      <c r="BV97" s="179"/>
      <c r="BW97" s="179"/>
      <c r="BX97" s="179"/>
      <c r="BY97" s="179"/>
      <c r="BZ97" s="179"/>
      <c r="CA97" s="179"/>
      <c r="CB97" s="179"/>
      <c r="CC97" s="179"/>
      <c r="CD97" s="179"/>
      <c r="CE97" s="179"/>
      <c r="CF97" s="179"/>
      <c r="CG97" s="179"/>
      <c r="CH97" s="179"/>
      <c r="CI97" s="179"/>
      <c r="CJ97" s="179"/>
      <c r="CK97" s="179"/>
      <c r="CL97" s="179"/>
      <c r="CM97" s="179"/>
      <c r="CN97" s="179"/>
      <c r="CO97" s="179"/>
      <c r="CP97" s="179"/>
      <c r="CQ97" s="179"/>
      <c r="CR97" s="179"/>
      <c r="CS97" s="179"/>
      <c r="CT97" s="179"/>
      <c r="CU97" s="179"/>
      <c r="CV97" s="179"/>
      <c r="CW97" s="179"/>
      <c r="CX97" s="179"/>
      <c r="CY97" s="179"/>
      <c r="CZ97" s="179"/>
      <c r="DA97" s="179"/>
      <c r="DB97" s="179"/>
      <c r="DC97" s="179"/>
      <c r="DD97" s="179"/>
      <c r="DE97" s="179"/>
      <c r="DF97" s="179"/>
      <c r="DG97" s="179"/>
      <c r="DH97" s="179"/>
      <c r="DI97" s="179"/>
      <c r="DJ97" s="179"/>
      <c r="DK97" s="179"/>
      <c r="DL97" s="179"/>
      <c r="DM97" s="179"/>
      <c r="DN97" s="179"/>
      <c r="DO97" s="179"/>
      <c r="DP97" s="179"/>
      <c r="DQ97" s="179"/>
      <c r="DR97" s="179"/>
      <c r="DS97" s="179"/>
      <c r="DT97" s="179"/>
      <c r="DU97" s="179"/>
      <c r="DV97" s="179"/>
      <c r="DW97" s="179"/>
      <c r="DX97" s="179"/>
      <c r="DY97" s="179"/>
      <c r="DZ97" s="179"/>
      <c r="EA97" s="179"/>
      <c r="EB97" s="179"/>
      <c r="EC97" s="179"/>
      <c r="ED97" s="179"/>
      <c r="EE97" s="179"/>
      <c r="EF97" s="179"/>
      <c r="EG97" s="179"/>
      <c r="EH97" s="179"/>
      <c r="EI97" s="179"/>
      <c r="EJ97" s="179"/>
      <c r="EK97" s="179"/>
      <c r="EL97" s="179"/>
      <c r="EM97" s="179"/>
      <c r="EN97" s="179"/>
      <c r="EO97" s="179"/>
      <c r="EP97" s="179"/>
      <c r="EQ97" s="179"/>
      <c r="ER97" s="179"/>
      <c r="ES97" s="179"/>
      <c r="ET97" s="179"/>
      <c r="EU97" s="179"/>
      <c r="EV97" s="179"/>
      <c r="EW97" s="179"/>
      <c r="EX97" s="179"/>
      <c r="EY97" s="179"/>
      <c r="EZ97" s="179"/>
      <c r="FA97" s="179"/>
      <c r="FB97" s="179"/>
      <c r="FC97" s="179"/>
      <c r="FD97" s="179"/>
      <c r="FE97" s="179"/>
      <c r="FF97" s="179"/>
      <c r="FG97" s="179"/>
      <c r="FH97" s="179"/>
      <c r="FI97" s="179"/>
      <c r="FJ97" s="179"/>
      <c r="FK97" s="179"/>
      <c r="FL97" s="179"/>
      <c r="FM97" s="179"/>
      <c r="FN97" s="179"/>
      <c r="FO97" s="179"/>
      <c r="FP97" s="179"/>
      <c r="FQ97" s="179"/>
      <c r="FR97" s="179"/>
      <c r="FS97" s="179"/>
      <c r="FT97" s="179"/>
      <c r="FU97" s="179"/>
      <c r="FV97" s="179"/>
      <c r="FW97" s="179"/>
      <c r="FX97" s="179"/>
      <c r="FY97" s="179"/>
      <c r="FZ97" s="179"/>
      <c r="GA97" s="179"/>
      <c r="GB97" s="179"/>
      <c r="GC97" s="179"/>
      <c r="GD97" s="179"/>
      <c r="GE97" s="179"/>
      <c r="GF97" s="179"/>
      <c r="GG97" s="179"/>
      <c r="GH97" s="179"/>
      <c r="GI97" s="179"/>
      <c r="GJ97" s="179"/>
      <c r="GK97" s="179"/>
      <c r="GL97" s="179"/>
      <c r="GM97" s="179"/>
      <c r="GN97" s="179"/>
      <c r="GO97" s="179"/>
      <c r="GP97" s="179"/>
      <c r="GQ97" s="179"/>
      <c r="GR97" s="179"/>
      <c r="GS97" s="179"/>
      <c r="GT97" s="179"/>
      <c r="GU97" s="179"/>
      <c r="GV97" s="179"/>
      <c r="GW97" s="179"/>
      <c r="GX97" s="179"/>
      <c r="GY97" s="179"/>
      <c r="GZ97" s="179"/>
      <c r="HA97" s="179"/>
      <c r="HB97" s="179"/>
      <c r="HC97" s="179"/>
      <c r="HD97" s="179"/>
      <c r="HE97" s="179"/>
      <c r="HF97" s="179"/>
      <c r="HG97" s="179"/>
      <c r="HH97" s="179"/>
      <c r="HI97" s="179"/>
      <c r="HJ97" s="179"/>
      <c r="HK97" s="179"/>
      <c r="HL97" s="179"/>
      <c r="HM97" s="179"/>
      <c r="HN97" s="179"/>
      <c r="HO97" s="179"/>
      <c r="HP97" s="179"/>
      <c r="HQ97" s="179"/>
      <c r="HR97" s="179"/>
      <c r="HS97" s="179"/>
      <c r="HT97" s="179"/>
      <c r="HU97" s="179"/>
      <c r="HV97" s="179"/>
      <c r="HW97" s="179"/>
      <c r="HX97" s="179"/>
      <c r="HY97" s="179"/>
      <c r="HZ97" s="179"/>
      <c r="IA97" s="179"/>
      <c r="IB97" s="179"/>
      <c r="IC97" s="179"/>
      <c r="ID97" s="179"/>
      <c r="IE97" s="179"/>
      <c r="IF97" s="179"/>
      <c r="IG97" s="179"/>
      <c r="IH97" s="179"/>
      <c r="II97" s="179"/>
      <c r="IJ97" s="179"/>
      <c r="IK97" s="179"/>
      <c r="IL97" s="179"/>
      <c r="IM97" s="179"/>
      <c r="IN97" s="179"/>
      <c r="IO97" s="179"/>
      <c r="IP97" s="179"/>
      <c r="IQ97" s="179"/>
      <c r="IR97" s="179"/>
      <c r="IS97" s="179"/>
      <c r="IT97" s="179"/>
      <c r="IU97" s="179"/>
      <c r="IV97" s="179"/>
    </row>
    <row collapsed="false" customFormat="false" customHeight="false" hidden="false" ht="24" outlineLevel="0" r="98">
      <c r="A98" s="179"/>
      <c r="B98" s="215"/>
      <c r="C98" s="183" t="s">
        <v>97</v>
      </c>
      <c r="D98" s="183" t="s">
        <v>127</v>
      </c>
      <c r="E98" s="184"/>
      <c r="F98" s="185"/>
      <c r="G98" s="166"/>
      <c r="H98" s="186"/>
      <c r="I98" s="184"/>
      <c r="J98" s="184"/>
      <c r="K98" s="187"/>
      <c r="L98" s="187"/>
      <c r="M98" s="187"/>
      <c r="N98" s="187"/>
      <c r="O98" s="187"/>
      <c r="P98" s="187"/>
      <c r="Q98" s="189" t="s">
        <v>99</v>
      </c>
      <c r="R98" s="190"/>
      <c r="S98" s="191"/>
      <c r="T98" s="192"/>
      <c r="U98" s="190"/>
      <c r="V98" s="191"/>
      <c r="W98" s="192"/>
      <c r="X98" s="190"/>
      <c r="Y98" s="191"/>
      <c r="Z98" s="192"/>
      <c r="AA98" s="190"/>
      <c r="AB98" s="191"/>
      <c r="AC98" s="216"/>
      <c r="AD98" s="217"/>
      <c r="AE98" s="217"/>
      <c r="AF98" s="217"/>
      <c r="AG98" s="175"/>
      <c r="AH98" s="176"/>
      <c r="AI98" s="194"/>
      <c r="AJ98" s="195"/>
      <c r="AK98" s="179"/>
      <c r="AL98" s="179"/>
      <c r="AM98" s="179"/>
      <c r="AN98" s="180"/>
      <c r="AO98" s="180"/>
      <c r="AP98" s="180"/>
      <c r="AQ98" s="179"/>
      <c r="AR98" s="179"/>
      <c r="AS98" s="179"/>
      <c r="AT98" s="179"/>
      <c r="AU98" s="179"/>
      <c r="AV98" s="181"/>
      <c r="AW98" s="180"/>
      <c r="AX98" s="179"/>
      <c r="AY98" s="179"/>
      <c r="AZ98" s="179"/>
      <c r="BA98" s="179"/>
      <c r="BB98" s="179"/>
      <c r="BC98" s="179"/>
      <c r="BD98" s="179"/>
      <c r="BE98" s="179"/>
      <c r="BF98" s="179"/>
      <c r="BG98" s="179"/>
      <c r="BH98" s="179"/>
      <c r="BI98" s="179"/>
      <c r="BJ98" s="179"/>
      <c r="BK98" s="179"/>
      <c r="BL98" s="179"/>
      <c r="BM98" s="179"/>
      <c r="BN98" s="179"/>
      <c r="BO98" s="179"/>
      <c r="BP98" s="179"/>
      <c r="BQ98" s="179"/>
      <c r="BR98" s="179"/>
      <c r="BS98" s="179"/>
      <c r="BT98" s="179"/>
      <c r="BU98" s="179"/>
      <c r="BV98" s="179"/>
      <c r="BW98" s="179"/>
      <c r="BX98" s="179"/>
      <c r="BY98" s="179"/>
      <c r="BZ98" s="179"/>
      <c r="CA98" s="179"/>
      <c r="CB98" s="179"/>
      <c r="CC98" s="179"/>
      <c r="CD98" s="179"/>
      <c r="CE98" s="179"/>
      <c r="CF98" s="179"/>
      <c r="CG98" s="179"/>
      <c r="CH98" s="179"/>
      <c r="CI98" s="179"/>
      <c r="CJ98" s="179"/>
      <c r="CK98" s="179"/>
      <c r="CL98" s="179"/>
      <c r="CM98" s="179"/>
      <c r="CN98" s="179"/>
      <c r="CO98" s="179"/>
      <c r="CP98" s="179"/>
      <c r="CQ98" s="179"/>
      <c r="CR98" s="179"/>
      <c r="CS98" s="179"/>
      <c r="CT98" s="179"/>
      <c r="CU98" s="179"/>
      <c r="CV98" s="179"/>
      <c r="CW98" s="179"/>
      <c r="CX98" s="179"/>
      <c r="CY98" s="179"/>
      <c r="CZ98" s="179"/>
      <c r="DA98" s="179"/>
      <c r="DB98" s="179"/>
      <c r="DC98" s="179"/>
      <c r="DD98" s="179"/>
      <c r="DE98" s="179"/>
      <c r="DF98" s="179"/>
      <c r="DG98" s="179"/>
      <c r="DH98" s="179"/>
      <c r="DI98" s="179"/>
      <c r="DJ98" s="179"/>
      <c r="DK98" s="179"/>
      <c r="DL98" s="179"/>
      <c r="DM98" s="179"/>
      <c r="DN98" s="179"/>
      <c r="DO98" s="179"/>
      <c r="DP98" s="179"/>
      <c r="DQ98" s="179"/>
      <c r="DR98" s="179"/>
      <c r="DS98" s="179"/>
      <c r="DT98" s="179"/>
      <c r="DU98" s="179"/>
      <c r="DV98" s="179"/>
      <c r="DW98" s="179"/>
      <c r="DX98" s="179"/>
      <c r="DY98" s="179"/>
      <c r="DZ98" s="179"/>
      <c r="EA98" s="179"/>
      <c r="EB98" s="179"/>
      <c r="EC98" s="179"/>
      <c r="ED98" s="179"/>
      <c r="EE98" s="179"/>
      <c r="EF98" s="179"/>
      <c r="EG98" s="179"/>
      <c r="EH98" s="179"/>
      <c r="EI98" s="179"/>
      <c r="EJ98" s="179"/>
      <c r="EK98" s="179"/>
      <c r="EL98" s="179"/>
      <c r="EM98" s="179"/>
      <c r="EN98" s="179"/>
      <c r="EO98" s="179"/>
      <c r="EP98" s="179"/>
      <c r="EQ98" s="179"/>
      <c r="ER98" s="179"/>
      <c r="ES98" s="179"/>
      <c r="ET98" s="179"/>
      <c r="EU98" s="179"/>
      <c r="EV98" s="179"/>
      <c r="EW98" s="179"/>
      <c r="EX98" s="179"/>
      <c r="EY98" s="179"/>
      <c r="EZ98" s="179"/>
      <c r="FA98" s="179"/>
      <c r="FB98" s="179"/>
      <c r="FC98" s="179"/>
      <c r="FD98" s="179"/>
      <c r="FE98" s="179"/>
      <c r="FF98" s="179"/>
      <c r="FG98" s="179"/>
      <c r="FH98" s="179"/>
      <c r="FI98" s="179"/>
      <c r="FJ98" s="179"/>
      <c r="FK98" s="179"/>
      <c r="FL98" s="179"/>
      <c r="FM98" s="179"/>
      <c r="FN98" s="179"/>
      <c r="FO98" s="179"/>
      <c r="FP98" s="179"/>
      <c r="FQ98" s="179"/>
      <c r="FR98" s="179"/>
      <c r="FS98" s="179"/>
      <c r="FT98" s="179"/>
      <c r="FU98" s="179"/>
      <c r="FV98" s="179"/>
      <c r="FW98" s="179"/>
      <c r="FX98" s="179"/>
      <c r="FY98" s="179"/>
      <c r="FZ98" s="179"/>
      <c r="GA98" s="179"/>
      <c r="GB98" s="179"/>
      <c r="GC98" s="179"/>
      <c r="GD98" s="179"/>
      <c r="GE98" s="179"/>
      <c r="GF98" s="179"/>
      <c r="GG98" s="179"/>
      <c r="GH98" s="179"/>
      <c r="GI98" s="179"/>
      <c r="GJ98" s="179"/>
      <c r="GK98" s="179"/>
      <c r="GL98" s="179"/>
      <c r="GM98" s="179"/>
      <c r="GN98" s="179"/>
      <c r="GO98" s="179"/>
      <c r="GP98" s="179"/>
      <c r="GQ98" s="179"/>
      <c r="GR98" s="179"/>
      <c r="GS98" s="179"/>
      <c r="GT98" s="179"/>
      <c r="GU98" s="179"/>
      <c r="GV98" s="179"/>
      <c r="GW98" s="179"/>
      <c r="GX98" s="179"/>
      <c r="GY98" s="179"/>
      <c r="GZ98" s="179"/>
      <c r="HA98" s="179"/>
      <c r="HB98" s="179"/>
      <c r="HC98" s="179"/>
      <c r="HD98" s="179"/>
      <c r="HE98" s="179"/>
      <c r="HF98" s="179"/>
      <c r="HG98" s="179"/>
      <c r="HH98" s="179"/>
      <c r="HI98" s="179"/>
      <c r="HJ98" s="179"/>
      <c r="HK98" s="179"/>
      <c r="HL98" s="179"/>
      <c r="HM98" s="179"/>
      <c r="HN98" s="179"/>
      <c r="HO98" s="179"/>
      <c r="HP98" s="179"/>
      <c r="HQ98" s="179"/>
      <c r="HR98" s="179"/>
      <c r="HS98" s="179"/>
      <c r="HT98" s="179"/>
      <c r="HU98" s="179"/>
      <c r="HV98" s="179"/>
      <c r="HW98" s="179"/>
      <c r="HX98" s="179"/>
      <c r="HY98" s="179"/>
      <c r="HZ98" s="179"/>
      <c r="IA98" s="179"/>
      <c r="IB98" s="179"/>
      <c r="IC98" s="179"/>
      <c r="ID98" s="179"/>
      <c r="IE98" s="179"/>
      <c r="IF98" s="179"/>
      <c r="IG98" s="179"/>
      <c r="IH98" s="179"/>
      <c r="II98" s="179"/>
      <c r="IJ98" s="179"/>
      <c r="IK98" s="179"/>
      <c r="IL98" s="179"/>
      <c r="IM98" s="179"/>
      <c r="IN98" s="179"/>
      <c r="IO98" s="179"/>
      <c r="IP98" s="179"/>
      <c r="IQ98" s="179"/>
      <c r="IR98" s="179"/>
      <c r="IS98" s="179"/>
      <c r="IT98" s="179"/>
      <c r="IU98" s="179"/>
      <c r="IV98" s="179"/>
    </row>
    <row collapsed="false" customFormat="false" customHeight="false" hidden="false" ht="37" outlineLevel="0" r="99">
      <c r="A99" s="179"/>
      <c r="B99" s="218"/>
      <c r="C99" s="219" t="s">
        <v>100</v>
      </c>
      <c r="D99" s="219"/>
      <c r="E99" s="220"/>
      <c r="F99" s="221"/>
      <c r="G99" s="166"/>
      <c r="H99" s="222"/>
      <c r="I99" s="220"/>
      <c r="J99" s="220"/>
      <c r="K99" s="223"/>
      <c r="L99" s="223"/>
      <c r="M99" s="223"/>
      <c r="N99" s="223"/>
      <c r="O99" s="223"/>
      <c r="P99" s="223"/>
      <c r="Q99" s="224" t="s">
        <v>101</v>
      </c>
      <c r="R99" s="225" t="n">
        <f aca="false">R94</f>
        <v>0</v>
      </c>
      <c r="S99" s="226" t="n">
        <f aca="false">S94</f>
        <v>0</v>
      </c>
      <c r="T99" s="227" t="n">
        <f aca="false">T94</f>
        <v>0</v>
      </c>
      <c r="U99" s="225" t="n">
        <f aca="false">U94</f>
        <v>0</v>
      </c>
      <c r="V99" s="226" t="n">
        <f aca="false">V94</f>
        <v>0</v>
      </c>
      <c r="W99" s="227" t="n">
        <f aca="false">W94</f>
        <v>0</v>
      </c>
      <c r="X99" s="225" t="n">
        <f aca="false">X94</f>
        <v>0</v>
      </c>
      <c r="Y99" s="226" t="n">
        <f aca="false">Y94</f>
        <v>0</v>
      </c>
      <c r="Z99" s="227" t="n">
        <f aca="false">Z94</f>
        <v>0</v>
      </c>
      <c r="AA99" s="225" t="s">
        <v>102</v>
      </c>
      <c r="AB99" s="226" t="s">
        <v>102</v>
      </c>
      <c r="AC99" s="228" t="s">
        <v>102</v>
      </c>
      <c r="AD99" s="229"/>
      <c r="AE99" s="229"/>
      <c r="AF99" s="229"/>
      <c r="AG99" s="175"/>
      <c r="AH99" s="176"/>
      <c r="AI99" s="230"/>
      <c r="AJ99" s="231"/>
      <c r="AK99" s="179"/>
      <c r="AL99" s="179"/>
      <c r="AM99" s="179"/>
      <c r="AN99" s="180"/>
      <c r="AO99" s="180"/>
      <c r="AP99" s="180"/>
      <c r="AQ99" s="179"/>
      <c r="AR99" s="179"/>
      <c r="AS99" s="179"/>
      <c r="AT99" s="179"/>
      <c r="AU99" s="179"/>
      <c r="AV99" s="181"/>
      <c r="AW99" s="180"/>
      <c r="AX99" s="179"/>
      <c r="AY99" s="179"/>
      <c r="AZ99" s="179"/>
      <c r="BA99" s="179"/>
      <c r="BB99" s="179"/>
      <c r="BC99" s="179"/>
      <c r="BD99" s="179"/>
      <c r="BE99" s="179"/>
      <c r="BF99" s="179"/>
      <c r="BG99" s="179"/>
      <c r="BH99" s="179"/>
      <c r="BI99" s="179"/>
      <c r="BJ99" s="179"/>
      <c r="BK99" s="179"/>
      <c r="BL99" s="179"/>
      <c r="BM99" s="179"/>
      <c r="BN99" s="179"/>
      <c r="BO99" s="179"/>
      <c r="BP99" s="179"/>
      <c r="BQ99" s="179"/>
      <c r="BR99" s="179"/>
      <c r="BS99" s="179"/>
      <c r="BT99" s="179"/>
      <c r="BU99" s="179"/>
      <c r="BV99" s="179"/>
      <c r="BW99" s="179"/>
      <c r="BX99" s="179"/>
      <c r="BY99" s="179"/>
      <c r="BZ99" s="179"/>
      <c r="CA99" s="179"/>
      <c r="CB99" s="179"/>
      <c r="CC99" s="179"/>
      <c r="CD99" s="179"/>
      <c r="CE99" s="179"/>
      <c r="CF99" s="179"/>
      <c r="CG99" s="179"/>
      <c r="CH99" s="179"/>
      <c r="CI99" s="179"/>
      <c r="CJ99" s="179"/>
      <c r="CK99" s="179"/>
      <c r="CL99" s="179"/>
      <c r="CM99" s="179"/>
      <c r="CN99" s="179"/>
      <c r="CO99" s="179"/>
      <c r="CP99" s="179"/>
      <c r="CQ99" s="179"/>
      <c r="CR99" s="179"/>
      <c r="CS99" s="179"/>
      <c r="CT99" s="179"/>
      <c r="CU99" s="179"/>
      <c r="CV99" s="179"/>
      <c r="CW99" s="179"/>
      <c r="CX99" s="179"/>
      <c r="CY99" s="179"/>
      <c r="CZ99" s="179"/>
      <c r="DA99" s="179"/>
      <c r="DB99" s="179"/>
      <c r="DC99" s="179"/>
      <c r="DD99" s="179"/>
      <c r="DE99" s="179"/>
      <c r="DF99" s="179"/>
      <c r="DG99" s="179"/>
      <c r="DH99" s="179"/>
      <c r="DI99" s="179"/>
      <c r="DJ99" s="179"/>
      <c r="DK99" s="179"/>
      <c r="DL99" s="179"/>
      <c r="DM99" s="179"/>
      <c r="DN99" s="179"/>
      <c r="DO99" s="179"/>
      <c r="DP99" s="179"/>
      <c r="DQ99" s="179"/>
      <c r="DR99" s="179"/>
      <c r="DS99" s="179"/>
      <c r="DT99" s="179"/>
      <c r="DU99" s="179"/>
      <c r="DV99" s="179"/>
      <c r="DW99" s="179"/>
      <c r="DX99" s="179"/>
      <c r="DY99" s="179"/>
      <c r="DZ99" s="179"/>
      <c r="EA99" s="179"/>
      <c r="EB99" s="179"/>
      <c r="EC99" s="179"/>
      <c r="ED99" s="179"/>
      <c r="EE99" s="179"/>
      <c r="EF99" s="179"/>
      <c r="EG99" s="179"/>
      <c r="EH99" s="179"/>
      <c r="EI99" s="179"/>
      <c r="EJ99" s="179"/>
      <c r="EK99" s="179"/>
      <c r="EL99" s="179"/>
      <c r="EM99" s="179"/>
      <c r="EN99" s="179"/>
      <c r="EO99" s="179"/>
      <c r="EP99" s="179"/>
      <c r="EQ99" s="179"/>
      <c r="ER99" s="179"/>
      <c r="ES99" s="179"/>
      <c r="ET99" s="179"/>
      <c r="EU99" s="179"/>
      <c r="EV99" s="179"/>
      <c r="EW99" s="179"/>
      <c r="EX99" s="179"/>
      <c r="EY99" s="179"/>
      <c r="EZ99" s="179"/>
      <c r="FA99" s="179"/>
      <c r="FB99" s="179"/>
      <c r="FC99" s="179"/>
      <c r="FD99" s="179"/>
      <c r="FE99" s="179"/>
      <c r="FF99" s="179"/>
      <c r="FG99" s="179"/>
      <c r="FH99" s="179"/>
      <c r="FI99" s="179"/>
      <c r="FJ99" s="179"/>
      <c r="FK99" s="179"/>
      <c r="FL99" s="179"/>
      <c r="FM99" s="179"/>
      <c r="FN99" s="179"/>
      <c r="FO99" s="179"/>
      <c r="FP99" s="179"/>
      <c r="FQ99" s="179"/>
      <c r="FR99" s="179"/>
      <c r="FS99" s="179"/>
      <c r="FT99" s="179"/>
      <c r="FU99" s="179"/>
      <c r="FV99" s="179"/>
      <c r="FW99" s="179"/>
      <c r="FX99" s="179"/>
      <c r="FY99" s="179"/>
      <c r="FZ99" s="179"/>
      <c r="GA99" s="179"/>
      <c r="GB99" s="179"/>
      <c r="GC99" s="179"/>
      <c r="GD99" s="179"/>
      <c r="GE99" s="179"/>
      <c r="GF99" s="179"/>
      <c r="GG99" s="179"/>
      <c r="GH99" s="179"/>
      <c r="GI99" s="179"/>
      <c r="GJ99" s="179"/>
      <c r="GK99" s="179"/>
      <c r="GL99" s="179"/>
      <c r="GM99" s="179"/>
      <c r="GN99" s="179"/>
      <c r="GO99" s="179"/>
      <c r="GP99" s="179"/>
      <c r="GQ99" s="179"/>
      <c r="GR99" s="179"/>
      <c r="GS99" s="179"/>
      <c r="GT99" s="179"/>
      <c r="GU99" s="179"/>
      <c r="GV99" s="179"/>
      <c r="GW99" s="179"/>
      <c r="GX99" s="179"/>
      <c r="GY99" s="179"/>
      <c r="GZ99" s="179"/>
      <c r="HA99" s="179"/>
      <c r="HB99" s="179"/>
      <c r="HC99" s="179"/>
      <c r="HD99" s="179"/>
      <c r="HE99" s="179"/>
      <c r="HF99" s="179"/>
      <c r="HG99" s="179"/>
      <c r="HH99" s="179"/>
      <c r="HI99" s="179"/>
      <c r="HJ99" s="179"/>
      <c r="HK99" s="179"/>
      <c r="HL99" s="179"/>
      <c r="HM99" s="179"/>
      <c r="HN99" s="179"/>
      <c r="HO99" s="179"/>
      <c r="HP99" s="179"/>
      <c r="HQ99" s="179"/>
      <c r="HR99" s="179"/>
      <c r="HS99" s="179"/>
      <c r="HT99" s="179"/>
      <c r="HU99" s="179"/>
      <c r="HV99" s="179"/>
      <c r="HW99" s="179"/>
      <c r="HX99" s="179"/>
      <c r="HY99" s="179"/>
      <c r="HZ99" s="179"/>
      <c r="IA99" s="179"/>
      <c r="IB99" s="179"/>
      <c r="IC99" s="179"/>
      <c r="ID99" s="179"/>
      <c r="IE99" s="179"/>
      <c r="IF99" s="179"/>
      <c r="IG99" s="179"/>
      <c r="IH99" s="179"/>
      <c r="II99" s="179"/>
      <c r="IJ99" s="179"/>
      <c r="IK99" s="179"/>
      <c r="IL99" s="179"/>
      <c r="IM99" s="179"/>
      <c r="IN99" s="179"/>
      <c r="IO99" s="179"/>
      <c r="IP99" s="179"/>
      <c r="IQ99" s="179"/>
      <c r="IR99" s="179"/>
      <c r="IS99" s="179"/>
      <c r="IT99" s="179"/>
      <c r="IU99" s="179"/>
      <c r="IV99" s="179"/>
    </row>
    <row collapsed="false" customFormat="true" customHeight="true" hidden="false" ht="6" outlineLevel="0" r="100" s="232">
      <c r="B100" s="233"/>
      <c r="C100" s="140"/>
      <c r="D100" s="234"/>
      <c r="E100" s="141"/>
      <c r="F100" s="140"/>
      <c r="G100" s="142"/>
      <c r="H100" s="238"/>
      <c r="I100" s="238"/>
      <c r="J100" s="238"/>
      <c r="K100" s="239"/>
      <c r="L100" s="239"/>
      <c r="M100" s="239"/>
      <c r="N100" s="239"/>
      <c r="O100" s="239"/>
      <c r="P100" s="239"/>
      <c r="Q100" s="144"/>
      <c r="R100" s="235"/>
      <c r="S100" s="235"/>
      <c r="T100" s="235"/>
      <c r="U100" s="235"/>
      <c r="V100" s="235"/>
      <c r="W100" s="235"/>
      <c r="X100" s="235"/>
      <c r="Y100" s="235"/>
      <c r="Z100" s="235"/>
      <c r="AA100" s="235"/>
      <c r="AB100" s="235"/>
      <c r="AC100" s="145"/>
      <c r="AD100" s="147"/>
      <c r="AE100" s="147"/>
      <c r="AF100" s="147"/>
      <c r="AG100" s="148"/>
      <c r="AH100" s="148"/>
      <c r="AI100" s="142"/>
      <c r="AJ100" s="142"/>
      <c r="AN100" s="236"/>
      <c r="AO100" s="236"/>
      <c r="AP100" s="236"/>
      <c r="AV100" s="237"/>
      <c r="AW100" s="236"/>
    </row>
    <row collapsed="false" customFormat="true" customHeight="false" hidden="false" ht="13" outlineLevel="0" r="101" s="242">
      <c r="A101" s="160"/>
      <c r="B101" s="151" t="s">
        <v>74</v>
      </c>
      <c r="C101" s="151"/>
      <c r="D101" s="240"/>
      <c r="E101" s="153" t="n">
        <f aca="false">COUNTIF(E103:E108,"Yes")</f>
        <v>1</v>
      </c>
      <c r="F101" s="241"/>
      <c r="G101" s="155"/>
      <c r="H101" s="156" t="n">
        <f aca="false">H103</f>
        <v>271186.440677966</v>
      </c>
      <c r="I101" s="156" t="n">
        <f aca="false">I103</f>
        <v>48813.5593220339</v>
      </c>
      <c r="J101" s="156" t="n">
        <f aca="false">J103</f>
        <v>320000</v>
      </c>
      <c r="K101" s="156" t="n">
        <f aca="false">K103</f>
        <v>0</v>
      </c>
      <c r="L101" s="156" t="n">
        <f aca="false">L103</f>
        <v>19375</v>
      </c>
      <c r="M101" s="156" t="n">
        <f aca="false">M103</f>
        <v>7500</v>
      </c>
      <c r="N101" s="156" t="n">
        <f aca="false">N103</f>
        <v>7500</v>
      </c>
      <c r="O101" s="156" t="n">
        <f aca="false">O103</f>
        <v>0</v>
      </c>
      <c r="P101" s="156" t="n">
        <f aca="false">P103</f>
        <v>19375</v>
      </c>
      <c r="Q101" s="152"/>
      <c r="R101" s="151"/>
      <c r="S101" s="151"/>
      <c r="T101" s="151"/>
      <c r="U101" s="151"/>
      <c r="V101" s="151"/>
      <c r="W101" s="151"/>
      <c r="X101" s="151"/>
      <c r="Y101" s="151"/>
      <c r="Z101" s="151"/>
      <c r="AA101" s="151"/>
      <c r="AB101" s="151"/>
      <c r="AC101" s="151"/>
      <c r="AD101" s="151"/>
      <c r="AE101" s="151"/>
      <c r="AF101" s="151"/>
      <c r="AG101" s="157"/>
      <c r="AH101" s="157"/>
      <c r="AI101" s="154"/>
      <c r="AJ101" s="154"/>
      <c r="AK101" s="179"/>
      <c r="AL101" s="179"/>
      <c r="AM101" s="179"/>
      <c r="AN101" s="180"/>
      <c r="AO101" s="180"/>
      <c r="AP101" s="180"/>
      <c r="AQ101" s="179"/>
      <c r="AR101" s="179"/>
      <c r="AS101" s="179"/>
      <c r="AT101" s="179"/>
      <c r="AU101" s="179"/>
      <c r="AV101" s="181"/>
      <c r="AW101" s="180"/>
      <c r="AX101" s="179"/>
      <c r="AY101" s="179"/>
      <c r="AZ101" s="179"/>
      <c r="BA101" s="179"/>
      <c r="BB101" s="179"/>
      <c r="BC101" s="179"/>
      <c r="BD101" s="179"/>
      <c r="BE101" s="179"/>
      <c r="BF101" s="179"/>
      <c r="BG101" s="179"/>
      <c r="BH101" s="179"/>
      <c r="BI101" s="179"/>
      <c r="BJ101" s="179"/>
      <c r="BK101" s="179"/>
      <c r="BL101" s="179"/>
      <c r="BM101" s="179"/>
      <c r="BN101" s="179"/>
      <c r="BO101" s="179"/>
      <c r="BP101" s="179"/>
      <c r="BQ101" s="179"/>
      <c r="BR101" s="179"/>
      <c r="BS101" s="179"/>
      <c r="BT101" s="179"/>
      <c r="BU101" s="179"/>
      <c r="BV101" s="179"/>
      <c r="BW101" s="179"/>
      <c r="BX101" s="179"/>
      <c r="BY101" s="179"/>
      <c r="BZ101" s="179"/>
      <c r="CA101" s="179"/>
      <c r="CB101" s="179"/>
      <c r="CC101" s="179"/>
      <c r="CD101" s="179"/>
      <c r="CE101" s="179"/>
      <c r="CF101" s="179"/>
      <c r="CG101" s="179"/>
      <c r="CH101" s="179"/>
      <c r="CI101" s="179"/>
      <c r="CJ101" s="179"/>
      <c r="CK101" s="179"/>
      <c r="CL101" s="179"/>
      <c r="CM101" s="179"/>
      <c r="CN101" s="179"/>
      <c r="CO101" s="179"/>
      <c r="CP101" s="179"/>
      <c r="CQ101" s="179"/>
      <c r="CR101" s="179"/>
      <c r="CS101" s="179"/>
      <c r="CT101" s="179"/>
      <c r="CU101" s="179"/>
      <c r="CV101" s="179"/>
      <c r="CW101" s="179"/>
      <c r="CX101" s="179"/>
      <c r="CY101" s="160"/>
      <c r="CZ101" s="160"/>
      <c r="DA101" s="160"/>
      <c r="DB101" s="160"/>
      <c r="DC101" s="160"/>
      <c r="DD101" s="160"/>
      <c r="DE101" s="160"/>
      <c r="DF101" s="160"/>
      <c r="DG101" s="160"/>
      <c r="DH101" s="160"/>
      <c r="DI101" s="160"/>
      <c r="DJ101" s="160"/>
      <c r="DK101" s="160"/>
      <c r="DL101" s="160"/>
      <c r="DM101" s="160"/>
      <c r="DN101" s="160"/>
      <c r="DO101" s="160"/>
      <c r="DP101" s="160"/>
      <c r="DQ101" s="160"/>
      <c r="DR101" s="160"/>
      <c r="DS101" s="160"/>
      <c r="DT101" s="160"/>
      <c r="DU101" s="160"/>
      <c r="DV101" s="160"/>
      <c r="DW101" s="160"/>
      <c r="DX101" s="160"/>
      <c r="DY101" s="160"/>
      <c r="DZ101" s="160"/>
      <c r="EA101" s="160"/>
      <c r="EB101" s="160"/>
      <c r="EC101" s="160"/>
      <c r="ED101" s="160"/>
      <c r="EE101" s="160"/>
      <c r="EF101" s="160"/>
      <c r="EG101" s="160"/>
      <c r="EH101" s="160"/>
      <c r="EI101" s="160"/>
      <c r="EJ101" s="160"/>
      <c r="EK101" s="160"/>
      <c r="EL101" s="160"/>
      <c r="EM101" s="160"/>
      <c r="EN101" s="160"/>
      <c r="EO101" s="160"/>
      <c r="EP101" s="160"/>
      <c r="EQ101" s="160"/>
      <c r="ER101" s="160"/>
      <c r="ES101" s="160"/>
      <c r="ET101" s="160"/>
      <c r="EU101" s="160"/>
      <c r="EV101" s="160"/>
      <c r="EW101" s="160"/>
      <c r="EX101" s="160"/>
      <c r="EY101" s="160"/>
      <c r="EZ101" s="160"/>
      <c r="FA101" s="160"/>
      <c r="FB101" s="160"/>
      <c r="FC101" s="160"/>
      <c r="FD101" s="160"/>
      <c r="FE101" s="160"/>
      <c r="FF101" s="160"/>
      <c r="FG101" s="160"/>
      <c r="FH101" s="160"/>
      <c r="FI101" s="160"/>
      <c r="FJ101" s="160"/>
      <c r="FK101" s="160"/>
      <c r="FL101" s="160"/>
      <c r="FM101" s="160"/>
      <c r="FN101" s="160"/>
      <c r="FO101" s="160"/>
      <c r="FP101" s="160"/>
      <c r="FQ101" s="160"/>
      <c r="FR101" s="160"/>
      <c r="FS101" s="160"/>
      <c r="FT101" s="160"/>
      <c r="FU101" s="160"/>
      <c r="FV101" s="160"/>
      <c r="FW101" s="160"/>
      <c r="FX101" s="160"/>
      <c r="FY101" s="160"/>
      <c r="FZ101" s="160"/>
      <c r="GA101" s="160"/>
      <c r="GB101" s="160"/>
      <c r="GC101" s="160"/>
      <c r="GD101" s="160"/>
      <c r="GE101" s="160"/>
      <c r="GF101" s="160"/>
      <c r="GG101" s="160"/>
      <c r="GH101" s="160"/>
      <c r="GI101" s="160"/>
      <c r="GJ101" s="160"/>
      <c r="GK101" s="160"/>
      <c r="GL101" s="160"/>
      <c r="GM101" s="160"/>
      <c r="GN101" s="160"/>
      <c r="GO101" s="160"/>
      <c r="GP101" s="160"/>
      <c r="GQ101" s="160"/>
      <c r="GR101" s="160"/>
      <c r="GS101" s="160"/>
      <c r="GT101" s="160"/>
      <c r="GU101" s="160"/>
      <c r="GV101" s="160"/>
      <c r="GW101" s="160"/>
      <c r="GX101" s="160"/>
      <c r="GY101" s="160"/>
      <c r="GZ101" s="160"/>
      <c r="HA101" s="160"/>
      <c r="HB101" s="160"/>
      <c r="HC101" s="160"/>
      <c r="HD101" s="160"/>
      <c r="HE101" s="160"/>
      <c r="HF101" s="160"/>
      <c r="HG101" s="160"/>
      <c r="HH101" s="160"/>
      <c r="HI101" s="160"/>
      <c r="HJ101" s="160"/>
      <c r="HK101" s="160"/>
      <c r="HL101" s="160"/>
      <c r="HM101" s="160"/>
      <c r="HN101" s="160"/>
      <c r="HO101" s="160"/>
      <c r="HP101" s="160"/>
      <c r="HQ101" s="160"/>
      <c r="HR101" s="160"/>
      <c r="HS101" s="160"/>
      <c r="HT101" s="160"/>
      <c r="HU101" s="160"/>
      <c r="HV101" s="160"/>
      <c r="HW101" s="160"/>
      <c r="HX101" s="160"/>
      <c r="HY101" s="160"/>
      <c r="HZ101" s="160"/>
      <c r="IA101" s="160"/>
      <c r="IB101" s="160"/>
      <c r="IC101" s="160"/>
      <c r="ID101" s="160"/>
      <c r="IE101" s="160"/>
      <c r="IF101" s="160"/>
      <c r="IG101" s="160"/>
      <c r="IH101" s="160"/>
      <c r="II101" s="160"/>
      <c r="IJ101" s="160"/>
      <c r="IK101" s="160"/>
      <c r="IL101" s="160"/>
      <c r="IM101" s="160"/>
      <c r="IN101" s="160"/>
      <c r="IO101" s="160"/>
      <c r="IP101" s="160"/>
      <c r="IQ101" s="160"/>
      <c r="IR101" s="160"/>
      <c r="IS101" s="160"/>
      <c r="IT101" s="160"/>
      <c r="IU101" s="160"/>
      <c r="IV101" s="160"/>
    </row>
    <row collapsed="false" customFormat="true" customHeight="true" hidden="false" ht="6" outlineLevel="0" r="102" s="232">
      <c r="B102" s="138"/>
      <c r="C102" s="139"/>
      <c r="D102" s="234"/>
      <c r="E102" s="141"/>
      <c r="F102" s="140"/>
      <c r="G102" s="142"/>
      <c r="H102" s="141"/>
      <c r="I102" s="141"/>
      <c r="J102" s="141"/>
      <c r="K102" s="143"/>
      <c r="L102" s="143"/>
      <c r="M102" s="143"/>
      <c r="N102" s="143"/>
      <c r="O102" s="143"/>
      <c r="P102" s="143"/>
      <c r="Q102" s="144"/>
      <c r="R102" s="145"/>
      <c r="S102" s="146"/>
      <c r="T102" s="146"/>
      <c r="U102" s="146"/>
      <c r="V102" s="146"/>
      <c r="W102" s="146"/>
      <c r="X102" s="146"/>
      <c r="Y102" s="146"/>
      <c r="Z102" s="146"/>
      <c r="AA102" s="146"/>
      <c r="AB102" s="146"/>
      <c r="AC102" s="145"/>
      <c r="AD102" s="147"/>
      <c r="AE102" s="147"/>
      <c r="AF102" s="147"/>
      <c r="AG102" s="148"/>
      <c r="AH102" s="148"/>
      <c r="AI102" s="142"/>
      <c r="AJ102" s="142"/>
      <c r="AN102" s="236"/>
      <c r="AO102" s="236"/>
      <c r="AP102" s="236"/>
      <c r="AV102" s="237"/>
      <c r="AW102" s="236"/>
    </row>
    <row collapsed="false" customFormat="true" customHeight="true" hidden="false" ht="51" outlineLevel="0" r="103" s="160">
      <c r="B103" s="161" t="n">
        <v>11</v>
      </c>
      <c r="C103" s="162" t="s">
        <v>37</v>
      </c>
      <c r="D103" s="163" t="s">
        <v>137</v>
      </c>
      <c r="E103" s="164" t="s">
        <v>79</v>
      </c>
      <c r="F103" s="165" t="s">
        <v>80</v>
      </c>
      <c r="G103" s="166" t="s">
        <v>138</v>
      </c>
      <c r="H103" s="167" t="n">
        <v>271186.440677966</v>
      </c>
      <c r="I103" s="167" t="n">
        <v>48813.5593220339</v>
      </c>
      <c r="J103" s="167" t="n">
        <f aca="false">H103+I103</f>
        <v>320000</v>
      </c>
      <c r="K103" s="168" t="n">
        <v>0</v>
      </c>
      <c r="L103" s="167" t="n">
        <v>19375</v>
      </c>
      <c r="M103" s="167" t="n">
        <v>7500</v>
      </c>
      <c r="N103" s="168" t="n">
        <f aca="false">SUM(R103:AC103)</f>
        <v>7500</v>
      </c>
      <c r="O103" s="168" t="n">
        <f aca="false">SUM(R108:AC108)</f>
        <v>0</v>
      </c>
      <c r="P103" s="168" t="n">
        <f aca="false">O103+L103</f>
        <v>19375</v>
      </c>
      <c r="Q103" s="169" t="s">
        <v>82</v>
      </c>
      <c r="R103" s="170" t="n">
        <v>0</v>
      </c>
      <c r="S103" s="171" t="n">
        <v>0</v>
      </c>
      <c r="T103" s="172" t="n">
        <v>0</v>
      </c>
      <c r="U103" s="170" t="n">
        <v>0</v>
      </c>
      <c r="V103" s="171" t="n">
        <v>0</v>
      </c>
      <c r="W103" s="172" t="n">
        <v>0</v>
      </c>
      <c r="X103" s="170" t="n">
        <v>0</v>
      </c>
      <c r="Y103" s="171" t="n">
        <v>0</v>
      </c>
      <c r="Z103" s="172" t="n">
        <v>0</v>
      </c>
      <c r="AA103" s="170" t="n">
        <v>2500</v>
      </c>
      <c r="AB103" s="173" t="n">
        <v>2500</v>
      </c>
      <c r="AC103" s="172" t="n">
        <v>2500</v>
      </c>
      <c r="AD103" s="174" t="s">
        <v>83</v>
      </c>
      <c r="AE103" s="174" t="s">
        <v>84</v>
      </c>
      <c r="AF103" s="174" t="s">
        <v>85</v>
      </c>
      <c r="AG103" s="175" t="s">
        <v>134</v>
      </c>
      <c r="AH103" s="176" t="s">
        <v>135</v>
      </c>
      <c r="AI103" s="177" t="s">
        <v>80</v>
      </c>
      <c r="AJ103" s="178"/>
      <c r="AK103" s="179"/>
      <c r="AL103" s="179"/>
      <c r="AM103" s="179"/>
      <c r="AN103" s="180"/>
      <c r="AO103" s="180"/>
      <c r="AP103" s="180"/>
      <c r="AQ103" s="179"/>
      <c r="AR103" s="179"/>
      <c r="AS103" s="179"/>
      <c r="AT103" s="179"/>
      <c r="AU103" s="179"/>
      <c r="AV103" s="181"/>
      <c r="AW103" s="180"/>
      <c r="AX103" s="179"/>
      <c r="AY103" s="179"/>
      <c r="AZ103" s="179"/>
      <c r="BA103" s="179"/>
      <c r="BB103" s="179"/>
      <c r="BC103" s="179"/>
      <c r="BD103" s="179"/>
      <c r="BE103" s="179"/>
      <c r="BF103" s="179"/>
      <c r="BG103" s="179"/>
      <c r="BH103" s="179"/>
      <c r="BI103" s="179"/>
      <c r="BJ103" s="179"/>
      <c r="BK103" s="179"/>
      <c r="BL103" s="179"/>
      <c r="BM103" s="179"/>
      <c r="BN103" s="179"/>
      <c r="BO103" s="179"/>
      <c r="BP103" s="179"/>
      <c r="BQ103" s="179"/>
      <c r="BR103" s="179"/>
      <c r="BS103" s="179"/>
      <c r="BT103" s="179"/>
      <c r="BU103" s="179"/>
      <c r="BV103" s="179"/>
      <c r="BW103" s="179"/>
      <c r="BX103" s="179"/>
      <c r="BY103" s="179"/>
      <c r="BZ103" s="179"/>
      <c r="CA103" s="179"/>
      <c r="CB103" s="179"/>
      <c r="CC103" s="179"/>
      <c r="CD103" s="179"/>
      <c r="CE103" s="179"/>
      <c r="CF103" s="179"/>
      <c r="CG103" s="179"/>
      <c r="CH103" s="179"/>
      <c r="CI103" s="179"/>
      <c r="CJ103" s="179"/>
      <c r="CK103" s="179"/>
      <c r="CL103" s="179"/>
      <c r="CM103" s="179"/>
      <c r="CN103" s="179"/>
      <c r="CO103" s="179"/>
      <c r="CP103" s="179"/>
      <c r="CQ103" s="179"/>
      <c r="CR103" s="179"/>
      <c r="CS103" s="179"/>
      <c r="CT103" s="179"/>
      <c r="CU103" s="179"/>
      <c r="CV103" s="179"/>
      <c r="CW103" s="179"/>
      <c r="CX103" s="179"/>
    </row>
    <row collapsed="false" customFormat="true" customHeight="true" hidden="false" ht="29" outlineLevel="0" r="104" s="196">
      <c r="A104" s="179"/>
      <c r="B104" s="182"/>
      <c r="C104" s="183" t="s">
        <v>88</v>
      </c>
      <c r="D104" s="183"/>
      <c r="E104" s="184"/>
      <c r="F104" s="185" t="s">
        <v>89</v>
      </c>
      <c r="G104" s="166"/>
      <c r="H104" s="186"/>
      <c r="I104" s="184"/>
      <c r="J104" s="184"/>
      <c r="K104" s="187"/>
      <c r="L104" s="187"/>
      <c r="M104" s="187"/>
      <c r="N104" s="188"/>
      <c r="O104" s="187"/>
      <c r="P104" s="187"/>
      <c r="Q104" s="189" t="s">
        <v>90</v>
      </c>
      <c r="R104" s="190"/>
      <c r="S104" s="191"/>
      <c r="T104" s="192"/>
      <c r="U104" s="190"/>
      <c r="V104" s="191"/>
      <c r="W104" s="192"/>
      <c r="X104" s="190"/>
      <c r="Y104" s="191"/>
      <c r="Z104" s="192"/>
      <c r="AA104" s="190"/>
      <c r="AB104" s="191"/>
      <c r="AC104" s="192"/>
      <c r="AD104" s="193" t="s">
        <v>91</v>
      </c>
      <c r="AE104" s="193" t="s">
        <v>91</v>
      </c>
      <c r="AF104" s="193" t="s">
        <v>91</v>
      </c>
      <c r="AG104" s="175"/>
      <c r="AH104" s="176"/>
      <c r="AI104" s="194"/>
      <c r="AJ104" s="195"/>
      <c r="AK104" s="179"/>
      <c r="AL104" s="179"/>
      <c r="AM104" s="179"/>
      <c r="AN104" s="180"/>
      <c r="AO104" s="180"/>
      <c r="AP104" s="180"/>
      <c r="AQ104" s="179"/>
      <c r="AR104" s="179"/>
      <c r="AS104" s="179"/>
      <c r="AT104" s="179"/>
      <c r="AU104" s="179"/>
      <c r="AV104" s="181"/>
      <c r="AW104" s="180"/>
      <c r="AX104" s="179"/>
      <c r="AY104" s="179"/>
      <c r="AZ104" s="179"/>
      <c r="BA104" s="179"/>
      <c r="BB104" s="179"/>
      <c r="BC104" s="179"/>
      <c r="BD104" s="179"/>
      <c r="BE104" s="179"/>
      <c r="BF104" s="179"/>
      <c r="BG104" s="179"/>
      <c r="BH104" s="179"/>
      <c r="BI104" s="179"/>
      <c r="BJ104" s="179"/>
      <c r="BK104" s="179"/>
      <c r="BL104" s="179"/>
      <c r="BM104" s="179"/>
      <c r="BN104" s="179"/>
      <c r="BO104" s="179"/>
      <c r="BP104" s="179"/>
      <c r="BQ104" s="179"/>
      <c r="BR104" s="179"/>
      <c r="BS104" s="179"/>
      <c r="BT104" s="179"/>
      <c r="BU104" s="179"/>
      <c r="BV104" s="179"/>
      <c r="BW104" s="179"/>
      <c r="BX104" s="179"/>
      <c r="BY104" s="179"/>
      <c r="BZ104" s="179"/>
      <c r="CA104" s="179"/>
      <c r="CB104" s="179"/>
      <c r="CC104" s="179"/>
      <c r="CD104" s="179"/>
      <c r="CE104" s="179"/>
      <c r="CF104" s="179"/>
      <c r="CG104" s="179"/>
      <c r="CH104" s="179"/>
      <c r="CI104" s="179"/>
      <c r="CJ104" s="179"/>
      <c r="CK104" s="179"/>
      <c r="CL104" s="179"/>
      <c r="CM104" s="179"/>
      <c r="CN104" s="179"/>
      <c r="CO104" s="179"/>
      <c r="CP104" s="179"/>
      <c r="CQ104" s="179"/>
      <c r="CR104" s="179"/>
      <c r="CS104" s="179"/>
      <c r="CT104" s="179"/>
      <c r="CU104" s="179"/>
      <c r="CV104" s="179"/>
      <c r="CW104" s="179"/>
      <c r="CX104" s="179"/>
      <c r="CY104" s="179"/>
      <c r="CZ104" s="179"/>
      <c r="DA104" s="179"/>
      <c r="DB104" s="179"/>
      <c r="DC104" s="179"/>
      <c r="DD104" s="179"/>
      <c r="DE104" s="179"/>
      <c r="DF104" s="179"/>
      <c r="DG104" s="179"/>
      <c r="DH104" s="179"/>
      <c r="DI104" s="179"/>
      <c r="DJ104" s="179"/>
      <c r="DK104" s="179"/>
      <c r="DL104" s="179"/>
      <c r="DM104" s="179"/>
      <c r="DN104" s="179"/>
      <c r="DO104" s="179"/>
      <c r="DP104" s="179"/>
      <c r="DQ104" s="179"/>
      <c r="DR104" s="179"/>
      <c r="DS104" s="179"/>
      <c r="DT104" s="179"/>
      <c r="DU104" s="179"/>
      <c r="DV104" s="179"/>
      <c r="DW104" s="179"/>
      <c r="DX104" s="179"/>
      <c r="DY104" s="179"/>
      <c r="DZ104" s="179"/>
      <c r="EA104" s="179"/>
      <c r="EB104" s="179"/>
      <c r="EC104" s="179"/>
      <c r="ED104" s="179"/>
      <c r="EE104" s="179"/>
      <c r="EF104" s="179"/>
      <c r="EG104" s="179"/>
      <c r="EH104" s="179"/>
      <c r="EI104" s="179"/>
      <c r="EJ104" s="179"/>
      <c r="EK104" s="179"/>
      <c r="EL104" s="179"/>
      <c r="EM104" s="179"/>
      <c r="EN104" s="179"/>
      <c r="EO104" s="179"/>
      <c r="EP104" s="179"/>
      <c r="EQ104" s="179"/>
      <c r="ER104" s="179"/>
      <c r="ES104" s="179"/>
      <c r="ET104" s="179"/>
      <c r="EU104" s="179"/>
      <c r="EV104" s="179"/>
      <c r="EW104" s="179"/>
      <c r="EX104" s="179"/>
      <c r="EY104" s="179"/>
      <c r="EZ104" s="179"/>
      <c r="FA104" s="179"/>
      <c r="FB104" s="179"/>
      <c r="FC104" s="179"/>
      <c r="FD104" s="179"/>
      <c r="FE104" s="179"/>
      <c r="FF104" s="179"/>
      <c r="FG104" s="179"/>
      <c r="FH104" s="179"/>
      <c r="FI104" s="179"/>
      <c r="FJ104" s="179"/>
      <c r="FK104" s="179"/>
      <c r="FL104" s="179"/>
      <c r="FM104" s="179"/>
      <c r="FN104" s="179"/>
      <c r="FO104" s="179"/>
      <c r="FP104" s="179"/>
      <c r="FQ104" s="179"/>
      <c r="FR104" s="179"/>
      <c r="FS104" s="179"/>
      <c r="FT104" s="179"/>
      <c r="FU104" s="179"/>
      <c r="FV104" s="179"/>
      <c r="FW104" s="179"/>
      <c r="FX104" s="179"/>
      <c r="FY104" s="179"/>
      <c r="FZ104" s="179"/>
      <c r="GA104" s="179"/>
      <c r="GB104" s="179"/>
      <c r="GC104" s="179"/>
      <c r="GD104" s="179"/>
      <c r="GE104" s="179"/>
      <c r="GF104" s="179"/>
      <c r="GG104" s="179"/>
      <c r="GH104" s="179"/>
      <c r="GI104" s="179"/>
      <c r="GJ104" s="179"/>
      <c r="GK104" s="179"/>
      <c r="GL104" s="179"/>
      <c r="GM104" s="179"/>
      <c r="GN104" s="179"/>
      <c r="GO104" s="179"/>
      <c r="GP104" s="179"/>
      <c r="GQ104" s="179"/>
      <c r="GR104" s="179"/>
      <c r="GS104" s="179"/>
      <c r="GT104" s="179"/>
      <c r="GU104" s="179"/>
      <c r="GV104" s="179"/>
      <c r="GW104" s="179"/>
      <c r="GX104" s="179"/>
      <c r="GY104" s="179"/>
      <c r="GZ104" s="179"/>
      <c r="HA104" s="179"/>
      <c r="HB104" s="179"/>
      <c r="HC104" s="179"/>
      <c r="HD104" s="179"/>
      <c r="HE104" s="179"/>
      <c r="HF104" s="179"/>
      <c r="HG104" s="179"/>
      <c r="HH104" s="179"/>
      <c r="HI104" s="179"/>
      <c r="HJ104" s="179"/>
      <c r="HK104" s="179"/>
      <c r="HL104" s="179"/>
      <c r="HM104" s="179"/>
      <c r="HN104" s="179"/>
      <c r="HO104" s="179"/>
      <c r="HP104" s="179"/>
      <c r="HQ104" s="179"/>
      <c r="HR104" s="179"/>
      <c r="HS104" s="179"/>
      <c r="HT104" s="179"/>
      <c r="HU104" s="179"/>
      <c r="HV104" s="179"/>
      <c r="HW104" s="179"/>
      <c r="HX104" s="179"/>
      <c r="HY104" s="179"/>
      <c r="HZ104" s="179"/>
      <c r="IA104" s="179"/>
      <c r="IB104" s="179"/>
      <c r="IC104" s="179"/>
      <c r="ID104" s="179"/>
      <c r="IE104" s="179"/>
      <c r="IF104" s="179"/>
      <c r="IG104" s="179"/>
      <c r="IH104" s="179"/>
      <c r="II104" s="179"/>
      <c r="IJ104" s="179"/>
      <c r="IK104" s="179"/>
      <c r="IL104" s="179"/>
      <c r="IM104" s="179"/>
      <c r="IN104" s="179"/>
      <c r="IO104" s="179"/>
      <c r="IP104" s="179"/>
      <c r="IQ104" s="179"/>
      <c r="IR104" s="179"/>
      <c r="IS104" s="179"/>
      <c r="IT104" s="179"/>
      <c r="IU104" s="179"/>
      <c r="IV104" s="179"/>
    </row>
    <row collapsed="false" customFormat="false" customHeight="true" hidden="false" ht="27" outlineLevel="0" r="105">
      <c r="A105" s="179"/>
      <c r="B105" s="197"/>
      <c r="C105" s="198" t="s">
        <v>92</v>
      </c>
      <c r="D105" s="198" t="s">
        <v>139</v>
      </c>
      <c r="E105" s="199"/>
      <c r="F105" s="200" t="s">
        <v>94</v>
      </c>
      <c r="G105" s="166"/>
      <c r="H105" s="201"/>
      <c r="I105" s="199"/>
      <c r="J105" s="199"/>
      <c r="K105" s="202"/>
      <c r="L105" s="202"/>
      <c r="M105" s="202"/>
      <c r="N105" s="202"/>
      <c r="O105" s="202"/>
      <c r="P105" s="202"/>
      <c r="Q105" s="203"/>
      <c r="R105" s="204"/>
      <c r="S105" s="205"/>
      <c r="T105" s="206"/>
      <c r="U105" s="204"/>
      <c r="V105" s="207"/>
      <c r="W105" s="208"/>
      <c r="X105" s="209"/>
      <c r="Y105" s="210"/>
      <c r="Z105" s="208"/>
      <c r="AA105" s="209"/>
      <c r="AB105" s="207"/>
      <c r="AC105" s="211"/>
      <c r="AD105" s="212"/>
      <c r="AE105" s="212"/>
      <c r="AF105" s="212"/>
      <c r="AG105" s="175"/>
      <c r="AH105" s="176"/>
      <c r="AI105" s="213" t="s">
        <v>94</v>
      </c>
      <c r="AJ105" s="195"/>
      <c r="AK105" s="179"/>
      <c r="AL105" s="179"/>
      <c r="AM105" s="179"/>
      <c r="AN105" s="180"/>
      <c r="AO105" s="180"/>
      <c r="AP105" s="180"/>
      <c r="AQ105" s="179"/>
      <c r="AR105" s="179"/>
      <c r="AS105" s="179"/>
      <c r="AT105" s="179"/>
      <c r="AU105" s="179"/>
      <c r="AV105" s="181"/>
      <c r="AW105" s="180"/>
      <c r="AX105" s="179"/>
      <c r="AY105" s="179"/>
      <c r="AZ105" s="179"/>
      <c r="BA105" s="179"/>
      <c r="BB105" s="179"/>
      <c r="BC105" s="179"/>
      <c r="BD105" s="179"/>
      <c r="BE105" s="179"/>
      <c r="BF105" s="179"/>
      <c r="BG105" s="179"/>
      <c r="BH105" s="179"/>
      <c r="BI105" s="179"/>
      <c r="BJ105" s="179"/>
      <c r="BK105" s="179"/>
      <c r="BL105" s="179"/>
      <c r="BM105" s="179"/>
      <c r="BN105" s="179"/>
      <c r="BO105" s="179"/>
      <c r="BP105" s="179"/>
      <c r="BQ105" s="179"/>
      <c r="BR105" s="179"/>
      <c r="BS105" s="179"/>
      <c r="BT105" s="179"/>
      <c r="BU105" s="179"/>
      <c r="BV105" s="179"/>
      <c r="BW105" s="179"/>
      <c r="BX105" s="179"/>
      <c r="BY105" s="179"/>
      <c r="BZ105" s="179"/>
      <c r="CA105" s="179"/>
      <c r="CB105" s="179"/>
      <c r="CC105" s="179"/>
      <c r="CD105" s="179"/>
      <c r="CE105" s="179"/>
      <c r="CF105" s="179"/>
      <c r="CG105" s="179"/>
      <c r="CH105" s="179"/>
      <c r="CI105" s="179"/>
      <c r="CJ105" s="179"/>
      <c r="CK105" s="179"/>
      <c r="CL105" s="179"/>
      <c r="CM105" s="179"/>
      <c r="CN105" s="179"/>
      <c r="CO105" s="179"/>
      <c r="CP105" s="179"/>
      <c r="CQ105" s="179"/>
      <c r="CR105" s="179"/>
      <c r="CS105" s="179"/>
      <c r="CT105" s="179"/>
      <c r="CU105" s="179"/>
      <c r="CV105" s="179"/>
      <c r="CW105" s="179"/>
      <c r="CX105" s="179"/>
      <c r="CY105" s="179"/>
      <c r="CZ105" s="179"/>
      <c r="DA105" s="179"/>
      <c r="DB105" s="179"/>
      <c r="DC105" s="179"/>
      <c r="DD105" s="179"/>
      <c r="DE105" s="179"/>
      <c r="DF105" s="179"/>
      <c r="DG105" s="179"/>
      <c r="DH105" s="179"/>
      <c r="DI105" s="179"/>
      <c r="DJ105" s="179"/>
      <c r="DK105" s="179"/>
      <c r="DL105" s="179"/>
      <c r="DM105" s="179"/>
      <c r="DN105" s="179"/>
      <c r="DO105" s="179"/>
      <c r="DP105" s="179"/>
      <c r="DQ105" s="179"/>
      <c r="DR105" s="179"/>
      <c r="DS105" s="179"/>
      <c r="DT105" s="179"/>
      <c r="DU105" s="179"/>
      <c r="DV105" s="179"/>
      <c r="DW105" s="179"/>
      <c r="DX105" s="179"/>
      <c r="DY105" s="179"/>
      <c r="DZ105" s="179"/>
      <c r="EA105" s="179"/>
      <c r="EB105" s="179"/>
      <c r="EC105" s="179"/>
      <c r="ED105" s="179"/>
      <c r="EE105" s="179"/>
      <c r="EF105" s="179"/>
      <c r="EG105" s="179"/>
      <c r="EH105" s="179"/>
      <c r="EI105" s="179"/>
      <c r="EJ105" s="179"/>
      <c r="EK105" s="179"/>
      <c r="EL105" s="179"/>
      <c r="EM105" s="179"/>
      <c r="EN105" s="179"/>
      <c r="EO105" s="179"/>
      <c r="EP105" s="179"/>
      <c r="EQ105" s="179"/>
      <c r="ER105" s="179"/>
      <c r="ES105" s="179"/>
      <c r="ET105" s="179"/>
      <c r="EU105" s="179"/>
      <c r="EV105" s="179"/>
      <c r="EW105" s="179"/>
      <c r="EX105" s="179"/>
      <c r="EY105" s="179"/>
      <c r="EZ105" s="179"/>
      <c r="FA105" s="179"/>
      <c r="FB105" s="179"/>
      <c r="FC105" s="179"/>
      <c r="FD105" s="179"/>
      <c r="FE105" s="179"/>
      <c r="FF105" s="179"/>
      <c r="FG105" s="179"/>
      <c r="FH105" s="179"/>
      <c r="FI105" s="179"/>
      <c r="FJ105" s="179"/>
      <c r="FK105" s="179"/>
      <c r="FL105" s="179"/>
      <c r="FM105" s="179"/>
      <c r="FN105" s="179"/>
      <c r="FO105" s="179"/>
      <c r="FP105" s="179"/>
      <c r="FQ105" s="179"/>
      <c r="FR105" s="179"/>
      <c r="FS105" s="179"/>
      <c r="FT105" s="179"/>
      <c r="FU105" s="179"/>
      <c r="FV105" s="179"/>
      <c r="FW105" s="179"/>
      <c r="FX105" s="179"/>
      <c r="FY105" s="179"/>
      <c r="FZ105" s="179"/>
      <c r="GA105" s="179"/>
      <c r="GB105" s="179"/>
      <c r="GC105" s="179"/>
      <c r="GD105" s="179"/>
      <c r="GE105" s="179"/>
      <c r="GF105" s="179"/>
      <c r="GG105" s="179"/>
      <c r="GH105" s="179"/>
      <c r="GI105" s="179"/>
      <c r="GJ105" s="179"/>
      <c r="GK105" s="179"/>
      <c r="GL105" s="179"/>
      <c r="GM105" s="179"/>
      <c r="GN105" s="179"/>
      <c r="GO105" s="179"/>
      <c r="GP105" s="179"/>
      <c r="GQ105" s="179"/>
      <c r="GR105" s="179"/>
      <c r="GS105" s="179"/>
      <c r="GT105" s="179"/>
      <c r="GU105" s="179"/>
      <c r="GV105" s="179"/>
      <c r="GW105" s="179"/>
      <c r="GX105" s="179"/>
      <c r="GY105" s="179"/>
      <c r="GZ105" s="179"/>
      <c r="HA105" s="179"/>
      <c r="HB105" s="179"/>
      <c r="HC105" s="179"/>
      <c r="HD105" s="179"/>
      <c r="HE105" s="179"/>
      <c r="HF105" s="179"/>
      <c r="HG105" s="179"/>
      <c r="HH105" s="179"/>
      <c r="HI105" s="179"/>
      <c r="HJ105" s="179"/>
      <c r="HK105" s="179"/>
      <c r="HL105" s="179"/>
      <c r="HM105" s="179"/>
      <c r="HN105" s="179"/>
      <c r="HO105" s="179"/>
      <c r="HP105" s="179"/>
      <c r="HQ105" s="179"/>
      <c r="HR105" s="179"/>
      <c r="HS105" s="179"/>
      <c r="HT105" s="179"/>
      <c r="HU105" s="179"/>
      <c r="HV105" s="179"/>
      <c r="HW105" s="179"/>
      <c r="HX105" s="179"/>
      <c r="HY105" s="179"/>
      <c r="HZ105" s="179"/>
      <c r="IA105" s="179"/>
      <c r="IB105" s="179"/>
      <c r="IC105" s="179"/>
      <c r="ID105" s="179"/>
      <c r="IE105" s="179"/>
      <c r="IF105" s="179"/>
      <c r="IG105" s="179"/>
      <c r="IH105" s="179"/>
      <c r="II105" s="179"/>
      <c r="IJ105" s="179"/>
      <c r="IK105" s="179"/>
      <c r="IL105" s="179"/>
      <c r="IM105" s="179"/>
      <c r="IN105" s="179"/>
      <c r="IO105" s="179"/>
      <c r="IP105" s="179"/>
      <c r="IQ105" s="179"/>
      <c r="IR105" s="179"/>
      <c r="IS105" s="179"/>
      <c r="IT105" s="179"/>
      <c r="IU105" s="179"/>
      <c r="IV105" s="179"/>
    </row>
    <row collapsed="false" customFormat="false" customHeight="true" hidden="false" ht="24" outlineLevel="0" r="106">
      <c r="A106" s="179"/>
      <c r="B106" s="197"/>
      <c r="C106" s="198" t="s">
        <v>95</v>
      </c>
      <c r="D106" s="198"/>
      <c r="E106" s="199"/>
      <c r="F106" s="214" t="s">
        <v>140</v>
      </c>
      <c r="G106" s="166"/>
      <c r="H106" s="201"/>
      <c r="I106" s="199"/>
      <c r="J106" s="199"/>
      <c r="K106" s="202"/>
      <c r="L106" s="202"/>
      <c r="M106" s="202"/>
      <c r="N106" s="202"/>
      <c r="O106" s="202"/>
      <c r="P106" s="202"/>
      <c r="Q106" s="203"/>
      <c r="R106" s="204"/>
      <c r="S106" s="205"/>
      <c r="T106" s="206"/>
      <c r="U106" s="204"/>
      <c r="V106" s="207"/>
      <c r="W106" s="208"/>
      <c r="X106" s="209"/>
      <c r="Y106" s="210"/>
      <c r="Z106" s="208"/>
      <c r="AA106" s="209"/>
      <c r="AB106" s="207"/>
      <c r="AC106" s="211"/>
      <c r="AD106" s="212"/>
      <c r="AE106" s="212"/>
      <c r="AF106" s="212"/>
      <c r="AG106" s="175"/>
      <c r="AH106" s="176"/>
      <c r="AI106" s="213" t="s">
        <v>94</v>
      </c>
      <c r="AJ106" s="195"/>
      <c r="AK106" s="179"/>
      <c r="AL106" s="179"/>
      <c r="AM106" s="179"/>
      <c r="AN106" s="180"/>
      <c r="AO106" s="180"/>
      <c r="AP106" s="180"/>
      <c r="AQ106" s="179"/>
      <c r="AR106" s="179"/>
      <c r="AS106" s="179"/>
      <c r="AT106" s="179"/>
      <c r="AU106" s="179"/>
      <c r="AV106" s="181"/>
      <c r="AW106" s="180"/>
      <c r="AX106" s="179"/>
      <c r="AY106" s="179"/>
      <c r="AZ106" s="179"/>
      <c r="BA106" s="179"/>
      <c r="BB106" s="179"/>
      <c r="BC106" s="179"/>
      <c r="BD106" s="179"/>
      <c r="BE106" s="179"/>
      <c r="BF106" s="179"/>
      <c r="BG106" s="179"/>
      <c r="BH106" s="179"/>
      <c r="BI106" s="179"/>
      <c r="BJ106" s="179"/>
      <c r="BK106" s="179"/>
      <c r="BL106" s="179"/>
      <c r="BM106" s="179"/>
      <c r="BN106" s="179"/>
      <c r="BO106" s="179"/>
      <c r="BP106" s="179"/>
      <c r="BQ106" s="179"/>
      <c r="BR106" s="179"/>
      <c r="BS106" s="179"/>
      <c r="BT106" s="179"/>
      <c r="BU106" s="179"/>
      <c r="BV106" s="179"/>
      <c r="BW106" s="179"/>
      <c r="BX106" s="179"/>
      <c r="BY106" s="179"/>
      <c r="BZ106" s="179"/>
      <c r="CA106" s="179"/>
      <c r="CB106" s="179"/>
      <c r="CC106" s="179"/>
      <c r="CD106" s="179"/>
      <c r="CE106" s="179"/>
      <c r="CF106" s="179"/>
      <c r="CG106" s="179"/>
      <c r="CH106" s="179"/>
      <c r="CI106" s="179"/>
      <c r="CJ106" s="179"/>
      <c r="CK106" s="179"/>
      <c r="CL106" s="179"/>
      <c r="CM106" s="17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9"/>
      <c r="EP106" s="179"/>
      <c r="EQ106" s="179"/>
      <c r="ER106" s="179"/>
      <c r="ES106" s="179"/>
      <c r="ET106" s="179"/>
      <c r="EU106" s="179"/>
      <c r="EV106" s="179"/>
      <c r="EW106" s="179"/>
      <c r="EX106" s="179"/>
      <c r="EY106" s="179"/>
      <c r="EZ106" s="179"/>
      <c r="FA106" s="179"/>
      <c r="FB106" s="179"/>
      <c r="FC106" s="179"/>
      <c r="FD106" s="179"/>
      <c r="FE106" s="179"/>
      <c r="FF106" s="179"/>
      <c r="FG106" s="179"/>
      <c r="FH106" s="179"/>
      <c r="FI106" s="179"/>
      <c r="FJ106" s="179"/>
      <c r="FK106" s="179"/>
      <c r="FL106" s="179"/>
      <c r="FM106" s="179"/>
      <c r="FN106" s="179"/>
      <c r="FO106" s="179"/>
      <c r="FP106" s="179"/>
      <c r="FQ106" s="179"/>
      <c r="FR106" s="179"/>
      <c r="FS106" s="179"/>
      <c r="FT106" s="179"/>
      <c r="FU106" s="179"/>
      <c r="FV106" s="179"/>
      <c r="FW106" s="179"/>
      <c r="FX106" s="179"/>
      <c r="FY106" s="179"/>
      <c r="FZ106" s="179"/>
      <c r="GA106" s="179"/>
      <c r="GB106" s="179"/>
      <c r="GC106" s="179"/>
      <c r="GD106" s="179"/>
      <c r="GE106" s="179"/>
      <c r="GF106" s="179"/>
      <c r="GG106" s="179"/>
      <c r="GH106" s="179"/>
      <c r="GI106" s="179"/>
      <c r="GJ106" s="179"/>
      <c r="GK106" s="179"/>
      <c r="GL106" s="179"/>
      <c r="GM106" s="179"/>
      <c r="GN106" s="179"/>
      <c r="GO106" s="179"/>
      <c r="GP106" s="179"/>
      <c r="GQ106" s="179"/>
      <c r="GR106" s="179"/>
      <c r="GS106" s="179"/>
      <c r="GT106" s="179"/>
      <c r="GU106" s="179"/>
      <c r="GV106" s="179"/>
      <c r="GW106" s="179"/>
      <c r="GX106" s="179"/>
      <c r="GY106" s="179"/>
      <c r="GZ106" s="179"/>
      <c r="HA106" s="179"/>
      <c r="HB106" s="179"/>
      <c r="HC106" s="179"/>
      <c r="HD106" s="179"/>
      <c r="HE106" s="179"/>
      <c r="HF106" s="179"/>
      <c r="HG106" s="179"/>
      <c r="HH106" s="179"/>
      <c r="HI106" s="179"/>
      <c r="HJ106" s="179"/>
      <c r="HK106" s="179"/>
      <c r="HL106" s="179"/>
      <c r="HM106" s="179"/>
      <c r="HN106" s="179"/>
      <c r="HO106" s="179"/>
      <c r="HP106" s="179"/>
      <c r="HQ106" s="179"/>
      <c r="HR106" s="179"/>
      <c r="HS106" s="179"/>
      <c r="HT106" s="179"/>
      <c r="HU106" s="179"/>
      <c r="HV106" s="179"/>
      <c r="HW106" s="179"/>
      <c r="HX106" s="179"/>
      <c r="HY106" s="179"/>
      <c r="HZ106" s="179"/>
      <c r="IA106" s="179"/>
      <c r="IB106" s="179"/>
      <c r="IC106" s="179"/>
      <c r="ID106" s="179"/>
      <c r="IE106" s="179"/>
      <c r="IF106" s="179"/>
      <c r="IG106" s="179"/>
      <c r="IH106" s="179"/>
      <c r="II106" s="179"/>
      <c r="IJ106" s="179"/>
      <c r="IK106" s="179"/>
      <c r="IL106" s="179"/>
      <c r="IM106" s="179"/>
      <c r="IN106" s="179"/>
      <c r="IO106" s="179"/>
      <c r="IP106" s="179"/>
      <c r="IQ106" s="179"/>
      <c r="IR106" s="179"/>
      <c r="IS106" s="179"/>
      <c r="IT106" s="179"/>
      <c r="IU106" s="179"/>
      <c r="IV106" s="179"/>
    </row>
    <row collapsed="false" customFormat="false" customHeight="false" hidden="false" ht="24" outlineLevel="0" r="107">
      <c r="A107" s="179"/>
      <c r="B107" s="215"/>
      <c r="C107" s="183" t="s">
        <v>97</v>
      </c>
      <c r="D107" s="183" t="s">
        <v>127</v>
      </c>
      <c r="E107" s="184"/>
      <c r="F107" s="185"/>
      <c r="G107" s="166"/>
      <c r="H107" s="186"/>
      <c r="I107" s="184"/>
      <c r="J107" s="184"/>
      <c r="K107" s="187"/>
      <c r="L107" s="187"/>
      <c r="M107" s="187"/>
      <c r="N107" s="187"/>
      <c r="O107" s="187"/>
      <c r="P107" s="187"/>
      <c r="Q107" s="189" t="s">
        <v>99</v>
      </c>
      <c r="R107" s="190"/>
      <c r="S107" s="191"/>
      <c r="T107" s="192"/>
      <c r="U107" s="190"/>
      <c r="V107" s="191"/>
      <c r="W107" s="192"/>
      <c r="X107" s="190"/>
      <c r="Y107" s="191"/>
      <c r="Z107" s="192"/>
      <c r="AA107" s="190"/>
      <c r="AB107" s="191"/>
      <c r="AC107" s="216"/>
      <c r="AD107" s="217"/>
      <c r="AE107" s="217"/>
      <c r="AF107" s="217"/>
      <c r="AG107" s="175"/>
      <c r="AH107" s="176"/>
      <c r="AI107" s="194"/>
      <c r="AJ107" s="195"/>
      <c r="AK107" s="179"/>
      <c r="AL107" s="179"/>
      <c r="AM107" s="179"/>
      <c r="AN107" s="180"/>
      <c r="AO107" s="180"/>
      <c r="AP107" s="180"/>
      <c r="AQ107" s="179"/>
      <c r="AR107" s="179"/>
      <c r="AS107" s="179"/>
      <c r="AT107" s="179"/>
      <c r="AU107" s="179"/>
      <c r="AV107" s="181"/>
      <c r="AW107" s="180"/>
      <c r="AX107" s="179"/>
      <c r="AY107" s="179"/>
      <c r="AZ107" s="179"/>
      <c r="BA107" s="179"/>
      <c r="BB107" s="179"/>
      <c r="BC107" s="179"/>
      <c r="BD107" s="179"/>
      <c r="BE107" s="179"/>
      <c r="BF107" s="179"/>
      <c r="BG107" s="179"/>
      <c r="BH107" s="179"/>
      <c r="BI107" s="179"/>
      <c r="BJ107" s="179"/>
      <c r="BK107" s="179"/>
      <c r="BL107" s="179"/>
      <c r="BM107" s="179"/>
      <c r="BN107" s="179"/>
      <c r="BO107" s="179"/>
      <c r="BP107" s="179"/>
      <c r="BQ107" s="179"/>
      <c r="BR107" s="179"/>
      <c r="BS107" s="179"/>
      <c r="BT107" s="179"/>
      <c r="BU107" s="179"/>
      <c r="BV107" s="179"/>
      <c r="BW107" s="179"/>
      <c r="BX107" s="179"/>
      <c r="BY107" s="179"/>
      <c r="BZ107" s="179"/>
      <c r="CA107" s="179"/>
      <c r="CB107" s="179"/>
      <c r="CC107" s="179"/>
      <c r="CD107" s="179"/>
      <c r="CE107" s="179"/>
      <c r="CF107" s="179"/>
      <c r="CG107" s="179"/>
      <c r="CH107" s="179"/>
      <c r="CI107" s="179"/>
      <c r="CJ107" s="179"/>
      <c r="CK107" s="179"/>
      <c r="CL107" s="179"/>
      <c r="CM107" s="179"/>
      <c r="CN107" s="179"/>
      <c r="CO107" s="179"/>
      <c r="CP107" s="179"/>
      <c r="CQ107" s="179"/>
      <c r="CR107" s="179"/>
      <c r="CS107" s="179"/>
      <c r="CT107" s="179"/>
      <c r="CU107" s="179"/>
      <c r="CV107" s="179"/>
      <c r="CW107" s="179"/>
      <c r="CX107" s="179"/>
      <c r="CY107" s="179"/>
      <c r="CZ107" s="179"/>
      <c r="DA107" s="179"/>
      <c r="DB107" s="179"/>
      <c r="DC107" s="179"/>
      <c r="DD107" s="179"/>
      <c r="DE107" s="179"/>
      <c r="DF107" s="179"/>
      <c r="DG107" s="179"/>
      <c r="DH107" s="179"/>
      <c r="DI107" s="179"/>
      <c r="DJ107" s="179"/>
      <c r="DK107" s="179"/>
      <c r="DL107" s="179"/>
      <c r="DM107" s="179"/>
      <c r="DN107" s="179"/>
      <c r="DO107" s="179"/>
      <c r="DP107" s="179"/>
      <c r="DQ107" s="179"/>
      <c r="DR107" s="179"/>
      <c r="DS107" s="179"/>
      <c r="DT107" s="179"/>
      <c r="DU107" s="179"/>
      <c r="DV107" s="179"/>
      <c r="DW107" s="179"/>
      <c r="DX107" s="179"/>
      <c r="DY107" s="179"/>
      <c r="DZ107" s="179"/>
      <c r="EA107" s="179"/>
      <c r="EB107" s="179"/>
      <c r="EC107" s="179"/>
      <c r="ED107" s="179"/>
      <c r="EE107" s="179"/>
      <c r="EF107" s="179"/>
      <c r="EG107" s="179"/>
      <c r="EH107" s="179"/>
      <c r="EI107" s="179"/>
      <c r="EJ107" s="179"/>
      <c r="EK107" s="179"/>
      <c r="EL107" s="179"/>
      <c r="EM107" s="179"/>
      <c r="EN107" s="179"/>
      <c r="EO107" s="179"/>
      <c r="EP107" s="179"/>
      <c r="EQ107" s="179"/>
      <c r="ER107" s="179"/>
      <c r="ES107" s="179"/>
      <c r="ET107" s="179"/>
      <c r="EU107" s="179"/>
      <c r="EV107" s="179"/>
      <c r="EW107" s="179"/>
      <c r="EX107" s="179"/>
      <c r="EY107" s="179"/>
      <c r="EZ107" s="179"/>
      <c r="FA107" s="179"/>
      <c r="FB107" s="179"/>
      <c r="FC107" s="179"/>
      <c r="FD107" s="179"/>
      <c r="FE107" s="179"/>
      <c r="FF107" s="179"/>
      <c r="FG107" s="179"/>
      <c r="FH107" s="179"/>
      <c r="FI107" s="179"/>
      <c r="FJ107" s="179"/>
      <c r="FK107" s="179"/>
      <c r="FL107" s="179"/>
      <c r="FM107" s="179"/>
      <c r="FN107" s="179"/>
      <c r="FO107" s="179"/>
      <c r="FP107" s="179"/>
      <c r="FQ107" s="179"/>
      <c r="FR107" s="179"/>
      <c r="FS107" s="179"/>
      <c r="FT107" s="179"/>
      <c r="FU107" s="179"/>
      <c r="FV107" s="179"/>
      <c r="FW107" s="179"/>
      <c r="FX107" s="179"/>
      <c r="FY107" s="179"/>
      <c r="FZ107" s="179"/>
      <c r="GA107" s="179"/>
      <c r="GB107" s="179"/>
      <c r="GC107" s="179"/>
      <c r="GD107" s="179"/>
      <c r="GE107" s="179"/>
      <c r="GF107" s="179"/>
      <c r="GG107" s="179"/>
      <c r="GH107" s="179"/>
      <c r="GI107" s="179"/>
      <c r="GJ107" s="179"/>
      <c r="GK107" s="179"/>
      <c r="GL107" s="179"/>
      <c r="GM107" s="179"/>
      <c r="GN107" s="179"/>
      <c r="GO107" s="179"/>
      <c r="GP107" s="179"/>
      <c r="GQ107" s="179"/>
      <c r="GR107" s="179"/>
      <c r="GS107" s="179"/>
      <c r="GT107" s="179"/>
      <c r="GU107" s="179"/>
      <c r="GV107" s="179"/>
      <c r="GW107" s="179"/>
      <c r="GX107" s="179"/>
      <c r="GY107" s="179"/>
      <c r="GZ107" s="179"/>
      <c r="HA107" s="179"/>
      <c r="HB107" s="179"/>
      <c r="HC107" s="179"/>
      <c r="HD107" s="179"/>
      <c r="HE107" s="179"/>
      <c r="HF107" s="179"/>
      <c r="HG107" s="179"/>
      <c r="HH107" s="179"/>
      <c r="HI107" s="179"/>
      <c r="HJ107" s="179"/>
      <c r="HK107" s="179"/>
      <c r="HL107" s="179"/>
      <c r="HM107" s="179"/>
      <c r="HN107" s="179"/>
      <c r="HO107" s="179"/>
      <c r="HP107" s="179"/>
      <c r="HQ107" s="179"/>
      <c r="HR107" s="179"/>
      <c r="HS107" s="179"/>
      <c r="HT107" s="179"/>
      <c r="HU107" s="179"/>
      <c r="HV107" s="179"/>
      <c r="HW107" s="179"/>
      <c r="HX107" s="179"/>
      <c r="HY107" s="179"/>
      <c r="HZ107" s="179"/>
      <c r="IA107" s="179"/>
      <c r="IB107" s="179"/>
      <c r="IC107" s="179"/>
      <c r="ID107" s="179"/>
      <c r="IE107" s="179"/>
      <c r="IF107" s="179"/>
      <c r="IG107" s="179"/>
      <c r="IH107" s="179"/>
      <c r="II107" s="179"/>
      <c r="IJ107" s="179"/>
      <c r="IK107" s="179"/>
      <c r="IL107" s="179"/>
      <c r="IM107" s="179"/>
      <c r="IN107" s="179"/>
      <c r="IO107" s="179"/>
      <c r="IP107" s="179"/>
      <c r="IQ107" s="179"/>
      <c r="IR107" s="179"/>
      <c r="IS107" s="179"/>
      <c r="IT107" s="179"/>
      <c r="IU107" s="179"/>
      <c r="IV107" s="179"/>
    </row>
    <row collapsed="false" customFormat="false" customHeight="false" hidden="false" ht="37" outlineLevel="0" r="108">
      <c r="A108" s="179"/>
      <c r="B108" s="218"/>
      <c r="C108" s="219" t="s">
        <v>100</v>
      </c>
      <c r="D108" s="219"/>
      <c r="E108" s="220"/>
      <c r="F108" s="221"/>
      <c r="G108" s="166"/>
      <c r="H108" s="222"/>
      <c r="I108" s="220"/>
      <c r="J108" s="220"/>
      <c r="K108" s="223"/>
      <c r="L108" s="223"/>
      <c r="M108" s="223"/>
      <c r="N108" s="223"/>
      <c r="O108" s="223"/>
      <c r="P108" s="223"/>
      <c r="Q108" s="224" t="s">
        <v>101</v>
      </c>
      <c r="R108" s="225" t="n">
        <f aca="false">R103</f>
        <v>0</v>
      </c>
      <c r="S108" s="226" t="n">
        <f aca="false">S103</f>
        <v>0</v>
      </c>
      <c r="T108" s="227" t="n">
        <f aca="false">T103</f>
        <v>0</v>
      </c>
      <c r="U108" s="225" t="n">
        <f aca="false">U103</f>
        <v>0</v>
      </c>
      <c r="V108" s="226" t="n">
        <f aca="false">V103</f>
        <v>0</v>
      </c>
      <c r="W108" s="227" t="n">
        <f aca="false">W103</f>
        <v>0</v>
      </c>
      <c r="X108" s="225" t="n">
        <f aca="false">X103</f>
        <v>0</v>
      </c>
      <c r="Y108" s="226" t="n">
        <f aca="false">Y103</f>
        <v>0</v>
      </c>
      <c r="Z108" s="227" t="n">
        <f aca="false">Z103</f>
        <v>0</v>
      </c>
      <c r="AA108" s="225" t="s">
        <v>102</v>
      </c>
      <c r="AB108" s="226" t="s">
        <v>102</v>
      </c>
      <c r="AC108" s="228" t="s">
        <v>102</v>
      </c>
      <c r="AD108" s="229"/>
      <c r="AE108" s="229"/>
      <c r="AF108" s="229"/>
      <c r="AG108" s="175"/>
      <c r="AH108" s="176"/>
      <c r="AI108" s="230"/>
      <c r="AJ108" s="231"/>
      <c r="AK108" s="179"/>
      <c r="AL108" s="179"/>
      <c r="AM108" s="179"/>
      <c r="AN108" s="180"/>
      <c r="AO108" s="180"/>
      <c r="AP108" s="180"/>
      <c r="AQ108" s="179"/>
      <c r="AR108" s="179"/>
      <c r="AS108" s="179"/>
      <c r="AT108" s="179"/>
      <c r="AU108" s="179"/>
      <c r="AV108" s="181"/>
      <c r="AW108" s="180"/>
      <c r="AX108" s="179"/>
      <c r="AY108" s="179"/>
      <c r="AZ108" s="179"/>
      <c r="BA108" s="179"/>
      <c r="BB108" s="179"/>
      <c r="BC108" s="179"/>
      <c r="BD108" s="179"/>
      <c r="BE108" s="179"/>
      <c r="BF108" s="179"/>
      <c r="BG108" s="179"/>
      <c r="BH108" s="179"/>
      <c r="BI108" s="179"/>
      <c r="BJ108" s="179"/>
      <c r="BK108" s="179"/>
      <c r="BL108" s="179"/>
      <c r="BM108" s="179"/>
      <c r="BN108" s="179"/>
      <c r="BO108" s="179"/>
      <c r="BP108" s="179"/>
      <c r="BQ108" s="179"/>
      <c r="BR108" s="179"/>
      <c r="BS108" s="179"/>
      <c r="BT108" s="179"/>
      <c r="BU108" s="179"/>
      <c r="BV108" s="179"/>
      <c r="BW108" s="179"/>
      <c r="BX108" s="179"/>
      <c r="BY108" s="179"/>
      <c r="BZ108" s="179"/>
      <c r="CA108" s="179"/>
      <c r="CB108" s="179"/>
      <c r="CC108" s="179"/>
      <c r="CD108" s="179"/>
      <c r="CE108" s="179"/>
      <c r="CF108" s="179"/>
      <c r="CG108" s="179"/>
      <c r="CH108" s="179"/>
      <c r="CI108" s="179"/>
      <c r="CJ108" s="179"/>
      <c r="CK108" s="179"/>
      <c r="CL108" s="179"/>
      <c r="CM108" s="179"/>
      <c r="CN108" s="179"/>
      <c r="CO108" s="179"/>
      <c r="CP108" s="179"/>
      <c r="CQ108" s="179"/>
      <c r="CR108" s="179"/>
      <c r="CS108" s="179"/>
      <c r="CT108" s="179"/>
      <c r="CU108" s="179"/>
      <c r="CV108" s="179"/>
      <c r="CW108" s="179"/>
      <c r="CX108" s="179"/>
      <c r="CY108" s="179"/>
      <c r="CZ108" s="179"/>
      <c r="DA108" s="179"/>
      <c r="DB108" s="179"/>
      <c r="DC108" s="179"/>
      <c r="DD108" s="179"/>
      <c r="DE108" s="179"/>
      <c r="DF108" s="179"/>
      <c r="DG108" s="179"/>
      <c r="DH108" s="179"/>
      <c r="DI108" s="179"/>
      <c r="DJ108" s="179"/>
      <c r="DK108" s="179"/>
      <c r="DL108" s="179"/>
      <c r="DM108" s="179"/>
      <c r="DN108" s="179"/>
      <c r="DO108" s="179"/>
      <c r="DP108" s="179"/>
      <c r="DQ108" s="179"/>
      <c r="DR108" s="179"/>
      <c r="DS108" s="179"/>
      <c r="DT108" s="179"/>
      <c r="DU108" s="179"/>
      <c r="DV108" s="179"/>
      <c r="DW108" s="179"/>
      <c r="DX108" s="179"/>
      <c r="DY108" s="179"/>
      <c r="DZ108" s="179"/>
      <c r="EA108" s="179"/>
      <c r="EB108" s="179"/>
      <c r="EC108" s="179"/>
      <c r="ED108" s="179"/>
      <c r="EE108" s="179"/>
      <c r="EF108" s="179"/>
      <c r="EG108" s="179"/>
      <c r="EH108" s="179"/>
      <c r="EI108" s="179"/>
      <c r="EJ108" s="179"/>
      <c r="EK108" s="179"/>
      <c r="EL108" s="179"/>
      <c r="EM108" s="179"/>
      <c r="EN108" s="179"/>
      <c r="EO108" s="179"/>
      <c r="EP108" s="179"/>
      <c r="EQ108" s="179"/>
      <c r="ER108" s="179"/>
      <c r="ES108" s="179"/>
      <c r="ET108" s="179"/>
      <c r="EU108" s="179"/>
      <c r="EV108" s="179"/>
      <c r="EW108" s="179"/>
      <c r="EX108" s="179"/>
      <c r="EY108" s="179"/>
      <c r="EZ108" s="179"/>
      <c r="FA108" s="179"/>
      <c r="FB108" s="179"/>
      <c r="FC108" s="179"/>
      <c r="FD108" s="179"/>
      <c r="FE108" s="179"/>
      <c r="FF108" s="179"/>
      <c r="FG108" s="179"/>
      <c r="FH108" s="179"/>
      <c r="FI108" s="179"/>
      <c r="FJ108" s="179"/>
      <c r="FK108" s="179"/>
      <c r="FL108" s="179"/>
      <c r="FM108" s="179"/>
      <c r="FN108" s="179"/>
      <c r="FO108" s="179"/>
      <c r="FP108" s="179"/>
      <c r="FQ108" s="179"/>
      <c r="FR108" s="179"/>
      <c r="FS108" s="179"/>
      <c r="FT108" s="179"/>
      <c r="FU108" s="179"/>
      <c r="FV108" s="179"/>
      <c r="FW108" s="179"/>
      <c r="FX108" s="179"/>
      <c r="FY108" s="179"/>
      <c r="FZ108" s="179"/>
      <c r="GA108" s="179"/>
      <c r="GB108" s="179"/>
      <c r="GC108" s="179"/>
      <c r="GD108" s="179"/>
      <c r="GE108" s="179"/>
      <c r="GF108" s="179"/>
      <c r="GG108" s="179"/>
      <c r="GH108" s="179"/>
      <c r="GI108" s="179"/>
      <c r="GJ108" s="179"/>
      <c r="GK108" s="179"/>
      <c r="GL108" s="179"/>
      <c r="GM108" s="179"/>
      <c r="GN108" s="179"/>
      <c r="GO108" s="179"/>
      <c r="GP108" s="179"/>
      <c r="GQ108" s="179"/>
      <c r="GR108" s="179"/>
      <c r="GS108" s="179"/>
      <c r="GT108" s="179"/>
      <c r="GU108" s="179"/>
      <c r="GV108" s="179"/>
      <c r="GW108" s="179"/>
      <c r="GX108" s="179"/>
      <c r="GY108" s="179"/>
      <c r="GZ108" s="179"/>
      <c r="HA108" s="179"/>
      <c r="HB108" s="179"/>
      <c r="HC108" s="179"/>
      <c r="HD108" s="179"/>
      <c r="HE108" s="179"/>
      <c r="HF108" s="179"/>
      <c r="HG108" s="179"/>
      <c r="HH108" s="179"/>
      <c r="HI108" s="179"/>
      <c r="HJ108" s="179"/>
      <c r="HK108" s="179"/>
      <c r="HL108" s="179"/>
      <c r="HM108" s="179"/>
      <c r="HN108" s="179"/>
      <c r="HO108" s="179"/>
      <c r="HP108" s="179"/>
      <c r="HQ108" s="179"/>
      <c r="HR108" s="179"/>
      <c r="HS108" s="179"/>
      <c r="HT108" s="179"/>
      <c r="HU108" s="179"/>
      <c r="HV108" s="179"/>
      <c r="HW108" s="179"/>
      <c r="HX108" s="179"/>
      <c r="HY108" s="179"/>
      <c r="HZ108" s="179"/>
      <c r="IA108" s="179"/>
      <c r="IB108" s="179"/>
      <c r="IC108" s="179"/>
      <c r="ID108" s="179"/>
      <c r="IE108" s="179"/>
      <c r="IF108" s="179"/>
      <c r="IG108" s="179"/>
      <c r="IH108" s="179"/>
      <c r="II108" s="179"/>
      <c r="IJ108" s="179"/>
      <c r="IK108" s="179"/>
      <c r="IL108" s="179"/>
      <c r="IM108" s="179"/>
      <c r="IN108" s="179"/>
      <c r="IO108" s="179"/>
      <c r="IP108" s="179"/>
      <c r="IQ108" s="179"/>
      <c r="IR108" s="179"/>
      <c r="IS108" s="179"/>
      <c r="IT108" s="179"/>
      <c r="IU108" s="179"/>
      <c r="IV108" s="179"/>
    </row>
    <row collapsed="false" customFormat="true" customHeight="true" hidden="false" ht="203" outlineLevel="0" r="109" s="232">
      <c r="B109" s="233"/>
      <c r="C109" s="140"/>
      <c r="D109" s="234"/>
      <c r="E109" s="141"/>
      <c r="F109" s="140"/>
      <c r="G109" s="142"/>
      <c r="H109" s="238"/>
      <c r="I109" s="238"/>
      <c r="J109" s="238"/>
      <c r="K109" s="239"/>
      <c r="L109" s="239"/>
      <c r="M109" s="239"/>
      <c r="N109" s="239"/>
      <c r="O109" s="239"/>
      <c r="P109" s="239"/>
      <c r="Q109" s="144"/>
      <c r="R109" s="235"/>
      <c r="S109" s="235"/>
      <c r="T109" s="235"/>
      <c r="U109" s="235"/>
      <c r="V109" s="235"/>
      <c r="W109" s="235"/>
      <c r="X109" s="235"/>
      <c r="Y109" s="235"/>
      <c r="Z109" s="235"/>
      <c r="AA109" s="235"/>
      <c r="AB109" s="235"/>
      <c r="AC109" s="145"/>
      <c r="AD109" s="147"/>
      <c r="AE109" s="147"/>
      <c r="AF109" s="147"/>
      <c r="AG109" s="148"/>
      <c r="AH109" s="148"/>
      <c r="AI109" s="142"/>
      <c r="AJ109" s="142"/>
      <c r="AN109" s="236"/>
      <c r="AO109" s="236"/>
      <c r="AP109" s="236"/>
      <c r="AV109" s="237"/>
      <c r="AW109" s="236"/>
    </row>
    <row collapsed="false" customFormat="true" customHeight="false" hidden="false" ht="13" outlineLevel="0" r="110" s="257">
      <c r="A110" s="160"/>
      <c r="B110" s="243" t="s">
        <v>75</v>
      </c>
      <c r="C110" s="244"/>
      <c r="D110" s="245"/>
      <c r="E110" s="153" t="n">
        <f aca="false">COUNTIF(E112:E145,"Yes")</f>
        <v>5</v>
      </c>
      <c r="F110" s="246"/>
      <c r="G110" s="247"/>
      <c r="H110" s="248" t="n">
        <f aca="false">H112+H119+H126+H133+H140</f>
        <v>817796.610169492</v>
      </c>
      <c r="I110" s="248" t="n">
        <f aca="false">I112+I119+I126+I133+I140</f>
        <v>147203.389830509</v>
      </c>
      <c r="J110" s="248" t="n">
        <f aca="false">J112+J119+J126+J133+J140</f>
        <v>965000</v>
      </c>
      <c r="K110" s="248" t="n">
        <f aca="false">K112+K119+K126+K133+K140</f>
        <v>0</v>
      </c>
      <c r="L110" s="248" t="n">
        <f aca="false">L112+L119+L126+L133+L140</f>
        <v>44262</v>
      </c>
      <c r="M110" s="248" t="n">
        <f aca="false">M112+M119+M126+M133+M140</f>
        <v>25460</v>
      </c>
      <c r="N110" s="248" t="n">
        <f aca="false">N112+N119+N126+N133+N140</f>
        <v>25460</v>
      </c>
      <c r="O110" s="248" t="n">
        <f aca="false">O112+O119+O126+O133+O140</f>
        <v>14305</v>
      </c>
      <c r="P110" s="248" t="n">
        <f aca="false">P112+P119+P126+P133+P140</f>
        <v>58567</v>
      </c>
      <c r="Q110" s="249"/>
      <c r="R110" s="250"/>
      <c r="S110" s="251"/>
      <c r="T110" s="252"/>
      <c r="U110" s="250"/>
      <c r="V110" s="251"/>
      <c r="W110" s="252"/>
      <c r="X110" s="250"/>
      <c r="Y110" s="251"/>
      <c r="Z110" s="252"/>
      <c r="AA110" s="250"/>
      <c r="AB110" s="251"/>
      <c r="AC110" s="252"/>
      <c r="AD110" s="244"/>
      <c r="AE110" s="244"/>
      <c r="AF110" s="244"/>
      <c r="AG110" s="253"/>
      <c r="AH110" s="254"/>
      <c r="AI110" s="255"/>
      <c r="AJ110" s="256"/>
      <c r="AK110" s="179"/>
      <c r="AL110" s="179"/>
      <c r="AM110" s="179"/>
      <c r="AN110" s="180"/>
      <c r="AO110" s="180"/>
      <c r="AP110" s="180"/>
      <c r="AQ110" s="179"/>
      <c r="AR110" s="179"/>
      <c r="AS110" s="179"/>
      <c r="AT110" s="179"/>
      <c r="AU110" s="179"/>
      <c r="AV110" s="181"/>
      <c r="AW110" s="180"/>
      <c r="AX110" s="179"/>
      <c r="AY110" s="179"/>
      <c r="AZ110" s="179"/>
      <c r="BA110" s="179"/>
      <c r="BB110" s="179"/>
      <c r="BC110" s="179"/>
      <c r="BD110" s="179"/>
      <c r="BE110" s="179"/>
      <c r="BF110" s="179"/>
      <c r="BG110" s="179"/>
      <c r="BH110" s="179"/>
      <c r="BI110" s="179"/>
      <c r="BJ110" s="179"/>
      <c r="BK110" s="179"/>
      <c r="BL110" s="179"/>
      <c r="BM110" s="179"/>
      <c r="BN110" s="179"/>
      <c r="BO110" s="179"/>
      <c r="BP110" s="179"/>
      <c r="BQ110" s="179"/>
      <c r="BR110" s="179"/>
      <c r="BS110" s="179"/>
      <c r="BT110" s="179"/>
      <c r="BU110" s="179"/>
      <c r="BV110" s="179"/>
      <c r="BW110" s="179"/>
      <c r="BX110" s="179"/>
      <c r="BY110" s="179"/>
      <c r="BZ110" s="179"/>
      <c r="CA110" s="179"/>
      <c r="CB110" s="179"/>
      <c r="CC110" s="179"/>
      <c r="CD110" s="179"/>
      <c r="CE110" s="179"/>
      <c r="CF110" s="179"/>
      <c r="CG110" s="179"/>
      <c r="CH110" s="179"/>
      <c r="CI110" s="179"/>
      <c r="CJ110" s="179"/>
      <c r="CK110" s="179"/>
      <c r="CL110" s="179"/>
      <c r="CM110" s="179"/>
      <c r="CN110" s="179"/>
      <c r="CO110" s="179"/>
      <c r="CP110" s="179"/>
      <c r="CQ110" s="179"/>
      <c r="CR110" s="179"/>
      <c r="CS110" s="179"/>
      <c r="CT110" s="179"/>
      <c r="CU110" s="179"/>
      <c r="CV110" s="179"/>
      <c r="CW110" s="179"/>
      <c r="CX110" s="179"/>
      <c r="CY110" s="160"/>
      <c r="CZ110" s="160"/>
      <c r="DA110" s="160"/>
      <c r="DB110" s="160"/>
      <c r="DC110" s="160"/>
      <c r="DD110" s="160"/>
      <c r="DE110" s="160"/>
      <c r="DF110" s="160"/>
      <c r="DG110" s="160"/>
      <c r="DH110" s="160"/>
      <c r="DI110" s="160"/>
      <c r="DJ110" s="160"/>
      <c r="DK110" s="160"/>
      <c r="DL110" s="160"/>
      <c r="DM110" s="160"/>
      <c r="DN110" s="160"/>
      <c r="DO110" s="160"/>
      <c r="DP110" s="160"/>
      <c r="DQ110" s="160"/>
      <c r="DR110" s="160"/>
      <c r="DS110" s="160"/>
      <c r="DT110" s="160"/>
      <c r="DU110" s="160"/>
      <c r="DV110" s="160"/>
      <c r="DW110" s="160"/>
      <c r="DX110" s="160"/>
      <c r="DY110" s="160"/>
      <c r="DZ110" s="160"/>
      <c r="EA110" s="160"/>
      <c r="EB110" s="160"/>
      <c r="EC110" s="160"/>
      <c r="ED110" s="160"/>
      <c r="EE110" s="160"/>
      <c r="EF110" s="160"/>
      <c r="EG110" s="160"/>
      <c r="EH110" s="160"/>
      <c r="EI110" s="160"/>
      <c r="EJ110" s="160"/>
      <c r="EK110" s="160"/>
      <c r="EL110" s="160"/>
      <c r="EM110" s="160"/>
      <c r="EN110" s="160"/>
      <c r="EO110" s="160"/>
      <c r="EP110" s="160"/>
      <c r="EQ110" s="160"/>
      <c r="ER110" s="160"/>
      <c r="ES110" s="160"/>
      <c r="ET110" s="160"/>
      <c r="EU110" s="160"/>
      <c r="EV110" s="160"/>
      <c r="EW110" s="160"/>
      <c r="EX110" s="160"/>
      <c r="EY110" s="160"/>
      <c r="EZ110" s="160"/>
      <c r="FA110" s="160"/>
      <c r="FB110" s="160"/>
      <c r="FC110" s="160"/>
      <c r="FD110" s="160"/>
      <c r="FE110" s="160"/>
      <c r="FF110" s="160"/>
      <c r="FG110" s="160"/>
      <c r="FH110" s="160"/>
      <c r="FI110" s="160"/>
      <c r="FJ110" s="160"/>
      <c r="FK110" s="160"/>
      <c r="FL110" s="160"/>
      <c r="FM110" s="160"/>
      <c r="FN110" s="160"/>
      <c r="FO110" s="160"/>
      <c r="FP110" s="160"/>
      <c r="FQ110" s="160"/>
      <c r="FR110" s="160"/>
      <c r="FS110" s="160"/>
      <c r="FT110" s="160"/>
      <c r="FU110" s="160"/>
      <c r="FV110" s="160"/>
      <c r="FW110" s="160"/>
      <c r="FX110" s="160"/>
      <c r="FY110" s="160"/>
      <c r="FZ110" s="160"/>
      <c r="GA110" s="160"/>
      <c r="GB110" s="160"/>
      <c r="GC110" s="160"/>
      <c r="GD110" s="160"/>
      <c r="GE110" s="160"/>
      <c r="GF110" s="160"/>
      <c r="GG110" s="160"/>
      <c r="GH110" s="160"/>
      <c r="GI110" s="160"/>
      <c r="GJ110" s="160"/>
      <c r="GK110" s="160"/>
      <c r="GL110" s="160"/>
      <c r="GM110" s="160"/>
      <c r="GN110" s="160"/>
      <c r="GO110" s="160"/>
      <c r="GP110" s="160"/>
      <c r="GQ110" s="160"/>
      <c r="GR110" s="160"/>
      <c r="GS110" s="160"/>
      <c r="GT110" s="160"/>
      <c r="GU110" s="160"/>
      <c r="GV110" s="160"/>
      <c r="GW110" s="160"/>
      <c r="GX110" s="160"/>
      <c r="GY110" s="160"/>
      <c r="GZ110" s="160"/>
      <c r="HA110" s="160"/>
      <c r="HB110" s="160"/>
      <c r="HC110" s="160"/>
      <c r="HD110" s="160"/>
      <c r="HE110" s="160"/>
      <c r="HF110" s="160"/>
      <c r="HG110" s="160"/>
      <c r="HH110" s="160"/>
      <c r="HI110" s="160"/>
      <c r="HJ110" s="160"/>
      <c r="HK110" s="160"/>
      <c r="HL110" s="160"/>
      <c r="HM110" s="160"/>
      <c r="HN110" s="160"/>
      <c r="HO110" s="160"/>
      <c r="HP110" s="160"/>
      <c r="HQ110" s="160"/>
      <c r="HR110" s="160"/>
      <c r="HS110" s="160"/>
      <c r="HT110" s="160"/>
      <c r="HU110" s="160"/>
      <c r="HV110" s="160"/>
      <c r="HW110" s="160"/>
      <c r="HX110" s="160"/>
      <c r="HY110" s="160"/>
      <c r="HZ110" s="160"/>
      <c r="IA110" s="160"/>
      <c r="IB110" s="160"/>
      <c r="IC110" s="160"/>
      <c r="ID110" s="160"/>
      <c r="IE110" s="160"/>
      <c r="IF110" s="160"/>
      <c r="IG110" s="160"/>
      <c r="IH110" s="160"/>
      <c r="II110" s="160"/>
      <c r="IJ110" s="160"/>
      <c r="IK110" s="160"/>
      <c r="IL110" s="160"/>
      <c r="IM110" s="160"/>
      <c r="IN110" s="160"/>
      <c r="IO110" s="160"/>
      <c r="IP110" s="160"/>
      <c r="IQ110" s="160"/>
      <c r="IR110" s="160"/>
      <c r="IS110" s="160"/>
      <c r="IT110" s="160"/>
      <c r="IU110" s="160"/>
      <c r="IV110" s="160"/>
    </row>
    <row collapsed="false" customFormat="true" customHeight="true" hidden="false" ht="6" outlineLevel="0" r="111" s="232">
      <c r="B111" s="233"/>
      <c r="C111" s="140"/>
      <c r="D111" s="234"/>
      <c r="E111" s="141"/>
      <c r="F111" s="140"/>
      <c r="G111" s="142"/>
      <c r="H111" s="238"/>
      <c r="I111" s="238"/>
      <c r="J111" s="238"/>
      <c r="K111" s="239"/>
      <c r="L111" s="239"/>
      <c r="M111" s="239"/>
      <c r="N111" s="239"/>
      <c r="O111" s="239"/>
      <c r="P111" s="239"/>
      <c r="Q111" s="144"/>
      <c r="R111" s="235"/>
      <c r="S111" s="235"/>
      <c r="T111" s="235"/>
      <c r="U111" s="235"/>
      <c r="V111" s="235"/>
      <c r="W111" s="235"/>
      <c r="X111" s="235"/>
      <c r="Y111" s="235"/>
      <c r="Z111" s="235"/>
      <c r="AA111" s="235"/>
      <c r="AB111" s="235"/>
      <c r="AC111" s="145"/>
      <c r="AD111" s="147"/>
      <c r="AE111" s="147"/>
      <c r="AF111" s="147"/>
      <c r="AG111" s="148"/>
      <c r="AH111" s="148"/>
      <c r="AI111" s="142"/>
      <c r="AJ111" s="142"/>
      <c r="AN111" s="236"/>
      <c r="AO111" s="236"/>
      <c r="AP111" s="236"/>
      <c r="AV111" s="237"/>
      <c r="AW111" s="236"/>
    </row>
    <row collapsed="false" customFormat="true" customHeight="true" hidden="false" ht="48" outlineLevel="0" r="112" s="160">
      <c r="B112" s="161" t="n">
        <v>12</v>
      </c>
      <c r="C112" s="162" t="s">
        <v>37</v>
      </c>
      <c r="D112" s="163" t="s">
        <v>141</v>
      </c>
      <c r="E112" s="164" t="s">
        <v>79</v>
      </c>
      <c r="F112" s="165" t="s">
        <v>80</v>
      </c>
      <c r="G112" s="166" t="s">
        <v>142</v>
      </c>
      <c r="H112" s="167" t="n">
        <v>512711.86440678</v>
      </c>
      <c r="I112" s="167" t="n">
        <v>92288.1355932203</v>
      </c>
      <c r="J112" s="167" t="n">
        <f aca="false">H112+I112</f>
        <v>605000</v>
      </c>
      <c r="K112" s="168" t="n">
        <v>0</v>
      </c>
      <c r="L112" s="167" t="n">
        <v>17415</v>
      </c>
      <c r="M112" s="167" t="n">
        <v>10000</v>
      </c>
      <c r="N112" s="168" t="n">
        <f aca="false">SUM(R112:AC112)</f>
        <v>10000</v>
      </c>
      <c r="O112" s="168" t="n">
        <f aca="false">SUM(R117:AC117)</f>
        <v>0</v>
      </c>
      <c r="P112" s="168" t="n">
        <f aca="false">O112+L112</f>
        <v>17415</v>
      </c>
      <c r="Q112" s="169" t="s">
        <v>82</v>
      </c>
      <c r="R112" s="170" t="n">
        <v>0</v>
      </c>
      <c r="S112" s="171" t="n">
        <v>0</v>
      </c>
      <c r="T112" s="172" t="n">
        <v>0</v>
      </c>
      <c r="U112" s="170" t="n">
        <v>0</v>
      </c>
      <c r="V112" s="171" t="n">
        <v>0</v>
      </c>
      <c r="W112" s="172" t="n">
        <v>0</v>
      </c>
      <c r="X112" s="170" t="n">
        <v>0</v>
      </c>
      <c r="Y112" s="171" t="n">
        <v>0</v>
      </c>
      <c r="Z112" s="172" t="n">
        <v>0</v>
      </c>
      <c r="AA112" s="170" t="n">
        <v>2500</v>
      </c>
      <c r="AB112" s="173" t="n">
        <v>0</v>
      </c>
      <c r="AC112" s="172" t="n">
        <v>7500</v>
      </c>
      <c r="AD112" s="174" t="s">
        <v>83</v>
      </c>
      <c r="AE112" s="174" t="s">
        <v>84</v>
      </c>
      <c r="AF112" s="174" t="s">
        <v>85</v>
      </c>
      <c r="AG112" s="175" t="s">
        <v>134</v>
      </c>
      <c r="AH112" s="176" t="s">
        <v>135</v>
      </c>
      <c r="AI112" s="177" t="s">
        <v>80</v>
      </c>
      <c r="AJ112" s="178"/>
      <c r="AK112" s="179"/>
      <c r="AL112" s="179"/>
      <c r="AM112" s="179"/>
      <c r="AN112" s="180"/>
      <c r="AO112" s="180"/>
      <c r="AP112" s="180"/>
      <c r="AQ112" s="179"/>
      <c r="AR112" s="179"/>
      <c r="AS112" s="179"/>
      <c r="AT112" s="179"/>
      <c r="AU112" s="179"/>
      <c r="AV112" s="181"/>
      <c r="AW112" s="180"/>
      <c r="AX112" s="179"/>
      <c r="AY112" s="179"/>
      <c r="AZ112" s="179"/>
      <c r="BA112" s="179"/>
      <c r="BB112" s="179"/>
      <c r="BC112" s="179"/>
      <c r="BD112" s="179"/>
      <c r="BE112" s="179"/>
      <c r="BF112" s="179"/>
      <c r="BG112" s="179"/>
      <c r="BH112" s="179"/>
      <c r="BI112" s="179"/>
      <c r="BJ112" s="179"/>
      <c r="BK112" s="179"/>
      <c r="BL112" s="179"/>
      <c r="BM112" s="179"/>
      <c r="BN112" s="179"/>
      <c r="BO112" s="179"/>
      <c r="BP112" s="179"/>
      <c r="BQ112" s="179"/>
      <c r="BR112" s="179"/>
      <c r="BS112" s="179"/>
      <c r="BT112" s="179"/>
      <c r="BU112" s="179"/>
      <c r="BV112" s="179"/>
      <c r="BW112" s="179"/>
      <c r="BX112" s="179"/>
      <c r="BY112" s="179"/>
      <c r="BZ112" s="179"/>
      <c r="CA112" s="179"/>
      <c r="CB112" s="179"/>
      <c r="CC112" s="179"/>
      <c r="CD112" s="179"/>
      <c r="CE112" s="179"/>
      <c r="CF112" s="179"/>
      <c r="CG112" s="179"/>
      <c r="CH112" s="179"/>
      <c r="CI112" s="179"/>
      <c r="CJ112" s="179"/>
      <c r="CK112" s="179"/>
      <c r="CL112" s="179"/>
      <c r="CM112" s="179"/>
      <c r="CN112" s="179"/>
      <c r="CO112" s="179"/>
      <c r="CP112" s="179"/>
      <c r="CQ112" s="179"/>
      <c r="CR112" s="179"/>
      <c r="CS112" s="179"/>
      <c r="CT112" s="179"/>
      <c r="CU112" s="179"/>
      <c r="CV112" s="179"/>
      <c r="CW112" s="179"/>
      <c r="CX112" s="179"/>
    </row>
    <row collapsed="false" customFormat="true" customHeight="false" hidden="false" ht="24" outlineLevel="0" r="113" s="196">
      <c r="A113" s="179"/>
      <c r="B113" s="182"/>
      <c r="C113" s="183" t="s">
        <v>88</v>
      </c>
      <c r="D113" s="183"/>
      <c r="E113" s="184"/>
      <c r="F113" s="185" t="s">
        <v>89</v>
      </c>
      <c r="G113" s="166"/>
      <c r="H113" s="186"/>
      <c r="I113" s="184"/>
      <c r="J113" s="184"/>
      <c r="K113" s="187"/>
      <c r="L113" s="187"/>
      <c r="M113" s="187"/>
      <c r="N113" s="188"/>
      <c r="O113" s="187"/>
      <c r="P113" s="187"/>
      <c r="Q113" s="189" t="s">
        <v>90</v>
      </c>
      <c r="R113" s="190"/>
      <c r="S113" s="191"/>
      <c r="T113" s="192"/>
      <c r="U113" s="190"/>
      <c r="V113" s="191"/>
      <c r="W113" s="192"/>
      <c r="X113" s="190"/>
      <c r="Y113" s="191"/>
      <c r="Z113" s="192"/>
      <c r="AA113" s="190"/>
      <c r="AB113" s="191"/>
      <c r="AC113" s="192"/>
      <c r="AD113" s="193" t="s">
        <v>91</v>
      </c>
      <c r="AE113" s="193" t="s">
        <v>91</v>
      </c>
      <c r="AF113" s="193" t="s">
        <v>91</v>
      </c>
      <c r="AG113" s="175"/>
      <c r="AH113" s="176"/>
      <c r="AI113" s="194"/>
      <c r="AJ113" s="195"/>
      <c r="AK113" s="179"/>
      <c r="AL113" s="179"/>
      <c r="AM113" s="179"/>
      <c r="AN113" s="180"/>
      <c r="AO113" s="180"/>
      <c r="AP113" s="180"/>
      <c r="AQ113" s="179"/>
      <c r="AR113" s="179"/>
      <c r="AS113" s="179"/>
      <c r="AT113" s="179"/>
      <c r="AU113" s="179"/>
      <c r="AV113" s="181"/>
      <c r="AW113" s="180"/>
      <c r="AX113" s="179"/>
      <c r="AY113" s="179"/>
      <c r="AZ113" s="179"/>
      <c r="BA113" s="179"/>
      <c r="BB113" s="179"/>
      <c r="BC113" s="179"/>
      <c r="BD113" s="179"/>
      <c r="BE113" s="179"/>
      <c r="BF113" s="179"/>
      <c r="BG113" s="179"/>
      <c r="BH113" s="179"/>
      <c r="BI113" s="179"/>
      <c r="BJ113" s="179"/>
      <c r="BK113" s="179"/>
      <c r="BL113" s="179"/>
      <c r="BM113" s="179"/>
      <c r="BN113" s="179"/>
      <c r="BO113" s="179"/>
      <c r="BP113" s="179"/>
      <c r="BQ113" s="179"/>
      <c r="BR113" s="179"/>
      <c r="BS113" s="179"/>
      <c r="BT113" s="179"/>
      <c r="BU113" s="179"/>
      <c r="BV113" s="179"/>
      <c r="BW113" s="179"/>
      <c r="BX113" s="179"/>
      <c r="BY113" s="179"/>
      <c r="BZ113" s="179"/>
      <c r="CA113" s="179"/>
      <c r="CB113" s="179"/>
      <c r="CC113" s="179"/>
      <c r="CD113" s="179"/>
      <c r="CE113" s="179"/>
      <c r="CF113" s="179"/>
      <c r="CG113" s="179"/>
      <c r="CH113" s="179"/>
      <c r="CI113" s="179"/>
      <c r="CJ113" s="179"/>
      <c r="CK113" s="179"/>
      <c r="CL113" s="179"/>
      <c r="CM113" s="179"/>
      <c r="CN113" s="179"/>
      <c r="CO113" s="179"/>
      <c r="CP113" s="179"/>
      <c r="CQ113" s="179"/>
      <c r="CR113" s="179"/>
      <c r="CS113" s="179"/>
      <c r="CT113" s="179"/>
      <c r="CU113" s="179"/>
      <c r="CV113" s="179"/>
      <c r="CW113" s="179"/>
      <c r="CX113" s="179"/>
      <c r="CY113" s="179"/>
      <c r="CZ113" s="179"/>
      <c r="DA113" s="179"/>
      <c r="DB113" s="179"/>
      <c r="DC113" s="179"/>
      <c r="DD113" s="179"/>
      <c r="DE113" s="179"/>
      <c r="DF113" s="179"/>
      <c r="DG113" s="179"/>
      <c r="DH113" s="179"/>
      <c r="DI113" s="179"/>
      <c r="DJ113" s="179"/>
      <c r="DK113" s="179"/>
      <c r="DL113" s="179"/>
      <c r="DM113" s="179"/>
      <c r="DN113" s="179"/>
      <c r="DO113" s="179"/>
      <c r="DP113" s="179"/>
      <c r="DQ113" s="179"/>
      <c r="DR113" s="179"/>
      <c r="DS113" s="179"/>
      <c r="DT113" s="179"/>
      <c r="DU113" s="179"/>
      <c r="DV113" s="179"/>
      <c r="DW113" s="179"/>
      <c r="DX113" s="179"/>
      <c r="DY113" s="179"/>
      <c r="DZ113" s="179"/>
      <c r="EA113" s="179"/>
      <c r="EB113" s="179"/>
      <c r="EC113" s="179"/>
      <c r="ED113" s="179"/>
      <c r="EE113" s="179"/>
      <c r="EF113" s="179"/>
      <c r="EG113" s="179"/>
      <c r="EH113" s="179"/>
      <c r="EI113" s="179"/>
      <c r="EJ113" s="179"/>
      <c r="EK113" s="179"/>
      <c r="EL113" s="179"/>
      <c r="EM113" s="179"/>
      <c r="EN113" s="179"/>
      <c r="EO113" s="179"/>
      <c r="EP113" s="179"/>
      <c r="EQ113" s="179"/>
      <c r="ER113" s="179"/>
      <c r="ES113" s="179"/>
      <c r="ET113" s="179"/>
      <c r="EU113" s="179"/>
      <c r="EV113" s="179"/>
      <c r="EW113" s="179"/>
      <c r="EX113" s="179"/>
      <c r="EY113" s="179"/>
      <c r="EZ113" s="179"/>
      <c r="FA113" s="179"/>
      <c r="FB113" s="179"/>
      <c r="FC113" s="179"/>
      <c r="FD113" s="179"/>
      <c r="FE113" s="179"/>
      <c r="FF113" s="179"/>
      <c r="FG113" s="179"/>
      <c r="FH113" s="179"/>
      <c r="FI113" s="179"/>
      <c r="FJ113" s="179"/>
      <c r="FK113" s="179"/>
      <c r="FL113" s="179"/>
      <c r="FM113" s="179"/>
      <c r="FN113" s="179"/>
      <c r="FO113" s="179"/>
      <c r="FP113" s="179"/>
      <c r="FQ113" s="179"/>
      <c r="FR113" s="179"/>
      <c r="FS113" s="179"/>
      <c r="FT113" s="179"/>
      <c r="FU113" s="179"/>
      <c r="FV113" s="179"/>
      <c r="FW113" s="179"/>
      <c r="FX113" s="179"/>
      <c r="FY113" s="179"/>
      <c r="FZ113" s="179"/>
      <c r="GA113" s="179"/>
      <c r="GB113" s="179"/>
      <c r="GC113" s="179"/>
      <c r="GD113" s="179"/>
      <c r="GE113" s="179"/>
      <c r="GF113" s="179"/>
      <c r="GG113" s="179"/>
      <c r="GH113" s="179"/>
      <c r="GI113" s="179"/>
      <c r="GJ113" s="179"/>
      <c r="GK113" s="179"/>
      <c r="GL113" s="179"/>
      <c r="GM113" s="179"/>
      <c r="GN113" s="179"/>
      <c r="GO113" s="179"/>
      <c r="GP113" s="179"/>
      <c r="GQ113" s="179"/>
      <c r="GR113" s="179"/>
      <c r="GS113" s="179"/>
      <c r="GT113" s="179"/>
      <c r="GU113" s="179"/>
      <c r="GV113" s="179"/>
      <c r="GW113" s="179"/>
      <c r="GX113" s="179"/>
      <c r="GY113" s="179"/>
      <c r="GZ113" s="179"/>
      <c r="HA113" s="179"/>
      <c r="HB113" s="179"/>
      <c r="HC113" s="179"/>
      <c r="HD113" s="179"/>
      <c r="HE113" s="179"/>
      <c r="HF113" s="179"/>
      <c r="HG113" s="179"/>
      <c r="HH113" s="179"/>
      <c r="HI113" s="179"/>
      <c r="HJ113" s="179"/>
      <c r="HK113" s="179"/>
      <c r="HL113" s="179"/>
      <c r="HM113" s="179"/>
      <c r="HN113" s="179"/>
      <c r="HO113" s="179"/>
      <c r="HP113" s="179"/>
      <c r="HQ113" s="179"/>
      <c r="HR113" s="179"/>
      <c r="HS113" s="179"/>
      <c r="HT113" s="179"/>
      <c r="HU113" s="179"/>
      <c r="HV113" s="179"/>
      <c r="HW113" s="179"/>
      <c r="HX113" s="179"/>
      <c r="HY113" s="179"/>
      <c r="HZ113" s="179"/>
      <c r="IA113" s="179"/>
      <c r="IB113" s="179"/>
      <c r="IC113" s="179"/>
      <c r="ID113" s="179"/>
      <c r="IE113" s="179"/>
      <c r="IF113" s="179"/>
      <c r="IG113" s="179"/>
      <c r="IH113" s="179"/>
      <c r="II113" s="179"/>
      <c r="IJ113" s="179"/>
      <c r="IK113" s="179"/>
      <c r="IL113" s="179"/>
      <c r="IM113" s="179"/>
      <c r="IN113" s="179"/>
      <c r="IO113" s="179"/>
      <c r="IP113" s="179"/>
      <c r="IQ113" s="179"/>
      <c r="IR113" s="179"/>
      <c r="IS113" s="179"/>
      <c r="IT113" s="179"/>
      <c r="IU113" s="179"/>
      <c r="IV113" s="179"/>
    </row>
    <row collapsed="false" customFormat="false" customHeight="true" hidden="false" ht="27" outlineLevel="0" r="114">
      <c r="A114" s="179"/>
      <c r="B114" s="197"/>
      <c r="C114" s="198" t="s">
        <v>92</v>
      </c>
      <c r="D114" s="198" t="s">
        <v>143</v>
      </c>
      <c r="E114" s="199"/>
      <c r="F114" s="200" t="s">
        <v>94</v>
      </c>
      <c r="G114" s="166"/>
      <c r="H114" s="201"/>
      <c r="I114" s="199"/>
      <c r="J114" s="199"/>
      <c r="K114" s="202"/>
      <c r="L114" s="202"/>
      <c r="M114" s="202"/>
      <c r="N114" s="202"/>
      <c r="O114" s="202"/>
      <c r="P114" s="202"/>
      <c r="Q114" s="203"/>
      <c r="R114" s="204"/>
      <c r="S114" s="205"/>
      <c r="T114" s="206"/>
      <c r="U114" s="204"/>
      <c r="V114" s="207"/>
      <c r="W114" s="208"/>
      <c r="X114" s="209"/>
      <c r="Y114" s="210"/>
      <c r="Z114" s="208"/>
      <c r="AA114" s="209"/>
      <c r="AB114" s="207"/>
      <c r="AC114" s="211"/>
      <c r="AD114" s="212"/>
      <c r="AE114" s="212"/>
      <c r="AF114" s="212"/>
      <c r="AG114" s="175"/>
      <c r="AH114" s="176"/>
      <c r="AI114" s="213" t="s">
        <v>94</v>
      </c>
      <c r="AJ114" s="195"/>
      <c r="AK114" s="179"/>
      <c r="AL114" s="179"/>
      <c r="AM114" s="179"/>
      <c r="AN114" s="180"/>
      <c r="AO114" s="180"/>
      <c r="AP114" s="180"/>
      <c r="AQ114" s="179"/>
      <c r="AR114" s="179"/>
      <c r="AS114" s="179"/>
      <c r="AT114" s="179"/>
      <c r="AU114" s="179"/>
      <c r="AV114" s="181"/>
      <c r="AW114" s="180"/>
      <c r="AX114" s="179"/>
      <c r="AY114" s="179"/>
      <c r="AZ114" s="179"/>
      <c r="BA114" s="179"/>
      <c r="BB114" s="179"/>
      <c r="BC114" s="179"/>
      <c r="BD114" s="179"/>
      <c r="BE114" s="179"/>
      <c r="BF114" s="179"/>
      <c r="BG114" s="179"/>
      <c r="BH114" s="179"/>
      <c r="BI114" s="179"/>
      <c r="BJ114" s="179"/>
      <c r="BK114" s="179"/>
      <c r="BL114" s="179"/>
      <c r="BM114" s="179"/>
      <c r="BN114" s="179"/>
      <c r="BO114" s="179"/>
      <c r="BP114" s="179"/>
      <c r="BQ114" s="179"/>
      <c r="BR114" s="179"/>
      <c r="BS114" s="179"/>
      <c r="BT114" s="179"/>
      <c r="BU114" s="179"/>
      <c r="BV114" s="179"/>
      <c r="BW114" s="179"/>
      <c r="BX114" s="179"/>
      <c r="BY114" s="179"/>
      <c r="BZ114" s="179"/>
      <c r="CA114" s="179"/>
      <c r="CB114" s="179"/>
      <c r="CC114" s="179"/>
      <c r="CD114" s="179"/>
      <c r="CE114" s="179"/>
      <c r="CF114" s="179"/>
      <c r="CG114" s="179"/>
      <c r="CH114" s="179"/>
      <c r="CI114" s="179"/>
      <c r="CJ114" s="179"/>
      <c r="CK114" s="179"/>
      <c r="CL114" s="179"/>
      <c r="CM114" s="179"/>
      <c r="CN114" s="179"/>
      <c r="CO114" s="179"/>
      <c r="CP114" s="179"/>
      <c r="CQ114" s="179"/>
      <c r="CR114" s="179"/>
      <c r="CS114" s="179"/>
      <c r="CT114" s="179"/>
      <c r="CU114" s="179"/>
      <c r="CV114" s="179"/>
      <c r="CW114" s="179"/>
      <c r="CX114" s="179"/>
      <c r="CY114" s="179"/>
      <c r="CZ114" s="179"/>
      <c r="DA114" s="179"/>
      <c r="DB114" s="179"/>
      <c r="DC114" s="179"/>
      <c r="DD114" s="179"/>
      <c r="DE114" s="179"/>
      <c r="DF114" s="179"/>
      <c r="DG114" s="179"/>
      <c r="DH114" s="179"/>
      <c r="DI114" s="179"/>
      <c r="DJ114" s="179"/>
      <c r="DK114" s="179"/>
      <c r="DL114" s="179"/>
      <c r="DM114" s="179"/>
      <c r="DN114" s="179"/>
      <c r="DO114" s="179"/>
      <c r="DP114" s="179"/>
      <c r="DQ114" s="179"/>
      <c r="DR114" s="179"/>
      <c r="DS114" s="179"/>
      <c r="DT114" s="179"/>
      <c r="DU114" s="179"/>
      <c r="DV114" s="179"/>
      <c r="DW114" s="179"/>
      <c r="DX114" s="179"/>
      <c r="DY114" s="179"/>
      <c r="DZ114" s="179"/>
      <c r="EA114" s="179"/>
      <c r="EB114" s="179"/>
      <c r="EC114" s="179"/>
      <c r="ED114" s="179"/>
      <c r="EE114" s="179"/>
      <c r="EF114" s="179"/>
      <c r="EG114" s="179"/>
      <c r="EH114" s="179"/>
      <c r="EI114" s="179"/>
      <c r="EJ114" s="179"/>
      <c r="EK114" s="179"/>
      <c r="EL114" s="179"/>
      <c r="EM114" s="179"/>
      <c r="EN114" s="179"/>
      <c r="EO114" s="179"/>
      <c r="EP114" s="179"/>
      <c r="EQ114" s="179"/>
      <c r="ER114" s="179"/>
      <c r="ES114" s="179"/>
      <c r="ET114" s="179"/>
      <c r="EU114" s="179"/>
      <c r="EV114" s="179"/>
      <c r="EW114" s="179"/>
      <c r="EX114" s="179"/>
      <c r="EY114" s="179"/>
      <c r="EZ114" s="179"/>
      <c r="FA114" s="179"/>
      <c r="FB114" s="179"/>
      <c r="FC114" s="179"/>
      <c r="FD114" s="179"/>
      <c r="FE114" s="179"/>
      <c r="FF114" s="179"/>
      <c r="FG114" s="179"/>
      <c r="FH114" s="179"/>
      <c r="FI114" s="179"/>
      <c r="FJ114" s="179"/>
      <c r="FK114" s="179"/>
      <c r="FL114" s="179"/>
      <c r="FM114" s="179"/>
      <c r="FN114" s="179"/>
      <c r="FO114" s="179"/>
      <c r="FP114" s="179"/>
      <c r="FQ114" s="179"/>
      <c r="FR114" s="179"/>
      <c r="FS114" s="179"/>
      <c r="FT114" s="179"/>
      <c r="FU114" s="179"/>
      <c r="FV114" s="179"/>
      <c r="FW114" s="179"/>
      <c r="FX114" s="179"/>
      <c r="FY114" s="179"/>
      <c r="FZ114" s="179"/>
      <c r="GA114" s="179"/>
      <c r="GB114" s="179"/>
      <c r="GC114" s="179"/>
      <c r="GD114" s="179"/>
      <c r="GE114" s="179"/>
      <c r="GF114" s="179"/>
      <c r="GG114" s="179"/>
      <c r="GH114" s="179"/>
      <c r="GI114" s="179"/>
      <c r="GJ114" s="179"/>
      <c r="GK114" s="179"/>
      <c r="GL114" s="179"/>
      <c r="GM114" s="179"/>
      <c r="GN114" s="179"/>
      <c r="GO114" s="179"/>
      <c r="GP114" s="179"/>
      <c r="GQ114" s="179"/>
      <c r="GR114" s="179"/>
      <c r="GS114" s="179"/>
      <c r="GT114" s="179"/>
      <c r="GU114" s="179"/>
      <c r="GV114" s="179"/>
      <c r="GW114" s="179"/>
      <c r="GX114" s="179"/>
      <c r="GY114" s="179"/>
      <c r="GZ114" s="179"/>
      <c r="HA114" s="179"/>
      <c r="HB114" s="179"/>
      <c r="HC114" s="179"/>
      <c r="HD114" s="179"/>
      <c r="HE114" s="179"/>
      <c r="HF114" s="179"/>
      <c r="HG114" s="179"/>
      <c r="HH114" s="179"/>
      <c r="HI114" s="179"/>
      <c r="HJ114" s="179"/>
      <c r="HK114" s="179"/>
      <c r="HL114" s="179"/>
      <c r="HM114" s="179"/>
      <c r="HN114" s="179"/>
      <c r="HO114" s="179"/>
      <c r="HP114" s="179"/>
      <c r="HQ114" s="179"/>
      <c r="HR114" s="179"/>
      <c r="HS114" s="179"/>
      <c r="HT114" s="179"/>
      <c r="HU114" s="179"/>
      <c r="HV114" s="179"/>
      <c r="HW114" s="179"/>
      <c r="HX114" s="179"/>
      <c r="HY114" s="179"/>
      <c r="HZ114" s="179"/>
      <c r="IA114" s="179"/>
      <c r="IB114" s="179"/>
      <c r="IC114" s="179"/>
      <c r="ID114" s="179"/>
      <c r="IE114" s="179"/>
      <c r="IF114" s="179"/>
      <c r="IG114" s="179"/>
      <c r="IH114" s="179"/>
      <c r="II114" s="179"/>
      <c r="IJ114" s="179"/>
      <c r="IK114" s="179"/>
      <c r="IL114" s="179"/>
      <c r="IM114" s="179"/>
      <c r="IN114" s="179"/>
      <c r="IO114" s="179"/>
      <c r="IP114" s="179"/>
      <c r="IQ114" s="179"/>
      <c r="IR114" s="179"/>
      <c r="IS114" s="179"/>
      <c r="IT114" s="179"/>
      <c r="IU114" s="179"/>
      <c r="IV114" s="179"/>
    </row>
    <row collapsed="false" customFormat="false" customHeight="true" hidden="false" ht="24" outlineLevel="0" r="115">
      <c r="A115" s="179"/>
      <c r="B115" s="197"/>
      <c r="C115" s="198" t="s">
        <v>95</v>
      </c>
      <c r="D115" s="198"/>
      <c r="E115" s="199"/>
      <c r="F115" s="214" t="s">
        <v>136</v>
      </c>
      <c r="G115" s="166"/>
      <c r="H115" s="201"/>
      <c r="I115" s="199"/>
      <c r="J115" s="199"/>
      <c r="K115" s="202"/>
      <c r="L115" s="202"/>
      <c r="M115" s="202"/>
      <c r="N115" s="202"/>
      <c r="O115" s="202"/>
      <c r="P115" s="202"/>
      <c r="Q115" s="203"/>
      <c r="R115" s="204"/>
      <c r="S115" s="205"/>
      <c r="T115" s="206"/>
      <c r="U115" s="204"/>
      <c r="V115" s="207"/>
      <c r="W115" s="208"/>
      <c r="X115" s="209"/>
      <c r="Y115" s="210"/>
      <c r="Z115" s="208"/>
      <c r="AA115" s="209"/>
      <c r="AB115" s="207"/>
      <c r="AC115" s="211"/>
      <c r="AD115" s="212"/>
      <c r="AE115" s="212"/>
      <c r="AF115" s="212"/>
      <c r="AG115" s="175"/>
      <c r="AH115" s="176"/>
      <c r="AI115" s="213" t="s">
        <v>94</v>
      </c>
      <c r="AJ115" s="195"/>
      <c r="AK115" s="179"/>
      <c r="AL115" s="179"/>
      <c r="AM115" s="179"/>
      <c r="AN115" s="180"/>
      <c r="AO115" s="180"/>
      <c r="AP115" s="180"/>
      <c r="AQ115" s="179"/>
      <c r="AR115" s="179"/>
      <c r="AS115" s="179"/>
      <c r="AT115" s="179"/>
      <c r="AU115" s="179"/>
      <c r="AV115" s="181"/>
      <c r="AW115" s="180"/>
      <c r="AX115" s="179"/>
      <c r="AY115" s="179"/>
      <c r="AZ115" s="179"/>
      <c r="BA115" s="179"/>
      <c r="BB115" s="179"/>
      <c r="BC115" s="179"/>
      <c r="BD115" s="179"/>
      <c r="BE115" s="179"/>
      <c r="BF115" s="179"/>
      <c r="BG115" s="179"/>
      <c r="BH115" s="179"/>
      <c r="BI115" s="179"/>
      <c r="BJ115" s="179"/>
      <c r="BK115" s="179"/>
      <c r="BL115" s="179"/>
      <c r="BM115" s="179"/>
      <c r="BN115" s="179"/>
      <c r="BO115" s="179"/>
      <c r="BP115" s="179"/>
      <c r="BQ115" s="179"/>
      <c r="BR115" s="179"/>
      <c r="BS115" s="179"/>
      <c r="BT115" s="179"/>
      <c r="BU115" s="179"/>
      <c r="BV115" s="179"/>
      <c r="BW115" s="179"/>
      <c r="BX115" s="179"/>
      <c r="BY115" s="179"/>
      <c r="BZ115" s="179"/>
      <c r="CA115" s="179"/>
      <c r="CB115" s="179"/>
      <c r="CC115" s="179"/>
      <c r="CD115" s="179"/>
      <c r="CE115" s="179"/>
      <c r="CF115" s="179"/>
      <c r="CG115" s="179"/>
      <c r="CH115" s="179"/>
      <c r="CI115" s="179"/>
      <c r="CJ115" s="179"/>
      <c r="CK115" s="179"/>
      <c r="CL115" s="179"/>
      <c r="CM115" s="179"/>
      <c r="CN115" s="179"/>
      <c r="CO115" s="179"/>
      <c r="CP115" s="179"/>
      <c r="CQ115" s="179"/>
      <c r="CR115" s="179"/>
      <c r="CS115" s="179"/>
      <c r="CT115" s="179"/>
      <c r="CU115" s="179"/>
      <c r="CV115" s="179"/>
      <c r="CW115" s="179"/>
      <c r="CX115" s="179"/>
      <c r="CY115" s="179"/>
      <c r="CZ115" s="179"/>
      <c r="DA115" s="179"/>
      <c r="DB115" s="179"/>
      <c r="DC115" s="179"/>
      <c r="DD115" s="179"/>
      <c r="DE115" s="179"/>
      <c r="DF115" s="179"/>
      <c r="DG115" s="179"/>
      <c r="DH115" s="179"/>
      <c r="DI115" s="179"/>
      <c r="DJ115" s="179"/>
      <c r="DK115" s="179"/>
      <c r="DL115" s="179"/>
      <c r="DM115" s="179"/>
      <c r="DN115" s="179"/>
      <c r="DO115" s="179"/>
      <c r="DP115" s="179"/>
      <c r="DQ115" s="179"/>
      <c r="DR115" s="179"/>
      <c r="DS115" s="179"/>
      <c r="DT115" s="179"/>
      <c r="DU115" s="179"/>
      <c r="DV115" s="179"/>
      <c r="DW115" s="179"/>
      <c r="DX115" s="179"/>
      <c r="DY115" s="179"/>
      <c r="DZ115" s="179"/>
      <c r="EA115" s="179"/>
      <c r="EB115" s="179"/>
      <c r="EC115" s="179"/>
      <c r="ED115" s="179"/>
      <c r="EE115" s="179"/>
      <c r="EF115" s="179"/>
      <c r="EG115" s="179"/>
      <c r="EH115" s="179"/>
      <c r="EI115" s="179"/>
      <c r="EJ115" s="179"/>
      <c r="EK115" s="179"/>
      <c r="EL115" s="179"/>
      <c r="EM115" s="179"/>
      <c r="EN115" s="179"/>
      <c r="EO115" s="179"/>
      <c r="EP115" s="179"/>
      <c r="EQ115" s="179"/>
      <c r="ER115" s="179"/>
      <c r="ES115" s="179"/>
      <c r="ET115" s="179"/>
      <c r="EU115" s="179"/>
      <c r="EV115" s="179"/>
      <c r="EW115" s="179"/>
      <c r="EX115" s="179"/>
      <c r="EY115" s="179"/>
      <c r="EZ115" s="179"/>
      <c r="FA115" s="179"/>
      <c r="FB115" s="179"/>
      <c r="FC115" s="179"/>
      <c r="FD115" s="179"/>
      <c r="FE115" s="179"/>
      <c r="FF115" s="179"/>
      <c r="FG115" s="179"/>
      <c r="FH115" s="179"/>
      <c r="FI115" s="179"/>
      <c r="FJ115" s="179"/>
      <c r="FK115" s="179"/>
      <c r="FL115" s="179"/>
      <c r="FM115" s="179"/>
      <c r="FN115" s="179"/>
      <c r="FO115" s="179"/>
      <c r="FP115" s="179"/>
      <c r="FQ115" s="179"/>
      <c r="FR115" s="179"/>
      <c r="FS115" s="179"/>
      <c r="FT115" s="179"/>
      <c r="FU115" s="179"/>
      <c r="FV115" s="179"/>
      <c r="FW115" s="179"/>
      <c r="FX115" s="179"/>
      <c r="FY115" s="179"/>
      <c r="FZ115" s="179"/>
      <c r="GA115" s="179"/>
      <c r="GB115" s="179"/>
      <c r="GC115" s="179"/>
      <c r="GD115" s="179"/>
      <c r="GE115" s="179"/>
      <c r="GF115" s="179"/>
      <c r="GG115" s="179"/>
      <c r="GH115" s="179"/>
      <c r="GI115" s="179"/>
      <c r="GJ115" s="179"/>
      <c r="GK115" s="179"/>
      <c r="GL115" s="179"/>
      <c r="GM115" s="179"/>
      <c r="GN115" s="179"/>
      <c r="GO115" s="179"/>
      <c r="GP115" s="179"/>
      <c r="GQ115" s="179"/>
      <c r="GR115" s="179"/>
      <c r="GS115" s="179"/>
      <c r="GT115" s="179"/>
      <c r="GU115" s="179"/>
      <c r="GV115" s="179"/>
      <c r="GW115" s="179"/>
      <c r="GX115" s="179"/>
      <c r="GY115" s="179"/>
      <c r="GZ115" s="179"/>
      <c r="HA115" s="179"/>
      <c r="HB115" s="179"/>
      <c r="HC115" s="179"/>
      <c r="HD115" s="179"/>
      <c r="HE115" s="179"/>
      <c r="HF115" s="179"/>
      <c r="HG115" s="179"/>
      <c r="HH115" s="179"/>
      <c r="HI115" s="179"/>
      <c r="HJ115" s="179"/>
      <c r="HK115" s="179"/>
      <c r="HL115" s="179"/>
      <c r="HM115" s="179"/>
      <c r="HN115" s="179"/>
      <c r="HO115" s="179"/>
      <c r="HP115" s="179"/>
      <c r="HQ115" s="179"/>
      <c r="HR115" s="179"/>
      <c r="HS115" s="179"/>
      <c r="HT115" s="179"/>
      <c r="HU115" s="179"/>
      <c r="HV115" s="179"/>
      <c r="HW115" s="179"/>
      <c r="HX115" s="179"/>
      <c r="HY115" s="179"/>
      <c r="HZ115" s="179"/>
      <c r="IA115" s="179"/>
      <c r="IB115" s="179"/>
      <c r="IC115" s="179"/>
      <c r="ID115" s="179"/>
      <c r="IE115" s="179"/>
      <c r="IF115" s="179"/>
      <c r="IG115" s="179"/>
      <c r="IH115" s="179"/>
      <c r="II115" s="179"/>
      <c r="IJ115" s="179"/>
      <c r="IK115" s="179"/>
      <c r="IL115" s="179"/>
      <c r="IM115" s="179"/>
      <c r="IN115" s="179"/>
      <c r="IO115" s="179"/>
      <c r="IP115" s="179"/>
      <c r="IQ115" s="179"/>
      <c r="IR115" s="179"/>
      <c r="IS115" s="179"/>
      <c r="IT115" s="179"/>
      <c r="IU115" s="179"/>
      <c r="IV115" s="179"/>
    </row>
    <row collapsed="false" customFormat="false" customHeight="false" hidden="false" ht="24" outlineLevel="0" r="116">
      <c r="A116" s="179"/>
      <c r="B116" s="215"/>
      <c r="C116" s="183" t="s">
        <v>97</v>
      </c>
      <c r="D116" s="183" t="s">
        <v>127</v>
      </c>
      <c r="E116" s="184"/>
      <c r="F116" s="185"/>
      <c r="G116" s="166"/>
      <c r="H116" s="186"/>
      <c r="I116" s="184"/>
      <c r="J116" s="184"/>
      <c r="K116" s="187"/>
      <c r="L116" s="187"/>
      <c r="M116" s="187"/>
      <c r="N116" s="187"/>
      <c r="O116" s="187"/>
      <c r="P116" s="187"/>
      <c r="Q116" s="189" t="s">
        <v>99</v>
      </c>
      <c r="R116" s="190"/>
      <c r="S116" s="191"/>
      <c r="T116" s="192"/>
      <c r="U116" s="190"/>
      <c r="V116" s="191"/>
      <c r="W116" s="192"/>
      <c r="X116" s="190"/>
      <c r="Y116" s="191"/>
      <c r="Z116" s="192"/>
      <c r="AA116" s="190"/>
      <c r="AB116" s="191"/>
      <c r="AC116" s="216"/>
      <c r="AD116" s="217"/>
      <c r="AE116" s="217"/>
      <c r="AF116" s="217"/>
      <c r="AG116" s="175"/>
      <c r="AH116" s="176"/>
      <c r="AI116" s="194"/>
      <c r="AJ116" s="195"/>
      <c r="AK116" s="179"/>
      <c r="AL116" s="179"/>
      <c r="AM116" s="179"/>
      <c r="AN116" s="180"/>
      <c r="AO116" s="180"/>
      <c r="AP116" s="180"/>
      <c r="AQ116" s="179"/>
      <c r="AR116" s="179"/>
      <c r="AS116" s="179"/>
      <c r="AT116" s="179"/>
      <c r="AU116" s="179"/>
      <c r="AV116" s="181"/>
      <c r="AW116" s="180"/>
      <c r="AX116" s="179"/>
      <c r="AY116" s="179"/>
      <c r="AZ116" s="179"/>
      <c r="BA116" s="179"/>
      <c r="BB116" s="179"/>
      <c r="BC116" s="179"/>
      <c r="BD116" s="179"/>
      <c r="BE116" s="179"/>
      <c r="BF116" s="179"/>
      <c r="BG116" s="179"/>
      <c r="BH116" s="179"/>
      <c r="BI116" s="179"/>
      <c r="BJ116" s="179"/>
      <c r="BK116" s="179"/>
      <c r="BL116" s="179"/>
      <c r="BM116" s="179"/>
      <c r="BN116" s="179"/>
      <c r="BO116" s="179"/>
      <c r="BP116" s="179"/>
      <c r="BQ116" s="179"/>
      <c r="BR116" s="179"/>
      <c r="BS116" s="179"/>
      <c r="BT116" s="179"/>
      <c r="BU116" s="179"/>
      <c r="BV116" s="179"/>
      <c r="BW116" s="179"/>
      <c r="BX116" s="179"/>
      <c r="BY116" s="179"/>
      <c r="BZ116" s="179"/>
      <c r="CA116" s="179"/>
      <c r="CB116" s="179"/>
      <c r="CC116" s="179"/>
      <c r="CD116" s="179"/>
      <c r="CE116" s="179"/>
      <c r="CF116" s="179"/>
      <c r="CG116" s="179"/>
      <c r="CH116" s="179"/>
      <c r="CI116" s="179"/>
      <c r="CJ116" s="179"/>
      <c r="CK116" s="179"/>
      <c r="CL116" s="179"/>
      <c r="CM116" s="179"/>
      <c r="CN116" s="179"/>
      <c r="CO116" s="179"/>
      <c r="CP116" s="179"/>
      <c r="CQ116" s="179"/>
      <c r="CR116" s="179"/>
      <c r="CS116" s="179"/>
      <c r="CT116" s="179"/>
      <c r="CU116" s="179"/>
      <c r="CV116" s="179"/>
      <c r="CW116" s="179"/>
      <c r="CX116" s="179"/>
      <c r="CY116" s="179"/>
      <c r="CZ116" s="179"/>
      <c r="DA116" s="179"/>
      <c r="DB116" s="179"/>
      <c r="DC116" s="179"/>
      <c r="DD116" s="179"/>
      <c r="DE116" s="179"/>
      <c r="DF116" s="179"/>
      <c r="DG116" s="179"/>
      <c r="DH116" s="179"/>
      <c r="DI116" s="179"/>
      <c r="DJ116" s="179"/>
      <c r="DK116" s="179"/>
      <c r="DL116" s="179"/>
      <c r="DM116" s="179"/>
      <c r="DN116" s="179"/>
      <c r="DO116" s="179"/>
      <c r="DP116" s="179"/>
      <c r="DQ116" s="179"/>
      <c r="DR116" s="179"/>
      <c r="DS116" s="179"/>
      <c r="DT116" s="179"/>
      <c r="DU116" s="179"/>
      <c r="DV116" s="179"/>
      <c r="DW116" s="179"/>
      <c r="DX116" s="179"/>
      <c r="DY116" s="179"/>
      <c r="DZ116" s="179"/>
      <c r="EA116" s="179"/>
      <c r="EB116" s="179"/>
      <c r="EC116" s="179"/>
      <c r="ED116" s="179"/>
      <c r="EE116" s="179"/>
      <c r="EF116" s="179"/>
      <c r="EG116" s="179"/>
      <c r="EH116" s="179"/>
      <c r="EI116" s="179"/>
      <c r="EJ116" s="179"/>
      <c r="EK116" s="179"/>
      <c r="EL116" s="179"/>
      <c r="EM116" s="179"/>
      <c r="EN116" s="179"/>
      <c r="EO116" s="179"/>
      <c r="EP116" s="179"/>
      <c r="EQ116" s="179"/>
      <c r="ER116" s="179"/>
      <c r="ES116" s="179"/>
      <c r="ET116" s="179"/>
      <c r="EU116" s="179"/>
      <c r="EV116" s="179"/>
      <c r="EW116" s="179"/>
      <c r="EX116" s="179"/>
      <c r="EY116" s="179"/>
      <c r="EZ116" s="179"/>
      <c r="FA116" s="179"/>
      <c r="FB116" s="179"/>
      <c r="FC116" s="179"/>
      <c r="FD116" s="179"/>
      <c r="FE116" s="179"/>
      <c r="FF116" s="179"/>
      <c r="FG116" s="179"/>
      <c r="FH116" s="179"/>
      <c r="FI116" s="179"/>
      <c r="FJ116" s="179"/>
      <c r="FK116" s="179"/>
      <c r="FL116" s="179"/>
      <c r="FM116" s="179"/>
      <c r="FN116" s="179"/>
      <c r="FO116" s="179"/>
      <c r="FP116" s="179"/>
      <c r="FQ116" s="179"/>
      <c r="FR116" s="179"/>
      <c r="FS116" s="179"/>
      <c r="FT116" s="179"/>
      <c r="FU116" s="179"/>
      <c r="FV116" s="179"/>
      <c r="FW116" s="179"/>
      <c r="FX116" s="179"/>
      <c r="FY116" s="179"/>
      <c r="FZ116" s="179"/>
      <c r="GA116" s="179"/>
      <c r="GB116" s="179"/>
      <c r="GC116" s="179"/>
      <c r="GD116" s="179"/>
      <c r="GE116" s="179"/>
      <c r="GF116" s="179"/>
      <c r="GG116" s="179"/>
      <c r="GH116" s="179"/>
      <c r="GI116" s="179"/>
      <c r="GJ116" s="179"/>
      <c r="GK116" s="179"/>
      <c r="GL116" s="179"/>
      <c r="GM116" s="179"/>
      <c r="GN116" s="179"/>
      <c r="GO116" s="179"/>
      <c r="GP116" s="179"/>
      <c r="GQ116" s="179"/>
      <c r="GR116" s="179"/>
      <c r="GS116" s="179"/>
      <c r="GT116" s="179"/>
      <c r="GU116" s="179"/>
      <c r="GV116" s="179"/>
      <c r="GW116" s="179"/>
      <c r="GX116" s="179"/>
      <c r="GY116" s="179"/>
      <c r="GZ116" s="179"/>
      <c r="HA116" s="179"/>
      <c r="HB116" s="179"/>
      <c r="HC116" s="179"/>
      <c r="HD116" s="179"/>
      <c r="HE116" s="179"/>
      <c r="HF116" s="179"/>
      <c r="HG116" s="179"/>
      <c r="HH116" s="179"/>
      <c r="HI116" s="179"/>
      <c r="HJ116" s="179"/>
      <c r="HK116" s="179"/>
      <c r="HL116" s="179"/>
      <c r="HM116" s="179"/>
      <c r="HN116" s="179"/>
      <c r="HO116" s="179"/>
      <c r="HP116" s="179"/>
      <c r="HQ116" s="179"/>
      <c r="HR116" s="179"/>
      <c r="HS116" s="179"/>
      <c r="HT116" s="179"/>
      <c r="HU116" s="179"/>
      <c r="HV116" s="179"/>
      <c r="HW116" s="179"/>
      <c r="HX116" s="179"/>
      <c r="HY116" s="179"/>
      <c r="HZ116" s="179"/>
      <c r="IA116" s="179"/>
      <c r="IB116" s="179"/>
      <c r="IC116" s="179"/>
      <c r="ID116" s="179"/>
      <c r="IE116" s="179"/>
      <c r="IF116" s="179"/>
      <c r="IG116" s="179"/>
      <c r="IH116" s="179"/>
      <c r="II116" s="179"/>
      <c r="IJ116" s="179"/>
      <c r="IK116" s="179"/>
      <c r="IL116" s="179"/>
      <c r="IM116" s="179"/>
      <c r="IN116" s="179"/>
      <c r="IO116" s="179"/>
      <c r="IP116" s="179"/>
      <c r="IQ116" s="179"/>
      <c r="IR116" s="179"/>
      <c r="IS116" s="179"/>
      <c r="IT116" s="179"/>
      <c r="IU116" s="179"/>
      <c r="IV116" s="179"/>
    </row>
    <row collapsed="false" customFormat="false" customHeight="true" hidden="false" ht="43" outlineLevel="0" r="117">
      <c r="A117" s="179"/>
      <c r="B117" s="218"/>
      <c r="C117" s="219" t="s">
        <v>100</v>
      </c>
      <c r="D117" s="219"/>
      <c r="E117" s="220"/>
      <c r="F117" s="221"/>
      <c r="G117" s="166"/>
      <c r="H117" s="222"/>
      <c r="I117" s="220"/>
      <c r="J117" s="220"/>
      <c r="K117" s="223"/>
      <c r="L117" s="223"/>
      <c r="M117" s="223"/>
      <c r="N117" s="223"/>
      <c r="O117" s="223"/>
      <c r="P117" s="223"/>
      <c r="Q117" s="224" t="s">
        <v>101</v>
      </c>
      <c r="R117" s="225" t="n">
        <f aca="false">R112</f>
        <v>0</v>
      </c>
      <c r="S117" s="226" t="n">
        <f aca="false">S112</f>
        <v>0</v>
      </c>
      <c r="T117" s="227" t="n">
        <f aca="false">T112</f>
        <v>0</v>
      </c>
      <c r="U117" s="225" t="n">
        <f aca="false">U112</f>
        <v>0</v>
      </c>
      <c r="V117" s="226" t="n">
        <f aca="false">V112</f>
        <v>0</v>
      </c>
      <c r="W117" s="227" t="n">
        <f aca="false">W112</f>
        <v>0</v>
      </c>
      <c r="X117" s="225" t="n">
        <f aca="false">X112</f>
        <v>0</v>
      </c>
      <c r="Y117" s="226" t="n">
        <f aca="false">Y112</f>
        <v>0</v>
      </c>
      <c r="Z117" s="227" t="n">
        <f aca="false">Z112</f>
        <v>0</v>
      </c>
      <c r="AA117" s="225" t="s">
        <v>102</v>
      </c>
      <c r="AB117" s="226" t="s">
        <v>102</v>
      </c>
      <c r="AC117" s="228" t="s">
        <v>102</v>
      </c>
      <c r="AD117" s="229"/>
      <c r="AE117" s="229"/>
      <c r="AF117" s="229"/>
      <c r="AG117" s="175"/>
      <c r="AH117" s="176"/>
      <c r="AI117" s="230"/>
      <c r="AJ117" s="231"/>
      <c r="AK117" s="179"/>
      <c r="AL117" s="179"/>
      <c r="AM117" s="179"/>
      <c r="AN117" s="180"/>
      <c r="AO117" s="180"/>
      <c r="AP117" s="180"/>
      <c r="AQ117" s="179"/>
      <c r="AR117" s="179"/>
      <c r="AS117" s="179"/>
      <c r="AT117" s="179"/>
      <c r="AU117" s="179"/>
      <c r="AV117" s="181"/>
      <c r="AW117" s="180"/>
      <c r="AX117" s="179"/>
      <c r="AY117" s="179"/>
      <c r="AZ117" s="179"/>
      <c r="BA117" s="179"/>
      <c r="BB117" s="179"/>
      <c r="BC117" s="179"/>
      <c r="BD117" s="179"/>
      <c r="BE117" s="179"/>
      <c r="BF117" s="179"/>
      <c r="BG117" s="179"/>
      <c r="BH117" s="179"/>
      <c r="BI117" s="179"/>
      <c r="BJ117" s="179"/>
      <c r="BK117" s="179"/>
      <c r="BL117" s="179"/>
      <c r="BM117" s="179"/>
      <c r="BN117" s="179"/>
      <c r="BO117" s="179"/>
      <c r="BP117" s="179"/>
      <c r="BQ117" s="179"/>
      <c r="BR117" s="179"/>
      <c r="BS117" s="179"/>
      <c r="BT117" s="179"/>
      <c r="BU117" s="179"/>
      <c r="BV117" s="179"/>
      <c r="BW117" s="179"/>
      <c r="BX117" s="179"/>
      <c r="BY117" s="179"/>
      <c r="BZ117" s="179"/>
      <c r="CA117" s="179"/>
      <c r="CB117" s="179"/>
      <c r="CC117" s="179"/>
      <c r="CD117" s="179"/>
      <c r="CE117" s="179"/>
      <c r="CF117" s="179"/>
      <c r="CG117" s="179"/>
      <c r="CH117" s="179"/>
      <c r="CI117" s="179"/>
      <c r="CJ117" s="179"/>
      <c r="CK117" s="179"/>
      <c r="CL117" s="179"/>
      <c r="CM117" s="179"/>
      <c r="CN117" s="179"/>
      <c r="CO117" s="179"/>
      <c r="CP117" s="179"/>
      <c r="CQ117" s="179"/>
      <c r="CR117" s="179"/>
      <c r="CS117" s="179"/>
      <c r="CT117" s="179"/>
      <c r="CU117" s="179"/>
      <c r="CV117" s="179"/>
      <c r="CW117" s="179"/>
      <c r="CX117" s="179"/>
      <c r="CY117" s="179"/>
      <c r="CZ117" s="179"/>
      <c r="DA117" s="179"/>
      <c r="DB117" s="179"/>
      <c r="DC117" s="179"/>
      <c r="DD117" s="179"/>
      <c r="DE117" s="179"/>
      <c r="DF117" s="179"/>
      <c r="DG117" s="179"/>
      <c r="DH117" s="179"/>
      <c r="DI117" s="179"/>
      <c r="DJ117" s="179"/>
      <c r="DK117" s="179"/>
      <c r="DL117" s="179"/>
      <c r="DM117" s="179"/>
      <c r="DN117" s="179"/>
      <c r="DO117" s="179"/>
      <c r="DP117" s="179"/>
      <c r="DQ117" s="179"/>
      <c r="DR117" s="179"/>
      <c r="DS117" s="179"/>
      <c r="DT117" s="179"/>
      <c r="DU117" s="179"/>
      <c r="DV117" s="179"/>
      <c r="DW117" s="179"/>
      <c r="DX117" s="179"/>
      <c r="DY117" s="179"/>
      <c r="DZ117" s="179"/>
      <c r="EA117" s="179"/>
      <c r="EB117" s="179"/>
      <c r="EC117" s="179"/>
      <c r="ED117" s="179"/>
      <c r="EE117" s="179"/>
      <c r="EF117" s="179"/>
      <c r="EG117" s="179"/>
      <c r="EH117" s="179"/>
      <c r="EI117" s="179"/>
      <c r="EJ117" s="179"/>
      <c r="EK117" s="179"/>
      <c r="EL117" s="179"/>
      <c r="EM117" s="179"/>
      <c r="EN117" s="179"/>
      <c r="EO117" s="179"/>
      <c r="EP117" s="179"/>
      <c r="EQ117" s="179"/>
      <c r="ER117" s="179"/>
      <c r="ES117" s="179"/>
      <c r="ET117" s="179"/>
      <c r="EU117" s="179"/>
      <c r="EV117" s="179"/>
      <c r="EW117" s="179"/>
      <c r="EX117" s="179"/>
      <c r="EY117" s="179"/>
      <c r="EZ117" s="179"/>
      <c r="FA117" s="179"/>
      <c r="FB117" s="179"/>
      <c r="FC117" s="179"/>
      <c r="FD117" s="179"/>
      <c r="FE117" s="179"/>
      <c r="FF117" s="179"/>
      <c r="FG117" s="179"/>
      <c r="FH117" s="179"/>
      <c r="FI117" s="179"/>
      <c r="FJ117" s="179"/>
      <c r="FK117" s="179"/>
      <c r="FL117" s="179"/>
      <c r="FM117" s="179"/>
      <c r="FN117" s="179"/>
      <c r="FO117" s="179"/>
      <c r="FP117" s="179"/>
      <c r="FQ117" s="179"/>
      <c r="FR117" s="179"/>
      <c r="FS117" s="179"/>
      <c r="FT117" s="179"/>
      <c r="FU117" s="179"/>
      <c r="FV117" s="179"/>
      <c r="FW117" s="179"/>
      <c r="FX117" s="179"/>
      <c r="FY117" s="179"/>
      <c r="FZ117" s="179"/>
      <c r="GA117" s="179"/>
      <c r="GB117" s="179"/>
      <c r="GC117" s="179"/>
      <c r="GD117" s="179"/>
      <c r="GE117" s="179"/>
      <c r="GF117" s="179"/>
      <c r="GG117" s="179"/>
      <c r="GH117" s="179"/>
      <c r="GI117" s="179"/>
      <c r="GJ117" s="179"/>
      <c r="GK117" s="179"/>
      <c r="GL117" s="179"/>
      <c r="GM117" s="179"/>
      <c r="GN117" s="179"/>
      <c r="GO117" s="179"/>
      <c r="GP117" s="179"/>
      <c r="GQ117" s="179"/>
      <c r="GR117" s="179"/>
      <c r="GS117" s="179"/>
      <c r="GT117" s="179"/>
      <c r="GU117" s="179"/>
      <c r="GV117" s="179"/>
      <c r="GW117" s="179"/>
      <c r="GX117" s="179"/>
      <c r="GY117" s="179"/>
      <c r="GZ117" s="179"/>
      <c r="HA117" s="179"/>
      <c r="HB117" s="179"/>
      <c r="HC117" s="179"/>
      <c r="HD117" s="179"/>
      <c r="HE117" s="179"/>
      <c r="HF117" s="179"/>
      <c r="HG117" s="179"/>
      <c r="HH117" s="179"/>
      <c r="HI117" s="179"/>
      <c r="HJ117" s="179"/>
      <c r="HK117" s="179"/>
      <c r="HL117" s="179"/>
      <c r="HM117" s="179"/>
      <c r="HN117" s="179"/>
      <c r="HO117" s="179"/>
      <c r="HP117" s="179"/>
      <c r="HQ117" s="179"/>
      <c r="HR117" s="179"/>
      <c r="HS117" s="179"/>
      <c r="HT117" s="179"/>
      <c r="HU117" s="179"/>
      <c r="HV117" s="179"/>
      <c r="HW117" s="179"/>
      <c r="HX117" s="179"/>
      <c r="HY117" s="179"/>
      <c r="HZ117" s="179"/>
      <c r="IA117" s="179"/>
      <c r="IB117" s="179"/>
      <c r="IC117" s="179"/>
      <c r="ID117" s="179"/>
      <c r="IE117" s="179"/>
      <c r="IF117" s="179"/>
      <c r="IG117" s="179"/>
      <c r="IH117" s="179"/>
      <c r="II117" s="179"/>
      <c r="IJ117" s="179"/>
      <c r="IK117" s="179"/>
      <c r="IL117" s="179"/>
      <c r="IM117" s="179"/>
      <c r="IN117" s="179"/>
      <c r="IO117" s="179"/>
      <c r="IP117" s="179"/>
      <c r="IQ117" s="179"/>
      <c r="IR117" s="179"/>
      <c r="IS117" s="179"/>
      <c r="IT117" s="179"/>
      <c r="IU117" s="179"/>
      <c r="IV117" s="179"/>
    </row>
    <row collapsed="false" customFormat="true" customHeight="true" hidden="false" ht="6" outlineLevel="0" r="118" s="232">
      <c r="B118" s="233"/>
      <c r="C118" s="140"/>
      <c r="D118" s="234"/>
      <c r="E118" s="141"/>
      <c r="F118" s="140"/>
      <c r="G118" s="142"/>
      <c r="H118" s="238"/>
      <c r="I118" s="238"/>
      <c r="J118" s="238"/>
      <c r="K118" s="239"/>
      <c r="L118" s="239"/>
      <c r="M118" s="239"/>
      <c r="N118" s="239"/>
      <c r="O118" s="239"/>
      <c r="P118" s="239"/>
      <c r="Q118" s="144"/>
      <c r="R118" s="235"/>
      <c r="S118" s="235"/>
      <c r="T118" s="235"/>
      <c r="U118" s="235"/>
      <c r="V118" s="235"/>
      <c r="W118" s="235"/>
      <c r="X118" s="235"/>
      <c r="Y118" s="235"/>
      <c r="Z118" s="235"/>
      <c r="AA118" s="235"/>
      <c r="AB118" s="235"/>
      <c r="AC118" s="145"/>
      <c r="AD118" s="147"/>
      <c r="AE118" s="147"/>
      <c r="AF118" s="147"/>
      <c r="AG118" s="148"/>
      <c r="AH118" s="148"/>
      <c r="AI118" s="142"/>
      <c r="AJ118" s="142"/>
      <c r="AN118" s="236"/>
      <c r="AO118" s="236"/>
      <c r="AP118" s="236"/>
      <c r="AV118" s="237"/>
      <c r="AW118" s="236"/>
    </row>
    <row collapsed="false" customFormat="true" customHeight="true" hidden="false" ht="60" outlineLevel="0" r="119" s="160">
      <c r="B119" s="161" t="n">
        <v>13</v>
      </c>
      <c r="C119" s="162" t="s">
        <v>37</v>
      </c>
      <c r="D119" s="163" t="s">
        <v>144</v>
      </c>
      <c r="E119" s="164" t="s">
        <v>79</v>
      </c>
      <c r="F119" s="165" t="s">
        <v>80</v>
      </c>
      <c r="G119" s="166" t="s">
        <v>145</v>
      </c>
      <c r="H119" s="167" t="n">
        <v>0</v>
      </c>
      <c r="I119" s="167" t="n">
        <v>0</v>
      </c>
      <c r="J119" s="167" t="n">
        <f aca="false">H119+I119</f>
        <v>0</v>
      </c>
      <c r="K119" s="168" t="n">
        <v>0</v>
      </c>
      <c r="L119" s="167" t="n">
        <v>9184</v>
      </c>
      <c r="M119" s="167" t="n">
        <v>10000</v>
      </c>
      <c r="N119" s="168" t="n">
        <f aca="false">SUM(R119:AC119)</f>
        <v>10000</v>
      </c>
      <c r="O119" s="168" t="n">
        <f aca="false">SUM(R124:AC124)</f>
        <v>8845</v>
      </c>
      <c r="P119" s="168" t="n">
        <f aca="false">O119+L119</f>
        <v>18029</v>
      </c>
      <c r="Q119" s="169" t="s">
        <v>82</v>
      </c>
      <c r="R119" s="170" t="n">
        <v>0</v>
      </c>
      <c r="S119" s="171" t="n">
        <v>6036</v>
      </c>
      <c r="T119" s="172" t="n">
        <v>0</v>
      </c>
      <c r="U119" s="170" t="n">
        <v>0</v>
      </c>
      <c r="V119" s="171" t="n">
        <v>0</v>
      </c>
      <c r="W119" s="172" t="n">
        <v>0</v>
      </c>
      <c r="X119" s="170" t="n">
        <v>0</v>
      </c>
      <c r="Y119" s="171" t="n">
        <v>2809</v>
      </c>
      <c r="Z119" s="172" t="n">
        <v>0</v>
      </c>
      <c r="AA119" s="170" t="n">
        <v>1155</v>
      </c>
      <c r="AB119" s="173" t="n">
        <v>0</v>
      </c>
      <c r="AC119" s="172" t="n">
        <v>0</v>
      </c>
      <c r="AD119" s="174" t="s">
        <v>83</v>
      </c>
      <c r="AE119" s="174" t="s">
        <v>84</v>
      </c>
      <c r="AF119" s="174" t="s">
        <v>85</v>
      </c>
      <c r="AG119" s="175" t="s">
        <v>134</v>
      </c>
      <c r="AH119" s="176" t="s">
        <v>135</v>
      </c>
      <c r="AI119" s="177" t="s">
        <v>80</v>
      </c>
      <c r="AJ119" s="178"/>
      <c r="AK119" s="179"/>
      <c r="AL119" s="179"/>
      <c r="AM119" s="179"/>
      <c r="AN119" s="180"/>
      <c r="AO119" s="180"/>
      <c r="AP119" s="180"/>
      <c r="AQ119" s="179"/>
      <c r="AR119" s="179"/>
      <c r="AS119" s="179"/>
      <c r="AT119" s="179"/>
      <c r="AU119" s="179"/>
      <c r="AV119" s="181"/>
      <c r="AW119" s="180"/>
      <c r="AX119" s="179"/>
      <c r="AY119" s="179"/>
      <c r="AZ119" s="179"/>
      <c r="BA119" s="179"/>
      <c r="BB119" s="179"/>
      <c r="BC119" s="179"/>
      <c r="BD119" s="179"/>
      <c r="BE119" s="179"/>
      <c r="BF119" s="179"/>
      <c r="BG119" s="179"/>
      <c r="BH119" s="179"/>
      <c r="BI119" s="179"/>
      <c r="BJ119" s="179"/>
      <c r="BK119" s="179"/>
      <c r="BL119" s="179"/>
      <c r="BM119" s="179"/>
      <c r="BN119" s="179"/>
      <c r="BO119" s="179"/>
      <c r="BP119" s="179"/>
      <c r="BQ119" s="179"/>
      <c r="BR119" s="179"/>
      <c r="BS119" s="179"/>
      <c r="BT119" s="179"/>
      <c r="BU119" s="179"/>
      <c r="BV119" s="179"/>
      <c r="BW119" s="179"/>
      <c r="BX119" s="179"/>
      <c r="BY119" s="179"/>
      <c r="BZ119" s="179"/>
      <c r="CA119" s="179"/>
      <c r="CB119" s="179"/>
      <c r="CC119" s="179"/>
      <c r="CD119" s="179"/>
      <c r="CE119" s="179"/>
      <c r="CF119" s="179"/>
      <c r="CG119" s="179"/>
      <c r="CH119" s="179"/>
      <c r="CI119" s="179"/>
      <c r="CJ119" s="179"/>
      <c r="CK119" s="179"/>
      <c r="CL119" s="179"/>
      <c r="CM119" s="179"/>
      <c r="CN119" s="179"/>
      <c r="CO119" s="179"/>
      <c r="CP119" s="179"/>
      <c r="CQ119" s="179"/>
      <c r="CR119" s="179"/>
      <c r="CS119" s="179"/>
      <c r="CT119" s="179"/>
      <c r="CU119" s="179"/>
      <c r="CV119" s="179"/>
      <c r="CW119" s="179"/>
      <c r="CX119" s="179"/>
    </row>
    <row collapsed="false" customFormat="true" customHeight="false" hidden="false" ht="24" outlineLevel="0" r="120" s="196">
      <c r="A120" s="179"/>
      <c r="B120" s="182"/>
      <c r="C120" s="183" t="s">
        <v>88</v>
      </c>
      <c r="D120" s="183"/>
      <c r="E120" s="184"/>
      <c r="F120" s="185" t="s">
        <v>89</v>
      </c>
      <c r="G120" s="166"/>
      <c r="H120" s="186"/>
      <c r="I120" s="184"/>
      <c r="J120" s="184"/>
      <c r="K120" s="187"/>
      <c r="L120" s="187"/>
      <c r="M120" s="187"/>
      <c r="N120" s="188"/>
      <c r="O120" s="187"/>
      <c r="P120" s="187"/>
      <c r="Q120" s="189" t="s">
        <v>90</v>
      </c>
      <c r="R120" s="190"/>
      <c r="S120" s="191"/>
      <c r="T120" s="192"/>
      <c r="U120" s="190"/>
      <c r="V120" s="191"/>
      <c r="W120" s="192"/>
      <c r="X120" s="190"/>
      <c r="Y120" s="191"/>
      <c r="Z120" s="192"/>
      <c r="AA120" s="190"/>
      <c r="AB120" s="191"/>
      <c r="AC120" s="192"/>
      <c r="AD120" s="193" t="s">
        <v>91</v>
      </c>
      <c r="AE120" s="193" t="n">
        <v>41662</v>
      </c>
      <c r="AF120" s="193" t="n">
        <v>41664</v>
      </c>
      <c r="AG120" s="175"/>
      <c r="AH120" s="176"/>
      <c r="AI120" s="194"/>
      <c r="AJ120" s="195"/>
      <c r="AK120" s="179"/>
      <c r="AL120" s="179"/>
      <c r="AM120" s="179"/>
      <c r="AN120" s="180"/>
      <c r="AO120" s="180"/>
      <c r="AP120" s="180"/>
      <c r="AQ120" s="179"/>
      <c r="AR120" s="179"/>
      <c r="AS120" s="179"/>
      <c r="AT120" s="179"/>
      <c r="AU120" s="179"/>
      <c r="AV120" s="181"/>
      <c r="AW120" s="180"/>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79"/>
      <c r="CP120" s="179"/>
      <c r="CQ120" s="179"/>
      <c r="CR120" s="179"/>
      <c r="CS120" s="179"/>
      <c r="CT120" s="179"/>
      <c r="CU120" s="179"/>
      <c r="CV120" s="179"/>
      <c r="CW120" s="179"/>
      <c r="CX120" s="179"/>
      <c r="CY120" s="179"/>
      <c r="CZ120" s="179"/>
      <c r="DA120" s="179"/>
      <c r="DB120" s="179"/>
      <c r="DC120" s="179"/>
      <c r="DD120" s="179"/>
      <c r="DE120" s="179"/>
      <c r="DF120" s="179"/>
      <c r="DG120" s="179"/>
      <c r="DH120" s="179"/>
      <c r="DI120" s="179"/>
      <c r="DJ120" s="179"/>
      <c r="DK120" s="179"/>
      <c r="DL120" s="179"/>
      <c r="DM120" s="179"/>
      <c r="DN120" s="179"/>
      <c r="DO120" s="179"/>
      <c r="DP120" s="179"/>
      <c r="DQ120" s="179"/>
      <c r="DR120" s="179"/>
      <c r="DS120" s="179"/>
      <c r="DT120" s="179"/>
      <c r="DU120" s="179"/>
      <c r="DV120" s="179"/>
      <c r="DW120" s="179"/>
      <c r="DX120" s="179"/>
      <c r="DY120" s="179"/>
      <c r="DZ120" s="179"/>
      <c r="EA120" s="179"/>
      <c r="EB120" s="179"/>
      <c r="EC120" s="179"/>
      <c r="ED120" s="179"/>
      <c r="EE120" s="179"/>
      <c r="EF120" s="179"/>
      <c r="EG120" s="179"/>
      <c r="EH120" s="179"/>
      <c r="EI120" s="179"/>
      <c r="EJ120" s="179"/>
      <c r="EK120" s="179"/>
      <c r="EL120" s="179"/>
      <c r="EM120" s="179"/>
      <c r="EN120" s="179"/>
      <c r="EO120" s="179"/>
      <c r="EP120" s="179"/>
      <c r="EQ120" s="179"/>
      <c r="ER120" s="179"/>
      <c r="ES120" s="179"/>
      <c r="ET120" s="179"/>
      <c r="EU120" s="179"/>
      <c r="EV120" s="179"/>
      <c r="EW120" s="179"/>
      <c r="EX120" s="179"/>
      <c r="EY120" s="179"/>
      <c r="EZ120" s="179"/>
      <c r="FA120" s="179"/>
      <c r="FB120" s="179"/>
      <c r="FC120" s="179"/>
      <c r="FD120" s="179"/>
      <c r="FE120" s="179"/>
      <c r="FF120" s="179"/>
      <c r="FG120" s="179"/>
      <c r="FH120" s="179"/>
      <c r="FI120" s="179"/>
      <c r="FJ120" s="179"/>
      <c r="FK120" s="179"/>
      <c r="FL120" s="179"/>
      <c r="FM120" s="179"/>
      <c r="FN120" s="179"/>
      <c r="FO120" s="179"/>
      <c r="FP120" s="179"/>
      <c r="FQ120" s="179"/>
      <c r="FR120" s="179"/>
      <c r="FS120" s="179"/>
      <c r="FT120" s="179"/>
      <c r="FU120" s="179"/>
      <c r="FV120" s="179"/>
      <c r="FW120" s="179"/>
      <c r="FX120" s="179"/>
      <c r="FY120" s="179"/>
      <c r="FZ120" s="179"/>
      <c r="GA120" s="179"/>
      <c r="GB120" s="179"/>
      <c r="GC120" s="179"/>
      <c r="GD120" s="179"/>
      <c r="GE120" s="179"/>
      <c r="GF120" s="179"/>
      <c r="GG120" s="179"/>
      <c r="GH120" s="179"/>
      <c r="GI120" s="179"/>
      <c r="GJ120" s="179"/>
      <c r="GK120" s="179"/>
      <c r="GL120" s="179"/>
      <c r="GM120" s="179"/>
      <c r="GN120" s="179"/>
      <c r="GO120" s="179"/>
      <c r="GP120" s="179"/>
      <c r="GQ120" s="179"/>
      <c r="GR120" s="179"/>
      <c r="GS120" s="179"/>
      <c r="GT120" s="179"/>
      <c r="GU120" s="179"/>
      <c r="GV120" s="179"/>
      <c r="GW120" s="179"/>
      <c r="GX120" s="179"/>
      <c r="GY120" s="179"/>
      <c r="GZ120" s="179"/>
      <c r="HA120" s="179"/>
      <c r="HB120" s="179"/>
      <c r="HC120" s="179"/>
      <c r="HD120" s="179"/>
      <c r="HE120" s="179"/>
      <c r="HF120" s="179"/>
      <c r="HG120" s="179"/>
      <c r="HH120" s="179"/>
      <c r="HI120" s="179"/>
      <c r="HJ120" s="179"/>
      <c r="HK120" s="179"/>
      <c r="HL120" s="179"/>
      <c r="HM120" s="179"/>
      <c r="HN120" s="179"/>
      <c r="HO120" s="179"/>
      <c r="HP120" s="179"/>
      <c r="HQ120" s="179"/>
      <c r="HR120" s="179"/>
      <c r="HS120" s="179"/>
      <c r="HT120" s="179"/>
      <c r="HU120" s="179"/>
      <c r="HV120" s="179"/>
      <c r="HW120" s="179"/>
      <c r="HX120" s="179"/>
      <c r="HY120" s="179"/>
      <c r="HZ120" s="179"/>
      <c r="IA120" s="179"/>
      <c r="IB120" s="179"/>
      <c r="IC120" s="179"/>
      <c r="ID120" s="179"/>
      <c r="IE120" s="179"/>
      <c r="IF120" s="179"/>
      <c r="IG120" s="179"/>
      <c r="IH120" s="179"/>
      <c r="II120" s="179"/>
      <c r="IJ120" s="179"/>
      <c r="IK120" s="179"/>
      <c r="IL120" s="179"/>
      <c r="IM120" s="179"/>
      <c r="IN120" s="179"/>
      <c r="IO120" s="179"/>
      <c r="IP120" s="179"/>
      <c r="IQ120" s="179"/>
      <c r="IR120" s="179"/>
      <c r="IS120" s="179"/>
      <c r="IT120" s="179"/>
      <c r="IU120" s="179"/>
      <c r="IV120" s="179"/>
    </row>
    <row collapsed="false" customFormat="false" customHeight="true" hidden="false" ht="27" outlineLevel="0" r="121">
      <c r="A121" s="179"/>
      <c r="B121" s="197"/>
      <c r="C121" s="198" t="s">
        <v>92</v>
      </c>
      <c r="D121" s="198" t="s">
        <v>146</v>
      </c>
      <c r="E121" s="199"/>
      <c r="F121" s="200" t="s">
        <v>94</v>
      </c>
      <c r="G121" s="166"/>
      <c r="H121" s="201"/>
      <c r="I121" s="199"/>
      <c r="J121" s="199"/>
      <c r="K121" s="202"/>
      <c r="L121" s="202"/>
      <c r="M121" s="202"/>
      <c r="N121" s="202"/>
      <c r="O121" s="202"/>
      <c r="P121" s="202"/>
      <c r="Q121" s="203"/>
      <c r="R121" s="204"/>
      <c r="S121" s="205"/>
      <c r="T121" s="206"/>
      <c r="U121" s="204"/>
      <c r="V121" s="207"/>
      <c r="W121" s="208"/>
      <c r="X121" s="209"/>
      <c r="Y121" s="210"/>
      <c r="Z121" s="208"/>
      <c r="AA121" s="209"/>
      <c r="AB121" s="207"/>
      <c r="AC121" s="211"/>
      <c r="AD121" s="212"/>
      <c r="AE121" s="212"/>
      <c r="AF121" s="212"/>
      <c r="AG121" s="175"/>
      <c r="AH121" s="176"/>
      <c r="AI121" s="213" t="s">
        <v>94</v>
      </c>
      <c r="AJ121" s="195"/>
      <c r="AK121" s="179"/>
      <c r="AL121" s="179"/>
      <c r="AM121" s="179"/>
      <c r="AN121" s="180"/>
      <c r="AO121" s="180"/>
      <c r="AP121" s="180"/>
      <c r="AQ121" s="179"/>
      <c r="AR121" s="179"/>
      <c r="AS121" s="179"/>
      <c r="AT121" s="179"/>
      <c r="AU121" s="179"/>
      <c r="AV121" s="181"/>
      <c r="AW121" s="180"/>
      <c r="AX121" s="179"/>
      <c r="AY121" s="179"/>
      <c r="AZ121" s="179"/>
      <c r="BA121" s="179"/>
      <c r="BB121" s="179"/>
      <c r="BC121" s="179"/>
      <c r="BD121" s="179"/>
      <c r="BE121" s="179"/>
      <c r="BF121" s="179"/>
      <c r="BG121" s="179"/>
      <c r="BH121" s="179"/>
      <c r="BI121" s="179"/>
      <c r="BJ121" s="179"/>
      <c r="BK121" s="179"/>
      <c r="BL121" s="179"/>
      <c r="BM121" s="179"/>
      <c r="BN121" s="179"/>
      <c r="BO121" s="179"/>
      <c r="BP121" s="179"/>
      <c r="BQ121" s="179"/>
      <c r="BR121" s="179"/>
      <c r="BS121" s="179"/>
      <c r="BT121" s="179"/>
      <c r="BU121" s="179"/>
      <c r="BV121" s="179"/>
      <c r="BW121" s="179"/>
      <c r="BX121" s="179"/>
      <c r="BY121" s="179"/>
      <c r="BZ121" s="179"/>
      <c r="CA121" s="179"/>
      <c r="CB121" s="179"/>
      <c r="CC121" s="179"/>
      <c r="CD121" s="179"/>
      <c r="CE121" s="179"/>
      <c r="CF121" s="179"/>
      <c r="CG121" s="179"/>
      <c r="CH121" s="179"/>
      <c r="CI121" s="179"/>
      <c r="CJ121" s="179"/>
      <c r="CK121" s="179"/>
      <c r="CL121" s="179"/>
      <c r="CM121" s="179"/>
      <c r="CN121" s="179"/>
      <c r="CO121" s="179"/>
      <c r="CP121" s="179"/>
      <c r="CQ121" s="179"/>
      <c r="CR121" s="179"/>
      <c r="CS121" s="179"/>
      <c r="CT121" s="179"/>
      <c r="CU121" s="179"/>
      <c r="CV121" s="179"/>
      <c r="CW121" s="179"/>
      <c r="CX121" s="179"/>
      <c r="CY121" s="179"/>
      <c r="CZ121" s="179"/>
      <c r="DA121" s="179"/>
      <c r="DB121" s="179"/>
      <c r="DC121" s="179"/>
      <c r="DD121" s="179"/>
      <c r="DE121" s="179"/>
      <c r="DF121" s="179"/>
      <c r="DG121" s="179"/>
      <c r="DH121" s="179"/>
      <c r="DI121" s="179"/>
      <c r="DJ121" s="179"/>
      <c r="DK121" s="179"/>
      <c r="DL121" s="179"/>
      <c r="DM121" s="179"/>
      <c r="DN121" s="179"/>
      <c r="DO121" s="179"/>
      <c r="DP121" s="179"/>
      <c r="DQ121" s="179"/>
      <c r="DR121" s="179"/>
      <c r="DS121" s="179"/>
      <c r="DT121" s="179"/>
      <c r="DU121" s="179"/>
      <c r="DV121" s="179"/>
      <c r="DW121" s="179"/>
      <c r="DX121" s="179"/>
      <c r="DY121" s="179"/>
      <c r="DZ121" s="179"/>
      <c r="EA121" s="179"/>
      <c r="EB121" s="179"/>
      <c r="EC121" s="179"/>
      <c r="ED121" s="179"/>
      <c r="EE121" s="179"/>
      <c r="EF121" s="179"/>
      <c r="EG121" s="179"/>
      <c r="EH121" s="179"/>
      <c r="EI121" s="179"/>
      <c r="EJ121" s="179"/>
      <c r="EK121" s="179"/>
      <c r="EL121" s="179"/>
      <c r="EM121" s="179"/>
      <c r="EN121" s="179"/>
      <c r="EO121" s="179"/>
      <c r="EP121" s="179"/>
      <c r="EQ121" s="179"/>
      <c r="ER121" s="179"/>
      <c r="ES121" s="179"/>
      <c r="ET121" s="179"/>
      <c r="EU121" s="179"/>
      <c r="EV121" s="179"/>
      <c r="EW121" s="179"/>
      <c r="EX121" s="179"/>
      <c r="EY121" s="179"/>
      <c r="EZ121" s="179"/>
      <c r="FA121" s="179"/>
      <c r="FB121" s="179"/>
      <c r="FC121" s="179"/>
      <c r="FD121" s="179"/>
      <c r="FE121" s="179"/>
      <c r="FF121" s="179"/>
      <c r="FG121" s="179"/>
      <c r="FH121" s="179"/>
      <c r="FI121" s="179"/>
      <c r="FJ121" s="179"/>
      <c r="FK121" s="179"/>
      <c r="FL121" s="179"/>
      <c r="FM121" s="179"/>
      <c r="FN121" s="179"/>
      <c r="FO121" s="179"/>
      <c r="FP121" s="179"/>
      <c r="FQ121" s="179"/>
      <c r="FR121" s="179"/>
      <c r="FS121" s="179"/>
      <c r="FT121" s="179"/>
      <c r="FU121" s="179"/>
      <c r="FV121" s="179"/>
      <c r="FW121" s="179"/>
      <c r="FX121" s="179"/>
      <c r="FY121" s="179"/>
      <c r="FZ121" s="179"/>
      <c r="GA121" s="179"/>
      <c r="GB121" s="179"/>
      <c r="GC121" s="179"/>
      <c r="GD121" s="179"/>
      <c r="GE121" s="179"/>
      <c r="GF121" s="179"/>
      <c r="GG121" s="179"/>
      <c r="GH121" s="179"/>
      <c r="GI121" s="179"/>
      <c r="GJ121" s="179"/>
      <c r="GK121" s="179"/>
      <c r="GL121" s="179"/>
      <c r="GM121" s="179"/>
      <c r="GN121" s="179"/>
      <c r="GO121" s="179"/>
      <c r="GP121" s="179"/>
      <c r="GQ121" s="179"/>
      <c r="GR121" s="179"/>
      <c r="GS121" s="179"/>
      <c r="GT121" s="179"/>
      <c r="GU121" s="179"/>
      <c r="GV121" s="179"/>
      <c r="GW121" s="179"/>
      <c r="GX121" s="179"/>
      <c r="GY121" s="179"/>
      <c r="GZ121" s="179"/>
      <c r="HA121" s="179"/>
      <c r="HB121" s="179"/>
      <c r="HC121" s="179"/>
      <c r="HD121" s="179"/>
      <c r="HE121" s="179"/>
      <c r="HF121" s="179"/>
      <c r="HG121" s="179"/>
      <c r="HH121" s="179"/>
      <c r="HI121" s="179"/>
      <c r="HJ121" s="179"/>
      <c r="HK121" s="179"/>
      <c r="HL121" s="179"/>
      <c r="HM121" s="179"/>
      <c r="HN121" s="179"/>
      <c r="HO121" s="179"/>
      <c r="HP121" s="179"/>
      <c r="HQ121" s="179"/>
      <c r="HR121" s="179"/>
      <c r="HS121" s="179"/>
      <c r="HT121" s="179"/>
      <c r="HU121" s="179"/>
      <c r="HV121" s="179"/>
      <c r="HW121" s="179"/>
      <c r="HX121" s="179"/>
      <c r="HY121" s="179"/>
      <c r="HZ121" s="179"/>
      <c r="IA121" s="179"/>
      <c r="IB121" s="179"/>
      <c r="IC121" s="179"/>
      <c r="ID121" s="179"/>
      <c r="IE121" s="179"/>
      <c r="IF121" s="179"/>
      <c r="IG121" s="179"/>
      <c r="IH121" s="179"/>
      <c r="II121" s="179"/>
      <c r="IJ121" s="179"/>
      <c r="IK121" s="179"/>
      <c r="IL121" s="179"/>
      <c r="IM121" s="179"/>
      <c r="IN121" s="179"/>
      <c r="IO121" s="179"/>
      <c r="IP121" s="179"/>
      <c r="IQ121" s="179"/>
      <c r="IR121" s="179"/>
      <c r="IS121" s="179"/>
      <c r="IT121" s="179"/>
      <c r="IU121" s="179"/>
      <c r="IV121" s="179"/>
    </row>
    <row collapsed="false" customFormat="false" customHeight="true" hidden="false" ht="24" outlineLevel="0" r="122">
      <c r="A122" s="179"/>
      <c r="B122" s="197"/>
      <c r="C122" s="198" t="s">
        <v>95</v>
      </c>
      <c r="D122" s="198"/>
      <c r="E122" s="199"/>
      <c r="F122" s="214" t="s">
        <v>147</v>
      </c>
      <c r="G122" s="166"/>
      <c r="H122" s="201"/>
      <c r="I122" s="199"/>
      <c r="J122" s="199"/>
      <c r="K122" s="202"/>
      <c r="L122" s="202"/>
      <c r="M122" s="202"/>
      <c r="N122" s="202"/>
      <c r="O122" s="202"/>
      <c r="P122" s="202"/>
      <c r="Q122" s="203"/>
      <c r="R122" s="204"/>
      <c r="S122" s="205"/>
      <c r="T122" s="206"/>
      <c r="U122" s="204"/>
      <c r="V122" s="207"/>
      <c r="W122" s="208"/>
      <c r="X122" s="209"/>
      <c r="Y122" s="210"/>
      <c r="Z122" s="208"/>
      <c r="AA122" s="209"/>
      <c r="AB122" s="207"/>
      <c r="AC122" s="211"/>
      <c r="AD122" s="212"/>
      <c r="AE122" s="212"/>
      <c r="AF122" s="212"/>
      <c r="AG122" s="175"/>
      <c r="AH122" s="176"/>
      <c r="AI122" s="213" t="s">
        <v>94</v>
      </c>
      <c r="AJ122" s="195"/>
      <c r="AK122" s="179"/>
      <c r="AL122" s="179"/>
      <c r="AM122" s="179"/>
      <c r="AN122" s="180"/>
      <c r="AO122" s="180"/>
      <c r="AP122" s="180"/>
      <c r="AQ122" s="179"/>
      <c r="AR122" s="179"/>
      <c r="AS122" s="179"/>
      <c r="AT122" s="179"/>
      <c r="AU122" s="179"/>
      <c r="AV122" s="181"/>
      <c r="AW122" s="180"/>
      <c r="AX122" s="179"/>
      <c r="AY122" s="179"/>
      <c r="AZ122" s="179"/>
      <c r="BA122" s="179"/>
      <c r="BB122" s="179"/>
      <c r="BC122" s="179"/>
      <c r="BD122" s="179"/>
      <c r="BE122" s="179"/>
      <c r="BF122" s="179"/>
      <c r="BG122" s="179"/>
      <c r="BH122" s="179"/>
      <c r="BI122" s="179"/>
      <c r="BJ122" s="179"/>
      <c r="BK122" s="179"/>
      <c r="BL122" s="179"/>
      <c r="BM122" s="179"/>
      <c r="BN122" s="179"/>
      <c r="BO122" s="179"/>
      <c r="BP122" s="179"/>
      <c r="BQ122" s="179"/>
      <c r="BR122" s="179"/>
      <c r="BS122" s="179"/>
      <c r="BT122" s="179"/>
      <c r="BU122" s="179"/>
      <c r="BV122" s="179"/>
      <c r="BW122" s="179"/>
      <c r="BX122" s="179"/>
      <c r="BY122" s="179"/>
      <c r="BZ122" s="179"/>
      <c r="CA122" s="179"/>
      <c r="CB122" s="179"/>
      <c r="CC122" s="179"/>
      <c r="CD122" s="179"/>
      <c r="CE122" s="179"/>
      <c r="CF122" s="179"/>
      <c r="CG122" s="179"/>
      <c r="CH122" s="179"/>
      <c r="CI122" s="179"/>
      <c r="CJ122" s="179"/>
      <c r="CK122" s="179"/>
      <c r="CL122" s="179"/>
      <c r="CM122" s="179"/>
      <c r="CN122" s="179"/>
      <c r="CO122" s="179"/>
      <c r="CP122" s="179"/>
      <c r="CQ122" s="179"/>
      <c r="CR122" s="179"/>
      <c r="CS122" s="179"/>
      <c r="CT122" s="179"/>
      <c r="CU122" s="179"/>
      <c r="CV122" s="179"/>
      <c r="CW122" s="179"/>
      <c r="CX122" s="179"/>
      <c r="CY122" s="179"/>
      <c r="CZ122" s="179"/>
      <c r="DA122" s="179"/>
      <c r="DB122" s="179"/>
      <c r="DC122" s="179"/>
      <c r="DD122" s="179"/>
      <c r="DE122" s="179"/>
      <c r="DF122" s="179"/>
      <c r="DG122" s="179"/>
      <c r="DH122" s="179"/>
      <c r="DI122" s="179"/>
      <c r="DJ122" s="179"/>
      <c r="DK122" s="179"/>
      <c r="DL122" s="179"/>
      <c r="DM122" s="179"/>
      <c r="DN122" s="179"/>
      <c r="DO122" s="179"/>
      <c r="DP122" s="179"/>
      <c r="DQ122" s="179"/>
      <c r="DR122" s="179"/>
      <c r="DS122" s="179"/>
      <c r="DT122" s="179"/>
      <c r="DU122" s="179"/>
      <c r="DV122" s="179"/>
      <c r="DW122" s="179"/>
      <c r="DX122" s="179"/>
      <c r="DY122" s="179"/>
      <c r="DZ122" s="179"/>
      <c r="EA122" s="179"/>
      <c r="EB122" s="179"/>
      <c r="EC122" s="179"/>
      <c r="ED122" s="179"/>
      <c r="EE122" s="179"/>
      <c r="EF122" s="179"/>
      <c r="EG122" s="179"/>
      <c r="EH122" s="179"/>
      <c r="EI122" s="179"/>
      <c r="EJ122" s="179"/>
      <c r="EK122" s="179"/>
      <c r="EL122" s="179"/>
      <c r="EM122" s="179"/>
      <c r="EN122" s="179"/>
      <c r="EO122" s="179"/>
      <c r="EP122" s="179"/>
      <c r="EQ122" s="179"/>
      <c r="ER122" s="179"/>
      <c r="ES122" s="179"/>
      <c r="ET122" s="179"/>
      <c r="EU122" s="179"/>
      <c r="EV122" s="179"/>
      <c r="EW122" s="179"/>
      <c r="EX122" s="179"/>
      <c r="EY122" s="179"/>
      <c r="EZ122" s="179"/>
      <c r="FA122" s="179"/>
      <c r="FB122" s="179"/>
      <c r="FC122" s="179"/>
      <c r="FD122" s="179"/>
      <c r="FE122" s="179"/>
      <c r="FF122" s="179"/>
      <c r="FG122" s="179"/>
      <c r="FH122" s="179"/>
      <c r="FI122" s="179"/>
      <c r="FJ122" s="179"/>
      <c r="FK122" s="179"/>
      <c r="FL122" s="179"/>
      <c r="FM122" s="179"/>
      <c r="FN122" s="179"/>
      <c r="FO122" s="179"/>
      <c r="FP122" s="179"/>
      <c r="FQ122" s="179"/>
      <c r="FR122" s="179"/>
      <c r="FS122" s="179"/>
      <c r="FT122" s="179"/>
      <c r="FU122" s="179"/>
      <c r="FV122" s="179"/>
      <c r="FW122" s="179"/>
      <c r="FX122" s="179"/>
      <c r="FY122" s="179"/>
      <c r="FZ122" s="179"/>
      <c r="GA122" s="179"/>
      <c r="GB122" s="179"/>
      <c r="GC122" s="179"/>
      <c r="GD122" s="179"/>
      <c r="GE122" s="179"/>
      <c r="GF122" s="179"/>
      <c r="GG122" s="179"/>
      <c r="GH122" s="179"/>
      <c r="GI122" s="179"/>
      <c r="GJ122" s="179"/>
      <c r="GK122" s="179"/>
      <c r="GL122" s="179"/>
      <c r="GM122" s="179"/>
      <c r="GN122" s="179"/>
      <c r="GO122" s="179"/>
      <c r="GP122" s="179"/>
      <c r="GQ122" s="179"/>
      <c r="GR122" s="179"/>
      <c r="GS122" s="179"/>
      <c r="GT122" s="179"/>
      <c r="GU122" s="179"/>
      <c r="GV122" s="179"/>
      <c r="GW122" s="179"/>
      <c r="GX122" s="179"/>
      <c r="GY122" s="179"/>
      <c r="GZ122" s="179"/>
      <c r="HA122" s="179"/>
      <c r="HB122" s="179"/>
      <c r="HC122" s="179"/>
      <c r="HD122" s="179"/>
      <c r="HE122" s="179"/>
      <c r="HF122" s="179"/>
      <c r="HG122" s="179"/>
      <c r="HH122" s="179"/>
      <c r="HI122" s="179"/>
      <c r="HJ122" s="179"/>
      <c r="HK122" s="179"/>
      <c r="HL122" s="179"/>
      <c r="HM122" s="179"/>
      <c r="HN122" s="179"/>
      <c r="HO122" s="179"/>
      <c r="HP122" s="179"/>
      <c r="HQ122" s="179"/>
      <c r="HR122" s="179"/>
      <c r="HS122" s="179"/>
      <c r="HT122" s="179"/>
      <c r="HU122" s="179"/>
      <c r="HV122" s="179"/>
      <c r="HW122" s="179"/>
      <c r="HX122" s="179"/>
      <c r="HY122" s="179"/>
      <c r="HZ122" s="179"/>
      <c r="IA122" s="179"/>
      <c r="IB122" s="179"/>
      <c r="IC122" s="179"/>
      <c r="ID122" s="179"/>
      <c r="IE122" s="179"/>
      <c r="IF122" s="179"/>
      <c r="IG122" s="179"/>
      <c r="IH122" s="179"/>
      <c r="II122" s="179"/>
      <c r="IJ122" s="179"/>
      <c r="IK122" s="179"/>
      <c r="IL122" s="179"/>
      <c r="IM122" s="179"/>
      <c r="IN122" s="179"/>
      <c r="IO122" s="179"/>
      <c r="IP122" s="179"/>
      <c r="IQ122" s="179"/>
      <c r="IR122" s="179"/>
      <c r="IS122" s="179"/>
      <c r="IT122" s="179"/>
      <c r="IU122" s="179"/>
      <c r="IV122" s="179"/>
    </row>
    <row collapsed="false" customFormat="false" customHeight="false" hidden="false" ht="24" outlineLevel="0" r="123">
      <c r="A123" s="179"/>
      <c r="B123" s="215"/>
      <c r="C123" s="183" t="s">
        <v>97</v>
      </c>
      <c r="D123" s="183" t="s">
        <v>127</v>
      </c>
      <c r="E123" s="184"/>
      <c r="F123" s="185"/>
      <c r="G123" s="166"/>
      <c r="H123" s="186"/>
      <c r="I123" s="184"/>
      <c r="J123" s="184"/>
      <c r="K123" s="187"/>
      <c r="L123" s="187"/>
      <c r="M123" s="187"/>
      <c r="N123" s="187"/>
      <c r="O123" s="187"/>
      <c r="P123" s="187"/>
      <c r="Q123" s="189" t="s">
        <v>99</v>
      </c>
      <c r="R123" s="190"/>
      <c r="S123" s="191"/>
      <c r="T123" s="192"/>
      <c r="U123" s="190"/>
      <c r="V123" s="191"/>
      <c r="W123" s="192"/>
      <c r="X123" s="190"/>
      <c r="Y123" s="191"/>
      <c r="Z123" s="192"/>
      <c r="AA123" s="190"/>
      <c r="AB123" s="191"/>
      <c r="AC123" s="216"/>
      <c r="AD123" s="217"/>
      <c r="AE123" s="217"/>
      <c r="AF123" s="217"/>
      <c r="AG123" s="175"/>
      <c r="AH123" s="176"/>
      <c r="AI123" s="194"/>
      <c r="AJ123" s="195"/>
      <c r="AK123" s="179"/>
      <c r="AL123" s="179"/>
      <c r="AM123" s="179"/>
      <c r="AN123" s="180"/>
      <c r="AO123" s="180"/>
      <c r="AP123" s="180"/>
      <c r="AQ123" s="179"/>
      <c r="AR123" s="179"/>
      <c r="AS123" s="179"/>
      <c r="AT123" s="179"/>
      <c r="AU123" s="179"/>
      <c r="AV123" s="181"/>
      <c r="AW123" s="180"/>
      <c r="AX123" s="179"/>
      <c r="AY123" s="179"/>
      <c r="AZ123" s="179"/>
      <c r="BA123" s="179"/>
      <c r="BB123" s="179"/>
      <c r="BC123" s="179"/>
      <c r="BD123" s="179"/>
      <c r="BE123" s="179"/>
      <c r="BF123" s="179"/>
      <c r="BG123" s="179"/>
      <c r="BH123" s="179"/>
      <c r="BI123" s="179"/>
      <c r="BJ123" s="179"/>
      <c r="BK123" s="179"/>
      <c r="BL123" s="179"/>
      <c r="BM123" s="179"/>
      <c r="BN123" s="179"/>
      <c r="BO123" s="179"/>
      <c r="BP123" s="179"/>
      <c r="BQ123" s="179"/>
      <c r="BR123" s="179"/>
      <c r="BS123" s="179"/>
      <c r="BT123" s="179"/>
      <c r="BU123" s="179"/>
      <c r="BV123" s="179"/>
      <c r="BW123" s="179"/>
      <c r="BX123" s="179"/>
      <c r="BY123" s="179"/>
      <c r="BZ123" s="179"/>
      <c r="CA123" s="179"/>
      <c r="CB123" s="179"/>
      <c r="CC123" s="179"/>
      <c r="CD123" s="179"/>
      <c r="CE123" s="179"/>
      <c r="CF123" s="179"/>
      <c r="CG123" s="179"/>
      <c r="CH123" s="179"/>
      <c r="CI123" s="179"/>
      <c r="CJ123" s="179"/>
      <c r="CK123" s="179"/>
      <c r="CL123" s="179"/>
      <c r="CM123" s="179"/>
      <c r="CN123" s="179"/>
      <c r="CO123" s="179"/>
      <c r="CP123" s="179"/>
      <c r="CQ123" s="179"/>
      <c r="CR123" s="179"/>
      <c r="CS123" s="179"/>
      <c r="CT123" s="179"/>
      <c r="CU123" s="179"/>
      <c r="CV123" s="179"/>
      <c r="CW123" s="179"/>
      <c r="CX123" s="179"/>
      <c r="CY123" s="179"/>
      <c r="CZ123" s="179"/>
      <c r="DA123" s="179"/>
      <c r="DB123" s="179"/>
      <c r="DC123" s="179"/>
      <c r="DD123" s="179"/>
      <c r="DE123" s="179"/>
      <c r="DF123" s="179"/>
      <c r="DG123" s="179"/>
      <c r="DH123" s="179"/>
      <c r="DI123" s="179"/>
      <c r="DJ123" s="179"/>
      <c r="DK123" s="179"/>
      <c r="DL123" s="179"/>
      <c r="DM123" s="179"/>
      <c r="DN123" s="179"/>
      <c r="DO123" s="179"/>
      <c r="DP123" s="179"/>
      <c r="DQ123" s="179"/>
      <c r="DR123" s="179"/>
      <c r="DS123" s="179"/>
      <c r="DT123" s="179"/>
      <c r="DU123" s="179"/>
      <c r="DV123" s="179"/>
      <c r="DW123" s="179"/>
      <c r="DX123" s="179"/>
      <c r="DY123" s="179"/>
      <c r="DZ123" s="179"/>
      <c r="EA123" s="179"/>
      <c r="EB123" s="179"/>
      <c r="EC123" s="179"/>
      <c r="ED123" s="179"/>
      <c r="EE123" s="179"/>
      <c r="EF123" s="179"/>
      <c r="EG123" s="179"/>
      <c r="EH123" s="179"/>
      <c r="EI123" s="179"/>
      <c r="EJ123" s="179"/>
      <c r="EK123" s="179"/>
      <c r="EL123" s="179"/>
      <c r="EM123" s="179"/>
      <c r="EN123" s="179"/>
      <c r="EO123" s="179"/>
      <c r="EP123" s="179"/>
      <c r="EQ123" s="179"/>
      <c r="ER123" s="179"/>
      <c r="ES123" s="179"/>
      <c r="ET123" s="179"/>
      <c r="EU123" s="179"/>
      <c r="EV123" s="179"/>
      <c r="EW123" s="179"/>
      <c r="EX123" s="179"/>
      <c r="EY123" s="179"/>
      <c r="EZ123" s="179"/>
      <c r="FA123" s="179"/>
      <c r="FB123" s="179"/>
      <c r="FC123" s="179"/>
      <c r="FD123" s="179"/>
      <c r="FE123" s="179"/>
      <c r="FF123" s="179"/>
      <c r="FG123" s="179"/>
      <c r="FH123" s="179"/>
      <c r="FI123" s="179"/>
      <c r="FJ123" s="179"/>
      <c r="FK123" s="179"/>
      <c r="FL123" s="179"/>
      <c r="FM123" s="179"/>
      <c r="FN123" s="179"/>
      <c r="FO123" s="179"/>
      <c r="FP123" s="179"/>
      <c r="FQ123" s="179"/>
      <c r="FR123" s="179"/>
      <c r="FS123" s="179"/>
      <c r="FT123" s="179"/>
      <c r="FU123" s="179"/>
      <c r="FV123" s="179"/>
      <c r="FW123" s="179"/>
      <c r="FX123" s="179"/>
      <c r="FY123" s="179"/>
      <c r="FZ123" s="179"/>
      <c r="GA123" s="179"/>
      <c r="GB123" s="179"/>
      <c r="GC123" s="179"/>
      <c r="GD123" s="179"/>
      <c r="GE123" s="179"/>
      <c r="GF123" s="179"/>
      <c r="GG123" s="179"/>
      <c r="GH123" s="179"/>
      <c r="GI123" s="179"/>
      <c r="GJ123" s="179"/>
      <c r="GK123" s="179"/>
      <c r="GL123" s="179"/>
      <c r="GM123" s="179"/>
      <c r="GN123" s="179"/>
      <c r="GO123" s="179"/>
      <c r="GP123" s="179"/>
      <c r="GQ123" s="179"/>
      <c r="GR123" s="179"/>
      <c r="GS123" s="179"/>
      <c r="GT123" s="179"/>
      <c r="GU123" s="179"/>
      <c r="GV123" s="179"/>
      <c r="GW123" s="179"/>
      <c r="GX123" s="179"/>
      <c r="GY123" s="179"/>
      <c r="GZ123" s="179"/>
      <c r="HA123" s="179"/>
      <c r="HB123" s="179"/>
      <c r="HC123" s="179"/>
      <c r="HD123" s="179"/>
      <c r="HE123" s="179"/>
      <c r="HF123" s="179"/>
      <c r="HG123" s="179"/>
      <c r="HH123" s="179"/>
      <c r="HI123" s="179"/>
      <c r="HJ123" s="179"/>
      <c r="HK123" s="179"/>
      <c r="HL123" s="179"/>
      <c r="HM123" s="179"/>
      <c r="HN123" s="179"/>
      <c r="HO123" s="179"/>
      <c r="HP123" s="179"/>
      <c r="HQ123" s="179"/>
      <c r="HR123" s="179"/>
      <c r="HS123" s="179"/>
      <c r="HT123" s="179"/>
      <c r="HU123" s="179"/>
      <c r="HV123" s="179"/>
      <c r="HW123" s="179"/>
      <c r="HX123" s="179"/>
      <c r="HY123" s="179"/>
      <c r="HZ123" s="179"/>
      <c r="IA123" s="179"/>
      <c r="IB123" s="179"/>
      <c r="IC123" s="179"/>
      <c r="ID123" s="179"/>
      <c r="IE123" s="179"/>
      <c r="IF123" s="179"/>
      <c r="IG123" s="179"/>
      <c r="IH123" s="179"/>
      <c r="II123" s="179"/>
      <c r="IJ123" s="179"/>
      <c r="IK123" s="179"/>
      <c r="IL123" s="179"/>
      <c r="IM123" s="179"/>
      <c r="IN123" s="179"/>
      <c r="IO123" s="179"/>
      <c r="IP123" s="179"/>
      <c r="IQ123" s="179"/>
      <c r="IR123" s="179"/>
      <c r="IS123" s="179"/>
      <c r="IT123" s="179"/>
      <c r="IU123" s="179"/>
      <c r="IV123" s="179"/>
    </row>
    <row collapsed="false" customFormat="false" customHeight="false" hidden="false" ht="37" outlineLevel="0" r="124">
      <c r="A124" s="179"/>
      <c r="B124" s="218"/>
      <c r="C124" s="219" t="s">
        <v>100</v>
      </c>
      <c r="D124" s="219"/>
      <c r="E124" s="220"/>
      <c r="F124" s="221"/>
      <c r="G124" s="166"/>
      <c r="H124" s="222"/>
      <c r="I124" s="220"/>
      <c r="J124" s="220"/>
      <c r="K124" s="223"/>
      <c r="L124" s="223"/>
      <c r="M124" s="223"/>
      <c r="N124" s="223"/>
      <c r="O124" s="223"/>
      <c r="P124" s="223"/>
      <c r="Q124" s="224" t="s">
        <v>101</v>
      </c>
      <c r="R124" s="225" t="n">
        <f aca="false">R119</f>
        <v>0</v>
      </c>
      <c r="S124" s="226" t="n">
        <f aca="false">S119</f>
        <v>6036</v>
      </c>
      <c r="T124" s="227" t="n">
        <f aca="false">T119</f>
        <v>0</v>
      </c>
      <c r="U124" s="225" t="n">
        <f aca="false">U119</f>
        <v>0</v>
      </c>
      <c r="V124" s="226" t="n">
        <f aca="false">V119</f>
        <v>0</v>
      </c>
      <c r="W124" s="227" t="n">
        <f aca="false">W119</f>
        <v>0</v>
      </c>
      <c r="X124" s="225" t="n">
        <f aca="false">X119</f>
        <v>0</v>
      </c>
      <c r="Y124" s="226" t="n">
        <f aca="false">Y119</f>
        <v>2809</v>
      </c>
      <c r="Z124" s="227" t="n">
        <f aca="false">Z119</f>
        <v>0</v>
      </c>
      <c r="AA124" s="225" t="s">
        <v>102</v>
      </c>
      <c r="AB124" s="226" t="s">
        <v>102</v>
      </c>
      <c r="AC124" s="228" t="s">
        <v>102</v>
      </c>
      <c r="AD124" s="229"/>
      <c r="AE124" s="229"/>
      <c r="AF124" s="229"/>
      <c r="AG124" s="175"/>
      <c r="AH124" s="176"/>
      <c r="AI124" s="230"/>
      <c r="AJ124" s="231"/>
      <c r="AK124" s="179"/>
      <c r="AL124" s="179"/>
      <c r="AM124" s="179"/>
      <c r="AN124" s="180"/>
      <c r="AO124" s="180"/>
      <c r="AP124" s="180"/>
      <c r="AQ124" s="179"/>
      <c r="AR124" s="179"/>
      <c r="AS124" s="179"/>
      <c r="AT124" s="179"/>
      <c r="AU124" s="179"/>
      <c r="AV124" s="181"/>
      <c r="AW124" s="180"/>
      <c r="AX124" s="179"/>
      <c r="AY124" s="179"/>
      <c r="AZ124" s="179"/>
      <c r="BA124" s="179"/>
      <c r="BB124" s="179"/>
      <c r="BC124" s="179"/>
      <c r="BD124" s="179"/>
      <c r="BE124" s="179"/>
      <c r="BF124" s="179"/>
      <c r="BG124" s="179"/>
      <c r="BH124" s="179"/>
      <c r="BI124" s="179"/>
      <c r="BJ124" s="179"/>
      <c r="BK124" s="179"/>
      <c r="BL124" s="179"/>
      <c r="BM124" s="179"/>
      <c r="BN124" s="179"/>
      <c r="BO124" s="179"/>
      <c r="BP124" s="179"/>
      <c r="BQ124" s="179"/>
      <c r="BR124" s="179"/>
      <c r="BS124" s="179"/>
      <c r="BT124" s="179"/>
      <c r="BU124" s="179"/>
      <c r="BV124" s="179"/>
      <c r="BW124" s="179"/>
      <c r="BX124" s="179"/>
      <c r="BY124" s="179"/>
      <c r="BZ124" s="179"/>
      <c r="CA124" s="179"/>
      <c r="CB124" s="179"/>
      <c r="CC124" s="179"/>
      <c r="CD124" s="179"/>
      <c r="CE124" s="179"/>
      <c r="CF124" s="179"/>
      <c r="CG124" s="179"/>
      <c r="CH124" s="179"/>
      <c r="CI124" s="179"/>
      <c r="CJ124" s="179"/>
      <c r="CK124" s="179"/>
      <c r="CL124" s="179"/>
      <c r="CM124" s="179"/>
      <c r="CN124" s="179"/>
      <c r="CO124" s="179"/>
      <c r="CP124" s="179"/>
      <c r="CQ124" s="179"/>
      <c r="CR124" s="179"/>
      <c r="CS124" s="179"/>
      <c r="CT124" s="179"/>
      <c r="CU124" s="179"/>
      <c r="CV124" s="179"/>
      <c r="CW124" s="179"/>
      <c r="CX124" s="179"/>
      <c r="CY124" s="179"/>
      <c r="CZ124" s="179"/>
      <c r="DA124" s="179"/>
      <c r="DB124" s="179"/>
      <c r="DC124" s="179"/>
      <c r="DD124" s="179"/>
      <c r="DE124" s="179"/>
      <c r="DF124" s="179"/>
      <c r="DG124" s="179"/>
      <c r="DH124" s="179"/>
      <c r="DI124" s="179"/>
      <c r="DJ124" s="179"/>
      <c r="DK124" s="179"/>
      <c r="DL124" s="179"/>
      <c r="DM124" s="179"/>
      <c r="DN124" s="179"/>
      <c r="DO124" s="179"/>
      <c r="DP124" s="179"/>
      <c r="DQ124" s="179"/>
      <c r="DR124" s="179"/>
      <c r="DS124" s="179"/>
      <c r="DT124" s="179"/>
      <c r="DU124" s="179"/>
      <c r="DV124" s="179"/>
      <c r="DW124" s="179"/>
      <c r="DX124" s="179"/>
      <c r="DY124" s="179"/>
      <c r="DZ124" s="179"/>
      <c r="EA124" s="179"/>
      <c r="EB124" s="179"/>
      <c r="EC124" s="179"/>
      <c r="ED124" s="179"/>
      <c r="EE124" s="179"/>
      <c r="EF124" s="179"/>
      <c r="EG124" s="179"/>
      <c r="EH124" s="179"/>
      <c r="EI124" s="179"/>
      <c r="EJ124" s="179"/>
      <c r="EK124" s="179"/>
      <c r="EL124" s="179"/>
      <c r="EM124" s="179"/>
      <c r="EN124" s="179"/>
      <c r="EO124" s="179"/>
      <c r="EP124" s="179"/>
      <c r="EQ124" s="179"/>
      <c r="ER124" s="179"/>
      <c r="ES124" s="179"/>
      <c r="ET124" s="179"/>
      <c r="EU124" s="179"/>
      <c r="EV124" s="179"/>
      <c r="EW124" s="179"/>
      <c r="EX124" s="179"/>
      <c r="EY124" s="179"/>
      <c r="EZ124" s="179"/>
      <c r="FA124" s="179"/>
      <c r="FB124" s="179"/>
      <c r="FC124" s="179"/>
      <c r="FD124" s="179"/>
      <c r="FE124" s="179"/>
      <c r="FF124" s="179"/>
      <c r="FG124" s="179"/>
      <c r="FH124" s="179"/>
      <c r="FI124" s="179"/>
      <c r="FJ124" s="179"/>
      <c r="FK124" s="179"/>
      <c r="FL124" s="179"/>
      <c r="FM124" s="179"/>
      <c r="FN124" s="179"/>
      <c r="FO124" s="179"/>
      <c r="FP124" s="179"/>
      <c r="FQ124" s="179"/>
      <c r="FR124" s="179"/>
      <c r="FS124" s="179"/>
      <c r="FT124" s="179"/>
      <c r="FU124" s="179"/>
      <c r="FV124" s="179"/>
      <c r="FW124" s="179"/>
      <c r="FX124" s="179"/>
      <c r="FY124" s="179"/>
      <c r="FZ124" s="179"/>
      <c r="GA124" s="179"/>
      <c r="GB124" s="179"/>
      <c r="GC124" s="179"/>
      <c r="GD124" s="179"/>
      <c r="GE124" s="179"/>
      <c r="GF124" s="179"/>
      <c r="GG124" s="179"/>
      <c r="GH124" s="179"/>
      <c r="GI124" s="179"/>
      <c r="GJ124" s="179"/>
      <c r="GK124" s="179"/>
      <c r="GL124" s="179"/>
      <c r="GM124" s="179"/>
      <c r="GN124" s="179"/>
      <c r="GO124" s="179"/>
      <c r="GP124" s="179"/>
      <c r="GQ124" s="179"/>
      <c r="GR124" s="179"/>
      <c r="GS124" s="179"/>
      <c r="GT124" s="179"/>
      <c r="GU124" s="179"/>
      <c r="GV124" s="179"/>
      <c r="GW124" s="179"/>
      <c r="GX124" s="179"/>
      <c r="GY124" s="179"/>
      <c r="GZ124" s="179"/>
      <c r="HA124" s="179"/>
      <c r="HB124" s="179"/>
      <c r="HC124" s="179"/>
      <c r="HD124" s="179"/>
      <c r="HE124" s="179"/>
      <c r="HF124" s="179"/>
      <c r="HG124" s="179"/>
      <c r="HH124" s="179"/>
      <c r="HI124" s="179"/>
      <c r="HJ124" s="179"/>
      <c r="HK124" s="179"/>
      <c r="HL124" s="179"/>
      <c r="HM124" s="179"/>
      <c r="HN124" s="179"/>
      <c r="HO124" s="179"/>
      <c r="HP124" s="179"/>
      <c r="HQ124" s="179"/>
      <c r="HR124" s="179"/>
      <c r="HS124" s="179"/>
      <c r="HT124" s="179"/>
      <c r="HU124" s="179"/>
      <c r="HV124" s="179"/>
      <c r="HW124" s="179"/>
      <c r="HX124" s="179"/>
      <c r="HY124" s="179"/>
      <c r="HZ124" s="179"/>
      <c r="IA124" s="179"/>
      <c r="IB124" s="179"/>
      <c r="IC124" s="179"/>
      <c r="ID124" s="179"/>
      <c r="IE124" s="179"/>
      <c r="IF124" s="179"/>
      <c r="IG124" s="179"/>
      <c r="IH124" s="179"/>
      <c r="II124" s="179"/>
      <c r="IJ124" s="179"/>
      <c r="IK124" s="179"/>
      <c r="IL124" s="179"/>
      <c r="IM124" s="179"/>
      <c r="IN124" s="179"/>
      <c r="IO124" s="179"/>
      <c r="IP124" s="179"/>
      <c r="IQ124" s="179"/>
      <c r="IR124" s="179"/>
      <c r="IS124" s="179"/>
      <c r="IT124" s="179"/>
      <c r="IU124" s="179"/>
      <c r="IV124" s="179"/>
    </row>
    <row collapsed="false" customFormat="true" customHeight="true" hidden="false" ht="6" outlineLevel="0" r="125" s="232">
      <c r="B125" s="233"/>
      <c r="C125" s="140"/>
      <c r="D125" s="234"/>
      <c r="E125" s="141"/>
      <c r="F125" s="140"/>
      <c r="G125" s="142"/>
      <c r="H125" s="238"/>
      <c r="I125" s="238"/>
      <c r="J125" s="238"/>
      <c r="K125" s="239"/>
      <c r="L125" s="239"/>
      <c r="M125" s="239"/>
      <c r="N125" s="239"/>
      <c r="O125" s="239"/>
      <c r="P125" s="239"/>
      <c r="Q125" s="144"/>
      <c r="R125" s="235"/>
      <c r="S125" s="235"/>
      <c r="T125" s="235"/>
      <c r="U125" s="235"/>
      <c r="V125" s="235"/>
      <c r="W125" s="235"/>
      <c r="X125" s="235"/>
      <c r="Y125" s="235"/>
      <c r="Z125" s="235"/>
      <c r="AA125" s="235"/>
      <c r="AB125" s="235"/>
      <c r="AC125" s="145"/>
      <c r="AD125" s="147"/>
      <c r="AE125" s="147"/>
      <c r="AF125" s="147"/>
      <c r="AG125" s="148"/>
      <c r="AH125" s="148"/>
      <c r="AI125" s="142"/>
      <c r="AJ125" s="142"/>
      <c r="AN125" s="236"/>
      <c r="AO125" s="236"/>
      <c r="AP125" s="236"/>
      <c r="AV125" s="237"/>
      <c r="AW125" s="236"/>
    </row>
    <row collapsed="false" customFormat="true" customHeight="true" hidden="false" ht="60" outlineLevel="0" r="126" s="160">
      <c r="B126" s="161" t="n">
        <v>14</v>
      </c>
      <c r="C126" s="162" t="s">
        <v>37</v>
      </c>
      <c r="D126" s="163" t="s">
        <v>148</v>
      </c>
      <c r="E126" s="164" t="s">
        <v>79</v>
      </c>
      <c r="F126" s="165" t="s">
        <v>80</v>
      </c>
      <c r="G126" s="166" t="s">
        <v>149</v>
      </c>
      <c r="H126" s="167" t="n">
        <v>0</v>
      </c>
      <c r="I126" s="167" t="n">
        <v>0</v>
      </c>
      <c r="J126" s="167" t="n">
        <f aca="false">H126+I126</f>
        <v>0</v>
      </c>
      <c r="K126" s="168" t="n">
        <v>0</v>
      </c>
      <c r="L126" s="167" t="n">
        <v>0</v>
      </c>
      <c r="M126" s="167" t="n">
        <v>0</v>
      </c>
      <c r="N126" s="168" t="n">
        <f aca="false">SUM(R126:AC126)</f>
        <v>0</v>
      </c>
      <c r="O126" s="168" t="n">
        <f aca="false">SUM(R131:AC131)</f>
        <v>0</v>
      </c>
      <c r="P126" s="168" t="n">
        <f aca="false">O126+L126</f>
        <v>0</v>
      </c>
      <c r="Q126" s="169" t="s">
        <v>82</v>
      </c>
      <c r="R126" s="170" t="n">
        <v>0</v>
      </c>
      <c r="S126" s="171" t="n">
        <v>0</v>
      </c>
      <c r="T126" s="172" t="n">
        <v>0</v>
      </c>
      <c r="U126" s="170" t="n">
        <v>0</v>
      </c>
      <c r="V126" s="171" t="n">
        <v>0</v>
      </c>
      <c r="W126" s="172" t="n">
        <v>0</v>
      </c>
      <c r="X126" s="170" t="n">
        <v>0</v>
      </c>
      <c r="Y126" s="171" t="n">
        <v>0</v>
      </c>
      <c r="Z126" s="172" t="n">
        <v>0</v>
      </c>
      <c r="AA126" s="170" t="n">
        <v>0</v>
      </c>
      <c r="AB126" s="173" t="n">
        <v>0</v>
      </c>
      <c r="AC126" s="172" t="n">
        <v>0</v>
      </c>
      <c r="AD126" s="174" t="s">
        <v>83</v>
      </c>
      <c r="AE126" s="174" t="s">
        <v>84</v>
      </c>
      <c r="AF126" s="174" t="s">
        <v>85</v>
      </c>
      <c r="AG126" s="175" t="s">
        <v>150</v>
      </c>
      <c r="AH126" s="176" t="s">
        <v>135</v>
      </c>
      <c r="AI126" s="177" t="s">
        <v>80</v>
      </c>
      <c r="AJ126" s="178"/>
      <c r="AK126" s="179"/>
      <c r="AL126" s="179"/>
      <c r="AM126" s="179"/>
      <c r="AN126" s="180"/>
      <c r="AO126" s="180"/>
      <c r="AP126" s="180"/>
      <c r="AQ126" s="179"/>
      <c r="AR126" s="179"/>
      <c r="AS126" s="179"/>
      <c r="AT126" s="179"/>
      <c r="AU126" s="179"/>
      <c r="AV126" s="181"/>
      <c r="AW126" s="180"/>
      <c r="AX126" s="179"/>
      <c r="AY126" s="179"/>
      <c r="AZ126" s="179"/>
      <c r="BA126" s="179"/>
      <c r="BB126" s="179"/>
      <c r="BC126" s="179"/>
      <c r="BD126" s="179"/>
      <c r="BE126" s="179"/>
      <c r="BF126" s="179"/>
      <c r="BG126" s="179"/>
      <c r="BH126" s="179"/>
      <c r="BI126" s="179"/>
      <c r="BJ126" s="179"/>
      <c r="BK126" s="179"/>
      <c r="BL126" s="179"/>
      <c r="BM126" s="179"/>
      <c r="BN126" s="179"/>
      <c r="BO126" s="179"/>
      <c r="BP126" s="179"/>
      <c r="BQ126" s="179"/>
      <c r="BR126" s="179"/>
      <c r="BS126" s="179"/>
      <c r="BT126" s="179"/>
      <c r="BU126" s="179"/>
      <c r="BV126" s="179"/>
      <c r="BW126" s="179"/>
      <c r="BX126" s="179"/>
      <c r="BY126" s="179"/>
      <c r="BZ126" s="179"/>
      <c r="CA126" s="179"/>
      <c r="CB126" s="179"/>
      <c r="CC126" s="179"/>
      <c r="CD126" s="179"/>
      <c r="CE126" s="179"/>
      <c r="CF126" s="179"/>
      <c r="CG126" s="179"/>
      <c r="CH126" s="179"/>
      <c r="CI126" s="179"/>
      <c r="CJ126" s="179"/>
      <c r="CK126" s="179"/>
      <c r="CL126" s="179"/>
      <c r="CM126" s="179"/>
      <c r="CN126" s="179"/>
      <c r="CO126" s="179"/>
      <c r="CP126" s="179"/>
      <c r="CQ126" s="179"/>
      <c r="CR126" s="179"/>
      <c r="CS126" s="179"/>
      <c r="CT126" s="179"/>
      <c r="CU126" s="179"/>
      <c r="CV126" s="179"/>
      <c r="CW126" s="179"/>
      <c r="CX126" s="179"/>
    </row>
    <row collapsed="false" customFormat="true" customHeight="false" hidden="false" ht="24" outlineLevel="0" r="127" s="196">
      <c r="A127" s="179"/>
      <c r="B127" s="259"/>
      <c r="C127" s="183" t="s">
        <v>88</v>
      </c>
      <c r="D127" s="183"/>
      <c r="E127" s="184"/>
      <c r="F127" s="185" t="s">
        <v>89</v>
      </c>
      <c r="G127" s="166"/>
      <c r="H127" s="186"/>
      <c r="I127" s="184"/>
      <c r="J127" s="184"/>
      <c r="K127" s="187"/>
      <c r="L127" s="187"/>
      <c r="M127" s="187"/>
      <c r="N127" s="188"/>
      <c r="O127" s="187"/>
      <c r="P127" s="187"/>
      <c r="Q127" s="189" t="s">
        <v>90</v>
      </c>
      <c r="R127" s="190"/>
      <c r="S127" s="191"/>
      <c r="T127" s="192"/>
      <c r="U127" s="190"/>
      <c r="V127" s="191"/>
      <c r="W127" s="192"/>
      <c r="X127" s="190"/>
      <c r="Y127" s="191"/>
      <c r="Z127" s="192"/>
      <c r="AA127" s="190"/>
      <c r="AB127" s="191"/>
      <c r="AC127" s="192"/>
      <c r="AD127" s="193" t="s">
        <v>91</v>
      </c>
      <c r="AE127" s="193" t="n">
        <v>41662</v>
      </c>
      <c r="AF127" s="193" t="n">
        <v>41664</v>
      </c>
      <c r="AG127" s="175"/>
      <c r="AH127" s="176"/>
      <c r="AI127" s="194"/>
      <c r="AJ127" s="195"/>
      <c r="AK127" s="179"/>
      <c r="AL127" s="179"/>
      <c r="AM127" s="179"/>
      <c r="AN127" s="180"/>
      <c r="AO127" s="180"/>
      <c r="AP127" s="180"/>
      <c r="AQ127" s="179"/>
      <c r="AR127" s="179"/>
      <c r="AS127" s="179"/>
      <c r="AT127" s="179"/>
      <c r="AU127" s="179"/>
      <c r="AV127" s="181"/>
      <c r="AW127" s="180"/>
      <c r="AX127" s="179"/>
      <c r="AY127" s="179"/>
      <c r="AZ127" s="179"/>
      <c r="BA127" s="179"/>
      <c r="BB127" s="179"/>
      <c r="BC127" s="179"/>
      <c r="BD127" s="179"/>
      <c r="BE127" s="179"/>
      <c r="BF127" s="179"/>
      <c r="BG127" s="179"/>
      <c r="BH127" s="179"/>
      <c r="BI127" s="179"/>
      <c r="BJ127" s="179"/>
      <c r="BK127" s="179"/>
      <c r="BL127" s="179"/>
      <c r="BM127" s="179"/>
      <c r="BN127" s="179"/>
      <c r="BO127" s="179"/>
      <c r="BP127" s="179"/>
      <c r="BQ127" s="179"/>
      <c r="BR127" s="179"/>
      <c r="BS127" s="179"/>
      <c r="BT127" s="179"/>
      <c r="BU127" s="179"/>
      <c r="BV127" s="179"/>
      <c r="BW127" s="179"/>
      <c r="BX127" s="179"/>
      <c r="BY127" s="179"/>
      <c r="BZ127" s="179"/>
      <c r="CA127" s="179"/>
      <c r="CB127" s="179"/>
      <c r="CC127" s="179"/>
      <c r="CD127" s="179"/>
      <c r="CE127" s="179"/>
      <c r="CF127" s="179"/>
      <c r="CG127" s="179"/>
      <c r="CH127" s="179"/>
      <c r="CI127" s="179"/>
      <c r="CJ127" s="179"/>
      <c r="CK127" s="179"/>
      <c r="CL127" s="179"/>
      <c r="CM127" s="179"/>
      <c r="CN127" s="179"/>
      <c r="CO127" s="179"/>
      <c r="CP127" s="179"/>
      <c r="CQ127" s="179"/>
      <c r="CR127" s="179"/>
      <c r="CS127" s="179"/>
      <c r="CT127" s="179"/>
      <c r="CU127" s="179"/>
      <c r="CV127" s="179"/>
      <c r="CW127" s="179"/>
      <c r="CX127" s="179"/>
      <c r="CY127" s="179"/>
      <c r="CZ127" s="179"/>
      <c r="DA127" s="179"/>
      <c r="DB127" s="179"/>
      <c r="DC127" s="179"/>
      <c r="DD127" s="179"/>
      <c r="DE127" s="179"/>
      <c r="DF127" s="179"/>
      <c r="DG127" s="179"/>
      <c r="DH127" s="179"/>
      <c r="DI127" s="179"/>
      <c r="DJ127" s="179"/>
      <c r="DK127" s="179"/>
      <c r="DL127" s="179"/>
      <c r="DM127" s="179"/>
      <c r="DN127" s="179"/>
      <c r="DO127" s="179"/>
      <c r="DP127" s="179"/>
      <c r="DQ127" s="179"/>
      <c r="DR127" s="179"/>
      <c r="DS127" s="179"/>
      <c r="DT127" s="179"/>
      <c r="DU127" s="179"/>
      <c r="DV127" s="179"/>
      <c r="DW127" s="179"/>
      <c r="DX127" s="179"/>
      <c r="DY127" s="179"/>
      <c r="DZ127" s="179"/>
      <c r="EA127" s="179"/>
      <c r="EB127" s="179"/>
      <c r="EC127" s="179"/>
      <c r="ED127" s="179"/>
      <c r="EE127" s="179"/>
      <c r="EF127" s="179"/>
      <c r="EG127" s="179"/>
      <c r="EH127" s="179"/>
      <c r="EI127" s="179"/>
      <c r="EJ127" s="179"/>
      <c r="EK127" s="179"/>
      <c r="EL127" s="179"/>
      <c r="EM127" s="179"/>
      <c r="EN127" s="179"/>
      <c r="EO127" s="179"/>
      <c r="EP127" s="179"/>
      <c r="EQ127" s="179"/>
      <c r="ER127" s="179"/>
      <c r="ES127" s="179"/>
      <c r="ET127" s="179"/>
      <c r="EU127" s="179"/>
      <c r="EV127" s="179"/>
      <c r="EW127" s="179"/>
      <c r="EX127" s="179"/>
      <c r="EY127" s="179"/>
      <c r="EZ127" s="179"/>
      <c r="FA127" s="179"/>
      <c r="FB127" s="179"/>
      <c r="FC127" s="179"/>
      <c r="FD127" s="179"/>
      <c r="FE127" s="179"/>
      <c r="FF127" s="179"/>
      <c r="FG127" s="179"/>
      <c r="FH127" s="179"/>
      <c r="FI127" s="179"/>
      <c r="FJ127" s="179"/>
      <c r="FK127" s="179"/>
      <c r="FL127" s="179"/>
      <c r="FM127" s="179"/>
      <c r="FN127" s="179"/>
      <c r="FO127" s="179"/>
      <c r="FP127" s="179"/>
      <c r="FQ127" s="179"/>
      <c r="FR127" s="179"/>
      <c r="FS127" s="179"/>
      <c r="FT127" s="179"/>
      <c r="FU127" s="179"/>
      <c r="FV127" s="179"/>
      <c r="FW127" s="179"/>
      <c r="FX127" s="179"/>
      <c r="FY127" s="179"/>
      <c r="FZ127" s="179"/>
      <c r="GA127" s="179"/>
      <c r="GB127" s="179"/>
      <c r="GC127" s="179"/>
      <c r="GD127" s="179"/>
      <c r="GE127" s="179"/>
      <c r="GF127" s="179"/>
      <c r="GG127" s="179"/>
      <c r="GH127" s="179"/>
      <c r="GI127" s="179"/>
      <c r="GJ127" s="179"/>
      <c r="GK127" s="179"/>
      <c r="GL127" s="179"/>
      <c r="GM127" s="179"/>
      <c r="GN127" s="179"/>
      <c r="GO127" s="179"/>
      <c r="GP127" s="179"/>
      <c r="GQ127" s="179"/>
      <c r="GR127" s="179"/>
      <c r="GS127" s="179"/>
      <c r="GT127" s="179"/>
      <c r="GU127" s="179"/>
      <c r="GV127" s="179"/>
      <c r="GW127" s="179"/>
      <c r="GX127" s="179"/>
      <c r="GY127" s="179"/>
      <c r="GZ127" s="179"/>
      <c r="HA127" s="179"/>
      <c r="HB127" s="179"/>
      <c r="HC127" s="179"/>
      <c r="HD127" s="179"/>
      <c r="HE127" s="179"/>
      <c r="HF127" s="179"/>
      <c r="HG127" s="179"/>
      <c r="HH127" s="179"/>
      <c r="HI127" s="179"/>
      <c r="HJ127" s="179"/>
      <c r="HK127" s="179"/>
      <c r="HL127" s="179"/>
      <c r="HM127" s="179"/>
      <c r="HN127" s="179"/>
      <c r="HO127" s="179"/>
      <c r="HP127" s="179"/>
      <c r="HQ127" s="179"/>
      <c r="HR127" s="179"/>
      <c r="HS127" s="179"/>
      <c r="HT127" s="179"/>
      <c r="HU127" s="179"/>
      <c r="HV127" s="179"/>
      <c r="HW127" s="179"/>
      <c r="HX127" s="179"/>
      <c r="HY127" s="179"/>
      <c r="HZ127" s="179"/>
      <c r="IA127" s="179"/>
      <c r="IB127" s="179"/>
      <c r="IC127" s="179"/>
      <c r="ID127" s="179"/>
      <c r="IE127" s="179"/>
      <c r="IF127" s="179"/>
      <c r="IG127" s="179"/>
      <c r="IH127" s="179"/>
      <c r="II127" s="179"/>
      <c r="IJ127" s="179"/>
      <c r="IK127" s="179"/>
      <c r="IL127" s="179"/>
      <c r="IM127" s="179"/>
      <c r="IN127" s="179"/>
      <c r="IO127" s="179"/>
      <c r="IP127" s="179"/>
      <c r="IQ127" s="179"/>
      <c r="IR127" s="179"/>
      <c r="IS127" s="179"/>
      <c r="IT127" s="179"/>
      <c r="IU127" s="179"/>
      <c r="IV127" s="179"/>
    </row>
    <row collapsed="false" customFormat="false" customHeight="true" hidden="false" ht="33" outlineLevel="0" r="128">
      <c r="A128" s="179"/>
      <c r="B128" s="197"/>
      <c r="C128" s="198" t="s">
        <v>92</v>
      </c>
      <c r="D128" s="198" t="s">
        <v>143</v>
      </c>
      <c r="E128" s="199"/>
      <c r="F128" s="200" t="s">
        <v>94</v>
      </c>
      <c r="G128" s="166"/>
      <c r="H128" s="201"/>
      <c r="I128" s="199"/>
      <c r="J128" s="199"/>
      <c r="K128" s="202"/>
      <c r="L128" s="202"/>
      <c r="M128" s="202"/>
      <c r="N128" s="202"/>
      <c r="O128" s="202"/>
      <c r="P128" s="202"/>
      <c r="Q128" s="203"/>
      <c r="R128" s="204"/>
      <c r="S128" s="205"/>
      <c r="T128" s="206"/>
      <c r="U128" s="204"/>
      <c r="V128" s="207"/>
      <c r="W128" s="208"/>
      <c r="X128" s="209"/>
      <c r="Y128" s="210"/>
      <c r="Z128" s="208"/>
      <c r="AA128" s="209"/>
      <c r="AB128" s="207"/>
      <c r="AC128" s="211"/>
      <c r="AD128" s="212"/>
      <c r="AE128" s="212"/>
      <c r="AF128" s="212"/>
      <c r="AG128" s="175"/>
      <c r="AH128" s="176"/>
      <c r="AI128" s="213" t="s">
        <v>94</v>
      </c>
      <c r="AJ128" s="195"/>
      <c r="AK128" s="179"/>
      <c r="AL128" s="179"/>
      <c r="AM128" s="179"/>
      <c r="AN128" s="180"/>
      <c r="AO128" s="180"/>
      <c r="AP128" s="180"/>
      <c r="AQ128" s="179"/>
      <c r="AR128" s="179"/>
      <c r="AS128" s="179"/>
      <c r="AT128" s="179"/>
      <c r="AU128" s="179"/>
      <c r="AV128" s="181"/>
      <c r="AW128" s="180"/>
      <c r="AX128" s="179"/>
      <c r="AY128" s="179"/>
      <c r="AZ128" s="179"/>
      <c r="BA128" s="179"/>
      <c r="BB128" s="179"/>
      <c r="BC128" s="179"/>
      <c r="BD128" s="179"/>
      <c r="BE128" s="179"/>
      <c r="BF128" s="179"/>
      <c r="BG128" s="179"/>
      <c r="BH128" s="179"/>
      <c r="BI128" s="179"/>
      <c r="BJ128" s="179"/>
      <c r="BK128" s="179"/>
      <c r="BL128" s="179"/>
      <c r="BM128" s="179"/>
      <c r="BN128" s="179"/>
      <c r="BO128" s="179"/>
      <c r="BP128" s="179"/>
      <c r="BQ128" s="179"/>
      <c r="BR128" s="179"/>
      <c r="BS128" s="179"/>
      <c r="BT128" s="179"/>
      <c r="BU128" s="179"/>
      <c r="BV128" s="179"/>
      <c r="BW128" s="179"/>
      <c r="BX128" s="179"/>
      <c r="BY128" s="179"/>
      <c r="BZ128" s="179"/>
      <c r="CA128" s="179"/>
      <c r="CB128" s="179"/>
      <c r="CC128" s="179"/>
      <c r="CD128" s="179"/>
      <c r="CE128" s="179"/>
      <c r="CF128" s="179"/>
      <c r="CG128" s="179"/>
      <c r="CH128" s="179"/>
      <c r="CI128" s="179"/>
      <c r="CJ128" s="179"/>
      <c r="CK128" s="179"/>
      <c r="CL128" s="179"/>
      <c r="CM128" s="179"/>
      <c r="CN128" s="179"/>
      <c r="CO128" s="179"/>
      <c r="CP128" s="179"/>
      <c r="CQ128" s="179"/>
      <c r="CR128" s="179"/>
      <c r="CS128" s="179"/>
      <c r="CT128" s="179"/>
      <c r="CU128" s="179"/>
      <c r="CV128" s="179"/>
      <c r="CW128" s="179"/>
      <c r="CX128" s="179"/>
      <c r="CY128" s="179"/>
      <c r="CZ128" s="179"/>
      <c r="DA128" s="179"/>
      <c r="DB128" s="179"/>
      <c r="DC128" s="179"/>
      <c r="DD128" s="179"/>
      <c r="DE128" s="179"/>
      <c r="DF128" s="179"/>
      <c r="DG128" s="179"/>
      <c r="DH128" s="179"/>
      <c r="DI128" s="179"/>
      <c r="DJ128" s="179"/>
      <c r="DK128" s="179"/>
      <c r="DL128" s="179"/>
      <c r="DM128" s="179"/>
      <c r="DN128" s="179"/>
      <c r="DO128" s="179"/>
      <c r="DP128" s="179"/>
      <c r="DQ128" s="179"/>
      <c r="DR128" s="179"/>
      <c r="DS128" s="179"/>
      <c r="DT128" s="179"/>
      <c r="DU128" s="179"/>
      <c r="DV128" s="179"/>
      <c r="DW128" s="179"/>
      <c r="DX128" s="179"/>
      <c r="DY128" s="179"/>
      <c r="DZ128" s="179"/>
      <c r="EA128" s="179"/>
      <c r="EB128" s="179"/>
      <c r="EC128" s="179"/>
      <c r="ED128" s="179"/>
      <c r="EE128" s="179"/>
      <c r="EF128" s="179"/>
      <c r="EG128" s="179"/>
      <c r="EH128" s="179"/>
      <c r="EI128" s="179"/>
      <c r="EJ128" s="179"/>
      <c r="EK128" s="179"/>
      <c r="EL128" s="179"/>
      <c r="EM128" s="179"/>
      <c r="EN128" s="179"/>
      <c r="EO128" s="179"/>
      <c r="EP128" s="179"/>
      <c r="EQ128" s="179"/>
      <c r="ER128" s="179"/>
      <c r="ES128" s="179"/>
      <c r="ET128" s="179"/>
      <c r="EU128" s="179"/>
      <c r="EV128" s="179"/>
      <c r="EW128" s="179"/>
      <c r="EX128" s="179"/>
      <c r="EY128" s="179"/>
      <c r="EZ128" s="179"/>
      <c r="FA128" s="179"/>
      <c r="FB128" s="179"/>
      <c r="FC128" s="179"/>
      <c r="FD128" s="179"/>
      <c r="FE128" s="179"/>
      <c r="FF128" s="179"/>
      <c r="FG128" s="179"/>
      <c r="FH128" s="179"/>
      <c r="FI128" s="179"/>
      <c r="FJ128" s="179"/>
      <c r="FK128" s="179"/>
      <c r="FL128" s="179"/>
      <c r="FM128" s="179"/>
      <c r="FN128" s="179"/>
      <c r="FO128" s="179"/>
      <c r="FP128" s="179"/>
      <c r="FQ128" s="179"/>
      <c r="FR128" s="179"/>
      <c r="FS128" s="179"/>
      <c r="FT128" s="179"/>
      <c r="FU128" s="179"/>
      <c r="FV128" s="179"/>
      <c r="FW128" s="179"/>
      <c r="FX128" s="179"/>
      <c r="FY128" s="179"/>
      <c r="FZ128" s="179"/>
      <c r="GA128" s="179"/>
      <c r="GB128" s="179"/>
      <c r="GC128" s="179"/>
      <c r="GD128" s="179"/>
      <c r="GE128" s="179"/>
      <c r="GF128" s="179"/>
      <c r="GG128" s="179"/>
      <c r="GH128" s="179"/>
      <c r="GI128" s="179"/>
      <c r="GJ128" s="179"/>
      <c r="GK128" s="179"/>
      <c r="GL128" s="179"/>
      <c r="GM128" s="179"/>
      <c r="GN128" s="179"/>
      <c r="GO128" s="179"/>
      <c r="GP128" s="179"/>
      <c r="GQ128" s="179"/>
      <c r="GR128" s="179"/>
      <c r="GS128" s="179"/>
      <c r="GT128" s="179"/>
      <c r="GU128" s="179"/>
      <c r="GV128" s="179"/>
      <c r="GW128" s="179"/>
      <c r="GX128" s="179"/>
      <c r="GY128" s="179"/>
      <c r="GZ128" s="179"/>
      <c r="HA128" s="179"/>
      <c r="HB128" s="179"/>
      <c r="HC128" s="179"/>
      <c r="HD128" s="179"/>
      <c r="HE128" s="179"/>
      <c r="HF128" s="179"/>
      <c r="HG128" s="179"/>
      <c r="HH128" s="179"/>
      <c r="HI128" s="179"/>
      <c r="HJ128" s="179"/>
      <c r="HK128" s="179"/>
      <c r="HL128" s="179"/>
      <c r="HM128" s="179"/>
      <c r="HN128" s="179"/>
      <c r="HO128" s="179"/>
      <c r="HP128" s="179"/>
      <c r="HQ128" s="179"/>
      <c r="HR128" s="179"/>
      <c r="HS128" s="179"/>
      <c r="HT128" s="179"/>
      <c r="HU128" s="179"/>
      <c r="HV128" s="179"/>
      <c r="HW128" s="179"/>
      <c r="HX128" s="179"/>
      <c r="HY128" s="179"/>
      <c r="HZ128" s="179"/>
      <c r="IA128" s="179"/>
      <c r="IB128" s="179"/>
      <c r="IC128" s="179"/>
      <c r="ID128" s="179"/>
      <c r="IE128" s="179"/>
      <c r="IF128" s="179"/>
      <c r="IG128" s="179"/>
      <c r="IH128" s="179"/>
      <c r="II128" s="179"/>
      <c r="IJ128" s="179"/>
      <c r="IK128" s="179"/>
      <c r="IL128" s="179"/>
      <c r="IM128" s="179"/>
      <c r="IN128" s="179"/>
      <c r="IO128" s="179"/>
      <c r="IP128" s="179"/>
      <c r="IQ128" s="179"/>
      <c r="IR128" s="179"/>
      <c r="IS128" s="179"/>
      <c r="IT128" s="179"/>
      <c r="IU128" s="179"/>
      <c r="IV128" s="179"/>
    </row>
    <row collapsed="false" customFormat="false" customHeight="true" hidden="false" ht="31" outlineLevel="0" r="129">
      <c r="A129" s="179"/>
      <c r="B129" s="197"/>
      <c r="C129" s="198" t="s">
        <v>95</v>
      </c>
      <c r="D129" s="198"/>
      <c r="E129" s="199"/>
      <c r="F129" s="214" t="s">
        <v>136</v>
      </c>
      <c r="G129" s="166"/>
      <c r="H129" s="201"/>
      <c r="I129" s="199"/>
      <c r="J129" s="199"/>
      <c r="K129" s="202"/>
      <c r="L129" s="202"/>
      <c r="M129" s="202"/>
      <c r="N129" s="202"/>
      <c r="O129" s="202"/>
      <c r="P129" s="202"/>
      <c r="Q129" s="203"/>
      <c r="R129" s="204"/>
      <c r="S129" s="205"/>
      <c r="T129" s="206"/>
      <c r="U129" s="204"/>
      <c r="V129" s="207"/>
      <c r="W129" s="208"/>
      <c r="X129" s="209"/>
      <c r="Y129" s="210"/>
      <c r="Z129" s="208"/>
      <c r="AA129" s="209"/>
      <c r="AB129" s="207"/>
      <c r="AC129" s="211"/>
      <c r="AD129" s="212"/>
      <c r="AE129" s="212"/>
      <c r="AF129" s="212"/>
      <c r="AG129" s="175"/>
      <c r="AH129" s="176"/>
      <c r="AI129" s="213" t="s">
        <v>94</v>
      </c>
      <c r="AJ129" s="195"/>
      <c r="AK129" s="179"/>
      <c r="AL129" s="179"/>
      <c r="AM129" s="179"/>
      <c r="AN129" s="180"/>
      <c r="AO129" s="180"/>
      <c r="AP129" s="180"/>
      <c r="AQ129" s="179"/>
      <c r="AR129" s="179"/>
      <c r="AS129" s="179"/>
      <c r="AT129" s="179"/>
      <c r="AU129" s="179"/>
      <c r="AV129" s="181"/>
      <c r="AW129" s="180"/>
      <c r="AX129" s="179"/>
      <c r="AY129" s="179"/>
      <c r="AZ129" s="179"/>
      <c r="BA129" s="179"/>
      <c r="BB129" s="179"/>
      <c r="BC129" s="179"/>
      <c r="BD129" s="179"/>
      <c r="BE129" s="179"/>
      <c r="BF129" s="179"/>
      <c r="BG129" s="179"/>
      <c r="BH129" s="179"/>
      <c r="BI129" s="179"/>
      <c r="BJ129" s="179"/>
      <c r="BK129" s="179"/>
      <c r="BL129" s="179"/>
      <c r="BM129" s="179"/>
      <c r="BN129" s="179"/>
      <c r="BO129" s="179"/>
      <c r="BP129" s="179"/>
      <c r="BQ129" s="179"/>
      <c r="BR129" s="179"/>
      <c r="BS129" s="179"/>
      <c r="BT129" s="179"/>
      <c r="BU129" s="179"/>
      <c r="BV129" s="179"/>
      <c r="BW129" s="179"/>
      <c r="BX129" s="179"/>
      <c r="BY129" s="179"/>
      <c r="BZ129" s="179"/>
      <c r="CA129" s="179"/>
      <c r="CB129" s="179"/>
      <c r="CC129" s="179"/>
      <c r="CD129" s="179"/>
      <c r="CE129" s="179"/>
      <c r="CF129" s="179"/>
      <c r="CG129" s="179"/>
      <c r="CH129" s="179"/>
      <c r="CI129" s="179"/>
      <c r="CJ129" s="179"/>
      <c r="CK129" s="179"/>
      <c r="CL129" s="179"/>
      <c r="CM129" s="179"/>
      <c r="CN129" s="179"/>
      <c r="CO129" s="179"/>
      <c r="CP129" s="179"/>
      <c r="CQ129" s="179"/>
      <c r="CR129" s="179"/>
      <c r="CS129" s="179"/>
      <c r="CT129" s="179"/>
      <c r="CU129" s="179"/>
      <c r="CV129" s="179"/>
      <c r="CW129" s="179"/>
      <c r="CX129" s="179"/>
      <c r="CY129" s="179"/>
      <c r="CZ129" s="179"/>
      <c r="DA129" s="179"/>
      <c r="DB129" s="179"/>
      <c r="DC129" s="179"/>
      <c r="DD129" s="179"/>
      <c r="DE129" s="179"/>
      <c r="DF129" s="179"/>
      <c r="DG129" s="179"/>
      <c r="DH129" s="179"/>
      <c r="DI129" s="179"/>
      <c r="DJ129" s="179"/>
      <c r="DK129" s="179"/>
      <c r="DL129" s="179"/>
      <c r="DM129" s="179"/>
      <c r="DN129" s="179"/>
      <c r="DO129" s="179"/>
      <c r="DP129" s="179"/>
      <c r="DQ129" s="179"/>
      <c r="DR129" s="179"/>
      <c r="DS129" s="179"/>
      <c r="DT129" s="179"/>
      <c r="DU129" s="179"/>
      <c r="DV129" s="179"/>
      <c r="DW129" s="179"/>
      <c r="DX129" s="179"/>
      <c r="DY129" s="179"/>
      <c r="DZ129" s="179"/>
      <c r="EA129" s="179"/>
      <c r="EB129" s="179"/>
      <c r="EC129" s="179"/>
      <c r="ED129" s="179"/>
      <c r="EE129" s="179"/>
      <c r="EF129" s="179"/>
      <c r="EG129" s="179"/>
      <c r="EH129" s="179"/>
      <c r="EI129" s="179"/>
      <c r="EJ129" s="179"/>
      <c r="EK129" s="179"/>
      <c r="EL129" s="179"/>
      <c r="EM129" s="179"/>
      <c r="EN129" s="179"/>
      <c r="EO129" s="179"/>
      <c r="EP129" s="179"/>
      <c r="EQ129" s="179"/>
      <c r="ER129" s="179"/>
      <c r="ES129" s="179"/>
      <c r="ET129" s="179"/>
      <c r="EU129" s="179"/>
      <c r="EV129" s="179"/>
      <c r="EW129" s="179"/>
      <c r="EX129" s="179"/>
      <c r="EY129" s="179"/>
      <c r="EZ129" s="179"/>
      <c r="FA129" s="179"/>
      <c r="FB129" s="179"/>
      <c r="FC129" s="179"/>
      <c r="FD129" s="179"/>
      <c r="FE129" s="179"/>
      <c r="FF129" s="179"/>
      <c r="FG129" s="179"/>
      <c r="FH129" s="179"/>
      <c r="FI129" s="179"/>
      <c r="FJ129" s="179"/>
      <c r="FK129" s="179"/>
      <c r="FL129" s="179"/>
      <c r="FM129" s="179"/>
      <c r="FN129" s="179"/>
      <c r="FO129" s="179"/>
      <c r="FP129" s="179"/>
      <c r="FQ129" s="179"/>
      <c r="FR129" s="179"/>
      <c r="FS129" s="179"/>
      <c r="FT129" s="179"/>
      <c r="FU129" s="179"/>
      <c r="FV129" s="179"/>
      <c r="FW129" s="179"/>
      <c r="FX129" s="179"/>
      <c r="FY129" s="179"/>
      <c r="FZ129" s="179"/>
      <c r="GA129" s="179"/>
      <c r="GB129" s="179"/>
      <c r="GC129" s="179"/>
      <c r="GD129" s="179"/>
      <c r="GE129" s="179"/>
      <c r="GF129" s="179"/>
      <c r="GG129" s="179"/>
      <c r="GH129" s="179"/>
      <c r="GI129" s="179"/>
      <c r="GJ129" s="179"/>
      <c r="GK129" s="179"/>
      <c r="GL129" s="179"/>
      <c r="GM129" s="179"/>
      <c r="GN129" s="179"/>
      <c r="GO129" s="179"/>
      <c r="GP129" s="179"/>
      <c r="GQ129" s="179"/>
      <c r="GR129" s="179"/>
      <c r="GS129" s="179"/>
      <c r="GT129" s="179"/>
      <c r="GU129" s="179"/>
      <c r="GV129" s="179"/>
      <c r="GW129" s="179"/>
      <c r="GX129" s="179"/>
      <c r="GY129" s="179"/>
      <c r="GZ129" s="179"/>
      <c r="HA129" s="179"/>
      <c r="HB129" s="179"/>
      <c r="HC129" s="179"/>
      <c r="HD129" s="179"/>
      <c r="HE129" s="179"/>
      <c r="HF129" s="179"/>
      <c r="HG129" s="179"/>
      <c r="HH129" s="179"/>
      <c r="HI129" s="179"/>
      <c r="HJ129" s="179"/>
      <c r="HK129" s="179"/>
      <c r="HL129" s="179"/>
      <c r="HM129" s="179"/>
      <c r="HN129" s="179"/>
      <c r="HO129" s="179"/>
      <c r="HP129" s="179"/>
      <c r="HQ129" s="179"/>
      <c r="HR129" s="179"/>
      <c r="HS129" s="179"/>
      <c r="HT129" s="179"/>
      <c r="HU129" s="179"/>
      <c r="HV129" s="179"/>
      <c r="HW129" s="179"/>
      <c r="HX129" s="179"/>
      <c r="HY129" s="179"/>
      <c r="HZ129" s="179"/>
      <c r="IA129" s="179"/>
      <c r="IB129" s="179"/>
      <c r="IC129" s="179"/>
      <c r="ID129" s="179"/>
      <c r="IE129" s="179"/>
      <c r="IF129" s="179"/>
      <c r="IG129" s="179"/>
      <c r="IH129" s="179"/>
      <c r="II129" s="179"/>
      <c r="IJ129" s="179"/>
      <c r="IK129" s="179"/>
      <c r="IL129" s="179"/>
      <c r="IM129" s="179"/>
      <c r="IN129" s="179"/>
      <c r="IO129" s="179"/>
      <c r="IP129" s="179"/>
      <c r="IQ129" s="179"/>
      <c r="IR129" s="179"/>
      <c r="IS129" s="179"/>
      <c r="IT129" s="179"/>
      <c r="IU129" s="179"/>
      <c r="IV129" s="179"/>
    </row>
    <row collapsed="false" customFormat="false" customHeight="true" hidden="false" ht="33" outlineLevel="0" r="130">
      <c r="A130" s="179"/>
      <c r="B130" s="215"/>
      <c r="C130" s="183" t="s">
        <v>97</v>
      </c>
      <c r="D130" s="183" t="s">
        <v>127</v>
      </c>
      <c r="E130" s="184"/>
      <c r="F130" s="185"/>
      <c r="G130" s="166"/>
      <c r="H130" s="186"/>
      <c r="I130" s="184"/>
      <c r="J130" s="184"/>
      <c r="K130" s="187"/>
      <c r="L130" s="187"/>
      <c r="M130" s="187"/>
      <c r="N130" s="187"/>
      <c r="O130" s="187"/>
      <c r="P130" s="187"/>
      <c r="Q130" s="189" t="s">
        <v>99</v>
      </c>
      <c r="R130" s="190"/>
      <c r="S130" s="191"/>
      <c r="T130" s="192"/>
      <c r="U130" s="190"/>
      <c r="V130" s="191"/>
      <c r="W130" s="192"/>
      <c r="X130" s="190"/>
      <c r="Y130" s="191"/>
      <c r="Z130" s="192"/>
      <c r="AA130" s="190"/>
      <c r="AB130" s="191"/>
      <c r="AC130" s="216"/>
      <c r="AD130" s="217"/>
      <c r="AE130" s="217"/>
      <c r="AF130" s="217"/>
      <c r="AG130" s="175"/>
      <c r="AH130" s="176"/>
      <c r="AI130" s="194"/>
      <c r="AJ130" s="195"/>
      <c r="AK130" s="179"/>
      <c r="AL130" s="179"/>
      <c r="AM130" s="179"/>
      <c r="AN130" s="180"/>
      <c r="AO130" s="180"/>
      <c r="AP130" s="180"/>
      <c r="AQ130" s="179"/>
      <c r="AR130" s="179"/>
      <c r="AS130" s="179"/>
      <c r="AT130" s="179"/>
      <c r="AU130" s="179"/>
      <c r="AV130" s="181"/>
      <c r="AW130" s="180"/>
      <c r="AX130" s="179"/>
      <c r="AY130" s="179"/>
      <c r="AZ130" s="179"/>
      <c r="BA130" s="179"/>
      <c r="BB130" s="179"/>
      <c r="BC130" s="179"/>
      <c r="BD130" s="179"/>
      <c r="BE130" s="179"/>
      <c r="BF130" s="179"/>
      <c r="BG130" s="179"/>
      <c r="BH130" s="179"/>
      <c r="BI130" s="179"/>
      <c r="BJ130" s="179"/>
      <c r="BK130" s="179"/>
      <c r="BL130" s="179"/>
      <c r="BM130" s="179"/>
      <c r="BN130" s="179"/>
      <c r="BO130" s="179"/>
      <c r="BP130" s="179"/>
      <c r="BQ130" s="179"/>
      <c r="BR130" s="179"/>
      <c r="BS130" s="179"/>
      <c r="BT130" s="179"/>
      <c r="BU130" s="179"/>
      <c r="BV130" s="179"/>
      <c r="BW130" s="179"/>
      <c r="BX130" s="179"/>
      <c r="BY130" s="179"/>
      <c r="BZ130" s="179"/>
      <c r="CA130" s="179"/>
      <c r="CB130" s="179"/>
      <c r="CC130" s="179"/>
      <c r="CD130" s="179"/>
      <c r="CE130" s="179"/>
      <c r="CF130" s="179"/>
      <c r="CG130" s="179"/>
      <c r="CH130" s="179"/>
      <c r="CI130" s="179"/>
      <c r="CJ130" s="179"/>
      <c r="CK130" s="179"/>
      <c r="CL130" s="179"/>
      <c r="CM130" s="179"/>
      <c r="CN130" s="179"/>
      <c r="CO130" s="179"/>
      <c r="CP130" s="179"/>
      <c r="CQ130" s="179"/>
      <c r="CR130" s="179"/>
      <c r="CS130" s="179"/>
      <c r="CT130" s="179"/>
      <c r="CU130" s="179"/>
      <c r="CV130" s="179"/>
      <c r="CW130" s="179"/>
      <c r="CX130" s="179"/>
      <c r="CY130" s="179"/>
      <c r="CZ130" s="179"/>
      <c r="DA130" s="179"/>
      <c r="DB130" s="179"/>
      <c r="DC130" s="179"/>
      <c r="DD130" s="179"/>
      <c r="DE130" s="179"/>
      <c r="DF130" s="179"/>
      <c r="DG130" s="179"/>
      <c r="DH130" s="179"/>
      <c r="DI130" s="179"/>
      <c r="DJ130" s="179"/>
      <c r="DK130" s="179"/>
      <c r="DL130" s="179"/>
      <c r="DM130" s="179"/>
      <c r="DN130" s="179"/>
      <c r="DO130" s="179"/>
      <c r="DP130" s="179"/>
      <c r="DQ130" s="179"/>
      <c r="DR130" s="179"/>
      <c r="DS130" s="179"/>
      <c r="DT130" s="179"/>
      <c r="DU130" s="179"/>
      <c r="DV130" s="179"/>
      <c r="DW130" s="179"/>
      <c r="DX130" s="179"/>
      <c r="DY130" s="179"/>
      <c r="DZ130" s="179"/>
      <c r="EA130" s="179"/>
      <c r="EB130" s="179"/>
      <c r="EC130" s="179"/>
      <c r="ED130" s="179"/>
      <c r="EE130" s="179"/>
      <c r="EF130" s="179"/>
      <c r="EG130" s="179"/>
      <c r="EH130" s="179"/>
      <c r="EI130" s="179"/>
      <c r="EJ130" s="179"/>
      <c r="EK130" s="179"/>
      <c r="EL130" s="179"/>
      <c r="EM130" s="179"/>
      <c r="EN130" s="179"/>
      <c r="EO130" s="179"/>
      <c r="EP130" s="179"/>
      <c r="EQ130" s="179"/>
      <c r="ER130" s="179"/>
      <c r="ES130" s="179"/>
      <c r="ET130" s="179"/>
      <c r="EU130" s="179"/>
      <c r="EV130" s="179"/>
      <c r="EW130" s="179"/>
      <c r="EX130" s="179"/>
      <c r="EY130" s="179"/>
      <c r="EZ130" s="179"/>
      <c r="FA130" s="179"/>
      <c r="FB130" s="179"/>
      <c r="FC130" s="179"/>
      <c r="FD130" s="179"/>
      <c r="FE130" s="179"/>
      <c r="FF130" s="179"/>
      <c r="FG130" s="179"/>
      <c r="FH130" s="179"/>
      <c r="FI130" s="179"/>
      <c r="FJ130" s="179"/>
      <c r="FK130" s="179"/>
      <c r="FL130" s="179"/>
      <c r="FM130" s="179"/>
      <c r="FN130" s="179"/>
      <c r="FO130" s="179"/>
      <c r="FP130" s="179"/>
      <c r="FQ130" s="179"/>
      <c r="FR130" s="179"/>
      <c r="FS130" s="179"/>
      <c r="FT130" s="179"/>
      <c r="FU130" s="179"/>
      <c r="FV130" s="179"/>
      <c r="FW130" s="179"/>
      <c r="FX130" s="179"/>
      <c r="FY130" s="179"/>
      <c r="FZ130" s="179"/>
      <c r="GA130" s="179"/>
      <c r="GB130" s="179"/>
      <c r="GC130" s="179"/>
      <c r="GD130" s="179"/>
      <c r="GE130" s="179"/>
      <c r="GF130" s="179"/>
      <c r="GG130" s="179"/>
      <c r="GH130" s="179"/>
      <c r="GI130" s="179"/>
      <c r="GJ130" s="179"/>
      <c r="GK130" s="179"/>
      <c r="GL130" s="179"/>
      <c r="GM130" s="179"/>
      <c r="GN130" s="179"/>
      <c r="GO130" s="179"/>
      <c r="GP130" s="179"/>
      <c r="GQ130" s="179"/>
      <c r="GR130" s="179"/>
      <c r="GS130" s="179"/>
      <c r="GT130" s="179"/>
      <c r="GU130" s="179"/>
      <c r="GV130" s="179"/>
      <c r="GW130" s="179"/>
      <c r="GX130" s="179"/>
      <c r="GY130" s="179"/>
      <c r="GZ130" s="179"/>
      <c r="HA130" s="179"/>
      <c r="HB130" s="179"/>
      <c r="HC130" s="179"/>
      <c r="HD130" s="179"/>
      <c r="HE130" s="179"/>
      <c r="HF130" s="179"/>
      <c r="HG130" s="179"/>
      <c r="HH130" s="179"/>
      <c r="HI130" s="179"/>
      <c r="HJ130" s="179"/>
      <c r="HK130" s="179"/>
      <c r="HL130" s="179"/>
      <c r="HM130" s="179"/>
      <c r="HN130" s="179"/>
      <c r="HO130" s="179"/>
      <c r="HP130" s="179"/>
      <c r="HQ130" s="179"/>
      <c r="HR130" s="179"/>
      <c r="HS130" s="179"/>
      <c r="HT130" s="179"/>
      <c r="HU130" s="179"/>
      <c r="HV130" s="179"/>
      <c r="HW130" s="179"/>
      <c r="HX130" s="179"/>
      <c r="HY130" s="179"/>
      <c r="HZ130" s="179"/>
      <c r="IA130" s="179"/>
      <c r="IB130" s="179"/>
      <c r="IC130" s="179"/>
      <c r="ID130" s="179"/>
      <c r="IE130" s="179"/>
      <c r="IF130" s="179"/>
      <c r="IG130" s="179"/>
      <c r="IH130" s="179"/>
      <c r="II130" s="179"/>
      <c r="IJ130" s="179"/>
      <c r="IK130" s="179"/>
      <c r="IL130" s="179"/>
      <c r="IM130" s="179"/>
      <c r="IN130" s="179"/>
      <c r="IO130" s="179"/>
      <c r="IP130" s="179"/>
      <c r="IQ130" s="179"/>
      <c r="IR130" s="179"/>
      <c r="IS130" s="179"/>
      <c r="IT130" s="179"/>
      <c r="IU130" s="179"/>
      <c r="IV130" s="179"/>
    </row>
    <row collapsed="false" customFormat="false" customHeight="true" hidden="false" ht="47" outlineLevel="0" r="131">
      <c r="A131" s="179"/>
      <c r="B131" s="218"/>
      <c r="C131" s="219" t="s">
        <v>100</v>
      </c>
      <c r="D131" s="219"/>
      <c r="E131" s="220"/>
      <c r="F131" s="221"/>
      <c r="G131" s="166"/>
      <c r="H131" s="222"/>
      <c r="I131" s="220"/>
      <c r="J131" s="220"/>
      <c r="K131" s="223"/>
      <c r="L131" s="223"/>
      <c r="M131" s="223"/>
      <c r="N131" s="223"/>
      <c r="O131" s="223"/>
      <c r="P131" s="223"/>
      <c r="Q131" s="224" t="s">
        <v>101</v>
      </c>
      <c r="R131" s="225" t="n">
        <f aca="false">R126</f>
        <v>0</v>
      </c>
      <c r="S131" s="226" t="n">
        <f aca="false">S126</f>
        <v>0</v>
      </c>
      <c r="T131" s="227" t="n">
        <f aca="false">T126</f>
        <v>0</v>
      </c>
      <c r="U131" s="225" t="n">
        <f aca="false">U126</f>
        <v>0</v>
      </c>
      <c r="V131" s="226" t="n">
        <f aca="false">V126</f>
        <v>0</v>
      </c>
      <c r="W131" s="227" t="n">
        <f aca="false">W126</f>
        <v>0</v>
      </c>
      <c r="X131" s="225" t="n">
        <f aca="false">X126</f>
        <v>0</v>
      </c>
      <c r="Y131" s="226" t="n">
        <f aca="false">Y126</f>
        <v>0</v>
      </c>
      <c r="Z131" s="227" t="n">
        <f aca="false">Z126</f>
        <v>0</v>
      </c>
      <c r="AA131" s="225" t="s">
        <v>102</v>
      </c>
      <c r="AB131" s="226" t="s">
        <v>102</v>
      </c>
      <c r="AC131" s="228" t="s">
        <v>102</v>
      </c>
      <c r="AD131" s="229"/>
      <c r="AE131" s="229"/>
      <c r="AF131" s="229"/>
      <c r="AG131" s="175"/>
      <c r="AH131" s="176"/>
      <c r="AI131" s="230"/>
      <c r="AJ131" s="231"/>
      <c r="AK131" s="179"/>
      <c r="AL131" s="179"/>
      <c r="AM131" s="179"/>
      <c r="AN131" s="180"/>
      <c r="AO131" s="180"/>
      <c r="AP131" s="180"/>
      <c r="AQ131" s="179"/>
      <c r="AR131" s="179"/>
      <c r="AS131" s="179"/>
      <c r="AT131" s="179"/>
      <c r="AU131" s="179"/>
      <c r="AV131" s="181"/>
      <c r="AW131" s="180"/>
      <c r="AX131" s="179"/>
      <c r="AY131" s="179"/>
      <c r="AZ131" s="179"/>
      <c r="BA131" s="179"/>
      <c r="BB131" s="179"/>
      <c r="BC131" s="179"/>
      <c r="BD131" s="179"/>
      <c r="BE131" s="179"/>
      <c r="BF131" s="179"/>
      <c r="BG131" s="179"/>
      <c r="BH131" s="179"/>
      <c r="BI131" s="179"/>
      <c r="BJ131" s="179"/>
      <c r="BK131" s="179"/>
      <c r="BL131" s="179"/>
      <c r="BM131" s="179"/>
      <c r="BN131" s="179"/>
      <c r="BO131" s="179"/>
      <c r="BP131" s="179"/>
      <c r="BQ131" s="179"/>
      <c r="BR131" s="179"/>
      <c r="BS131" s="179"/>
      <c r="BT131" s="179"/>
      <c r="BU131" s="179"/>
      <c r="BV131" s="179"/>
      <c r="BW131" s="179"/>
      <c r="BX131" s="179"/>
      <c r="BY131" s="179"/>
      <c r="BZ131" s="179"/>
      <c r="CA131" s="179"/>
      <c r="CB131" s="179"/>
      <c r="CC131" s="179"/>
      <c r="CD131" s="179"/>
      <c r="CE131" s="179"/>
      <c r="CF131" s="179"/>
      <c r="CG131" s="179"/>
      <c r="CH131" s="179"/>
      <c r="CI131" s="179"/>
      <c r="CJ131" s="179"/>
      <c r="CK131" s="179"/>
      <c r="CL131" s="179"/>
      <c r="CM131" s="179"/>
      <c r="CN131" s="179"/>
      <c r="CO131" s="179"/>
      <c r="CP131" s="179"/>
      <c r="CQ131" s="179"/>
      <c r="CR131" s="179"/>
      <c r="CS131" s="179"/>
      <c r="CT131" s="179"/>
      <c r="CU131" s="179"/>
      <c r="CV131" s="179"/>
      <c r="CW131" s="179"/>
      <c r="CX131" s="179"/>
      <c r="CY131" s="179"/>
      <c r="CZ131" s="179"/>
      <c r="DA131" s="179"/>
      <c r="DB131" s="179"/>
      <c r="DC131" s="179"/>
      <c r="DD131" s="179"/>
      <c r="DE131" s="179"/>
      <c r="DF131" s="179"/>
      <c r="DG131" s="179"/>
      <c r="DH131" s="179"/>
      <c r="DI131" s="179"/>
      <c r="DJ131" s="179"/>
      <c r="DK131" s="179"/>
      <c r="DL131" s="179"/>
      <c r="DM131" s="179"/>
      <c r="DN131" s="179"/>
      <c r="DO131" s="179"/>
      <c r="DP131" s="179"/>
      <c r="DQ131" s="179"/>
      <c r="DR131" s="179"/>
      <c r="DS131" s="179"/>
      <c r="DT131" s="179"/>
      <c r="DU131" s="179"/>
      <c r="DV131" s="179"/>
      <c r="DW131" s="179"/>
      <c r="DX131" s="179"/>
      <c r="DY131" s="179"/>
      <c r="DZ131" s="179"/>
      <c r="EA131" s="179"/>
      <c r="EB131" s="179"/>
      <c r="EC131" s="179"/>
      <c r="ED131" s="179"/>
      <c r="EE131" s="179"/>
      <c r="EF131" s="179"/>
      <c r="EG131" s="179"/>
      <c r="EH131" s="179"/>
      <c r="EI131" s="179"/>
      <c r="EJ131" s="179"/>
      <c r="EK131" s="179"/>
      <c r="EL131" s="179"/>
      <c r="EM131" s="179"/>
      <c r="EN131" s="179"/>
      <c r="EO131" s="179"/>
      <c r="EP131" s="179"/>
      <c r="EQ131" s="179"/>
      <c r="ER131" s="179"/>
      <c r="ES131" s="179"/>
      <c r="ET131" s="179"/>
      <c r="EU131" s="179"/>
      <c r="EV131" s="179"/>
      <c r="EW131" s="179"/>
      <c r="EX131" s="179"/>
      <c r="EY131" s="179"/>
      <c r="EZ131" s="179"/>
      <c r="FA131" s="179"/>
      <c r="FB131" s="179"/>
      <c r="FC131" s="179"/>
      <c r="FD131" s="179"/>
      <c r="FE131" s="179"/>
      <c r="FF131" s="179"/>
      <c r="FG131" s="179"/>
      <c r="FH131" s="179"/>
      <c r="FI131" s="179"/>
      <c r="FJ131" s="179"/>
      <c r="FK131" s="179"/>
      <c r="FL131" s="179"/>
      <c r="FM131" s="179"/>
      <c r="FN131" s="179"/>
      <c r="FO131" s="179"/>
      <c r="FP131" s="179"/>
      <c r="FQ131" s="179"/>
      <c r="FR131" s="179"/>
      <c r="FS131" s="179"/>
      <c r="FT131" s="179"/>
      <c r="FU131" s="179"/>
      <c r="FV131" s="179"/>
      <c r="FW131" s="179"/>
      <c r="FX131" s="179"/>
      <c r="FY131" s="179"/>
      <c r="FZ131" s="179"/>
      <c r="GA131" s="179"/>
      <c r="GB131" s="179"/>
      <c r="GC131" s="179"/>
      <c r="GD131" s="179"/>
      <c r="GE131" s="179"/>
      <c r="GF131" s="179"/>
      <c r="GG131" s="179"/>
      <c r="GH131" s="179"/>
      <c r="GI131" s="179"/>
      <c r="GJ131" s="179"/>
      <c r="GK131" s="179"/>
      <c r="GL131" s="179"/>
      <c r="GM131" s="179"/>
      <c r="GN131" s="179"/>
      <c r="GO131" s="179"/>
      <c r="GP131" s="179"/>
      <c r="GQ131" s="179"/>
      <c r="GR131" s="179"/>
      <c r="GS131" s="179"/>
      <c r="GT131" s="179"/>
      <c r="GU131" s="179"/>
      <c r="GV131" s="179"/>
      <c r="GW131" s="179"/>
      <c r="GX131" s="179"/>
      <c r="GY131" s="179"/>
      <c r="GZ131" s="179"/>
      <c r="HA131" s="179"/>
      <c r="HB131" s="179"/>
      <c r="HC131" s="179"/>
      <c r="HD131" s="179"/>
      <c r="HE131" s="179"/>
      <c r="HF131" s="179"/>
      <c r="HG131" s="179"/>
      <c r="HH131" s="179"/>
      <c r="HI131" s="179"/>
      <c r="HJ131" s="179"/>
      <c r="HK131" s="179"/>
      <c r="HL131" s="179"/>
      <c r="HM131" s="179"/>
      <c r="HN131" s="179"/>
      <c r="HO131" s="179"/>
      <c r="HP131" s="179"/>
      <c r="HQ131" s="179"/>
      <c r="HR131" s="179"/>
      <c r="HS131" s="179"/>
      <c r="HT131" s="179"/>
      <c r="HU131" s="179"/>
      <c r="HV131" s="179"/>
      <c r="HW131" s="179"/>
      <c r="HX131" s="179"/>
      <c r="HY131" s="179"/>
      <c r="HZ131" s="179"/>
      <c r="IA131" s="179"/>
      <c r="IB131" s="179"/>
      <c r="IC131" s="179"/>
      <c r="ID131" s="179"/>
      <c r="IE131" s="179"/>
      <c r="IF131" s="179"/>
      <c r="IG131" s="179"/>
      <c r="IH131" s="179"/>
      <c r="II131" s="179"/>
      <c r="IJ131" s="179"/>
      <c r="IK131" s="179"/>
      <c r="IL131" s="179"/>
      <c r="IM131" s="179"/>
      <c r="IN131" s="179"/>
      <c r="IO131" s="179"/>
      <c r="IP131" s="179"/>
      <c r="IQ131" s="179"/>
      <c r="IR131" s="179"/>
      <c r="IS131" s="179"/>
      <c r="IT131" s="179"/>
      <c r="IU131" s="179"/>
      <c r="IV131" s="179"/>
    </row>
    <row collapsed="false" customFormat="true" customHeight="true" hidden="false" ht="169" outlineLevel="0" r="132" s="232">
      <c r="B132" s="233"/>
      <c r="C132" s="140"/>
      <c r="D132" s="234"/>
      <c r="E132" s="141"/>
      <c r="F132" s="140"/>
      <c r="G132" s="142"/>
      <c r="H132" s="238"/>
      <c r="I132" s="238"/>
      <c r="J132" s="238"/>
      <c r="K132" s="239"/>
      <c r="L132" s="239"/>
      <c r="M132" s="239"/>
      <c r="N132" s="239"/>
      <c r="O132" s="239"/>
      <c r="P132" s="239"/>
      <c r="Q132" s="144"/>
      <c r="R132" s="235"/>
      <c r="S132" s="235"/>
      <c r="T132" s="235"/>
      <c r="U132" s="235"/>
      <c r="V132" s="235"/>
      <c r="W132" s="235"/>
      <c r="X132" s="235"/>
      <c r="Y132" s="235"/>
      <c r="Z132" s="235"/>
      <c r="AA132" s="235"/>
      <c r="AB132" s="235"/>
      <c r="AC132" s="145"/>
      <c r="AD132" s="147"/>
      <c r="AE132" s="147"/>
      <c r="AF132" s="147"/>
      <c r="AG132" s="148"/>
      <c r="AH132" s="148"/>
      <c r="AI132" s="142"/>
      <c r="AJ132" s="142"/>
      <c r="AN132" s="236"/>
      <c r="AO132" s="236"/>
      <c r="AP132" s="236"/>
      <c r="AV132" s="237"/>
      <c r="AW132" s="236"/>
    </row>
    <row collapsed="false" customFormat="true" customHeight="true" hidden="false" ht="60" outlineLevel="0" r="133" s="160">
      <c r="B133" s="161" t="n">
        <v>15</v>
      </c>
      <c r="C133" s="162" t="s">
        <v>37</v>
      </c>
      <c r="D133" s="163" t="s">
        <v>151</v>
      </c>
      <c r="E133" s="164" t="s">
        <v>79</v>
      </c>
      <c r="F133" s="165" t="s">
        <v>80</v>
      </c>
      <c r="G133" s="166" t="s">
        <v>152</v>
      </c>
      <c r="H133" s="167" t="n">
        <v>288135.593220339</v>
      </c>
      <c r="I133" s="167" t="n">
        <v>51864.406779661</v>
      </c>
      <c r="J133" s="167" t="n">
        <f aca="false">H133+I133</f>
        <v>340000</v>
      </c>
      <c r="K133" s="168" t="n">
        <v>0</v>
      </c>
      <c r="L133" s="167" t="n">
        <v>13228</v>
      </c>
      <c r="M133" s="167" t="n">
        <v>5460</v>
      </c>
      <c r="N133" s="168" t="n">
        <f aca="false">SUM(R133:AC133)</f>
        <v>5460</v>
      </c>
      <c r="O133" s="168" t="n">
        <f aca="false">SUM(R138:AC138)</f>
        <v>5460</v>
      </c>
      <c r="P133" s="168" t="n">
        <f aca="false">O133+L133</f>
        <v>18688</v>
      </c>
      <c r="Q133" s="169" t="s">
        <v>82</v>
      </c>
      <c r="R133" s="170" t="n">
        <v>0</v>
      </c>
      <c r="S133" s="171" t="n">
        <v>0</v>
      </c>
      <c r="T133" s="172" t="n">
        <v>0</v>
      </c>
      <c r="U133" s="170" t="n">
        <v>0</v>
      </c>
      <c r="V133" s="171" t="n">
        <v>0</v>
      </c>
      <c r="W133" s="172" t="n">
        <v>0</v>
      </c>
      <c r="X133" s="170" t="n">
        <v>3328</v>
      </c>
      <c r="Y133" s="171" t="n">
        <v>0</v>
      </c>
      <c r="Z133" s="172" t="n">
        <v>2132</v>
      </c>
      <c r="AA133" s="170" t="n">
        <v>0</v>
      </c>
      <c r="AB133" s="173" t="n">
        <v>0</v>
      </c>
      <c r="AC133" s="172" t="n">
        <v>0</v>
      </c>
      <c r="AD133" s="174" t="s">
        <v>83</v>
      </c>
      <c r="AE133" s="174" t="s">
        <v>84</v>
      </c>
      <c r="AF133" s="174" t="s">
        <v>85</v>
      </c>
      <c r="AG133" s="175" t="s">
        <v>153</v>
      </c>
      <c r="AH133" s="176" t="s">
        <v>135</v>
      </c>
      <c r="AI133" s="177" t="s">
        <v>80</v>
      </c>
      <c r="AJ133" s="178"/>
      <c r="AK133" s="179"/>
      <c r="AL133" s="179"/>
      <c r="AM133" s="179"/>
      <c r="AN133" s="180"/>
      <c r="AO133" s="180"/>
      <c r="AP133" s="180"/>
      <c r="AQ133" s="179"/>
      <c r="AR133" s="179"/>
      <c r="AS133" s="179"/>
      <c r="AT133" s="179"/>
      <c r="AU133" s="179"/>
      <c r="AV133" s="181"/>
      <c r="AW133" s="180"/>
      <c r="AX133" s="179"/>
      <c r="AY133" s="179"/>
      <c r="AZ133" s="179"/>
      <c r="BA133" s="179"/>
      <c r="BB133" s="179"/>
      <c r="BC133" s="179"/>
      <c r="BD133" s="179"/>
      <c r="BE133" s="179"/>
      <c r="BF133" s="179"/>
      <c r="BG133" s="179"/>
      <c r="BH133" s="179"/>
      <c r="BI133" s="179"/>
      <c r="BJ133" s="179"/>
      <c r="BK133" s="179"/>
      <c r="BL133" s="179"/>
      <c r="BM133" s="179"/>
      <c r="BN133" s="179"/>
      <c r="BO133" s="179"/>
      <c r="BP133" s="179"/>
      <c r="BQ133" s="179"/>
      <c r="BR133" s="179"/>
      <c r="BS133" s="179"/>
      <c r="BT133" s="179"/>
      <c r="BU133" s="179"/>
      <c r="BV133" s="179"/>
      <c r="BW133" s="179"/>
      <c r="BX133" s="179"/>
      <c r="BY133" s="179"/>
      <c r="BZ133" s="179"/>
      <c r="CA133" s="179"/>
      <c r="CB133" s="179"/>
      <c r="CC133" s="179"/>
      <c r="CD133" s="179"/>
      <c r="CE133" s="179"/>
      <c r="CF133" s="179"/>
      <c r="CG133" s="179"/>
      <c r="CH133" s="179"/>
      <c r="CI133" s="179"/>
      <c r="CJ133" s="179"/>
      <c r="CK133" s="179"/>
      <c r="CL133" s="179"/>
      <c r="CM133" s="179"/>
      <c r="CN133" s="179"/>
      <c r="CO133" s="179"/>
      <c r="CP133" s="179"/>
      <c r="CQ133" s="179"/>
      <c r="CR133" s="179"/>
      <c r="CS133" s="179"/>
      <c r="CT133" s="179"/>
      <c r="CU133" s="179"/>
      <c r="CV133" s="179"/>
      <c r="CW133" s="179"/>
      <c r="CX133" s="179"/>
    </row>
    <row collapsed="false" customFormat="true" customHeight="true" hidden="false" ht="32" outlineLevel="0" r="134" s="196">
      <c r="A134" s="179"/>
      <c r="B134" s="182"/>
      <c r="C134" s="183" t="s">
        <v>88</v>
      </c>
      <c r="D134" s="183"/>
      <c r="E134" s="184"/>
      <c r="F134" s="185" t="s">
        <v>89</v>
      </c>
      <c r="G134" s="166"/>
      <c r="H134" s="186"/>
      <c r="I134" s="184"/>
      <c r="J134" s="184"/>
      <c r="K134" s="187"/>
      <c r="L134" s="187"/>
      <c r="M134" s="187"/>
      <c r="N134" s="188"/>
      <c r="O134" s="187"/>
      <c r="P134" s="187"/>
      <c r="Q134" s="189" t="s">
        <v>90</v>
      </c>
      <c r="R134" s="190"/>
      <c r="S134" s="191"/>
      <c r="T134" s="192"/>
      <c r="U134" s="190"/>
      <c r="V134" s="191"/>
      <c r="W134" s="192"/>
      <c r="X134" s="190"/>
      <c r="Y134" s="191"/>
      <c r="Z134" s="192"/>
      <c r="AA134" s="190"/>
      <c r="AB134" s="191"/>
      <c r="AC134" s="192"/>
      <c r="AD134" s="193" t="s">
        <v>91</v>
      </c>
      <c r="AE134" s="193" t="n">
        <v>41484</v>
      </c>
      <c r="AF134" s="193" t="n">
        <v>41486</v>
      </c>
      <c r="AG134" s="175"/>
      <c r="AH134" s="176"/>
      <c r="AI134" s="194"/>
      <c r="AJ134" s="195"/>
      <c r="AK134" s="179"/>
      <c r="AL134" s="179"/>
      <c r="AM134" s="179"/>
      <c r="AN134" s="180"/>
      <c r="AO134" s="180"/>
      <c r="AP134" s="180"/>
      <c r="AQ134" s="179"/>
      <c r="AR134" s="179"/>
      <c r="AS134" s="179"/>
      <c r="AT134" s="179"/>
      <c r="AU134" s="179"/>
      <c r="AV134" s="181"/>
      <c r="AW134" s="180"/>
      <c r="AX134" s="179"/>
      <c r="AY134" s="179"/>
      <c r="AZ134" s="179"/>
      <c r="BA134" s="179"/>
      <c r="BB134" s="179"/>
      <c r="BC134" s="179"/>
      <c r="BD134" s="179"/>
      <c r="BE134" s="179"/>
      <c r="BF134" s="179"/>
      <c r="BG134" s="179"/>
      <c r="BH134" s="179"/>
      <c r="BI134" s="179"/>
      <c r="BJ134" s="179"/>
      <c r="BK134" s="179"/>
      <c r="BL134" s="179"/>
      <c r="BM134" s="179"/>
      <c r="BN134" s="179"/>
      <c r="BO134" s="179"/>
      <c r="BP134" s="179"/>
      <c r="BQ134" s="179"/>
      <c r="BR134" s="179"/>
      <c r="BS134" s="179"/>
      <c r="BT134" s="179"/>
      <c r="BU134" s="179"/>
      <c r="BV134" s="179"/>
      <c r="BW134" s="179"/>
      <c r="BX134" s="179"/>
      <c r="BY134" s="179"/>
      <c r="BZ134" s="179"/>
      <c r="CA134" s="179"/>
      <c r="CB134" s="179"/>
      <c r="CC134" s="179"/>
      <c r="CD134" s="179"/>
      <c r="CE134" s="179"/>
      <c r="CF134" s="179"/>
      <c r="CG134" s="179"/>
      <c r="CH134" s="179"/>
      <c r="CI134" s="179"/>
      <c r="CJ134" s="179"/>
      <c r="CK134" s="179"/>
      <c r="CL134" s="179"/>
      <c r="CM134" s="179"/>
      <c r="CN134" s="179"/>
      <c r="CO134" s="179"/>
      <c r="CP134" s="179"/>
      <c r="CQ134" s="179"/>
      <c r="CR134" s="179"/>
      <c r="CS134" s="179"/>
      <c r="CT134" s="179"/>
      <c r="CU134" s="179"/>
      <c r="CV134" s="179"/>
      <c r="CW134" s="179"/>
      <c r="CX134" s="179"/>
      <c r="CY134" s="179"/>
      <c r="CZ134" s="179"/>
      <c r="DA134" s="179"/>
      <c r="DB134" s="179"/>
      <c r="DC134" s="179"/>
      <c r="DD134" s="179"/>
      <c r="DE134" s="179"/>
      <c r="DF134" s="179"/>
      <c r="DG134" s="179"/>
      <c r="DH134" s="179"/>
      <c r="DI134" s="179"/>
      <c r="DJ134" s="179"/>
      <c r="DK134" s="179"/>
      <c r="DL134" s="179"/>
      <c r="DM134" s="179"/>
      <c r="DN134" s="179"/>
      <c r="DO134" s="179"/>
      <c r="DP134" s="179"/>
      <c r="DQ134" s="179"/>
      <c r="DR134" s="179"/>
      <c r="DS134" s="179"/>
      <c r="DT134" s="179"/>
      <c r="DU134" s="179"/>
      <c r="DV134" s="179"/>
      <c r="DW134" s="179"/>
      <c r="DX134" s="179"/>
      <c r="DY134" s="179"/>
      <c r="DZ134" s="179"/>
      <c r="EA134" s="179"/>
      <c r="EB134" s="179"/>
      <c r="EC134" s="179"/>
      <c r="ED134" s="179"/>
      <c r="EE134" s="179"/>
      <c r="EF134" s="179"/>
      <c r="EG134" s="179"/>
      <c r="EH134" s="179"/>
      <c r="EI134" s="179"/>
      <c r="EJ134" s="179"/>
      <c r="EK134" s="179"/>
      <c r="EL134" s="179"/>
      <c r="EM134" s="179"/>
      <c r="EN134" s="179"/>
      <c r="EO134" s="179"/>
      <c r="EP134" s="179"/>
      <c r="EQ134" s="179"/>
      <c r="ER134" s="179"/>
      <c r="ES134" s="179"/>
      <c r="ET134" s="179"/>
      <c r="EU134" s="179"/>
      <c r="EV134" s="179"/>
      <c r="EW134" s="179"/>
      <c r="EX134" s="179"/>
      <c r="EY134" s="179"/>
      <c r="EZ134" s="179"/>
      <c r="FA134" s="179"/>
      <c r="FB134" s="179"/>
      <c r="FC134" s="179"/>
      <c r="FD134" s="179"/>
      <c r="FE134" s="179"/>
      <c r="FF134" s="179"/>
      <c r="FG134" s="179"/>
      <c r="FH134" s="179"/>
      <c r="FI134" s="179"/>
      <c r="FJ134" s="179"/>
      <c r="FK134" s="179"/>
      <c r="FL134" s="179"/>
      <c r="FM134" s="179"/>
      <c r="FN134" s="179"/>
      <c r="FO134" s="179"/>
      <c r="FP134" s="179"/>
      <c r="FQ134" s="179"/>
      <c r="FR134" s="179"/>
      <c r="FS134" s="179"/>
      <c r="FT134" s="179"/>
      <c r="FU134" s="179"/>
      <c r="FV134" s="179"/>
      <c r="FW134" s="179"/>
      <c r="FX134" s="179"/>
      <c r="FY134" s="179"/>
      <c r="FZ134" s="179"/>
      <c r="GA134" s="179"/>
      <c r="GB134" s="179"/>
      <c r="GC134" s="179"/>
      <c r="GD134" s="179"/>
      <c r="GE134" s="179"/>
      <c r="GF134" s="179"/>
      <c r="GG134" s="179"/>
      <c r="GH134" s="179"/>
      <c r="GI134" s="179"/>
      <c r="GJ134" s="179"/>
      <c r="GK134" s="179"/>
      <c r="GL134" s="179"/>
      <c r="GM134" s="179"/>
      <c r="GN134" s="179"/>
      <c r="GO134" s="179"/>
      <c r="GP134" s="179"/>
      <c r="GQ134" s="179"/>
      <c r="GR134" s="179"/>
      <c r="GS134" s="179"/>
      <c r="GT134" s="179"/>
      <c r="GU134" s="179"/>
      <c r="GV134" s="179"/>
      <c r="GW134" s="179"/>
      <c r="GX134" s="179"/>
      <c r="GY134" s="179"/>
      <c r="GZ134" s="179"/>
      <c r="HA134" s="179"/>
      <c r="HB134" s="179"/>
      <c r="HC134" s="179"/>
      <c r="HD134" s="179"/>
      <c r="HE134" s="179"/>
      <c r="HF134" s="179"/>
      <c r="HG134" s="179"/>
      <c r="HH134" s="179"/>
      <c r="HI134" s="179"/>
      <c r="HJ134" s="179"/>
      <c r="HK134" s="179"/>
      <c r="HL134" s="179"/>
      <c r="HM134" s="179"/>
      <c r="HN134" s="179"/>
      <c r="HO134" s="179"/>
      <c r="HP134" s="179"/>
      <c r="HQ134" s="179"/>
      <c r="HR134" s="179"/>
      <c r="HS134" s="179"/>
      <c r="HT134" s="179"/>
      <c r="HU134" s="179"/>
      <c r="HV134" s="179"/>
      <c r="HW134" s="179"/>
      <c r="HX134" s="179"/>
      <c r="HY134" s="179"/>
      <c r="HZ134" s="179"/>
      <c r="IA134" s="179"/>
      <c r="IB134" s="179"/>
      <c r="IC134" s="179"/>
      <c r="ID134" s="179"/>
      <c r="IE134" s="179"/>
      <c r="IF134" s="179"/>
      <c r="IG134" s="179"/>
      <c r="IH134" s="179"/>
      <c r="II134" s="179"/>
      <c r="IJ134" s="179"/>
      <c r="IK134" s="179"/>
      <c r="IL134" s="179"/>
      <c r="IM134" s="179"/>
      <c r="IN134" s="179"/>
      <c r="IO134" s="179"/>
      <c r="IP134" s="179"/>
      <c r="IQ134" s="179"/>
      <c r="IR134" s="179"/>
      <c r="IS134" s="179"/>
      <c r="IT134" s="179"/>
      <c r="IU134" s="179"/>
      <c r="IV134" s="179"/>
    </row>
    <row collapsed="false" customFormat="false" customHeight="true" hidden="false" ht="34" outlineLevel="0" r="135">
      <c r="A135" s="179"/>
      <c r="B135" s="197"/>
      <c r="C135" s="198" t="s">
        <v>92</v>
      </c>
      <c r="D135" s="198" t="s">
        <v>154</v>
      </c>
      <c r="E135" s="199"/>
      <c r="F135" s="200" t="s">
        <v>94</v>
      </c>
      <c r="G135" s="166"/>
      <c r="H135" s="201"/>
      <c r="I135" s="199"/>
      <c r="J135" s="199"/>
      <c r="K135" s="202"/>
      <c r="L135" s="202"/>
      <c r="M135" s="202"/>
      <c r="N135" s="202"/>
      <c r="O135" s="202"/>
      <c r="P135" s="202"/>
      <c r="Q135" s="203"/>
      <c r="R135" s="204"/>
      <c r="S135" s="205"/>
      <c r="T135" s="206"/>
      <c r="U135" s="204"/>
      <c r="V135" s="207"/>
      <c r="W135" s="208"/>
      <c r="X135" s="209"/>
      <c r="Y135" s="210"/>
      <c r="Z135" s="208"/>
      <c r="AA135" s="209"/>
      <c r="AB135" s="207"/>
      <c r="AC135" s="211"/>
      <c r="AD135" s="212"/>
      <c r="AE135" s="212"/>
      <c r="AF135" s="212"/>
      <c r="AG135" s="175"/>
      <c r="AH135" s="176"/>
      <c r="AI135" s="213" t="s">
        <v>94</v>
      </c>
      <c r="AJ135" s="195"/>
      <c r="AK135" s="179"/>
      <c r="AL135" s="179"/>
      <c r="AM135" s="179"/>
      <c r="AN135" s="180"/>
      <c r="AO135" s="180"/>
      <c r="AP135" s="180"/>
      <c r="AQ135" s="179"/>
      <c r="AR135" s="179"/>
      <c r="AS135" s="179"/>
      <c r="AT135" s="179"/>
      <c r="AU135" s="179"/>
      <c r="AV135" s="181"/>
      <c r="AW135" s="180"/>
      <c r="AX135" s="179"/>
      <c r="AY135" s="179"/>
      <c r="AZ135" s="179"/>
      <c r="BA135" s="179"/>
      <c r="BB135" s="179"/>
      <c r="BC135" s="179"/>
      <c r="BD135" s="179"/>
      <c r="BE135" s="179"/>
      <c r="BF135" s="179"/>
      <c r="BG135" s="179"/>
      <c r="BH135" s="179"/>
      <c r="BI135" s="179"/>
      <c r="BJ135" s="179"/>
      <c r="BK135" s="179"/>
      <c r="BL135" s="179"/>
      <c r="BM135" s="179"/>
      <c r="BN135" s="179"/>
      <c r="BO135" s="179"/>
      <c r="BP135" s="179"/>
      <c r="BQ135" s="179"/>
      <c r="BR135" s="179"/>
      <c r="BS135" s="179"/>
      <c r="BT135" s="179"/>
      <c r="BU135" s="179"/>
      <c r="BV135" s="179"/>
      <c r="BW135" s="179"/>
      <c r="BX135" s="179"/>
      <c r="BY135" s="179"/>
      <c r="BZ135" s="179"/>
      <c r="CA135" s="179"/>
      <c r="CB135" s="179"/>
      <c r="CC135" s="179"/>
      <c r="CD135" s="179"/>
      <c r="CE135" s="179"/>
      <c r="CF135" s="179"/>
      <c r="CG135" s="179"/>
      <c r="CH135" s="179"/>
      <c r="CI135" s="179"/>
      <c r="CJ135" s="179"/>
      <c r="CK135" s="179"/>
      <c r="CL135" s="179"/>
      <c r="CM135" s="179"/>
      <c r="CN135" s="179"/>
      <c r="CO135" s="179"/>
      <c r="CP135" s="179"/>
      <c r="CQ135" s="179"/>
      <c r="CR135" s="179"/>
      <c r="CS135" s="179"/>
      <c r="CT135" s="179"/>
      <c r="CU135" s="179"/>
      <c r="CV135" s="179"/>
      <c r="CW135" s="179"/>
      <c r="CX135" s="179"/>
      <c r="CY135" s="179"/>
      <c r="CZ135" s="179"/>
      <c r="DA135" s="179"/>
      <c r="DB135" s="179"/>
      <c r="DC135" s="179"/>
      <c r="DD135" s="179"/>
      <c r="DE135" s="179"/>
      <c r="DF135" s="179"/>
      <c r="DG135" s="179"/>
      <c r="DH135" s="179"/>
      <c r="DI135" s="179"/>
      <c r="DJ135" s="179"/>
      <c r="DK135" s="179"/>
      <c r="DL135" s="179"/>
      <c r="DM135" s="179"/>
      <c r="DN135" s="179"/>
      <c r="DO135" s="179"/>
      <c r="DP135" s="179"/>
      <c r="DQ135" s="179"/>
      <c r="DR135" s="179"/>
      <c r="DS135" s="179"/>
      <c r="DT135" s="179"/>
      <c r="DU135" s="179"/>
      <c r="DV135" s="179"/>
      <c r="DW135" s="179"/>
      <c r="DX135" s="179"/>
      <c r="DY135" s="179"/>
      <c r="DZ135" s="179"/>
      <c r="EA135" s="179"/>
      <c r="EB135" s="179"/>
      <c r="EC135" s="179"/>
      <c r="ED135" s="179"/>
      <c r="EE135" s="179"/>
      <c r="EF135" s="179"/>
      <c r="EG135" s="179"/>
      <c r="EH135" s="179"/>
      <c r="EI135" s="179"/>
      <c r="EJ135" s="179"/>
      <c r="EK135" s="179"/>
      <c r="EL135" s="179"/>
      <c r="EM135" s="179"/>
      <c r="EN135" s="179"/>
      <c r="EO135" s="179"/>
      <c r="EP135" s="179"/>
      <c r="EQ135" s="179"/>
      <c r="ER135" s="179"/>
      <c r="ES135" s="179"/>
      <c r="ET135" s="179"/>
      <c r="EU135" s="179"/>
      <c r="EV135" s="179"/>
      <c r="EW135" s="179"/>
      <c r="EX135" s="179"/>
      <c r="EY135" s="179"/>
      <c r="EZ135" s="179"/>
      <c r="FA135" s="179"/>
      <c r="FB135" s="179"/>
      <c r="FC135" s="179"/>
      <c r="FD135" s="179"/>
      <c r="FE135" s="179"/>
      <c r="FF135" s="179"/>
      <c r="FG135" s="179"/>
      <c r="FH135" s="179"/>
      <c r="FI135" s="179"/>
      <c r="FJ135" s="179"/>
      <c r="FK135" s="179"/>
      <c r="FL135" s="179"/>
      <c r="FM135" s="179"/>
      <c r="FN135" s="179"/>
      <c r="FO135" s="179"/>
      <c r="FP135" s="179"/>
      <c r="FQ135" s="179"/>
      <c r="FR135" s="179"/>
      <c r="FS135" s="179"/>
      <c r="FT135" s="179"/>
      <c r="FU135" s="179"/>
      <c r="FV135" s="179"/>
      <c r="FW135" s="179"/>
      <c r="FX135" s="179"/>
      <c r="FY135" s="179"/>
      <c r="FZ135" s="179"/>
      <c r="GA135" s="179"/>
      <c r="GB135" s="179"/>
      <c r="GC135" s="179"/>
      <c r="GD135" s="179"/>
      <c r="GE135" s="179"/>
      <c r="GF135" s="179"/>
      <c r="GG135" s="179"/>
      <c r="GH135" s="179"/>
      <c r="GI135" s="179"/>
      <c r="GJ135" s="179"/>
      <c r="GK135" s="179"/>
      <c r="GL135" s="179"/>
      <c r="GM135" s="179"/>
      <c r="GN135" s="179"/>
      <c r="GO135" s="179"/>
      <c r="GP135" s="179"/>
      <c r="GQ135" s="179"/>
      <c r="GR135" s="179"/>
      <c r="GS135" s="179"/>
      <c r="GT135" s="179"/>
      <c r="GU135" s="179"/>
      <c r="GV135" s="179"/>
      <c r="GW135" s="179"/>
      <c r="GX135" s="179"/>
      <c r="GY135" s="179"/>
      <c r="GZ135" s="179"/>
      <c r="HA135" s="179"/>
      <c r="HB135" s="179"/>
      <c r="HC135" s="179"/>
      <c r="HD135" s="179"/>
      <c r="HE135" s="179"/>
      <c r="HF135" s="179"/>
      <c r="HG135" s="179"/>
      <c r="HH135" s="179"/>
      <c r="HI135" s="179"/>
      <c r="HJ135" s="179"/>
      <c r="HK135" s="179"/>
      <c r="HL135" s="179"/>
      <c r="HM135" s="179"/>
      <c r="HN135" s="179"/>
      <c r="HO135" s="179"/>
      <c r="HP135" s="179"/>
      <c r="HQ135" s="179"/>
      <c r="HR135" s="179"/>
      <c r="HS135" s="179"/>
      <c r="HT135" s="179"/>
      <c r="HU135" s="179"/>
      <c r="HV135" s="179"/>
      <c r="HW135" s="179"/>
      <c r="HX135" s="179"/>
      <c r="HY135" s="179"/>
      <c r="HZ135" s="179"/>
      <c r="IA135" s="179"/>
      <c r="IB135" s="179"/>
      <c r="IC135" s="179"/>
      <c r="ID135" s="179"/>
      <c r="IE135" s="179"/>
      <c r="IF135" s="179"/>
      <c r="IG135" s="179"/>
      <c r="IH135" s="179"/>
      <c r="II135" s="179"/>
      <c r="IJ135" s="179"/>
      <c r="IK135" s="179"/>
      <c r="IL135" s="179"/>
      <c r="IM135" s="179"/>
      <c r="IN135" s="179"/>
      <c r="IO135" s="179"/>
      <c r="IP135" s="179"/>
      <c r="IQ135" s="179"/>
      <c r="IR135" s="179"/>
      <c r="IS135" s="179"/>
      <c r="IT135" s="179"/>
      <c r="IU135" s="179"/>
      <c r="IV135" s="179"/>
    </row>
    <row collapsed="false" customFormat="false" customHeight="true" hidden="false" ht="32" outlineLevel="0" r="136">
      <c r="A136" s="179"/>
      <c r="B136" s="197"/>
      <c r="C136" s="198" t="s">
        <v>95</v>
      </c>
      <c r="D136" s="198"/>
      <c r="E136" s="199"/>
      <c r="F136" s="214" t="s">
        <v>155</v>
      </c>
      <c r="G136" s="166"/>
      <c r="H136" s="201"/>
      <c r="I136" s="199"/>
      <c r="J136" s="199"/>
      <c r="K136" s="202"/>
      <c r="L136" s="202"/>
      <c r="M136" s="202"/>
      <c r="N136" s="202"/>
      <c r="O136" s="202"/>
      <c r="P136" s="202"/>
      <c r="Q136" s="203"/>
      <c r="R136" s="204"/>
      <c r="S136" s="205"/>
      <c r="T136" s="206"/>
      <c r="U136" s="204"/>
      <c r="V136" s="207"/>
      <c r="W136" s="208"/>
      <c r="X136" s="209"/>
      <c r="Y136" s="210"/>
      <c r="Z136" s="208"/>
      <c r="AA136" s="209"/>
      <c r="AB136" s="207"/>
      <c r="AC136" s="211"/>
      <c r="AD136" s="212"/>
      <c r="AE136" s="212"/>
      <c r="AF136" s="212"/>
      <c r="AG136" s="175"/>
      <c r="AH136" s="176"/>
      <c r="AI136" s="213" t="s">
        <v>94</v>
      </c>
      <c r="AJ136" s="195"/>
      <c r="AK136" s="179"/>
      <c r="AL136" s="179"/>
      <c r="AM136" s="179"/>
      <c r="AN136" s="180"/>
      <c r="AO136" s="180"/>
      <c r="AP136" s="180"/>
      <c r="AQ136" s="179"/>
      <c r="AR136" s="179"/>
      <c r="AS136" s="179"/>
      <c r="AT136" s="179"/>
      <c r="AU136" s="179"/>
      <c r="AV136" s="181"/>
      <c r="AW136" s="180"/>
      <c r="AX136" s="179"/>
      <c r="AY136" s="179"/>
      <c r="AZ136" s="179"/>
      <c r="BA136" s="179"/>
      <c r="BB136" s="179"/>
      <c r="BC136" s="179"/>
      <c r="BD136" s="179"/>
      <c r="BE136" s="179"/>
      <c r="BF136" s="179"/>
      <c r="BG136" s="179"/>
      <c r="BH136" s="179"/>
      <c r="BI136" s="179"/>
      <c r="BJ136" s="179"/>
      <c r="BK136" s="179"/>
      <c r="BL136" s="179"/>
      <c r="BM136" s="179"/>
      <c r="BN136" s="179"/>
      <c r="BO136" s="179"/>
      <c r="BP136" s="179"/>
      <c r="BQ136" s="179"/>
      <c r="BR136" s="179"/>
      <c r="BS136" s="179"/>
      <c r="BT136" s="179"/>
      <c r="BU136" s="179"/>
      <c r="BV136" s="179"/>
      <c r="BW136" s="179"/>
      <c r="BX136" s="179"/>
      <c r="BY136" s="179"/>
      <c r="BZ136" s="179"/>
      <c r="CA136" s="179"/>
      <c r="CB136" s="179"/>
      <c r="CC136" s="179"/>
      <c r="CD136" s="179"/>
      <c r="CE136" s="179"/>
      <c r="CF136" s="179"/>
      <c r="CG136" s="179"/>
      <c r="CH136" s="179"/>
      <c r="CI136" s="179"/>
      <c r="CJ136" s="179"/>
      <c r="CK136" s="179"/>
      <c r="CL136" s="179"/>
      <c r="CM136" s="179"/>
      <c r="CN136" s="179"/>
      <c r="CO136" s="179"/>
      <c r="CP136" s="179"/>
      <c r="CQ136" s="179"/>
      <c r="CR136" s="179"/>
      <c r="CS136" s="179"/>
      <c r="CT136" s="179"/>
      <c r="CU136" s="179"/>
      <c r="CV136" s="179"/>
      <c r="CW136" s="179"/>
      <c r="CX136" s="179"/>
      <c r="CY136" s="179"/>
      <c r="CZ136" s="179"/>
      <c r="DA136" s="179"/>
      <c r="DB136" s="179"/>
      <c r="DC136" s="179"/>
      <c r="DD136" s="179"/>
      <c r="DE136" s="179"/>
      <c r="DF136" s="179"/>
      <c r="DG136" s="179"/>
      <c r="DH136" s="179"/>
      <c r="DI136" s="179"/>
      <c r="DJ136" s="179"/>
      <c r="DK136" s="179"/>
      <c r="DL136" s="179"/>
      <c r="DM136" s="179"/>
      <c r="DN136" s="179"/>
      <c r="DO136" s="179"/>
      <c r="DP136" s="179"/>
      <c r="DQ136" s="179"/>
      <c r="DR136" s="179"/>
      <c r="DS136" s="179"/>
      <c r="DT136" s="179"/>
      <c r="DU136" s="179"/>
      <c r="DV136" s="179"/>
      <c r="DW136" s="179"/>
      <c r="DX136" s="179"/>
      <c r="DY136" s="179"/>
      <c r="DZ136" s="179"/>
      <c r="EA136" s="179"/>
      <c r="EB136" s="179"/>
      <c r="EC136" s="179"/>
      <c r="ED136" s="179"/>
      <c r="EE136" s="179"/>
      <c r="EF136" s="179"/>
      <c r="EG136" s="179"/>
      <c r="EH136" s="179"/>
      <c r="EI136" s="179"/>
      <c r="EJ136" s="179"/>
      <c r="EK136" s="179"/>
      <c r="EL136" s="179"/>
      <c r="EM136" s="179"/>
      <c r="EN136" s="179"/>
      <c r="EO136" s="179"/>
      <c r="EP136" s="179"/>
      <c r="EQ136" s="179"/>
      <c r="ER136" s="179"/>
      <c r="ES136" s="179"/>
      <c r="ET136" s="179"/>
      <c r="EU136" s="179"/>
      <c r="EV136" s="179"/>
      <c r="EW136" s="179"/>
      <c r="EX136" s="179"/>
      <c r="EY136" s="179"/>
      <c r="EZ136" s="179"/>
      <c r="FA136" s="179"/>
      <c r="FB136" s="179"/>
      <c r="FC136" s="179"/>
      <c r="FD136" s="179"/>
      <c r="FE136" s="179"/>
      <c r="FF136" s="179"/>
      <c r="FG136" s="179"/>
      <c r="FH136" s="179"/>
      <c r="FI136" s="179"/>
      <c r="FJ136" s="179"/>
      <c r="FK136" s="179"/>
      <c r="FL136" s="179"/>
      <c r="FM136" s="179"/>
      <c r="FN136" s="179"/>
      <c r="FO136" s="179"/>
      <c r="FP136" s="179"/>
      <c r="FQ136" s="179"/>
      <c r="FR136" s="179"/>
      <c r="FS136" s="179"/>
      <c r="FT136" s="179"/>
      <c r="FU136" s="179"/>
      <c r="FV136" s="179"/>
      <c r="FW136" s="179"/>
      <c r="FX136" s="179"/>
      <c r="FY136" s="179"/>
      <c r="FZ136" s="179"/>
      <c r="GA136" s="179"/>
      <c r="GB136" s="179"/>
      <c r="GC136" s="179"/>
      <c r="GD136" s="179"/>
      <c r="GE136" s="179"/>
      <c r="GF136" s="179"/>
      <c r="GG136" s="179"/>
      <c r="GH136" s="179"/>
      <c r="GI136" s="179"/>
      <c r="GJ136" s="179"/>
      <c r="GK136" s="179"/>
      <c r="GL136" s="179"/>
      <c r="GM136" s="179"/>
      <c r="GN136" s="179"/>
      <c r="GO136" s="179"/>
      <c r="GP136" s="179"/>
      <c r="GQ136" s="179"/>
      <c r="GR136" s="179"/>
      <c r="GS136" s="179"/>
      <c r="GT136" s="179"/>
      <c r="GU136" s="179"/>
      <c r="GV136" s="179"/>
      <c r="GW136" s="179"/>
      <c r="GX136" s="179"/>
      <c r="GY136" s="179"/>
      <c r="GZ136" s="179"/>
      <c r="HA136" s="179"/>
      <c r="HB136" s="179"/>
      <c r="HC136" s="179"/>
      <c r="HD136" s="179"/>
      <c r="HE136" s="179"/>
      <c r="HF136" s="179"/>
      <c r="HG136" s="179"/>
      <c r="HH136" s="179"/>
      <c r="HI136" s="179"/>
      <c r="HJ136" s="179"/>
      <c r="HK136" s="179"/>
      <c r="HL136" s="179"/>
      <c r="HM136" s="179"/>
      <c r="HN136" s="179"/>
      <c r="HO136" s="179"/>
      <c r="HP136" s="179"/>
      <c r="HQ136" s="179"/>
      <c r="HR136" s="179"/>
      <c r="HS136" s="179"/>
      <c r="HT136" s="179"/>
      <c r="HU136" s="179"/>
      <c r="HV136" s="179"/>
      <c r="HW136" s="179"/>
      <c r="HX136" s="179"/>
      <c r="HY136" s="179"/>
      <c r="HZ136" s="179"/>
      <c r="IA136" s="179"/>
      <c r="IB136" s="179"/>
      <c r="IC136" s="179"/>
      <c r="ID136" s="179"/>
      <c r="IE136" s="179"/>
      <c r="IF136" s="179"/>
      <c r="IG136" s="179"/>
      <c r="IH136" s="179"/>
      <c r="II136" s="179"/>
      <c r="IJ136" s="179"/>
      <c r="IK136" s="179"/>
      <c r="IL136" s="179"/>
      <c r="IM136" s="179"/>
      <c r="IN136" s="179"/>
      <c r="IO136" s="179"/>
      <c r="IP136" s="179"/>
      <c r="IQ136" s="179"/>
      <c r="IR136" s="179"/>
      <c r="IS136" s="179"/>
      <c r="IT136" s="179"/>
      <c r="IU136" s="179"/>
      <c r="IV136" s="179"/>
    </row>
    <row collapsed="false" customFormat="false" customHeight="true" hidden="false" ht="38" outlineLevel="0" r="137">
      <c r="A137" s="179"/>
      <c r="B137" s="215"/>
      <c r="C137" s="183" t="s">
        <v>97</v>
      </c>
      <c r="D137" s="183" t="s">
        <v>127</v>
      </c>
      <c r="E137" s="184"/>
      <c r="F137" s="185"/>
      <c r="G137" s="166"/>
      <c r="H137" s="186"/>
      <c r="I137" s="184"/>
      <c r="J137" s="184"/>
      <c r="K137" s="187"/>
      <c r="L137" s="187"/>
      <c r="M137" s="187"/>
      <c r="N137" s="187"/>
      <c r="O137" s="187"/>
      <c r="P137" s="187"/>
      <c r="Q137" s="189" t="s">
        <v>99</v>
      </c>
      <c r="R137" s="190"/>
      <c r="S137" s="191"/>
      <c r="T137" s="192"/>
      <c r="U137" s="190"/>
      <c r="V137" s="191"/>
      <c r="W137" s="192"/>
      <c r="X137" s="190"/>
      <c r="Y137" s="191"/>
      <c r="Z137" s="192"/>
      <c r="AA137" s="190"/>
      <c r="AB137" s="191"/>
      <c r="AC137" s="216"/>
      <c r="AD137" s="217"/>
      <c r="AE137" s="217"/>
      <c r="AF137" s="217"/>
      <c r="AG137" s="175"/>
      <c r="AH137" s="176"/>
      <c r="AI137" s="194"/>
      <c r="AJ137" s="195"/>
      <c r="AK137" s="179"/>
      <c r="AL137" s="179"/>
      <c r="AM137" s="179"/>
      <c r="AN137" s="180"/>
      <c r="AO137" s="180"/>
      <c r="AP137" s="180"/>
      <c r="AQ137" s="179"/>
      <c r="AR137" s="179"/>
      <c r="AS137" s="179"/>
      <c r="AT137" s="179"/>
      <c r="AU137" s="179"/>
      <c r="AV137" s="181"/>
      <c r="AW137" s="180"/>
      <c r="AX137" s="179"/>
      <c r="AY137" s="179"/>
      <c r="AZ137" s="179"/>
      <c r="BA137" s="179"/>
      <c r="BB137" s="179"/>
      <c r="BC137" s="179"/>
      <c r="BD137" s="179"/>
      <c r="BE137" s="179"/>
      <c r="BF137" s="179"/>
      <c r="BG137" s="179"/>
      <c r="BH137" s="179"/>
      <c r="BI137" s="179"/>
      <c r="BJ137" s="179"/>
      <c r="BK137" s="179"/>
      <c r="BL137" s="179"/>
      <c r="BM137" s="179"/>
      <c r="BN137" s="179"/>
      <c r="BO137" s="179"/>
      <c r="BP137" s="179"/>
      <c r="BQ137" s="179"/>
      <c r="BR137" s="179"/>
      <c r="BS137" s="179"/>
      <c r="BT137" s="179"/>
      <c r="BU137" s="179"/>
      <c r="BV137" s="179"/>
      <c r="BW137" s="179"/>
      <c r="BX137" s="179"/>
      <c r="BY137" s="179"/>
      <c r="BZ137" s="179"/>
      <c r="CA137" s="179"/>
      <c r="CB137" s="179"/>
      <c r="CC137" s="179"/>
      <c r="CD137" s="179"/>
      <c r="CE137" s="179"/>
      <c r="CF137" s="179"/>
      <c r="CG137" s="179"/>
      <c r="CH137" s="179"/>
      <c r="CI137" s="179"/>
      <c r="CJ137" s="179"/>
      <c r="CK137" s="179"/>
      <c r="CL137" s="179"/>
      <c r="CM137" s="179"/>
      <c r="CN137" s="179"/>
      <c r="CO137" s="179"/>
      <c r="CP137" s="179"/>
      <c r="CQ137" s="179"/>
      <c r="CR137" s="179"/>
      <c r="CS137" s="179"/>
      <c r="CT137" s="179"/>
      <c r="CU137" s="179"/>
      <c r="CV137" s="179"/>
      <c r="CW137" s="179"/>
      <c r="CX137" s="179"/>
      <c r="CY137" s="179"/>
      <c r="CZ137" s="179"/>
      <c r="DA137" s="179"/>
      <c r="DB137" s="179"/>
      <c r="DC137" s="179"/>
      <c r="DD137" s="179"/>
      <c r="DE137" s="179"/>
      <c r="DF137" s="179"/>
      <c r="DG137" s="179"/>
      <c r="DH137" s="179"/>
      <c r="DI137" s="179"/>
      <c r="DJ137" s="179"/>
      <c r="DK137" s="179"/>
      <c r="DL137" s="179"/>
      <c r="DM137" s="179"/>
      <c r="DN137" s="179"/>
      <c r="DO137" s="179"/>
      <c r="DP137" s="179"/>
      <c r="DQ137" s="179"/>
      <c r="DR137" s="179"/>
      <c r="DS137" s="179"/>
      <c r="DT137" s="179"/>
      <c r="DU137" s="179"/>
      <c r="DV137" s="179"/>
      <c r="DW137" s="179"/>
      <c r="DX137" s="179"/>
      <c r="DY137" s="179"/>
      <c r="DZ137" s="179"/>
      <c r="EA137" s="179"/>
      <c r="EB137" s="179"/>
      <c r="EC137" s="179"/>
      <c r="ED137" s="179"/>
      <c r="EE137" s="179"/>
      <c r="EF137" s="179"/>
      <c r="EG137" s="179"/>
      <c r="EH137" s="179"/>
      <c r="EI137" s="179"/>
      <c r="EJ137" s="179"/>
      <c r="EK137" s="179"/>
      <c r="EL137" s="179"/>
      <c r="EM137" s="179"/>
      <c r="EN137" s="179"/>
      <c r="EO137" s="179"/>
      <c r="EP137" s="179"/>
      <c r="EQ137" s="179"/>
      <c r="ER137" s="179"/>
      <c r="ES137" s="179"/>
      <c r="ET137" s="179"/>
      <c r="EU137" s="179"/>
      <c r="EV137" s="179"/>
      <c r="EW137" s="179"/>
      <c r="EX137" s="179"/>
      <c r="EY137" s="179"/>
      <c r="EZ137" s="179"/>
      <c r="FA137" s="179"/>
      <c r="FB137" s="179"/>
      <c r="FC137" s="179"/>
      <c r="FD137" s="179"/>
      <c r="FE137" s="179"/>
      <c r="FF137" s="179"/>
      <c r="FG137" s="179"/>
      <c r="FH137" s="179"/>
      <c r="FI137" s="179"/>
      <c r="FJ137" s="179"/>
      <c r="FK137" s="179"/>
      <c r="FL137" s="179"/>
      <c r="FM137" s="179"/>
      <c r="FN137" s="179"/>
      <c r="FO137" s="179"/>
      <c r="FP137" s="179"/>
      <c r="FQ137" s="179"/>
      <c r="FR137" s="179"/>
      <c r="FS137" s="179"/>
      <c r="FT137" s="179"/>
      <c r="FU137" s="179"/>
      <c r="FV137" s="179"/>
      <c r="FW137" s="179"/>
      <c r="FX137" s="179"/>
      <c r="FY137" s="179"/>
      <c r="FZ137" s="179"/>
      <c r="GA137" s="179"/>
      <c r="GB137" s="179"/>
      <c r="GC137" s="179"/>
      <c r="GD137" s="179"/>
      <c r="GE137" s="179"/>
      <c r="GF137" s="179"/>
      <c r="GG137" s="179"/>
      <c r="GH137" s="179"/>
      <c r="GI137" s="179"/>
      <c r="GJ137" s="179"/>
      <c r="GK137" s="179"/>
      <c r="GL137" s="179"/>
      <c r="GM137" s="179"/>
      <c r="GN137" s="179"/>
      <c r="GO137" s="179"/>
      <c r="GP137" s="179"/>
      <c r="GQ137" s="179"/>
      <c r="GR137" s="179"/>
      <c r="GS137" s="179"/>
      <c r="GT137" s="179"/>
      <c r="GU137" s="179"/>
      <c r="GV137" s="179"/>
      <c r="GW137" s="179"/>
      <c r="GX137" s="179"/>
      <c r="GY137" s="179"/>
      <c r="GZ137" s="179"/>
      <c r="HA137" s="179"/>
      <c r="HB137" s="179"/>
      <c r="HC137" s="179"/>
      <c r="HD137" s="179"/>
      <c r="HE137" s="179"/>
      <c r="HF137" s="179"/>
      <c r="HG137" s="179"/>
      <c r="HH137" s="179"/>
      <c r="HI137" s="179"/>
      <c r="HJ137" s="179"/>
      <c r="HK137" s="179"/>
      <c r="HL137" s="179"/>
      <c r="HM137" s="179"/>
      <c r="HN137" s="179"/>
      <c r="HO137" s="179"/>
      <c r="HP137" s="179"/>
      <c r="HQ137" s="179"/>
      <c r="HR137" s="179"/>
      <c r="HS137" s="179"/>
      <c r="HT137" s="179"/>
      <c r="HU137" s="179"/>
      <c r="HV137" s="179"/>
      <c r="HW137" s="179"/>
      <c r="HX137" s="179"/>
      <c r="HY137" s="179"/>
      <c r="HZ137" s="179"/>
      <c r="IA137" s="179"/>
      <c r="IB137" s="179"/>
      <c r="IC137" s="179"/>
      <c r="ID137" s="179"/>
      <c r="IE137" s="179"/>
      <c r="IF137" s="179"/>
      <c r="IG137" s="179"/>
      <c r="IH137" s="179"/>
      <c r="II137" s="179"/>
      <c r="IJ137" s="179"/>
      <c r="IK137" s="179"/>
      <c r="IL137" s="179"/>
      <c r="IM137" s="179"/>
      <c r="IN137" s="179"/>
      <c r="IO137" s="179"/>
      <c r="IP137" s="179"/>
      <c r="IQ137" s="179"/>
      <c r="IR137" s="179"/>
      <c r="IS137" s="179"/>
      <c r="IT137" s="179"/>
      <c r="IU137" s="179"/>
      <c r="IV137" s="179"/>
    </row>
    <row collapsed="false" customFormat="false" customHeight="true" hidden="false" ht="43" outlineLevel="0" r="138">
      <c r="A138" s="179"/>
      <c r="B138" s="218"/>
      <c r="C138" s="219" t="s">
        <v>100</v>
      </c>
      <c r="D138" s="219"/>
      <c r="E138" s="220"/>
      <c r="F138" s="221"/>
      <c r="G138" s="166"/>
      <c r="H138" s="222"/>
      <c r="I138" s="220"/>
      <c r="J138" s="220"/>
      <c r="K138" s="223"/>
      <c r="L138" s="223"/>
      <c r="M138" s="223"/>
      <c r="N138" s="223"/>
      <c r="O138" s="223"/>
      <c r="P138" s="223"/>
      <c r="Q138" s="224" t="s">
        <v>101</v>
      </c>
      <c r="R138" s="225" t="n">
        <f aca="false">R133</f>
        <v>0</v>
      </c>
      <c r="S138" s="226" t="n">
        <f aca="false">S133</f>
        <v>0</v>
      </c>
      <c r="T138" s="227" t="n">
        <f aca="false">T133</f>
        <v>0</v>
      </c>
      <c r="U138" s="225" t="n">
        <f aca="false">U133</f>
        <v>0</v>
      </c>
      <c r="V138" s="226" t="n">
        <f aca="false">V133</f>
        <v>0</v>
      </c>
      <c r="W138" s="227" t="n">
        <f aca="false">W133</f>
        <v>0</v>
      </c>
      <c r="X138" s="225" t="n">
        <f aca="false">X133</f>
        <v>3328</v>
      </c>
      <c r="Y138" s="226" t="n">
        <f aca="false">Y133</f>
        <v>0</v>
      </c>
      <c r="Z138" s="227" t="n">
        <f aca="false">Z133</f>
        <v>2132</v>
      </c>
      <c r="AA138" s="225" t="s">
        <v>102</v>
      </c>
      <c r="AB138" s="226" t="s">
        <v>102</v>
      </c>
      <c r="AC138" s="228" t="s">
        <v>102</v>
      </c>
      <c r="AD138" s="229"/>
      <c r="AE138" s="229"/>
      <c r="AF138" s="229"/>
      <c r="AG138" s="175"/>
      <c r="AH138" s="176"/>
      <c r="AI138" s="230"/>
      <c r="AJ138" s="231"/>
      <c r="AK138" s="179"/>
      <c r="AL138" s="179"/>
      <c r="AM138" s="179"/>
      <c r="AN138" s="180"/>
      <c r="AO138" s="180"/>
      <c r="AP138" s="180"/>
      <c r="AQ138" s="179"/>
      <c r="AR138" s="179"/>
      <c r="AS138" s="179"/>
      <c r="AT138" s="179"/>
      <c r="AU138" s="179"/>
      <c r="AV138" s="181"/>
      <c r="AW138" s="180"/>
      <c r="AX138" s="179"/>
      <c r="AY138" s="179"/>
      <c r="AZ138" s="179"/>
      <c r="BA138" s="179"/>
      <c r="BB138" s="179"/>
      <c r="BC138" s="179"/>
      <c r="BD138" s="179"/>
      <c r="BE138" s="179"/>
      <c r="BF138" s="179"/>
      <c r="BG138" s="179"/>
      <c r="BH138" s="179"/>
      <c r="BI138" s="179"/>
      <c r="BJ138" s="179"/>
      <c r="BK138" s="179"/>
      <c r="BL138" s="179"/>
      <c r="BM138" s="179"/>
      <c r="BN138" s="179"/>
      <c r="BO138" s="179"/>
      <c r="BP138" s="179"/>
      <c r="BQ138" s="179"/>
      <c r="BR138" s="179"/>
      <c r="BS138" s="179"/>
      <c r="BT138" s="179"/>
      <c r="BU138" s="179"/>
      <c r="BV138" s="179"/>
      <c r="BW138" s="179"/>
      <c r="BX138" s="179"/>
      <c r="BY138" s="179"/>
      <c r="BZ138" s="179"/>
      <c r="CA138" s="179"/>
      <c r="CB138" s="179"/>
      <c r="CC138" s="179"/>
      <c r="CD138" s="179"/>
      <c r="CE138" s="179"/>
      <c r="CF138" s="179"/>
      <c r="CG138" s="179"/>
      <c r="CH138" s="179"/>
      <c r="CI138" s="179"/>
      <c r="CJ138" s="179"/>
      <c r="CK138" s="179"/>
      <c r="CL138" s="179"/>
      <c r="CM138" s="179"/>
      <c r="CN138" s="179"/>
      <c r="CO138" s="179"/>
      <c r="CP138" s="179"/>
      <c r="CQ138" s="179"/>
      <c r="CR138" s="179"/>
      <c r="CS138" s="179"/>
      <c r="CT138" s="179"/>
      <c r="CU138" s="179"/>
      <c r="CV138" s="179"/>
      <c r="CW138" s="179"/>
      <c r="CX138" s="179"/>
      <c r="CY138" s="179"/>
      <c r="CZ138" s="179"/>
      <c r="DA138" s="179"/>
      <c r="DB138" s="179"/>
      <c r="DC138" s="179"/>
      <c r="DD138" s="179"/>
      <c r="DE138" s="179"/>
      <c r="DF138" s="179"/>
      <c r="DG138" s="179"/>
      <c r="DH138" s="179"/>
      <c r="DI138" s="179"/>
      <c r="DJ138" s="179"/>
      <c r="DK138" s="179"/>
      <c r="DL138" s="179"/>
      <c r="DM138" s="179"/>
      <c r="DN138" s="179"/>
      <c r="DO138" s="179"/>
      <c r="DP138" s="179"/>
      <c r="DQ138" s="179"/>
      <c r="DR138" s="179"/>
      <c r="DS138" s="179"/>
      <c r="DT138" s="179"/>
      <c r="DU138" s="179"/>
      <c r="DV138" s="179"/>
      <c r="DW138" s="179"/>
      <c r="DX138" s="179"/>
      <c r="DY138" s="179"/>
      <c r="DZ138" s="179"/>
      <c r="EA138" s="179"/>
      <c r="EB138" s="179"/>
      <c r="EC138" s="179"/>
      <c r="ED138" s="179"/>
      <c r="EE138" s="179"/>
      <c r="EF138" s="179"/>
      <c r="EG138" s="179"/>
      <c r="EH138" s="179"/>
      <c r="EI138" s="179"/>
      <c r="EJ138" s="179"/>
      <c r="EK138" s="179"/>
      <c r="EL138" s="179"/>
      <c r="EM138" s="179"/>
      <c r="EN138" s="179"/>
      <c r="EO138" s="179"/>
      <c r="EP138" s="179"/>
      <c r="EQ138" s="179"/>
      <c r="ER138" s="179"/>
      <c r="ES138" s="179"/>
      <c r="ET138" s="179"/>
      <c r="EU138" s="179"/>
      <c r="EV138" s="179"/>
      <c r="EW138" s="179"/>
      <c r="EX138" s="179"/>
      <c r="EY138" s="179"/>
      <c r="EZ138" s="179"/>
      <c r="FA138" s="179"/>
      <c r="FB138" s="179"/>
      <c r="FC138" s="179"/>
      <c r="FD138" s="179"/>
      <c r="FE138" s="179"/>
      <c r="FF138" s="179"/>
      <c r="FG138" s="179"/>
      <c r="FH138" s="179"/>
      <c r="FI138" s="179"/>
      <c r="FJ138" s="179"/>
      <c r="FK138" s="179"/>
      <c r="FL138" s="179"/>
      <c r="FM138" s="179"/>
      <c r="FN138" s="179"/>
      <c r="FO138" s="179"/>
      <c r="FP138" s="179"/>
      <c r="FQ138" s="179"/>
      <c r="FR138" s="179"/>
      <c r="FS138" s="179"/>
      <c r="FT138" s="179"/>
      <c r="FU138" s="179"/>
      <c r="FV138" s="179"/>
      <c r="FW138" s="179"/>
      <c r="FX138" s="179"/>
      <c r="FY138" s="179"/>
      <c r="FZ138" s="179"/>
      <c r="GA138" s="179"/>
      <c r="GB138" s="179"/>
      <c r="GC138" s="179"/>
      <c r="GD138" s="179"/>
      <c r="GE138" s="179"/>
      <c r="GF138" s="179"/>
      <c r="GG138" s="179"/>
      <c r="GH138" s="179"/>
      <c r="GI138" s="179"/>
      <c r="GJ138" s="179"/>
      <c r="GK138" s="179"/>
      <c r="GL138" s="179"/>
      <c r="GM138" s="179"/>
      <c r="GN138" s="179"/>
      <c r="GO138" s="179"/>
      <c r="GP138" s="179"/>
      <c r="GQ138" s="179"/>
      <c r="GR138" s="179"/>
      <c r="GS138" s="179"/>
      <c r="GT138" s="179"/>
      <c r="GU138" s="179"/>
      <c r="GV138" s="179"/>
      <c r="GW138" s="179"/>
      <c r="GX138" s="179"/>
      <c r="GY138" s="179"/>
      <c r="GZ138" s="179"/>
      <c r="HA138" s="179"/>
      <c r="HB138" s="179"/>
      <c r="HC138" s="179"/>
      <c r="HD138" s="179"/>
      <c r="HE138" s="179"/>
      <c r="HF138" s="179"/>
      <c r="HG138" s="179"/>
      <c r="HH138" s="179"/>
      <c r="HI138" s="179"/>
      <c r="HJ138" s="179"/>
      <c r="HK138" s="179"/>
      <c r="HL138" s="179"/>
      <c r="HM138" s="179"/>
      <c r="HN138" s="179"/>
      <c r="HO138" s="179"/>
      <c r="HP138" s="179"/>
      <c r="HQ138" s="179"/>
      <c r="HR138" s="179"/>
      <c r="HS138" s="179"/>
      <c r="HT138" s="179"/>
      <c r="HU138" s="179"/>
      <c r="HV138" s="179"/>
      <c r="HW138" s="179"/>
      <c r="HX138" s="179"/>
      <c r="HY138" s="179"/>
      <c r="HZ138" s="179"/>
      <c r="IA138" s="179"/>
      <c r="IB138" s="179"/>
      <c r="IC138" s="179"/>
      <c r="ID138" s="179"/>
      <c r="IE138" s="179"/>
      <c r="IF138" s="179"/>
      <c r="IG138" s="179"/>
      <c r="IH138" s="179"/>
      <c r="II138" s="179"/>
      <c r="IJ138" s="179"/>
      <c r="IK138" s="179"/>
      <c r="IL138" s="179"/>
      <c r="IM138" s="179"/>
      <c r="IN138" s="179"/>
      <c r="IO138" s="179"/>
      <c r="IP138" s="179"/>
      <c r="IQ138" s="179"/>
      <c r="IR138" s="179"/>
      <c r="IS138" s="179"/>
      <c r="IT138" s="179"/>
      <c r="IU138" s="179"/>
      <c r="IV138" s="179"/>
    </row>
    <row collapsed="false" customFormat="true" customHeight="true" hidden="false" ht="6" outlineLevel="0" r="139" s="232">
      <c r="B139" s="233"/>
      <c r="C139" s="140"/>
      <c r="D139" s="234"/>
      <c r="E139" s="141"/>
      <c r="F139" s="140"/>
      <c r="G139" s="142"/>
      <c r="H139" s="238"/>
      <c r="I139" s="238"/>
      <c r="J139" s="238"/>
      <c r="K139" s="239"/>
      <c r="L139" s="239"/>
      <c r="M139" s="239"/>
      <c r="N139" s="239"/>
      <c r="O139" s="239"/>
      <c r="P139" s="239"/>
      <c r="Q139" s="144"/>
      <c r="R139" s="235"/>
      <c r="S139" s="235"/>
      <c r="T139" s="235"/>
      <c r="U139" s="235"/>
      <c r="V139" s="235"/>
      <c r="W139" s="235"/>
      <c r="X139" s="235"/>
      <c r="Y139" s="235"/>
      <c r="Z139" s="235"/>
      <c r="AA139" s="235"/>
      <c r="AB139" s="235"/>
      <c r="AC139" s="145"/>
      <c r="AD139" s="147"/>
      <c r="AE139" s="147"/>
      <c r="AF139" s="147"/>
      <c r="AG139" s="148"/>
      <c r="AH139" s="148"/>
      <c r="AI139" s="142"/>
      <c r="AJ139" s="142"/>
      <c r="AN139" s="236"/>
      <c r="AO139" s="236"/>
      <c r="AP139" s="236"/>
      <c r="AV139" s="237"/>
      <c r="AW139" s="236"/>
    </row>
    <row collapsed="false" customFormat="true" customHeight="true" hidden="false" ht="60" outlineLevel="0" r="140" s="160">
      <c r="B140" s="161" t="n">
        <v>16</v>
      </c>
      <c r="C140" s="162" t="s">
        <v>37</v>
      </c>
      <c r="D140" s="163" t="s">
        <v>156</v>
      </c>
      <c r="E140" s="164" t="s">
        <v>79</v>
      </c>
      <c r="F140" s="165" t="s">
        <v>80</v>
      </c>
      <c r="G140" s="166" t="s">
        <v>157</v>
      </c>
      <c r="H140" s="167" t="n">
        <v>16949.1525423729</v>
      </c>
      <c r="I140" s="167" t="n">
        <v>3050.84745762712</v>
      </c>
      <c r="J140" s="167" t="n">
        <f aca="false">H140+I140</f>
        <v>20000</v>
      </c>
      <c r="K140" s="168" t="n">
        <v>0</v>
      </c>
      <c r="L140" s="167" t="n">
        <v>4435</v>
      </c>
      <c r="M140" s="167" t="n">
        <v>0</v>
      </c>
      <c r="N140" s="168" t="n">
        <f aca="false">SUM(R140:AC140)</f>
        <v>0</v>
      </c>
      <c r="O140" s="168" t="n">
        <f aca="false">SUM(R145:AC145)</f>
        <v>0</v>
      </c>
      <c r="P140" s="168" t="n">
        <f aca="false">O140+L140</f>
        <v>4435</v>
      </c>
      <c r="Q140" s="169" t="s">
        <v>82</v>
      </c>
      <c r="R140" s="170" t="n">
        <v>0</v>
      </c>
      <c r="S140" s="171" t="n">
        <v>0</v>
      </c>
      <c r="T140" s="172" t="n">
        <v>0</v>
      </c>
      <c r="U140" s="170" t="n">
        <v>0</v>
      </c>
      <c r="V140" s="171" t="n">
        <v>0</v>
      </c>
      <c r="W140" s="172" t="n">
        <v>0</v>
      </c>
      <c r="X140" s="170" t="n">
        <v>0</v>
      </c>
      <c r="Y140" s="171" t="n">
        <v>0</v>
      </c>
      <c r="Z140" s="172" t="n">
        <v>0</v>
      </c>
      <c r="AA140" s="170" t="n">
        <v>0</v>
      </c>
      <c r="AB140" s="173" t="n">
        <v>0</v>
      </c>
      <c r="AC140" s="172" t="n">
        <v>0</v>
      </c>
      <c r="AD140" s="174" t="s">
        <v>83</v>
      </c>
      <c r="AE140" s="174" t="s">
        <v>84</v>
      </c>
      <c r="AF140" s="174" t="s">
        <v>85</v>
      </c>
      <c r="AG140" s="175" t="s">
        <v>158</v>
      </c>
      <c r="AH140" s="176" t="s">
        <v>87</v>
      </c>
      <c r="AI140" s="177" t="s">
        <v>80</v>
      </c>
      <c r="AJ140" s="178"/>
      <c r="AK140" s="179"/>
      <c r="AL140" s="179"/>
      <c r="AM140" s="179"/>
      <c r="AN140" s="180"/>
      <c r="AO140" s="180"/>
      <c r="AP140" s="180"/>
      <c r="AQ140" s="179"/>
      <c r="AR140" s="179"/>
      <c r="AS140" s="179"/>
      <c r="AT140" s="179"/>
      <c r="AU140" s="179"/>
      <c r="AV140" s="181"/>
      <c r="AW140" s="180"/>
      <c r="AX140" s="179"/>
      <c r="AY140" s="179"/>
      <c r="AZ140" s="179"/>
      <c r="BA140" s="179"/>
      <c r="BB140" s="179"/>
      <c r="BC140" s="179"/>
      <c r="BD140" s="179"/>
      <c r="BE140" s="179"/>
      <c r="BF140" s="179"/>
      <c r="BG140" s="179"/>
      <c r="BH140" s="179"/>
      <c r="BI140" s="179"/>
      <c r="BJ140" s="179"/>
      <c r="BK140" s="179"/>
      <c r="BL140" s="179"/>
      <c r="BM140" s="179"/>
      <c r="BN140" s="179"/>
      <c r="BO140" s="179"/>
      <c r="BP140" s="179"/>
      <c r="BQ140" s="179"/>
      <c r="BR140" s="179"/>
      <c r="BS140" s="179"/>
      <c r="BT140" s="179"/>
      <c r="BU140" s="179"/>
      <c r="BV140" s="179"/>
      <c r="BW140" s="179"/>
      <c r="BX140" s="179"/>
      <c r="BY140" s="179"/>
      <c r="BZ140" s="179"/>
      <c r="CA140" s="179"/>
      <c r="CB140" s="179"/>
      <c r="CC140" s="179"/>
      <c r="CD140" s="179"/>
      <c r="CE140" s="179"/>
      <c r="CF140" s="179"/>
      <c r="CG140" s="179"/>
      <c r="CH140" s="179"/>
      <c r="CI140" s="179"/>
      <c r="CJ140" s="179"/>
      <c r="CK140" s="179"/>
      <c r="CL140" s="179"/>
      <c r="CM140" s="179"/>
      <c r="CN140" s="179"/>
      <c r="CO140" s="179"/>
      <c r="CP140" s="179"/>
      <c r="CQ140" s="179"/>
      <c r="CR140" s="179"/>
      <c r="CS140" s="179"/>
      <c r="CT140" s="179"/>
      <c r="CU140" s="179"/>
      <c r="CV140" s="179"/>
      <c r="CW140" s="179"/>
      <c r="CX140" s="179"/>
    </row>
    <row collapsed="false" customFormat="true" customHeight="false" hidden="false" ht="24" outlineLevel="0" r="141" s="196">
      <c r="A141" s="179"/>
      <c r="B141" s="182"/>
      <c r="C141" s="183" t="s">
        <v>88</v>
      </c>
      <c r="D141" s="183"/>
      <c r="E141" s="184"/>
      <c r="F141" s="185" t="s">
        <v>89</v>
      </c>
      <c r="G141" s="166"/>
      <c r="H141" s="186"/>
      <c r="I141" s="184"/>
      <c r="J141" s="184"/>
      <c r="K141" s="187"/>
      <c r="L141" s="187"/>
      <c r="M141" s="187"/>
      <c r="N141" s="188"/>
      <c r="O141" s="187"/>
      <c r="P141" s="187"/>
      <c r="Q141" s="189" t="s">
        <v>90</v>
      </c>
      <c r="R141" s="190"/>
      <c r="S141" s="191"/>
      <c r="T141" s="192"/>
      <c r="U141" s="190"/>
      <c r="V141" s="191"/>
      <c r="W141" s="192"/>
      <c r="X141" s="190"/>
      <c r="Y141" s="191"/>
      <c r="Z141" s="192"/>
      <c r="AA141" s="190"/>
      <c r="AB141" s="191"/>
      <c r="AC141" s="192"/>
      <c r="AD141" s="193" t="s">
        <v>91</v>
      </c>
      <c r="AE141" s="193" t="n">
        <v>41662</v>
      </c>
      <c r="AF141" s="193" t="n">
        <v>41664</v>
      </c>
      <c r="AG141" s="175"/>
      <c r="AH141" s="176"/>
      <c r="AI141" s="194"/>
      <c r="AJ141" s="195"/>
      <c r="AK141" s="179"/>
      <c r="AL141" s="179"/>
      <c r="AM141" s="179"/>
      <c r="AN141" s="180"/>
      <c r="AO141" s="180"/>
      <c r="AP141" s="180"/>
      <c r="AQ141" s="179"/>
      <c r="AR141" s="179"/>
      <c r="AS141" s="179"/>
      <c r="AT141" s="179"/>
      <c r="AU141" s="179"/>
      <c r="AV141" s="181"/>
      <c r="AW141" s="180"/>
      <c r="AX141" s="179"/>
      <c r="AY141" s="179"/>
      <c r="AZ141" s="179"/>
      <c r="BA141" s="179"/>
      <c r="BB141" s="179"/>
      <c r="BC141" s="179"/>
      <c r="BD141" s="179"/>
      <c r="BE141" s="179"/>
      <c r="BF141" s="179"/>
      <c r="BG141" s="179"/>
      <c r="BH141" s="179"/>
      <c r="BI141" s="179"/>
      <c r="BJ141" s="179"/>
      <c r="BK141" s="179"/>
      <c r="BL141" s="179"/>
      <c r="BM141" s="179"/>
      <c r="BN141" s="179"/>
      <c r="BO141" s="179"/>
      <c r="BP141" s="179"/>
      <c r="BQ141" s="179"/>
      <c r="BR141" s="179"/>
      <c r="BS141" s="179"/>
      <c r="BT141" s="179"/>
      <c r="BU141" s="179"/>
      <c r="BV141" s="179"/>
      <c r="BW141" s="179"/>
      <c r="BX141" s="179"/>
      <c r="BY141" s="179"/>
      <c r="BZ141" s="179"/>
      <c r="CA141" s="179"/>
      <c r="CB141" s="179"/>
      <c r="CC141" s="179"/>
      <c r="CD141" s="179"/>
      <c r="CE141" s="179"/>
      <c r="CF141" s="179"/>
      <c r="CG141" s="179"/>
      <c r="CH141" s="179"/>
      <c r="CI141" s="179"/>
      <c r="CJ141" s="179"/>
      <c r="CK141" s="179"/>
      <c r="CL141" s="179"/>
      <c r="CM141" s="179"/>
      <c r="CN141" s="179"/>
      <c r="CO141" s="179"/>
      <c r="CP141" s="179"/>
      <c r="CQ141" s="179"/>
      <c r="CR141" s="179"/>
      <c r="CS141" s="179"/>
      <c r="CT141" s="179"/>
      <c r="CU141" s="179"/>
      <c r="CV141" s="179"/>
      <c r="CW141" s="179"/>
      <c r="CX141" s="179"/>
      <c r="CY141" s="179"/>
      <c r="CZ141" s="179"/>
      <c r="DA141" s="179"/>
      <c r="DB141" s="179"/>
      <c r="DC141" s="179"/>
      <c r="DD141" s="179"/>
      <c r="DE141" s="179"/>
      <c r="DF141" s="179"/>
      <c r="DG141" s="179"/>
      <c r="DH141" s="179"/>
      <c r="DI141" s="179"/>
      <c r="DJ141" s="179"/>
      <c r="DK141" s="179"/>
      <c r="DL141" s="179"/>
      <c r="DM141" s="179"/>
      <c r="DN141" s="179"/>
      <c r="DO141" s="179"/>
      <c r="DP141" s="179"/>
      <c r="DQ141" s="179"/>
      <c r="DR141" s="179"/>
      <c r="DS141" s="179"/>
      <c r="DT141" s="179"/>
      <c r="DU141" s="179"/>
      <c r="DV141" s="179"/>
      <c r="DW141" s="179"/>
      <c r="DX141" s="179"/>
      <c r="DY141" s="179"/>
      <c r="DZ141" s="179"/>
      <c r="EA141" s="179"/>
      <c r="EB141" s="179"/>
      <c r="EC141" s="179"/>
      <c r="ED141" s="179"/>
      <c r="EE141" s="179"/>
      <c r="EF141" s="179"/>
      <c r="EG141" s="179"/>
      <c r="EH141" s="179"/>
      <c r="EI141" s="179"/>
      <c r="EJ141" s="179"/>
      <c r="EK141" s="179"/>
      <c r="EL141" s="179"/>
      <c r="EM141" s="179"/>
      <c r="EN141" s="179"/>
      <c r="EO141" s="179"/>
      <c r="EP141" s="179"/>
      <c r="EQ141" s="179"/>
      <c r="ER141" s="179"/>
      <c r="ES141" s="179"/>
      <c r="ET141" s="179"/>
      <c r="EU141" s="179"/>
      <c r="EV141" s="179"/>
      <c r="EW141" s="179"/>
      <c r="EX141" s="179"/>
      <c r="EY141" s="179"/>
      <c r="EZ141" s="179"/>
      <c r="FA141" s="179"/>
      <c r="FB141" s="179"/>
      <c r="FC141" s="179"/>
      <c r="FD141" s="179"/>
      <c r="FE141" s="179"/>
      <c r="FF141" s="179"/>
      <c r="FG141" s="179"/>
      <c r="FH141" s="179"/>
      <c r="FI141" s="179"/>
      <c r="FJ141" s="179"/>
      <c r="FK141" s="179"/>
      <c r="FL141" s="179"/>
      <c r="FM141" s="179"/>
      <c r="FN141" s="179"/>
      <c r="FO141" s="179"/>
      <c r="FP141" s="179"/>
      <c r="FQ141" s="179"/>
      <c r="FR141" s="179"/>
      <c r="FS141" s="179"/>
      <c r="FT141" s="179"/>
      <c r="FU141" s="179"/>
      <c r="FV141" s="179"/>
      <c r="FW141" s="179"/>
      <c r="FX141" s="179"/>
      <c r="FY141" s="179"/>
      <c r="FZ141" s="179"/>
      <c r="GA141" s="179"/>
      <c r="GB141" s="179"/>
      <c r="GC141" s="179"/>
      <c r="GD141" s="179"/>
      <c r="GE141" s="179"/>
      <c r="GF141" s="179"/>
      <c r="GG141" s="179"/>
      <c r="GH141" s="179"/>
      <c r="GI141" s="179"/>
      <c r="GJ141" s="179"/>
      <c r="GK141" s="179"/>
      <c r="GL141" s="179"/>
      <c r="GM141" s="179"/>
      <c r="GN141" s="179"/>
      <c r="GO141" s="179"/>
      <c r="GP141" s="179"/>
      <c r="GQ141" s="179"/>
      <c r="GR141" s="179"/>
      <c r="GS141" s="179"/>
      <c r="GT141" s="179"/>
      <c r="GU141" s="179"/>
      <c r="GV141" s="179"/>
      <c r="GW141" s="179"/>
      <c r="GX141" s="179"/>
      <c r="GY141" s="179"/>
      <c r="GZ141" s="179"/>
      <c r="HA141" s="179"/>
      <c r="HB141" s="179"/>
      <c r="HC141" s="179"/>
      <c r="HD141" s="179"/>
      <c r="HE141" s="179"/>
      <c r="HF141" s="179"/>
      <c r="HG141" s="179"/>
      <c r="HH141" s="179"/>
      <c r="HI141" s="179"/>
      <c r="HJ141" s="179"/>
      <c r="HK141" s="179"/>
      <c r="HL141" s="179"/>
      <c r="HM141" s="179"/>
      <c r="HN141" s="179"/>
      <c r="HO141" s="179"/>
      <c r="HP141" s="179"/>
      <c r="HQ141" s="179"/>
      <c r="HR141" s="179"/>
      <c r="HS141" s="179"/>
      <c r="HT141" s="179"/>
      <c r="HU141" s="179"/>
      <c r="HV141" s="179"/>
      <c r="HW141" s="179"/>
      <c r="HX141" s="179"/>
      <c r="HY141" s="179"/>
      <c r="HZ141" s="179"/>
      <c r="IA141" s="179"/>
      <c r="IB141" s="179"/>
      <c r="IC141" s="179"/>
      <c r="ID141" s="179"/>
      <c r="IE141" s="179"/>
      <c r="IF141" s="179"/>
      <c r="IG141" s="179"/>
      <c r="IH141" s="179"/>
      <c r="II141" s="179"/>
      <c r="IJ141" s="179"/>
      <c r="IK141" s="179"/>
      <c r="IL141" s="179"/>
      <c r="IM141" s="179"/>
      <c r="IN141" s="179"/>
      <c r="IO141" s="179"/>
      <c r="IP141" s="179"/>
      <c r="IQ141" s="179"/>
      <c r="IR141" s="179"/>
      <c r="IS141" s="179"/>
      <c r="IT141" s="179"/>
      <c r="IU141" s="179"/>
      <c r="IV141" s="179"/>
    </row>
    <row collapsed="false" customFormat="false" customHeight="true" hidden="false" ht="27" outlineLevel="0" r="142">
      <c r="A142" s="179"/>
      <c r="B142" s="197"/>
      <c r="C142" s="198" t="s">
        <v>92</v>
      </c>
      <c r="D142" s="198" t="s">
        <v>159</v>
      </c>
      <c r="E142" s="199"/>
      <c r="F142" s="200" t="s">
        <v>94</v>
      </c>
      <c r="G142" s="166"/>
      <c r="H142" s="201"/>
      <c r="I142" s="199"/>
      <c r="J142" s="199"/>
      <c r="K142" s="202"/>
      <c r="L142" s="202"/>
      <c r="M142" s="202"/>
      <c r="N142" s="202"/>
      <c r="O142" s="202"/>
      <c r="P142" s="202"/>
      <c r="Q142" s="203"/>
      <c r="R142" s="204"/>
      <c r="S142" s="205"/>
      <c r="T142" s="206"/>
      <c r="U142" s="204"/>
      <c r="V142" s="207"/>
      <c r="W142" s="208"/>
      <c r="X142" s="209"/>
      <c r="Y142" s="210"/>
      <c r="Z142" s="208"/>
      <c r="AA142" s="209"/>
      <c r="AB142" s="207"/>
      <c r="AC142" s="211"/>
      <c r="AD142" s="212"/>
      <c r="AE142" s="212"/>
      <c r="AF142" s="212"/>
      <c r="AG142" s="175"/>
      <c r="AH142" s="176"/>
      <c r="AI142" s="213" t="s">
        <v>94</v>
      </c>
      <c r="AJ142" s="195"/>
      <c r="AK142" s="179"/>
      <c r="AL142" s="179"/>
      <c r="AM142" s="179"/>
      <c r="AN142" s="180"/>
      <c r="AO142" s="180"/>
      <c r="AP142" s="180"/>
      <c r="AQ142" s="179"/>
      <c r="AR142" s="179"/>
      <c r="AS142" s="179"/>
      <c r="AT142" s="179"/>
      <c r="AU142" s="179"/>
      <c r="AV142" s="181"/>
      <c r="AW142" s="180"/>
      <c r="AX142" s="179"/>
      <c r="AY142" s="179"/>
      <c r="AZ142" s="179"/>
      <c r="BA142" s="179"/>
      <c r="BB142" s="179"/>
      <c r="BC142" s="179"/>
      <c r="BD142" s="179"/>
      <c r="BE142" s="179"/>
      <c r="BF142" s="179"/>
      <c r="BG142" s="179"/>
      <c r="BH142" s="179"/>
      <c r="BI142" s="179"/>
      <c r="BJ142" s="179"/>
      <c r="BK142" s="179"/>
      <c r="BL142" s="179"/>
      <c r="BM142" s="179"/>
      <c r="BN142" s="179"/>
      <c r="BO142" s="179"/>
      <c r="BP142" s="179"/>
      <c r="BQ142" s="179"/>
      <c r="BR142" s="179"/>
      <c r="BS142" s="179"/>
      <c r="BT142" s="179"/>
      <c r="BU142" s="179"/>
      <c r="BV142" s="179"/>
      <c r="BW142" s="179"/>
      <c r="BX142" s="179"/>
      <c r="BY142" s="179"/>
      <c r="BZ142" s="179"/>
      <c r="CA142" s="179"/>
      <c r="CB142" s="179"/>
      <c r="CC142" s="179"/>
      <c r="CD142" s="179"/>
      <c r="CE142" s="179"/>
      <c r="CF142" s="179"/>
      <c r="CG142" s="179"/>
      <c r="CH142" s="179"/>
      <c r="CI142" s="179"/>
      <c r="CJ142" s="179"/>
      <c r="CK142" s="179"/>
      <c r="CL142" s="179"/>
      <c r="CM142" s="179"/>
      <c r="CN142" s="179"/>
      <c r="CO142" s="179"/>
      <c r="CP142" s="179"/>
      <c r="CQ142" s="179"/>
      <c r="CR142" s="179"/>
      <c r="CS142" s="179"/>
      <c r="CT142" s="179"/>
      <c r="CU142" s="179"/>
      <c r="CV142" s="179"/>
      <c r="CW142" s="179"/>
      <c r="CX142" s="179"/>
      <c r="CY142" s="179"/>
      <c r="CZ142" s="179"/>
      <c r="DA142" s="179"/>
      <c r="DB142" s="179"/>
      <c r="DC142" s="179"/>
      <c r="DD142" s="179"/>
      <c r="DE142" s="179"/>
      <c r="DF142" s="179"/>
      <c r="DG142" s="179"/>
      <c r="DH142" s="179"/>
      <c r="DI142" s="179"/>
      <c r="DJ142" s="179"/>
      <c r="DK142" s="179"/>
      <c r="DL142" s="179"/>
      <c r="DM142" s="179"/>
      <c r="DN142" s="179"/>
      <c r="DO142" s="179"/>
      <c r="DP142" s="179"/>
      <c r="DQ142" s="179"/>
      <c r="DR142" s="179"/>
      <c r="DS142" s="179"/>
      <c r="DT142" s="179"/>
      <c r="DU142" s="179"/>
      <c r="DV142" s="179"/>
      <c r="DW142" s="179"/>
      <c r="DX142" s="179"/>
      <c r="DY142" s="179"/>
      <c r="DZ142" s="179"/>
      <c r="EA142" s="179"/>
      <c r="EB142" s="179"/>
      <c r="EC142" s="179"/>
      <c r="ED142" s="179"/>
      <c r="EE142" s="179"/>
      <c r="EF142" s="179"/>
      <c r="EG142" s="179"/>
      <c r="EH142" s="179"/>
      <c r="EI142" s="179"/>
      <c r="EJ142" s="179"/>
      <c r="EK142" s="179"/>
      <c r="EL142" s="179"/>
      <c r="EM142" s="179"/>
      <c r="EN142" s="179"/>
      <c r="EO142" s="179"/>
      <c r="EP142" s="179"/>
      <c r="EQ142" s="179"/>
      <c r="ER142" s="179"/>
      <c r="ES142" s="179"/>
      <c r="ET142" s="179"/>
      <c r="EU142" s="179"/>
      <c r="EV142" s="179"/>
      <c r="EW142" s="179"/>
      <c r="EX142" s="179"/>
      <c r="EY142" s="179"/>
      <c r="EZ142" s="179"/>
      <c r="FA142" s="179"/>
      <c r="FB142" s="179"/>
      <c r="FC142" s="179"/>
      <c r="FD142" s="179"/>
      <c r="FE142" s="179"/>
      <c r="FF142" s="179"/>
      <c r="FG142" s="179"/>
      <c r="FH142" s="179"/>
      <c r="FI142" s="179"/>
      <c r="FJ142" s="179"/>
      <c r="FK142" s="179"/>
      <c r="FL142" s="179"/>
      <c r="FM142" s="179"/>
      <c r="FN142" s="179"/>
      <c r="FO142" s="179"/>
      <c r="FP142" s="179"/>
      <c r="FQ142" s="179"/>
      <c r="FR142" s="179"/>
      <c r="FS142" s="179"/>
      <c r="FT142" s="179"/>
      <c r="FU142" s="179"/>
      <c r="FV142" s="179"/>
      <c r="FW142" s="179"/>
      <c r="FX142" s="179"/>
      <c r="FY142" s="179"/>
      <c r="FZ142" s="179"/>
      <c r="GA142" s="179"/>
      <c r="GB142" s="179"/>
      <c r="GC142" s="179"/>
      <c r="GD142" s="179"/>
      <c r="GE142" s="179"/>
      <c r="GF142" s="179"/>
      <c r="GG142" s="179"/>
      <c r="GH142" s="179"/>
      <c r="GI142" s="179"/>
      <c r="GJ142" s="179"/>
      <c r="GK142" s="179"/>
      <c r="GL142" s="179"/>
      <c r="GM142" s="179"/>
      <c r="GN142" s="179"/>
      <c r="GO142" s="179"/>
      <c r="GP142" s="179"/>
      <c r="GQ142" s="179"/>
      <c r="GR142" s="179"/>
      <c r="GS142" s="179"/>
      <c r="GT142" s="179"/>
      <c r="GU142" s="179"/>
      <c r="GV142" s="179"/>
      <c r="GW142" s="179"/>
      <c r="GX142" s="179"/>
      <c r="GY142" s="179"/>
      <c r="GZ142" s="179"/>
      <c r="HA142" s="179"/>
      <c r="HB142" s="179"/>
      <c r="HC142" s="179"/>
      <c r="HD142" s="179"/>
      <c r="HE142" s="179"/>
      <c r="HF142" s="179"/>
      <c r="HG142" s="179"/>
      <c r="HH142" s="179"/>
      <c r="HI142" s="179"/>
      <c r="HJ142" s="179"/>
      <c r="HK142" s="179"/>
      <c r="HL142" s="179"/>
      <c r="HM142" s="179"/>
      <c r="HN142" s="179"/>
      <c r="HO142" s="179"/>
      <c r="HP142" s="179"/>
      <c r="HQ142" s="179"/>
      <c r="HR142" s="179"/>
      <c r="HS142" s="179"/>
      <c r="HT142" s="179"/>
      <c r="HU142" s="179"/>
      <c r="HV142" s="179"/>
      <c r="HW142" s="179"/>
      <c r="HX142" s="179"/>
      <c r="HY142" s="179"/>
      <c r="HZ142" s="179"/>
      <c r="IA142" s="179"/>
      <c r="IB142" s="179"/>
      <c r="IC142" s="179"/>
      <c r="ID142" s="179"/>
      <c r="IE142" s="179"/>
      <c r="IF142" s="179"/>
      <c r="IG142" s="179"/>
      <c r="IH142" s="179"/>
      <c r="II142" s="179"/>
      <c r="IJ142" s="179"/>
      <c r="IK142" s="179"/>
      <c r="IL142" s="179"/>
      <c r="IM142" s="179"/>
      <c r="IN142" s="179"/>
      <c r="IO142" s="179"/>
      <c r="IP142" s="179"/>
      <c r="IQ142" s="179"/>
      <c r="IR142" s="179"/>
      <c r="IS142" s="179"/>
      <c r="IT142" s="179"/>
      <c r="IU142" s="179"/>
      <c r="IV142" s="179"/>
    </row>
    <row collapsed="false" customFormat="false" customHeight="true" hidden="false" ht="24" outlineLevel="0" r="143">
      <c r="A143" s="179"/>
      <c r="B143" s="197"/>
      <c r="C143" s="198" t="s">
        <v>95</v>
      </c>
      <c r="D143" s="198"/>
      <c r="E143" s="199"/>
      <c r="F143" s="214" t="s">
        <v>91</v>
      </c>
      <c r="G143" s="166"/>
      <c r="H143" s="201"/>
      <c r="I143" s="199"/>
      <c r="J143" s="199"/>
      <c r="K143" s="202"/>
      <c r="L143" s="202"/>
      <c r="M143" s="202"/>
      <c r="N143" s="202"/>
      <c r="O143" s="202"/>
      <c r="P143" s="202"/>
      <c r="Q143" s="203"/>
      <c r="R143" s="204"/>
      <c r="S143" s="205"/>
      <c r="T143" s="206"/>
      <c r="U143" s="204"/>
      <c r="V143" s="207"/>
      <c r="W143" s="208"/>
      <c r="X143" s="209"/>
      <c r="Y143" s="210"/>
      <c r="Z143" s="208"/>
      <c r="AA143" s="209"/>
      <c r="AB143" s="207"/>
      <c r="AC143" s="211"/>
      <c r="AD143" s="212"/>
      <c r="AE143" s="212"/>
      <c r="AF143" s="212"/>
      <c r="AG143" s="175"/>
      <c r="AH143" s="176"/>
      <c r="AI143" s="213" t="s">
        <v>94</v>
      </c>
      <c r="AJ143" s="195"/>
      <c r="AK143" s="179"/>
      <c r="AL143" s="179"/>
      <c r="AM143" s="179"/>
      <c r="AN143" s="180"/>
      <c r="AO143" s="180"/>
      <c r="AP143" s="180"/>
      <c r="AQ143" s="179"/>
      <c r="AR143" s="179"/>
      <c r="AS143" s="179"/>
      <c r="AT143" s="179"/>
      <c r="AU143" s="179"/>
      <c r="AV143" s="181"/>
      <c r="AW143" s="180"/>
      <c r="AX143" s="179"/>
      <c r="AY143" s="179"/>
      <c r="AZ143" s="179"/>
      <c r="BA143" s="179"/>
      <c r="BB143" s="179"/>
      <c r="BC143" s="179"/>
      <c r="BD143" s="179"/>
      <c r="BE143" s="179"/>
      <c r="BF143" s="179"/>
      <c r="BG143" s="179"/>
      <c r="BH143" s="179"/>
      <c r="BI143" s="179"/>
      <c r="BJ143" s="179"/>
      <c r="BK143" s="179"/>
      <c r="BL143" s="179"/>
      <c r="BM143" s="179"/>
      <c r="BN143" s="179"/>
      <c r="BO143" s="179"/>
      <c r="BP143" s="179"/>
      <c r="BQ143" s="179"/>
      <c r="BR143" s="179"/>
      <c r="BS143" s="179"/>
      <c r="BT143" s="179"/>
      <c r="BU143" s="179"/>
      <c r="BV143" s="179"/>
      <c r="BW143" s="179"/>
      <c r="BX143" s="179"/>
      <c r="BY143" s="179"/>
      <c r="BZ143" s="179"/>
      <c r="CA143" s="179"/>
      <c r="CB143" s="179"/>
      <c r="CC143" s="179"/>
      <c r="CD143" s="179"/>
      <c r="CE143" s="179"/>
      <c r="CF143" s="179"/>
      <c r="CG143" s="179"/>
      <c r="CH143" s="179"/>
      <c r="CI143" s="179"/>
      <c r="CJ143" s="179"/>
      <c r="CK143" s="179"/>
      <c r="CL143" s="179"/>
      <c r="CM143" s="179"/>
      <c r="CN143" s="179"/>
      <c r="CO143" s="179"/>
      <c r="CP143" s="179"/>
      <c r="CQ143" s="179"/>
      <c r="CR143" s="179"/>
      <c r="CS143" s="179"/>
      <c r="CT143" s="179"/>
      <c r="CU143" s="179"/>
      <c r="CV143" s="179"/>
      <c r="CW143" s="179"/>
      <c r="CX143" s="179"/>
      <c r="CY143" s="179"/>
      <c r="CZ143" s="179"/>
      <c r="DA143" s="179"/>
      <c r="DB143" s="179"/>
      <c r="DC143" s="179"/>
      <c r="DD143" s="179"/>
      <c r="DE143" s="179"/>
      <c r="DF143" s="179"/>
      <c r="DG143" s="179"/>
      <c r="DH143" s="179"/>
      <c r="DI143" s="179"/>
      <c r="DJ143" s="179"/>
      <c r="DK143" s="179"/>
      <c r="DL143" s="179"/>
      <c r="DM143" s="179"/>
      <c r="DN143" s="179"/>
      <c r="DO143" s="179"/>
      <c r="DP143" s="179"/>
      <c r="DQ143" s="179"/>
      <c r="DR143" s="179"/>
      <c r="DS143" s="179"/>
      <c r="DT143" s="179"/>
      <c r="DU143" s="179"/>
      <c r="DV143" s="179"/>
      <c r="DW143" s="179"/>
      <c r="DX143" s="179"/>
      <c r="DY143" s="179"/>
      <c r="DZ143" s="179"/>
      <c r="EA143" s="179"/>
      <c r="EB143" s="179"/>
      <c r="EC143" s="179"/>
      <c r="ED143" s="179"/>
      <c r="EE143" s="179"/>
      <c r="EF143" s="179"/>
      <c r="EG143" s="179"/>
      <c r="EH143" s="179"/>
      <c r="EI143" s="179"/>
      <c r="EJ143" s="179"/>
      <c r="EK143" s="179"/>
      <c r="EL143" s="179"/>
      <c r="EM143" s="179"/>
      <c r="EN143" s="179"/>
      <c r="EO143" s="179"/>
      <c r="EP143" s="179"/>
      <c r="EQ143" s="179"/>
      <c r="ER143" s="179"/>
      <c r="ES143" s="179"/>
      <c r="ET143" s="179"/>
      <c r="EU143" s="179"/>
      <c r="EV143" s="179"/>
      <c r="EW143" s="179"/>
      <c r="EX143" s="179"/>
      <c r="EY143" s="179"/>
      <c r="EZ143" s="179"/>
      <c r="FA143" s="179"/>
      <c r="FB143" s="179"/>
      <c r="FC143" s="179"/>
      <c r="FD143" s="179"/>
      <c r="FE143" s="179"/>
      <c r="FF143" s="179"/>
      <c r="FG143" s="179"/>
      <c r="FH143" s="179"/>
      <c r="FI143" s="179"/>
      <c r="FJ143" s="179"/>
      <c r="FK143" s="179"/>
      <c r="FL143" s="179"/>
      <c r="FM143" s="179"/>
      <c r="FN143" s="179"/>
      <c r="FO143" s="179"/>
      <c r="FP143" s="179"/>
      <c r="FQ143" s="179"/>
      <c r="FR143" s="179"/>
      <c r="FS143" s="179"/>
      <c r="FT143" s="179"/>
      <c r="FU143" s="179"/>
      <c r="FV143" s="179"/>
      <c r="FW143" s="179"/>
      <c r="FX143" s="179"/>
      <c r="FY143" s="179"/>
      <c r="FZ143" s="179"/>
      <c r="GA143" s="179"/>
      <c r="GB143" s="179"/>
      <c r="GC143" s="179"/>
      <c r="GD143" s="179"/>
      <c r="GE143" s="179"/>
      <c r="GF143" s="179"/>
      <c r="GG143" s="179"/>
      <c r="GH143" s="179"/>
      <c r="GI143" s="179"/>
      <c r="GJ143" s="179"/>
      <c r="GK143" s="179"/>
      <c r="GL143" s="179"/>
      <c r="GM143" s="179"/>
      <c r="GN143" s="179"/>
      <c r="GO143" s="179"/>
      <c r="GP143" s="179"/>
      <c r="GQ143" s="179"/>
      <c r="GR143" s="179"/>
      <c r="GS143" s="179"/>
      <c r="GT143" s="179"/>
      <c r="GU143" s="179"/>
      <c r="GV143" s="179"/>
      <c r="GW143" s="179"/>
      <c r="GX143" s="179"/>
      <c r="GY143" s="179"/>
      <c r="GZ143" s="179"/>
      <c r="HA143" s="179"/>
      <c r="HB143" s="179"/>
      <c r="HC143" s="179"/>
      <c r="HD143" s="179"/>
      <c r="HE143" s="179"/>
      <c r="HF143" s="179"/>
      <c r="HG143" s="179"/>
      <c r="HH143" s="179"/>
      <c r="HI143" s="179"/>
      <c r="HJ143" s="179"/>
      <c r="HK143" s="179"/>
      <c r="HL143" s="179"/>
      <c r="HM143" s="179"/>
      <c r="HN143" s="179"/>
      <c r="HO143" s="179"/>
      <c r="HP143" s="179"/>
      <c r="HQ143" s="179"/>
      <c r="HR143" s="179"/>
      <c r="HS143" s="179"/>
      <c r="HT143" s="179"/>
      <c r="HU143" s="179"/>
      <c r="HV143" s="179"/>
      <c r="HW143" s="179"/>
      <c r="HX143" s="179"/>
      <c r="HY143" s="179"/>
      <c r="HZ143" s="179"/>
      <c r="IA143" s="179"/>
      <c r="IB143" s="179"/>
      <c r="IC143" s="179"/>
      <c r="ID143" s="179"/>
      <c r="IE143" s="179"/>
      <c r="IF143" s="179"/>
      <c r="IG143" s="179"/>
      <c r="IH143" s="179"/>
      <c r="II143" s="179"/>
      <c r="IJ143" s="179"/>
      <c r="IK143" s="179"/>
      <c r="IL143" s="179"/>
      <c r="IM143" s="179"/>
      <c r="IN143" s="179"/>
      <c r="IO143" s="179"/>
      <c r="IP143" s="179"/>
      <c r="IQ143" s="179"/>
      <c r="IR143" s="179"/>
      <c r="IS143" s="179"/>
      <c r="IT143" s="179"/>
      <c r="IU143" s="179"/>
      <c r="IV143" s="179"/>
    </row>
    <row collapsed="false" customFormat="false" customHeight="false" hidden="false" ht="24" outlineLevel="0" r="144">
      <c r="A144" s="179"/>
      <c r="B144" s="215"/>
      <c r="C144" s="183" t="s">
        <v>97</v>
      </c>
      <c r="D144" s="183" t="s">
        <v>127</v>
      </c>
      <c r="E144" s="184"/>
      <c r="F144" s="185"/>
      <c r="G144" s="166"/>
      <c r="H144" s="186"/>
      <c r="I144" s="184"/>
      <c r="J144" s="184"/>
      <c r="K144" s="187"/>
      <c r="L144" s="187"/>
      <c r="M144" s="187"/>
      <c r="N144" s="187"/>
      <c r="O144" s="187"/>
      <c r="P144" s="187"/>
      <c r="Q144" s="189" t="s">
        <v>99</v>
      </c>
      <c r="R144" s="190"/>
      <c r="S144" s="191"/>
      <c r="T144" s="192"/>
      <c r="U144" s="190"/>
      <c r="V144" s="191"/>
      <c r="W144" s="192"/>
      <c r="X144" s="190"/>
      <c r="Y144" s="191"/>
      <c r="Z144" s="192"/>
      <c r="AA144" s="190"/>
      <c r="AB144" s="191"/>
      <c r="AC144" s="216"/>
      <c r="AD144" s="217"/>
      <c r="AE144" s="217"/>
      <c r="AF144" s="217"/>
      <c r="AG144" s="175"/>
      <c r="AH144" s="176"/>
      <c r="AI144" s="194"/>
      <c r="AJ144" s="195"/>
      <c r="AK144" s="179"/>
      <c r="AL144" s="179"/>
      <c r="AM144" s="179"/>
      <c r="AN144" s="180"/>
      <c r="AO144" s="180"/>
      <c r="AP144" s="180"/>
      <c r="AQ144" s="179"/>
      <c r="AR144" s="179"/>
      <c r="AS144" s="179"/>
      <c r="AT144" s="179"/>
      <c r="AU144" s="179"/>
      <c r="AV144" s="181"/>
      <c r="AW144" s="180"/>
      <c r="AX144" s="179"/>
      <c r="AY144" s="179"/>
      <c r="AZ144" s="179"/>
      <c r="BA144" s="179"/>
      <c r="BB144" s="179"/>
      <c r="BC144" s="179"/>
      <c r="BD144" s="179"/>
      <c r="BE144" s="179"/>
      <c r="BF144" s="179"/>
      <c r="BG144" s="179"/>
      <c r="BH144" s="179"/>
      <c r="BI144" s="179"/>
      <c r="BJ144" s="179"/>
      <c r="BK144" s="179"/>
      <c r="BL144" s="179"/>
      <c r="BM144" s="179"/>
      <c r="BN144" s="179"/>
      <c r="BO144" s="179"/>
      <c r="BP144" s="179"/>
      <c r="BQ144" s="179"/>
      <c r="BR144" s="179"/>
      <c r="BS144" s="179"/>
      <c r="BT144" s="179"/>
      <c r="BU144" s="179"/>
      <c r="BV144" s="179"/>
      <c r="BW144" s="179"/>
      <c r="BX144" s="179"/>
      <c r="BY144" s="179"/>
      <c r="BZ144" s="179"/>
      <c r="CA144" s="179"/>
      <c r="CB144" s="179"/>
      <c r="CC144" s="179"/>
      <c r="CD144" s="179"/>
      <c r="CE144" s="179"/>
      <c r="CF144" s="179"/>
      <c r="CG144" s="179"/>
      <c r="CH144" s="179"/>
      <c r="CI144" s="179"/>
      <c r="CJ144" s="179"/>
      <c r="CK144" s="179"/>
      <c r="CL144" s="179"/>
      <c r="CM144" s="179"/>
      <c r="CN144" s="179"/>
      <c r="CO144" s="179"/>
      <c r="CP144" s="179"/>
      <c r="CQ144" s="179"/>
      <c r="CR144" s="179"/>
      <c r="CS144" s="179"/>
      <c r="CT144" s="179"/>
      <c r="CU144" s="179"/>
      <c r="CV144" s="179"/>
      <c r="CW144" s="179"/>
      <c r="CX144" s="179"/>
      <c r="CY144" s="179"/>
      <c r="CZ144" s="179"/>
      <c r="DA144" s="179"/>
      <c r="DB144" s="179"/>
      <c r="DC144" s="179"/>
      <c r="DD144" s="179"/>
      <c r="DE144" s="179"/>
      <c r="DF144" s="179"/>
      <c r="DG144" s="179"/>
      <c r="DH144" s="179"/>
      <c r="DI144" s="179"/>
      <c r="DJ144" s="179"/>
      <c r="DK144" s="179"/>
      <c r="DL144" s="179"/>
      <c r="DM144" s="179"/>
      <c r="DN144" s="179"/>
      <c r="DO144" s="179"/>
      <c r="DP144" s="179"/>
      <c r="DQ144" s="179"/>
      <c r="DR144" s="179"/>
      <c r="DS144" s="179"/>
      <c r="DT144" s="179"/>
      <c r="DU144" s="179"/>
      <c r="DV144" s="179"/>
      <c r="DW144" s="179"/>
      <c r="DX144" s="179"/>
      <c r="DY144" s="179"/>
      <c r="DZ144" s="179"/>
      <c r="EA144" s="179"/>
      <c r="EB144" s="179"/>
      <c r="EC144" s="179"/>
      <c r="ED144" s="179"/>
      <c r="EE144" s="179"/>
      <c r="EF144" s="179"/>
      <c r="EG144" s="179"/>
      <c r="EH144" s="179"/>
      <c r="EI144" s="179"/>
      <c r="EJ144" s="179"/>
      <c r="EK144" s="179"/>
      <c r="EL144" s="179"/>
      <c r="EM144" s="179"/>
      <c r="EN144" s="179"/>
      <c r="EO144" s="179"/>
      <c r="EP144" s="179"/>
      <c r="EQ144" s="179"/>
      <c r="ER144" s="179"/>
      <c r="ES144" s="179"/>
      <c r="ET144" s="179"/>
      <c r="EU144" s="179"/>
      <c r="EV144" s="179"/>
      <c r="EW144" s="179"/>
      <c r="EX144" s="179"/>
      <c r="EY144" s="179"/>
      <c r="EZ144" s="179"/>
      <c r="FA144" s="179"/>
      <c r="FB144" s="179"/>
      <c r="FC144" s="179"/>
      <c r="FD144" s="179"/>
      <c r="FE144" s="179"/>
      <c r="FF144" s="179"/>
      <c r="FG144" s="179"/>
      <c r="FH144" s="179"/>
      <c r="FI144" s="179"/>
      <c r="FJ144" s="179"/>
      <c r="FK144" s="179"/>
      <c r="FL144" s="179"/>
      <c r="FM144" s="179"/>
      <c r="FN144" s="179"/>
      <c r="FO144" s="179"/>
      <c r="FP144" s="179"/>
      <c r="FQ144" s="179"/>
      <c r="FR144" s="179"/>
      <c r="FS144" s="179"/>
      <c r="FT144" s="179"/>
      <c r="FU144" s="179"/>
      <c r="FV144" s="179"/>
      <c r="FW144" s="179"/>
      <c r="FX144" s="179"/>
      <c r="FY144" s="179"/>
      <c r="FZ144" s="179"/>
      <c r="GA144" s="179"/>
      <c r="GB144" s="179"/>
      <c r="GC144" s="179"/>
      <c r="GD144" s="179"/>
      <c r="GE144" s="179"/>
      <c r="GF144" s="179"/>
      <c r="GG144" s="179"/>
      <c r="GH144" s="179"/>
      <c r="GI144" s="179"/>
      <c r="GJ144" s="179"/>
      <c r="GK144" s="179"/>
      <c r="GL144" s="179"/>
      <c r="GM144" s="179"/>
      <c r="GN144" s="179"/>
      <c r="GO144" s="179"/>
      <c r="GP144" s="179"/>
      <c r="GQ144" s="179"/>
      <c r="GR144" s="179"/>
      <c r="GS144" s="179"/>
      <c r="GT144" s="179"/>
      <c r="GU144" s="179"/>
      <c r="GV144" s="179"/>
      <c r="GW144" s="179"/>
      <c r="GX144" s="179"/>
      <c r="GY144" s="179"/>
      <c r="GZ144" s="179"/>
      <c r="HA144" s="179"/>
      <c r="HB144" s="179"/>
      <c r="HC144" s="179"/>
      <c r="HD144" s="179"/>
      <c r="HE144" s="179"/>
      <c r="HF144" s="179"/>
      <c r="HG144" s="179"/>
      <c r="HH144" s="179"/>
      <c r="HI144" s="179"/>
      <c r="HJ144" s="179"/>
      <c r="HK144" s="179"/>
      <c r="HL144" s="179"/>
      <c r="HM144" s="179"/>
      <c r="HN144" s="179"/>
      <c r="HO144" s="179"/>
      <c r="HP144" s="179"/>
      <c r="HQ144" s="179"/>
      <c r="HR144" s="179"/>
      <c r="HS144" s="179"/>
      <c r="HT144" s="179"/>
      <c r="HU144" s="179"/>
      <c r="HV144" s="179"/>
      <c r="HW144" s="179"/>
      <c r="HX144" s="179"/>
      <c r="HY144" s="179"/>
      <c r="HZ144" s="179"/>
      <c r="IA144" s="179"/>
      <c r="IB144" s="179"/>
      <c r="IC144" s="179"/>
      <c r="ID144" s="179"/>
      <c r="IE144" s="179"/>
      <c r="IF144" s="179"/>
      <c r="IG144" s="179"/>
      <c r="IH144" s="179"/>
      <c r="II144" s="179"/>
      <c r="IJ144" s="179"/>
      <c r="IK144" s="179"/>
      <c r="IL144" s="179"/>
      <c r="IM144" s="179"/>
      <c r="IN144" s="179"/>
      <c r="IO144" s="179"/>
      <c r="IP144" s="179"/>
      <c r="IQ144" s="179"/>
      <c r="IR144" s="179"/>
      <c r="IS144" s="179"/>
      <c r="IT144" s="179"/>
      <c r="IU144" s="179"/>
      <c r="IV144" s="179"/>
    </row>
    <row collapsed="false" customFormat="false" customHeight="false" hidden="false" ht="37" outlineLevel="0" r="145">
      <c r="A145" s="179"/>
      <c r="B145" s="218"/>
      <c r="C145" s="219" t="s">
        <v>100</v>
      </c>
      <c r="D145" s="219"/>
      <c r="E145" s="220"/>
      <c r="F145" s="221"/>
      <c r="G145" s="166"/>
      <c r="H145" s="222"/>
      <c r="I145" s="220"/>
      <c r="J145" s="220"/>
      <c r="K145" s="223"/>
      <c r="L145" s="223"/>
      <c r="M145" s="223"/>
      <c r="N145" s="223"/>
      <c r="O145" s="223"/>
      <c r="P145" s="223"/>
      <c r="Q145" s="224" t="s">
        <v>101</v>
      </c>
      <c r="R145" s="225" t="n">
        <f aca="false">R140</f>
        <v>0</v>
      </c>
      <c r="S145" s="226" t="n">
        <f aca="false">S140</f>
        <v>0</v>
      </c>
      <c r="T145" s="227" t="n">
        <f aca="false">T140</f>
        <v>0</v>
      </c>
      <c r="U145" s="225" t="n">
        <f aca="false">U140</f>
        <v>0</v>
      </c>
      <c r="V145" s="226" t="n">
        <f aca="false">V140</f>
        <v>0</v>
      </c>
      <c r="W145" s="227" t="n">
        <f aca="false">W140</f>
        <v>0</v>
      </c>
      <c r="X145" s="225" t="n">
        <f aca="false">X140</f>
        <v>0</v>
      </c>
      <c r="Y145" s="226" t="n">
        <f aca="false">Y140</f>
        <v>0</v>
      </c>
      <c r="Z145" s="227" t="n">
        <f aca="false">Z140</f>
        <v>0</v>
      </c>
      <c r="AA145" s="225" t="s">
        <v>102</v>
      </c>
      <c r="AB145" s="226" t="s">
        <v>102</v>
      </c>
      <c r="AC145" s="228" t="s">
        <v>102</v>
      </c>
      <c r="AD145" s="229"/>
      <c r="AE145" s="229"/>
      <c r="AF145" s="229"/>
      <c r="AG145" s="175"/>
      <c r="AH145" s="176"/>
      <c r="AI145" s="230"/>
      <c r="AJ145" s="231"/>
      <c r="AK145" s="179"/>
      <c r="AL145" s="179"/>
      <c r="AM145" s="179"/>
      <c r="AN145" s="180"/>
      <c r="AO145" s="180"/>
      <c r="AP145" s="180"/>
      <c r="AQ145" s="179"/>
      <c r="AR145" s="179"/>
      <c r="AS145" s="179"/>
      <c r="AT145" s="179"/>
      <c r="AU145" s="179"/>
      <c r="AV145" s="181"/>
      <c r="AW145" s="180"/>
      <c r="AX145" s="179"/>
      <c r="AY145" s="179"/>
      <c r="AZ145" s="179"/>
      <c r="BA145" s="179"/>
      <c r="BB145" s="179"/>
      <c r="BC145" s="179"/>
      <c r="BD145" s="179"/>
      <c r="BE145" s="179"/>
      <c r="BF145" s="179"/>
      <c r="BG145" s="179"/>
      <c r="BH145" s="179"/>
      <c r="BI145" s="179"/>
      <c r="BJ145" s="179"/>
      <c r="BK145" s="179"/>
      <c r="BL145" s="179"/>
      <c r="BM145" s="179"/>
      <c r="BN145" s="179"/>
      <c r="BO145" s="179"/>
      <c r="BP145" s="179"/>
      <c r="BQ145" s="179"/>
      <c r="BR145" s="179"/>
      <c r="BS145" s="179"/>
      <c r="BT145" s="179"/>
      <c r="BU145" s="179"/>
      <c r="BV145" s="179"/>
      <c r="BW145" s="179"/>
      <c r="BX145" s="179"/>
      <c r="BY145" s="179"/>
      <c r="BZ145" s="179"/>
      <c r="CA145" s="179"/>
      <c r="CB145" s="179"/>
      <c r="CC145" s="179"/>
      <c r="CD145" s="179"/>
      <c r="CE145" s="179"/>
      <c r="CF145" s="179"/>
      <c r="CG145" s="179"/>
      <c r="CH145" s="179"/>
      <c r="CI145" s="179"/>
      <c r="CJ145" s="179"/>
      <c r="CK145" s="179"/>
      <c r="CL145" s="179"/>
      <c r="CM145" s="179"/>
      <c r="CN145" s="179"/>
      <c r="CO145" s="179"/>
      <c r="CP145" s="179"/>
      <c r="CQ145" s="179"/>
      <c r="CR145" s="179"/>
      <c r="CS145" s="179"/>
      <c r="CT145" s="179"/>
      <c r="CU145" s="179"/>
      <c r="CV145" s="179"/>
      <c r="CW145" s="179"/>
      <c r="CX145" s="179"/>
      <c r="CY145" s="179"/>
      <c r="CZ145" s="179"/>
      <c r="DA145" s="179"/>
      <c r="DB145" s="179"/>
      <c r="DC145" s="179"/>
      <c r="DD145" s="179"/>
      <c r="DE145" s="179"/>
      <c r="DF145" s="179"/>
      <c r="DG145" s="179"/>
      <c r="DH145" s="179"/>
      <c r="DI145" s="179"/>
      <c r="DJ145" s="179"/>
      <c r="DK145" s="179"/>
      <c r="DL145" s="179"/>
      <c r="DM145" s="179"/>
      <c r="DN145" s="179"/>
      <c r="DO145" s="179"/>
      <c r="DP145" s="179"/>
      <c r="DQ145" s="179"/>
      <c r="DR145" s="179"/>
      <c r="DS145" s="179"/>
      <c r="DT145" s="179"/>
      <c r="DU145" s="179"/>
      <c r="DV145" s="179"/>
      <c r="DW145" s="179"/>
      <c r="DX145" s="179"/>
      <c r="DY145" s="179"/>
      <c r="DZ145" s="179"/>
      <c r="EA145" s="179"/>
      <c r="EB145" s="179"/>
      <c r="EC145" s="179"/>
      <c r="ED145" s="179"/>
      <c r="EE145" s="179"/>
      <c r="EF145" s="179"/>
      <c r="EG145" s="179"/>
      <c r="EH145" s="179"/>
      <c r="EI145" s="179"/>
      <c r="EJ145" s="179"/>
      <c r="EK145" s="179"/>
      <c r="EL145" s="179"/>
      <c r="EM145" s="179"/>
      <c r="EN145" s="179"/>
      <c r="EO145" s="179"/>
      <c r="EP145" s="179"/>
      <c r="EQ145" s="179"/>
      <c r="ER145" s="179"/>
      <c r="ES145" s="179"/>
      <c r="ET145" s="179"/>
      <c r="EU145" s="179"/>
      <c r="EV145" s="179"/>
      <c r="EW145" s="179"/>
      <c r="EX145" s="179"/>
      <c r="EY145" s="179"/>
      <c r="EZ145" s="179"/>
      <c r="FA145" s="179"/>
      <c r="FB145" s="179"/>
      <c r="FC145" s="179"/>
      <c r="FD145" s="179"/>
      <c r="FE145" s="179"/>
      <c r="FF145" s="179"/>
      <c r="FG145" s="179"/>
      <c r="FH145" s="179"/>
      <c r="FI145" s="179"/>
      <c r="FJ145" s="179"/>
      <c r="FK145" s="179"/>
      <c r="FL145" s="179"/>
      <c r="FM145" s="179"/>
      <c r="FN145" s="179"/>
      <c r="FO145" s="179"/>
      <c r="FP145" s="179"/>
      <c r="FQ145" s="179"/>
      <c r="FR145" s="179"/>
      <c r="FS145" s="179"/>
      <c r="FT145" s="179"/>
      <c r="FU145" s="179"/>
      <c r="FV145" s="179"/>
      <c r="FW145" s="179"/>
      <c r="FX145" s="179"/>
      <c r="FY145" s="179"/>
      <c r="FZ145" s="179"/>
      <c r="GA145" s="179"/>
      <c r="GB145" s="179"/>
      <c r="GC145" s="179"/>
      <c r="GD145" s="179"/>
      <c r="GE145" s="179"/>
      <c r="GF145" s="179"/>
      <c r="GG145" s="179"/>
      <c r="GH145" s="179"/>
      <c r="GI145" s="179"/>
      <c r="GJ145" s="179"/>
      <c r="GK145" s="179"/>
      <c r="GL145" s="179"/>
      <c r="GM145" s="179"/>
      <c r="GN145" s="179"/>
      <c r="GO145" s="179"/>
      <c r="GP145" s="179"/>
      <c r="GQ145" s="179"/>
      <c r="GR145" s="179"/>
      <c r="GS145" s="179"/>
      <c r="GT145" s="179"/>
      <c r="GU145" s="179"/>
      <c r="GV145" s="179"/>
      <c r="GW145" s="179"/>
      <c r="GX145" s="179"/>
      <c r="GY145" s="179"/>
      <c r="GZ145" s="179"/>
      <c r="HA145" s="179"/>
      <c r="HB145" s="179"/>
      <c r="HC145" s="179"/>
      <c r="HD145" s="179"/>
      <c r="HE145" s="179"/>
      <c r="HF145" s="179"/>
      <c r="HG145" s="179"/>
      <c r="HH145" s="179"/>
      <c r="HI145" s="179"/>
      <c r="HJ145" s="179"/>
      <c r="HK145" s="179"/>
      <c r="HL145" s="179"/>
      <c r="HM145" s="179"/>
      <c r="HN145" s="179"/>
      <c r="HO145" s="179"/>
      <c r="HP145" s="179"/>
      <c r="HQ145" s="179"/>
      <c r="HR145" s="179"/>
      <c r="HS145" s="179"/>
      <c r="HT145" s="179"/>
      <c r="HU145" s="179"/>
      <c r="HV145" s="179"/>
      <c r="HW145" s="179"/>
      <c r="HX145" s="179"/>
      <c r="HY145" s="179"/>
      <c r="HZ145" s="179"/>
      <c r="IA145" s="179"/>
      <c r="IB145" s="179"/>
      <c r="IC145" s="179"/>
      <c r="ID145" s="179"/>
      <c r="IE145" s="179"/>
      <c r="IF145" s="179"/>
      <c r="IG145" s="179"/>
      <c r="IH145" s="179"/>
      <c r="II145" s="179"/>
      <c r="IJ145" s="179"/>
      <c r="IK145" s="179"/>
      <c r="IL145" s="179"/>
      <c r="IM145" s="179"/>
      <c r="IN145" s="179"/>
      <c r="IO145" s="179"/>
      <c r="IP145" s="179"/>
      <c r="IQ145" s="179"/>
      <c r="IR145" s="179"/>
      <c r="IS145" s="179"/>
      <c r="IT145" s="179"/>
      <c r="IU145" s="179"/>
      <c r="IV145" s="179"/>
    </row>
    <row collapsed="false" customFormat="true" customHeight="true" hidden="false" ht="6" outlineLevel="0" r="146" s="232">
      <c r="B146" s="233"/>
      <c r="C146" s="140"/>
      <c r="D146" s="234"/>
      <c r="E146" s="141"/>
      <c r="F146" s="140"/>
      <c r="G146" s="142"/>
      <c r="H146" s="238"/>
      <c r="I146" s="238"/>
      <c r="J146" s="238"/>
      <c r="K146" s="239"/>
      <c r="L146" s="239"/>
      <c r="M146" s="239"/>
      <c r="N146" s="239"/>
      <c r="O146" s="239"/>
      <c r="P146" s="239"/>
      <c r="Q146" s="144"/>
      <c r="R146" s="235"/>
      <c r="S146" s="235"/>
      <c r="T146" s="235"/>
      <c r="U146" s="235"/>
      <c r="V146" s="235"/>
      <c r="W146" s="235"/>
      <c r="X146" s="235"/>
      <c r="Y146" s="235"/>
      <c r="Z146" s="235"/>
      <c r="AA146" s="235"/>
      <c r="AB146" s="235"/>
      <c r="AC146" s="145"/>
      <c r="AD146" s="147"/>
      <c r="AE146" s="147"/>
      <c r="AF146" s="147"/>
      <c r="AG146" s="148"/>
      <c r="AH146" s="148"/>
      <c r="AI146" s="142"/>
      <c r="AJ146" s="142"/>
      <c r="AN146" s="236"/>
      <c r="AO146" s="236"/>
      <c r="AP146" s="236"/>
      <c r="AV146" s="237"/>
      <c r="AW146" s="236"/>
    </row>
    <row collapsed="false" customFormat="true" customHeight="false" hidden="false" ht="13" outlineLevel="0" r="147" s="257">
      <c r="A147" s="160"/>
      <c r="B147" s="243" t="s">
        <v>76</v>
      </c>
      <c r="C147" s="244"/>
      <c r="D147" s="245"/>
      <c r="E147" s="260" t="n">
        <f aca="false">COUNTIF(E149:E183,"Yes")</f>
        <v>5</v>
      </c>
      <c r="F147" s="246"/>
      <c r="G147" s="247"/>
      <c r="H147" s="248" t="n">
        <f aca="false">H149+H156+H163+H170+H177</f>
        <v>525423.728813559</v>
      </c>
      <c r="I147" s="248" t="n">
        <f aca="false">I149+I156+I163+I170+I177</f>
        <v>94576.2711864407</v>
      </c>
      <c r="J147" s="248" t="n">
        <f aca="false">J149+J156+J163+J170+J177</f>
        <v>620000</v>
      </c>
      <c r="K147" s="248" t="n">
        <f aca="false">K149+K156+K163+K170+K177</f>
        <v>0</v>
      </c>
      <c r="L147" s="248" t="n">
        <f aca="false">L149+L156+L163+L170+L177</f>
        <v>6330</v>
      </c>
      <c r="M147" s="248" t="n">
        <f aca="false">M149+M156+M163+M170+M177</f>
        <v>43262</v>
      </c>
      <c r="N147" s="248" t="n">
        <f aca="false">N149+N156+N163+N170+N177</f>
        <v>43262</v>
      </c>
      <c r="O147" s="248" t="n">
        <f aca="false">O149+O156+O163+O170+O177</f>
        <v>33052</v>
      </c>
      <c r="P147" s="248" t="n">
        <f aca="false">P149+P156+P163+P170+P177</f>
        <v>39382</v>
      </c>
      <c r="Q147" s="249"/>
      <c r="R147" s="250"/>
      <c r="S147" s="251"/>
      <c r="T147" s="252"/>
      <c r="U147" s="250"/>
      <c r="V147" s="251"/>
      <c r="W147" s="252"/>
      <c r="X147" s="250"/>
      <c r="Y147" s="251"/>
      <c r="Z147" s="252"/>
      <c r="AA147" s="250"/>
      <c r="AB147" s="251"/>
      <c r="AC147" s="252"/>
      <c r="AD147" s="244"/>
      <c r="AE147" s="244"/>
      <c r="AF147" s="244"/>
      <c r="AG147" s="253"/>
      <c r="AH147" s="254"/>
      <c r="AI147" s="255"/>
      <c r="AJ147" s="256"/>
      <c r="AK147" s="179"/>
      <c r="AL147" s="179"/>
      <c r="AM147" s="179"/>
      <c r="AN147" s="180"/>
      <c r="AO147" s="180"/>
      <c r="AP147" s="180"/>
      <c r="AQ147" s="179"/>
      <c r="AR147" s="179"/>
      <c r="AS147" s="179"/>
      <c r="AT147" s="179"/>
      <c r="AU147" s="179"/>
      <c r="AV147" s="181"/>
      <c r="AW147" s="180"/>
      <c r="AX147" s="179"/>
      <c r="AY147" s="179"/>
      <c r="AZ147" s="179"/>
      <c r="BA147" s="179"/>
      <c r="BB147" s="179"/>
      <c r="BC147" s="179"/>
      <c r="BD147" s="179"/>
      <c r="BE147" s="179"/>
      <c r="BF147" s="179"/>
      <c r="BG147" s="179"/>
      <c r="BH147" s="179"/>
      <c r="BI147" s="179"/>
      <c r="BJ147" s="179"/>
      <c r="BK147" s="179"/>
      <c r="BL147" s="179"/>
      <c r="BM147" s="179"/>
      <c r="BN147" s="179"/>
      <c r="BO147" s="179"/>
      <c r="BP147" s="179"/>
      <c r="BQ147" s="179"/>
      <c r="BR147" s="179"/>
      <c r="BS147" s="179"/>
      <c r="BT147" s="179"/>
      <c r="BU147" s="179"/>
      <c r="BV147" s="179"/>
      <c r="BW147" s="179"/>
      <c r="BX147" s="179"/>
      <c r="BY147" s="179"/>
      <c r="BZ147" s="179"/>
      <c r="CA147" s="179"/>
      <c r="CB147" s="179"/>
      <c r="CC147" s="179"/>
      <c r="CD147" s="179"/>
      <c r="CE147" s="179"/>
      <c r="CF147" s="179"/>
      <c r="CG147" s="179"/>
      <c r="CH147" s="179"/>
      <c r="CI147" s="179"/>
      <c r="CJ147" s="179"/>
      <c r="CK147" s="179"/>
      <c r="CL147" s="179"/>
      <c r="CM147" s="179"/>
      <c r="CN147" s="179"/>
      <c r="CO147" s="179"/>
      <c r="CP147" s="179"/>
      <c r="CQ147" s="179"/>
      <c r="CR147" s="179"/>
      <c r="CS147" s="179"/>
      <c r="CT147" s="179"/>
      <c r="CU147" s="179"/>
      <c r="CV147" s="179"/>
      <c r="CW147" s="179"/>
      <c r="CX147" s="179"/>
      <c r="CY147" s="160"/>
      <c r="CZ147" s="160"/>
      <c r="DA147" s="160"/>
      <c r="DB147" s="160"/>
      <c r="DC147" s="160"/>
      <c r="DD147" s="160"/>
      <c r="DE147" s="160"/>
      <c r="DF147" s="160"/>
      <c r="DG147" s="160"/>
      <c r="DH147" s="160"/>
      <c r="DI147" s="160"/>
      <c r="DJ147" s="160"/>
      <c r="DK147" s="160"/>
      <c r="DL147" s="160"/>
      <c r="DM147" s="160"/>
      <c r="DN147" s="160"/>
      <c r="DO147" s="160"/>
      <c r="DP147" s="160"/>
      <c r="DQ147" s="160"/>
      <c r="DR147" s="160"/>
      <c r="DS147" s="160"/>
      <c r="DT147" s="160"/>
      <c r="DU147" s="160"/>
      <c r="DV147" s="160"/>
      <c r="DW147" s="160"/>
      <c r="DX147" s="160"/>
      <c r="DY147" s="160"/>
      <c r="DZ147" s="160"/>
      <c r="EA147" s="160"/>
      <c r="EB147" s="160"/>
      <c r="EC147" s="160"/>
      <c r="ED147" s="160"/>
      <c r="EE147" s="160"/>
      <c r="EF147" s="160"/>
      <c r="EG147" s="160"/>
      <c r="EH147" s="160"/>
      <c r="EI147" s="160"/>
      <c r="EJ147" s="160"/>
      <c r="EK147" s="160"/>
      <c r="EL147" s="160"/>
      <c r="EM147" s="160"/>
      <c r="EN147" s="160"/>
      <c r="EO147" s="160"/>
      <c r="EP147" s="160"/>
      <c r="EQ147" s="160"/>
      <c r="ER147" s="160"/>
      <c r="ES147" s="160"/>
      <c r="ET147" s="160"/>
      <c r="EU147" s="160"/>
      <c r="EV147" s="160"/>
      <c r="EW147" s="160"/>
      <c r="EX147" s="160"/>
      <c r="EY147" s="160"/>
      <c r="EZ147" s="160"/>
      <c r="FA147" s="160"/>
      <c r="FB147" s="160"/>
      <c r="FC147" s="160"/>
      <c r="FD147" s="160"/>
      <c r="FE147" s="160"/>
      <c r="FF147" s="160"/>
      <c r="FG147" s="160"/>
      <c r="FH147" s="160"/>
      <c r="FI147" s="160"/>
      <c r="FJ147" s="160"/>
      <c r="FK147" s="160"/>
      <c r="FL147" s="160"/>
      <c r="FM147" s="160"/>
      <c r="FN147" s="160"/>
      <c r="FO147" s="160"/>
      <c r="FP147" s="160"/>
      <c r="FQ147" s="160"/>
      <c r="FR147" s="160"/>
      <c r="FS147" s="160"/>
      <c r="FT147" s="160"/>
      <c r="FU147" s="160"/>
      <c r="FV147" s="160"/>
      <c r="FW147" s="160"/>
      <c r="FX147" s="160"/>
      <c r="FY147" s="160"/>
      <c r="FZ147" s="160"/>
      <c r="GA147" s="160"/>
      <c r="GB147" s="160"/>
      <c r="GC147" s="160"/>
      <c r="GD147" s="160"/>
      <c r="GE147" s="160"/>
      <c r="GF147" s="160"/>
      <c r="GG147" s="160"/>
      <c r="GH147" s="160"/>
      <c r="GI147" s="160"/>
      <c r="GJ147" s="160"/>
      <c r="GK147" s="160"/>
      <c r="GL147" s="160"/>
      <c r="GM147" s="160"/>
      <c r="GN147" s="160"/>
      <c r="GO147" s="160"/>
      <c r="GP147" s="160"/>
      <c r="GQ147" s="160"/>
      <c r="GR147" s="160"/>
      <c r="GS147" s="160"/>
      <c r="GT147" s="160"/>
      <c r="GU147" s="160"/>
      <c r="GV147" s="160"/>
      <c r="GW147" s="160"/>
      <c r="GX147" s="160"/>
      <c r="GY147" s="160"/>
      <c r="GZ147" s="160"/>
      <c r="HA147" s="160"/>
      <c r="HB147" s="160"/>
      <c r="HC147" s="160"/>
      <c r="HD147" s="160"/>
      <c r="HE147" s="160"/>
      <c r="HF147" s="160"/>
      <c r="HG147" s="160"/>
      <c r="HH147" s="160"/>
      <c r="HI147" s="160"/>
      <c r="HJ147" s="160"/>
      <c r="HK147" s="160"/>
      <c r="HL147" s="160"/>
      <c r="HM147" s="160"/>
      <c r="HN147" s="160"/>
      <c r="HO147" s="160"/>
      <c r="HP147" s="160"/>
      <c r="HQ147" s="160"/>
      <c r="HR147" s="160"/>
      <c r="HS147" s="160"/>
      <c r="HT147" s="160"/>
      <c r="HU147" s="160"/>
      <c r="HV147" s="160"/>
      <c r="HW147" s="160"/>
      <c r="HX147" s="160"/>
      <c r="HY147" s="160"/>
      <c r="HZ147" s="160"/>
      <c r="IA147" s="160"/>
      <c r="IB147" s="160"/>
      <c r="IC147" s="160"/>
      <c r="ID147" s="160"/>
      <c r="IE147" s="160"/>
      <c r="IF147" s="160"/>
      <c r="IG147" s="160"/>
      <c r="IH147" s="160"/>
      <c r="II147" s="160"/>
      <c r="IJ147" s="160"/>
      <c r="IK147" s="160"/>
      <c r="IL147" s="160"/>
      <c r="IM147" s="160"/>
      <c r="IN147" s="160"/>
      <c r="IO147" s="160"/>
      <c r="IP147" s="160"/>
      <c r="IQ147" s="160"/>
      <c r="IR147" s="160"/>
      <c r="IS147" s="160"/>
      <c r="IT147" s="160"/>
      <c r="IU147" s="160"/>
      <c r="IV147" s="160"/>
    </row>
    <row collapsed="false" customFormat="true" customHeight="true" hidden="false" ht="6" outlineLevel="0" r="148" s="232">
      <c r="B148" s="233"/>
      <c r="C148" s="140"/>
      <c r="D148" s="234"/>
      <c r="E148" s="141"/>
      <c r="F148" s="140"/>
      <c r="G148" s="142"/>
      <c r="H148" s="238"/>
      <c r="I148" s="238"/>
      <c r="J148" s="238"/>
      <c r="K148" s="239"/>
      <c r="L148" s="239"/>
      <c r="M148" s="239"/>
      <c r="N148" s="239"/>
      <c r="O148" s="239"/>
      <c r="P148" s="239"/>
      <c r="Q148" s="144"/>
      <c r="R148" s="235"/>
      <c r="S148" s="235"/>
      <c r="T148" s="235"/>
      <c r="U148" s="235"/>
      <c r="V148" s="235"/>
      <c r="W148" s="235"/>
      <c r="X148" s="235"/>
      <c r="Y148" s="235"/>
      <c r="Z148" s="235"/>
      <c r="AA148" s="235"/>
      <c r="AB148" s="235"/>
      <c r="AC148" s="145"/>
      <c r="AD148" s="147"/>
      <c r="AE148" s="147"/>
      <c r="AF148" s="147"/>
      <c r="AG148" s="148"/>
      <c r="AH148" s="148"/>
      <c r="AI148" s="142"/>
      <c r="AJ148" s="142"/>
      <c r="AN148" s="236"/>
      <c r="AO148" s="236"/>
      <c r="AP148" s="236"/>
      <c r="AV148" s="237"/>
      <c r="AW148" s="236"/>
    </row>
    <row collapsed="false" customFormat="true" customHeight="true" hidden="false" ht="48" outlineLevel="0" r="149" s="160">
      <c r="B149" s="161" t="n">
        <v>17</v>
      </c>
      <c r="C149" s="162" t="s">
        <v>37</v>
      </c>
      <c r="D149" s="163" t="s">
        <v>160</v>
      </c>
      <c r="E149" s="164" t="s">
        <v>79</v>
      </c>
      <c r="F149" s="165" t="s">
        <v>80</v>
      </c>
      <c r="G149" s="166" t="s">
        <v>161</v>
      </c>
      <c r="H149" s="167" t="n">
        <v>16949.1525423729</v>
      </c>
      <c r="I149" s="167" t="n">
        <v>3050.84745762712</v>
      </c>
      <c r="J149" s="167" t="n">
        <f aca="false">H149+I149</f>
        <v>20000</v>
      </c>
      <c r="K149" s="168" t="n">
        <v>0</v>
      </c>
      <c r="L149" s="167" t="n">
        <v>0</v>
      </c>
      <c r="M149" s="167" t="n">
        <v>988</v>
      </c>
      <c r="N149" s="168" t="n">
        <f aca="false">SUM(R149:AC149)</f>
        <v>988</v>
      </c>
      <c r="O149" s="168" t="n">
        <f aca="false">SUM(R154:AC154)</f>
        <v>988</v>
      </c>
      <c r="P149" s="168" t="n">
        <f aca="false">O149+L149</f>
        <v>988</v>
      </c>
      <c r="Q149" s="169" t="s">
        <v>82</v>
      </c>
      <c r="R149" s="170" t="n">
        <v>0</v>
      </c>
      <c r="S149" s="171" t="n">
        <v>0</v>
      </c>
      <c r="T149" s="172" t="n">
        <v>988</v>
      </c>
      <c r="U149" s="170" t="n">
        <v>0</v>
      </c>
      <c r="V149" s="171" t="n">
        <v>0</v>
      </c>
      <c r="W149" s="172" t="n">
        <v>0</v>
      </c>
      <c r="X149" s="170" t="n">
        <v>0</v>
      </c>
      <c r="Y149" s="171" t="n">
        <v>0</v>
      </c>
      <c r="Z149" s="172" t="n">
        <v>0</v>
      </c>
      <c r="AA149" s="170" t="n">
        <v>0</v>
      </c>
      <c r="AB149" s="173" t="n">
        <v>0</v>
      </c>
      <c r="AC149" s="172" t="n">
        <v>0</v>
      </c>
      <c r="AD149" s="174" t="s">
        <v>83</v>
      </c>
      <c r="AE149" s="174" t="s">
        <v>84</v>
      </c>
      <c r="AF149" s="174" t="s">
        <v>85</v>
      </c>
      <c r="AG149" s="175" t="s">
        <v>162</v>
      </c>
      <c r="AH149" s="176" t="s">
        <v>87</v>
      </c>
      <c r="AI149" s="177" t="s">
        <v>80</v>
      </c>
      <c r="AJ149" s="178"/>
      <c r="AK149" s="179"/>
      <c r="AL149" s="179"/>
      <c r="AM149" s="179"/>
      <c r="AN149" s="180"/>
      <c r="AO149" s="180"/>
      <c r="AP149" s="180"/>
      <c r="AQ149" s="179"/>
      <c r="AR149" s="179"/>
      <c r="AS149" s="179"/>
      <c r="AT149" s="179"/>
      <c r="AU149" s="179"/>
      <c r="AV149" s="181"/>
      <c r="AW149" s="180"/>
      <c r="AX149" s="179"/>
      <c r="AY149" s="179"/>
      <c r="AZ149" s="179"/>
      <c r="BA149" s="179"/>
      <c r="BB149" s="179"/>
      <c r="BC149" s="179"/>
      <c r="BD149" s="179"/>
      <c r="BE149" s="179"/>
      <c r="BF149" s="179"/>
      <c r="BG149" s="179"/>
      <c r="BH149" s="179"/>
      <c r="BI149" s="179"/>
      <c r="BJ149" s="179"/>
      <c r="BK149" s="179"/>
      <c r="BL149" s="179"/>
      <c r="BM149" s="179"/>
      <c r="BN149" s="179"/>
      <c r="BO149" s="179"/>
      <c r="BP149" s="179"/>
      <c r="BQ149" s="179"/>
      <c r="BR149" s="179"/>
      <c r="BS149" s="179"/>
      <c r="BT149" s="179"/>
      <c r="BU149" s="179"/>
      <c r="BV149" s="179"/>
      <c r="BW149" s="179"/>
      <c r="BX149" s="179"/>
      <c r="BY149" s="179"/>
      <c r="BZ149" s="179"/>
      <c r="CA149" s="179"/>
      <c r="CB149" s="179"/>
      <c r="CC149" s="179"/>
      <c r="CD149" s="179"/>
      <c r="CE149" s="179"/>
      <c r="CF149" s="179"/>
      <c r="CG149" s="179"/>
      <c r="CH149" s="179"/>
      <c r="CI149" s="179"/>
      <c r="CJ149" s="179"/>
      <c r="CK149" s="179"/>
      <c r="CL149" s="179"/>
      <c r="CM149" s="179"/>
      <c r="CN149" s="179"/>
      <c r="CO149" s="179"/>
      <c r="CP149" s="179"/>
      <c r="CQ149" s="179"/>
      <c r="CR149" s="179"/>
      <c r="CS149" s="179"/>
      <c r="CT149" s="179"/>
      <c r="CU149" s="179"/>
      <c r="CV149" s="179"/>
      <c r="CW149" s="179"/>
      <c r="CX149" s="179"/>
    </row>
    <row collapsed="false" customFormat="true" customHeight="true" hidden="false" ht="26" outlineLevel="0" r="150" s="196">
      <c r="A150" s="179"/>
      <c r="B150" s="182"/>
      <c r="C150" s="183" t="s">
        <v>88</v>
      </c>
      <c r="D150" s="183"/>
      <c r="E150" s="184"/>
      <c r="F150" s="185" t="s">
        <v>89</v>
      </c>
      <c r="G150" s="166"/>
      <c r="H150" s="186"/>
      <c r="I150" s="184"/>
      <c r="J150" s="184"/>
      <c r="K150" s="187"/>
      <c r="L150" s="187"/>
      <c r="M150" s="187"/>
      <c r="N150" s="188"/>
      <c r="O150" s="187"/>
      <c r="P150" s="187"/>
      <c r="Q150" s="189" t="s">
        <v>90</v>
      </c>
      <c r="R150" s="190"/>
      <c r="S150" s="191"/>
      <c r="T150" s="192"/>
      <c r="U150" s="190"/>
      <c r="V150" s="191"/>
      <c r="W150" s="192"/>
      <c r="X150" s="190"/>
      <c r="Y150" s="191"/>
      <c r="Z150" s="192"/>
      <c r="AA150" s="190"/>
      <c r="AB150" s="191"/>
      <c r="AC150" s="192"/>
      <c r="AD150" s="193" t="s">
        <v>91</v>
      </c>
      <c r="AE150" s="193" t="s">
        <v>91</v>
      </c>
      <c r="AF150" s="193" t="s">
        <v>91</v>
      </c>
      <c r="AG150" s="175"/>
      <c r="AH150" s="176"/>
      <c r="AI150" s="194"/>
      <c r="AJ150" s="195"/>
      <c r="AK150" s="179"/>
      <c r="AL150" s="179"/>
      <c r="AM150" s="179"/>
      <c r="AN150" s="180"/>
      <c r="AO150" s="180"/>
      <c r="AP150" s="180"/>
      <c r="AQ150" s="179"/>
      <c r="AR150" s="179"/>
      <c r="AS150" s="179"/>
      <c r="AT150" s="179"/>
      <c r="AU150" s="179"/>
      <c r="AV150" s="181"/>
      <c r="AW150" s="180"/>
      <c r="AX150" s="179"/>
      <c r="AY150" s="179"/>
      <c r="AZ150" s="179"/>
      <c r="BA150" s="179"/>
      <c r="BB150" s="179"/>
      <c r="BC150" s="179"/>
      <c r="BD150" s="179"/>
      <c r="BE150" s="179"/>
      <c r="BF150" s="179"/>
      <c r="BG150" s="179"/>
      <c r="BH150" s="179"/>
      <c r="BI150" s="179"/>
      <c r="BJ150" s="179"/>
      <c r="BK150" s="179"/>
      <c r="BL150" s="179"/>
      <c r="BM150" s="179"/>
      <c r="BN150" s="179"/>
      <c r="BO150" s="179"/>
      <c r="BP150" s="179"/>
      <c r="BQ150" s="179"/>
      <c r="BR150" s="179"/>
      <c r="BS150" s="179"/>
      <c r="BT150" s="179"/>
      <c r="BU150" s="179"/>
      <c r="BV150" s="179"/>
      <c r="BW150" s="179"/>
      <c r="BX150" s="179"/>
      <c r="BY150" s="179"/>
      <c r="BZ150" s="179"/>
      <c r="CA150" s="179"/>
      <c r="CB150" s="179"/>
      <c r="CC150" s="179"/>
      <c r="CD150" s="179"/>
      <c r="CE150" s="179"/>
      <c r="CF150" s="179"/>
      <c r="CG150" s="179"/>
      <c r="CH150" s="179"/>
      <c r="CI150" s="179"/>
      <c r="CJ150" s="179"/>
      <c r="CK150" s="179"/>
      <c r="CL150" s="179"/>
      <c r="CM150" s="179"/>
      <c r="CN150" s="179"/>
      <c r="CO150" s="179"/>
      <c r="CP150" s="179"/>
      <c r="CQ150" s="179"/>
      <c r="CR150" s="179"/>
      <c r="CS150" s="179"/>
      <c r="CT150" s="179"/>
      <c r="CU150" s="179"/>
      <c r="CV150" s="179"/>
      <c r="CW150" s="179"/>
      <c r="CX150" s="179"/>
      <c r="CY150" s="179"/>
      <c r="CZ150" s="179"/>
      <c r="DA150" s="179"/>
      <c r="DB150" s="179"/>
      <c r="DC150" s="179"/>
      <c r="DD150" s="179"/>
      <c r="DE150" s="179"/>
      <c r="DF150" s="179"/>
      <c r="DG150" s="179"/>
      <c r="DH150" s="179"/>
      <c r="DI150" s="179"/>
      <c r="DJ150" s="179"/>
      <c r="DK150" s="179"/>
      <c r="DL150" s="179"/>
      <c r="DM150" s="179"/>
      <c r="DN150" s="179"/>
      <c r="DO150" s="179"/>
      <c r="DP150" s="179"/>
      <c r="DQ150" s="179"/>
      <c r="DR150" s="179"/>
      <c r="DS150" s="179"/>
      <c r="DT150" s="179"/>
      <c r="DU150" s="179"/>
      <c r="DV150" s="179"/>
      <c r="DW150" s="179"/>
      <c r="DX150" s="179"/>
      <c r="DY150" s="179"/>
      <c r="DZ150" s="179"/>
      <c r="EA150" s="179"/>
      <c r="EB150" s="179"/>
      <c r="EC150" s="179"/>
      <c r="ED150" s="179"/>
      <c r="EE150" s="179"/>
      <c r="EF150" s="179"/>
      <c r="EG150" s="179"/>
      <c r="EH150" s="179"/>
      <c r="EI150" s="179"/>
      <c r="EJ150" s="179"/>
      <c r="EK150" s="179"/>
      <c r="EL150" s="179"/>
      <c r="EM150" s="179"/>
      <c r="EN150" s="179"/>
      <c r="EO150" s="179"/>
      <c r="EP150" s="179"/>
      <c r="EQ150" s="179"/>
      <c r="ER150" s="179"/>
      <c r="ES150" s="179"/>
      <c r="ET150" s="179"/>
      <c r="EU150" s="179"/>
      <c r="EV150" s="179"/>
      <c r="EW150" s="179"/>
      <c r="EX150" s="179"/>
      <c r="EY150" s="179"/>
      <c r="EZ150" s="179"/>
      <c r="FA150" s="179"/>
      <c r="FB150" s="179"/>
      <c r="FC150" s="179"/>
      <c r="FD150" s="179"/>
      <c r="FE150" s="179"/>
      <c r="FF150" s="179"/>
      <c r="FG150" s="179"/>
      <c r="FH150" s="179"/>
      <c r="FI150" s="179"/>
      <c r="FJ150" s="179"/>
      <c r="FK150" s="179"/>
      <c r="FL150" s="179"/>
      <c r="FM150" s="179"/>
      <c r="FN150" s="179"/>
      <c r="FO150" s="179"/>
      <c r="FP150" s="179"/>
      <c r="FQ150" s="179"/>
      <c r="FR150" s="179"/>
      <c r="FS150" s="179"/>
      <c r="FT150" s="179"/>
      <c r="FU150" s="179"/>
      <c r="FV150" s="179"/>
      <c r="FW150" s="179"/>
      <c r="FX150" s="179"/>
      <c r="FY150" s="179"/>
      <c r="FZ150" s="179"/>
      <c r="GA150" s="179"/>
      <c r="GB150" s="179"/>
      <c r="GC150" s="179"/>
      <c r="GD150" s="179"/>
      <c r="GE150" s="179"/>
      <c r="GF150" s="179"/>
      <c r="GG150" s="179"/>
      <c r="GH150" s="179"/>
      <c r="GI150" s="179"/>
      <c r="GJ150" s="179"/>
      <c r="GK150" s="179"/>
      <c r="GL150" s="179"/>
      <c r="GM150" s="179"/>
      <c r="GN150" s="179"/>
      <c r="GO150" s="179"/>
      <c r="GP150" s="179"/>
      <c r="GQ150" s="179"/>
      <c r="GR150" s="179"/>
      <c r="GS150" s="179"/>
      <c r="GT150" s="179"/>
      <c r="GU150" s="179"/>
      <c r="GV150" s="179"/>
      <c r="GW150" s="179"/>
      <c r="GX150" s="179"/>
      <c r="GY150" s="179"/>
      <c r="GZ150" s="179"/>
      <c r="HA150" s="179"/>
      <c r="HB150" s="179"/>
      <c r="HC150" s="179"/>
      <c r="HD150" s="179"/>
      <c r="HE150" s="179"/>
      <c r="HF150" s="179"/>
      <c r="HG150" s="179"/>
      <c r="HH150" s="179"/>
      <c r="HI150" s="179"/>
      <c r="HJ150" s="179"/>
      <c r="HK150" s="179"/>
      <c r="HL150" s="179"/>
      <c r="HM150" s="179"/>
      <c r="HN150" s="179"/>
      <c r="HO150" s="179"/>
      <c r="HP150" s="179"/>
      <c r="HQ150" s="179"/>
      <c r="HR150" s="179"/>
      <c r="HS150" s="179"/>
      <c r="HT150" s="179"/>
      <c r="HU150" s="179"/>
      <c r="HV150" s="179"/>
      <c r="HW150" s="179"/>
      <c r="HX150" s="179"/>
      <c r="HY150" s="179"/>
      <c r="HZ150" s="179"/>
      <c r="IA150" s="179"/>
      <c r="IB150" s="179"/>
      <c r="IC150" s="179"/>
      <c r="ID150" s="179"/>
      <c r="IE150" s="179"/>
      <c r="IF150" s="179"/>
      <c r="IG150" s="179"/>
      <c r="IH150" s="179"/>
      <c r="II150" s="179"/>
      <c r="IJ150" s="179"/>
      <c r="IK150" s="179"/>
      <c r="IL150" s="179"/>
      <c r="IM150" s="179"/>
      <c r="IN150" s="179"/>
      <c r="IO150" s="179"/>
      <c r="IP150" s="179"/>
      <c r="IQ150" s="179"/>
      <c r="IR150" s="179"/>
      <c r="IS150" s="179"/>
      <c r="IT150" s="179"/>
      <c r="IU150" s="179"/>
      <c r="IV150" s="179"/>
    </row>
    <row collapsed="false" customFormat="false" customHeight="true" hidden="false" ht="24.75" outlineLevel="0" r="151">
      <c r="A151" s="179"/>
      <c r="B151" s="197"/>
      <c r="C151" s="198" t="s">
        <v>92</v>
      </c>
      <c r="D151" s="198" t="s">
        <v>163</v>
      </c>
      <c r="E151" s="199"/>
      <c r="F151" s="200" t="s">
        <v>94</v>
      </c>
      <c r="G151" s="166"/>
      <c r="H151" s="201"/>
      <c r="I151" s="199"/>
      <c r="J151" s="199"/>
      <c r="K151" s="202"/>
      <c r="L151" s="202"/>
      <c r="M151" s="202"/>
      <c r="N151" s="202"/>
      <c r="O151" s="202"/>
      <c r="P151" s="202"/>
      <c r="Q151" s="203"/>
      <c r="R151" s="204"/>
      <c r="S151" s="205"/>
      <c r="T151" s="206"/>
      <c r="U151" s="204"/>
      <c r="V151" s="207"/>
      <c r="W151" s="208"/>
      <c r="X151" s="209"/>
      <c r="Y151" s="210"/>
      <c r="Z151" s="208"/>
      <c r="AA151" s="209"/>
      <c r="AB151" s="207"/>
      <c r="AC151" s="211"/>
      <c r="AD151" s="212"/>
      <c r="AE151" s="212"/>
      <c r="AF151" s="212"/>
      <c r="AG151" s="175"/>
      <c r="AH151" s="176"/>
      <c r="AI151" s="213" t="s">
        <v>94</v>
      </c>
      <c r="AJ151" s="195"/>
      <c r="AK151" s="179"/>
      <c r="AL151" s="179"/>
      <c r="AM151" s="179"/>
      <c r="AN151" s="180"/>
      <c r="AO151" s="180"/>
      <c r="AP151" s="180"/>
      <c r="AQ151" s="179"/>
      <c r="AR151" s="179"/>
      <c r="AS151" s="179"/>
      <c r="AT151" s="179"/>
      <c r="AU151" s="179"/>
      <c r="AV151" s="181"/>
      <c r="AW151" s="180"/>
      <c r="AX151" s="179"/>
      <c r="AY151" s="179"/>
      <c r="AZ151" s="179"/>
      <c r="BA151" s="179"/>
      <c r="BB151" s="179"/>
      <c r="BC151" s="179"/>
      <c r="BD151" s="179"/>
      <c r="BE151" s="179"/>
      <c r="BF151" s="179"/>
      <c r="BG151" s="179"/>
      <c r="BH151" s="179"/>
      <c r="BI151" s="179"/>
      <c r="BJ151" s="179"/>
      <c r="BK151" s="179"/>
      <c r="BL151" s="179"/>
      <c r="BM151" s="179"/>
      <c r="BN151" s="179"/>
      <c r="BO151" s="179"/>
      <c r="BP151" s="179"/>
      <c r="BQ151" s="179"/>
      <c r="BR151" s="179"/>
      <c r="BS151" s="179"/>
      <c r="BT151" s="179"/>
      <c r="BU151" s="179"/>
      <c r="BV151" s="179"/>
      <c r="BW151" s="179"/>
      <c r="BX151" s="179"/>
      <c r="BY151" s="179"/>
      <c r="BZ151" s="179"/>
      <c r="CA151" s="179"/>
      <c r="CB151" s="179"/>
      <c r="CC151" s="179"/>
      <c r="CD151" s="179"/>
      <c r="CE151" s="179"/>
      <c r="CF151" s="179"/>
      <c r="CG151" s="179"/>
      <c r="CH151" s="179"/>
      <c r="CI151" s="179"/>
      <c r="CJ151" s="179"/>
      <c r="CK151" s="179"/>
      <c r="CL151" s="179"/>
      <c r="CM151" s="179"/>
      <c r="CN151" s="179"/>
      <c r="CO151" s="179"/>
      <c r="CP151" s="179"/>
      <c r="CQ151" s="179"/>
      <c r="CR151" s="179"/>
      <c r="CS151" s="179"/>
      <c r="CT151" s="179"/>
      <c r="CU151" s="179"/>
      <c r="CV151" s="179"/>
      <c r="CW151" s="179"/>
      <c r="CX151" s="179"/>
      <c r="CY151" s="179"/>
      <c r="CZ151" s="179"/>
      <c r="DA151" s="179"/>
      <c r="DB151" s="179"/>
      <c r="DC151" s="179"/>
      <c r="DD151" s="179"/>
      <c r="DE151" s="179"/>
      <c r="DF151" s="179"/>
      <c r="DG151" s="179"/>
      <c r="DH151" s="179"/>
      <c r="DI151" s="179"/>
      <c r="DJ151" s="179"/>
      <c r="DK151" s="179"/>
      <c r="DL151" s="179"/>
      <c r="DM151" s="179"/>
      <c r="DN151" s="179"/>
      <c r="DO151" s="179"/>
      <c r="DP151" s="179"/>
      <c r="DQ151" s="179"/>
      <c r="DR151" s="179"/>
      <c r="DS151" s="179"/>
      <c r="DT151" s="179"/>
      <c r="DU151" s="179"/>
      <c r="DV151" s="179"/>
      <c r="DW151" s="179"/>
      <c r="DX151" s="179"/>
      <c r="DY151" s="179"/>
      <c r="DZ151" s="179"/>
      <c r="EA151" s="179"/>
      <c r="EB151" s="179"/>
      <c r="EC151" s="179"/>
      <c r="ED151" s="179"/>
      <c r="EE151" s="179"/>
      <c r="EF151" s="179"/>
      <c r="EG151" s="179"/>
      <c r="EH151" s="179"/>
      <c r="EI151" s="179"/>
      <c r="EJ151" s="179"/>
      <c r="EK151" s="179"/>
      <c r="EL151" s="179"/>
      <c r="EM151" s="179"/>
      <c r="EN151" s="179"/>
      <c r="EO151" s="179"/>
      <c r="EP151" s="179"/>
      <c r="EQ151" s="179"/>
      <c r="ER151" s="179"/>
      <c r="ES151" s="179"/>
      <c r="ET151" s="179"/>
      <c r="EU151" s="179"/>
      <c r="EV151" s="179"/>
      <c r="EW151" s="179"/>
      <c r="EX151" s="179"/>
      <c r="EY151" s="179"/>
      <c r="EZ151" s="179"/>
      <c r="FA151" s="179"/>
      <c r="FB151" s="179"/>
      <c r="FC151" s="179"/>
      <c r="FD151" s="179"/>
      <c r="FE151" s="179"/>
      <c r="FF151" s="179"/>
      <c r="FG151" s="179"/>
      <c r="FH151" s="179"/>
      <c r="FI151" s="179"/>
      <c r="FJ151" s="179"/>
      <c r="FK151" s="179"/>
      <c r="FL151" s="179"/>
      <c r="FM151" s="179"/>
      <c r="FN151" s="179"/>
      <c r="FO151" s="179"/>
      <c r="FP151" s="179"/>
      <c r="FQ151" s="179"/>
      <c r="FR151" s="179"/>
      <c r="FS151" s="179"/>
      <c r="FT151" s="179"/>
      <c r="FU151" s="179"/>
      <c r="FV151" s="179"/>
      <c r="FW151" s="179"/>
      <c r="FX151" s="179"/>
      <c r="FY151" s="179"/>
      <c r="FZ151" s="179"/>
      <c r="GA151" s="179"/>
      <c r="GB151" s="179"/>
      <c r="GC151" s="179"/>
      <c r="GD151" s="179"/>
      <c r="GE151" s="179"/>
      <c r="GF151" s="179"/>
      <c r="GG151" s="179"/>
      <c r="GH151" s="179"/>
      <c r="GI151" s="179"/>
      <c r="GJ151" s="179"/>
      <c r="GK151" s="179"/>
      <c r="GL151" s="179"/>
      <c r="GM151" s="179"/>
      <c r="GN151" s="179"/>
      <c r="GO151" s="179"/>
      <c r="GP151" s="179"/>
      <c r="GQ151" s="179"/>
      <c r="GR151" s="179"/>
      <c r="GS151" s="179"/>
      <c r="GT151" s="179"/>
      <c r="GU151" s="179"/>
      <c r="GV151" s="179"/>
      <c r="GW151" s="179"/>
      <c r="GX151" s="179"/>
      <c r="GY151" s="179"/>
      <c r="GZ151" s="179"/>
      <c r="HA151" s="179"/>
      <c r="HB151" s="179"/>
      <c r="HC151" s="179"/>
      <c r="HD151" s="179"/>
      <c r="HE151" s="179"/>
      <c r="HF151" s="179"/>
      <c r="HG151" s="179"/>
      <c r="HH151" s="179"/>
      <c r="HI151" s="179"/>
      <c r="HJ151" s="179"/>
      <c r="HK151" s="179"/>
      <c r="HL151" s="179"/>
      <c r="HM151" s="179"/>
      <c r="HN151" s="179"/>
      <c r="HO151" s="179"/>
      <c r="HP151" s="179"/>
      <c r="HQ151" s="179"/>
      <c r="HR151" s="179"/>
      <c r="HS151" s="179"/>
      <c r="HT151" s="179"/>
      <c r="HU151" s="179"/>
      <c r="HV151" s="179"/>
      <c r="HW151" s="179"/>
      <c r="HX151" s="179"/>
      <c r="HY151" s="179"/>
      <c r="HZ151" s="179"/>
      <c r="IA151" s="179"/>
      <c r="IB151" s="179"/>
      <c r="IC151" s="179"/>
      <c r="ID151" s="179"/>
      <c r="IE151" s="179"/>
      <c r="IF151" s="179"/>
      <c r="IG151" s="179"/>
      <c r="IH151" s="179"/>
      <c r="II151" s="179"/>
      <c r="IJ151" s="179"/>
      <c r="IK151" s="179"/>
      <c r="IL151" s="179"/>
      <c r="IM151" s="179"/>
      <c r="IN151" s="179"/>
      <c r="IO151" s="179"/>
      <c r="IP151" s="179"/>
      <c r="IQ151" s="179"/>
      <c r="IR151" s="179"/>
      <c r="IS151" s="179"/>
      <c r="IT151" s="179"/>
      <c r="IU151" s="179"/>
      <c r="IV151" s="179"/>
    </row>
    <row collapsed="false" customFormat="false" customHeight="true" hidden="false" ht="23" outlineLevel="0" r="152">
      <c r="A152" s="179"/>
      <c r="B152" s="197"/>
      <c r="C152" s="198" t="s">
        <v>95</v>
      </c>
      <c r="D152" s="198"/>
      <c r="E152" s="199"/>
      <c r="F152" s="214" t="s">
        <v>164</v>
      </c>
      <c r="G152" s="166"/>
      <c r="H152" s="201"/>
      <c r="I152" s="199"/>
      <c r="J152" s="199"/>
      <c r="K152" s="202"/>
      <c r="L152" s="202"/>
      <c r="M152" s="202"/>
      <c r="N152" s="202"/>
      <c r="O152" s="202"/>
      <c r="P152" s="202"/>
      <c r="Q152" s="203"/>
      <c r="R152" s="204"/>
      <c r="S152" s="205"/>
      <c r="T152" s="206"/>
      <c r="U152" s="204"/>
      <c r="V152" s="207"/>
      <c r="W152" s="208"/>
      <c r="X152" s="209"/>
      <c r="Y152" s="210"/>
      <c r="Z152" s="208"/>
      <c r="AA152" s="209"/>
      <c r="AB152" s="207"/>
      <c r="AC152" s="211"/>
      <c r="AD152" s="212"/>
      <c r="AE152" s="212"/>
      <c r="AF152" s="212"/>
      <c r="AG152" s="175"/>
      <c r="AH152" s="176"/>
      <c r="AI152" s="213" t="s">
        <v>94</v>
      </c>
      <c r="AJ152" s="195"/>
      <c r="AK152" s="179"/>
      <c r="AL152" s="179"/>
      <c r="AM152" s="179"/>
      <c r="AN152" s="180"/>
      <c r="AO152" s="180"/>
      <c r="AP152" s="180"/>
      <c r="AQ152" s="179"/>
      <c r="AR152" s="179"/>
      <c r="AS152" s="179"/>
      <c r="AT152" s="179"/>
      <c r="AU152" s="179"/>
      <c r="AV152" s="181"/>
      <c r="AW152" s="180"/>
      <c r="AX152" s="179"/>
      <c r="AY152" s="179"/>
      <c r="AZ152" s="179"/>
      <c r="BA152" s="179"/>
      <c r="BB152" s="179"/>
      <c r="BC152" s="179"/>
      <c r="BD152" s="179"/>
      <c r="BE152" s="179"/>
      <c r="BF152" s="179"/>
      <c r="BG152" s="179"/>
      <c r="BH152" s="179"/>
      <c r="BI152" s="179"/>
      <c r="BJ152" s="179"/>
      <c r="BK152" s="179"/>
      <c r="BL152" s="179"/>
      <c r="BM152" s="179"/>
      <c r="BN152" s="179"/>
      <c r="BO152" s="179"/>
      <c r="BP152" s="179"/>
      <c r="BQ152" s="179"/>
      <c r="BR152" s="179"/>
      <c r="BS152" s="179"/>
      <c r="BT152" s="179"/>
      <c r="BU152" s="179"/>
      <c r="BV152" s="179"/>
      <c r="BW152" s="179"/>
      <c r="BX152" s="179"/>
      <c r="BY152" s="179"/>
      <c r="BZ152" s="179"/>
      <c r="CA152" s="179"/>
      <c r="CB152" s="179"/>
      <c r="CC152" s="179"/>
      <c r="CD152" s="179"/>
      <c r="CE152" s="179"/>
      <c r="CF152" s="179"/>
      <c r="CG152" s="179"/>
      <c r="CH152" s="179"/>
      <c r="CI152" s="179"/>
      <c r="CJ152" s="179"/>
      <c r="CK152" s="179"/>
      <c r="CL152" s="179"/>
      <c r="CM152" s="179"/>
      <c r="CN152" s="179"/>
      <c r="CO152" s="179"/>
      <c r="CP152" s="179"/>
      <c r="CQ152" s="179"/>
      <c r="CR152" s="179"/>
      <c r="CS152" s="179"/>
      <c r="CT152" s="179"/>
      <c r="CU152" s="179"/>
      <c r="CV152" s="179"/>
      <c r="CW152" s="179"/>
      <c r="CX152" s="179"/>
      <c r="CY152" s="179"/>
      <c r="CZ152" s="179"/>
      <c r="DA152" s="179"/>
      <c r="DB152" s="179"/>
      <c r="DC152" s="179"/>
      <c r="DD152" s="179"/>
      <c r="DE152" s="179"/>
      <c r="DF152" s="179"/>
      <c r="DG152" s="179"/>
      <c r="DH152" s="179"/>
      <c r="DI152" s="179"/>
      <c r="DJ152" s="179"/>
      <c r="DK152" s="179"/>
      <c r="DL152" s="179"/>
      <c r="DM152" s="179"/>
      <c r="DN152" s="179"/>
      <c r="DO152" s="179"/>
      <c r="DP152" s="179"/>
      <c r="DQ152" s="179"/>
      <c r="DR152" s="179"/>
      <c r="DS152" s="179"/>
      <c r="DT152" s="179"/>
      <c r="DU152" s="179"/>
      <c r="DV152" s="179"/>
      <c r="DW152" s="179"/>
      <c r="DX152" s="179"/>
      <c r="DY152" s="179"/>
      <c r="DZ152" s="179"/>
      <c r="EA152" s="179"/>
      <c r="EB152" s="179"/>
      <c r="EC152" s="179"/>
      <c r="ED152" s="179"/>
      <c r="EE152" s="179"/>
      <c r="EF152" s="179"/>
      <c r="EG152" s="179"/>
      <c r="EH152" s="179"/>
      <c r="EI152" s="179"/>
      <c r="EJ152" s="179"/>
      <c r="EK152" s="179"/>
      <c r="EL152" s="179"/>
      <c r="EM152" s="179"/>
      <c r="EN152" s="179"/>
      <c r="EO152" s="179"/>
      <c r="EP152" s="179"/>
      <c r="EQ152" s="179"/>
      <c r="ER152" s="179"/>
      <c r="ES152" s="179"/>
      <c r="ET152" s="179"/>
      <c r="EU152" s="179"/>
      <c r="EV152" s="179"/>
      <c r="EW152" s="179"/>
      <c r="EX152" s="179"/>
      <c r="EY152" s="179"/>
      <c r="EZ152" s="179"/>
      <c r="FA152" s="179"/>
      <c r="FB152" s="179"/>
      <c r="FC152" s="179"/>
      <c r="FD152" s="179"/>
      <c r="FE152" s="179"/>
      <c r="FF152" s="179"/>
      <c r="FG152" s="179"/>
      <c r="FH152" s="179"/>
      <c r="FI152" s="179"/>
      <c r="FJ152" s="179"/>
      <c r="FK152" s="179"/>
      <c r="FL152" s="179"/>
      <c r="FM152" s="179"/>
      <c r="FN152" s="179"/>
      <c r="FO152" s="179"/>
      <c r="FP152" s="179"/>
      <c r="FQ152" s="179"/>
      <c r="FR152" s="179"/>
      <c r="FS152" s="179"/>
      <c r="FT152" s="179"/>
      <c r="FU152" s="179"/>
      <c r="FV152" s="179"/>
      <c r="FW152" s="179"/>
      <c r="FX152" s="179"/>
      <c r="FY152" s="179"/>
      <c r="FZ152" s="179"/>
      <c r="GA152" s="179"/>
      <c r="GB152" s="179"/>
      <c r="GC152" s="179"/>
      <c r="GD152" s="179"/>
      <c r="GE152" s="179"/>
      <c r="GF152" s="179"/>
      <c r="GG152" s="179"/>
      <c r="GH152" s="179"/>
      <c r="GI152" s="179"/>
      <c r="GJ152" s="179"/>
      <c r="GK152" s="179"/>
      <c r="GL152" s="179"/>
      <c r="GM152" s="179"/>
      <c r="GN152" s="179"/>
      <c r="GO152" s="179"/>
      <c r="GP152" s="179"/>
      <c r="GQ152" s="179"/>
      <c r="GR152" s="179"/>
      <c r="GS152" s="179"/>
      <c r="GT152" s="179"/>
      <c r="GU152" s="179"/>
      <c r="GV152" s="179"/>
      <c r="GW152" s="179"/>
      <c r="GX152" s="179"/>
      <c r="GY152" s="179"/>
      <c r="GZ152" s="179"/>
      <c r="HA152" s="179"/>
      <c r="HB152" s="179"/>
      <c r="HC152" s="179"/>
      <c r="HD152" s="179"/>
      <c r="HE152" s="179"/>
      <c r="HF152" s="179"/>
      <c r="HG152" s="179"/>
      <c r="HH152" s="179"/>
      <c r="HI152" s="179"/>
      <c r="HJ152" s="179"/>
      <c r="HK152" s="179"/>
      <c r="HL152" s="179"/>
      <c r="HM152" s="179"/>
      <c r="HN152" s="179"/>
      <c r="HO152" s="179"/>
      <c r="HP152" s="179"/>
      <c r="HQ152" s="179"/>
      <c r="HR152" s="179"/>
      <c r="HS152" s="179"/>
      <c r="HT152" s="179"/>
      <c r="HU152" s="179"/>
      <c r="HV152" s="179"/>
      <c r="HW152" s="179"/>
      <c r="HX152" s="179"/>
      <c r="HY152" s="179"/>
      <c r="HZ152" s="179"/>
      <c r="IA152" s="179"/>
      <c r="IB152" s="179"/>
      <c r="IC152" s="179"/>
      <c r="ID152" s="179"/>
      <c r="IE152" s="179"/>
      <c r="IF152" s="179"/>
      <c r="IG152" s="179"/>
      <c r="IH152" s="179"/>
      <c r="II152" s="179"/>
      <c r="IJ152" s="179"/>
      <c r="IK152" s="179"/>
      <c r="IL152" s="179"/>
      <c r="IM152" s="179"/>
      <c r="IN152" s="179"/>
      <c r="IO152" s="179"/>
      <c r="IP152" s="179"/>
      <c r="IQ152" s="179"/>
      <c r="IR152" s="179"/>
      <c r="IS152" s="179"/>
      <c r="IT152" s="179"/>
      <c r="IU152" s="179"/>
      <c r="IV152" s="179"/>
    </row>
    <row collapsed="false" customFormat="false" customHeight="false" hidden="false" ht="24" outlineLevel="0" r="153">
      <c r="A153" s="179"/>
      <c r="B153" s="215"/>
      <c r="C153" s="183" t="s">
        <v>97</v>
      </c>
      <c r="D153" s="183" t="s">
        <v>127</v>
      </c>
      <c r="E153" s="184"/>
      <c r="F153" s="185"/>
      <c r="G153" s="166"/>
      <c r="H153" s="186"/>
      <c r="I153" s="184"/>
      <c r="J153" s="184"/>
      <c r="K153" s="187"/>
      <c r="L153" s="187"/>
      <c r="M153" s="187"/>
      <c r="N153" s="187"/>
      <c r="O153" s="187"/>
      <c r="P153" s="187"/>
      <c r="Q153" s="189" t="s">
        <v>99</v>
      </c>
      <c r="R153" s="190"/>
      <c r="S153" s="191"/>
      <c r="T153" s="192"/>
      <c r="U153" s="190"/>
      <c r="V153" s="191"/>
      <c r="W153" s="192"/>
      <c r="X153" s="190"/>
      <c r="Y153" s="191"/>
      <c r="Z153" s="192"/>
      <c r="AA153" s="190"/>
      <c r="AB153" s="191"/>
      <c r="AC153" s="216"/>
      <c r="AD153" s="217"/>
      <c r="AE153" s="217"/>
      <c r="AF153" s="217"/>
      <c r="AG153" s="175"/>
      <c r="AH153" s="176"/>
      <c r="AI153" s="194"/>
      <c r="AJ153" s="195"/>
      <c r="AK153" s="179"/>
      <c r="AL153" s="179"/>
      <c r="AM153" s="179"/>
      <c r="AN153" s="180"/>
      <c r="AO153" s="180"/>
      <c r="AP153" s="180"/>
      <c r="AQ153" s="179"/>
      <c r="AR153" s="179"/>
      <c r="AS153" s="179"/>
      <c r="AT153" s="179"/>
      <c r="AU153" s="179"/>
      <c r="AV153" s="181"/>
      <c r="AW153" s="180"/>
      <c r="AX153" s="179"/>
      <c r="AY153" s="179"/>
      <c r="AZ153" s="179"/>
      <c r="BA153" s="179"/>
      <c r="BB153" s="179"/>
      <c r="BC153" s="179"/>
      <c r="BD153" s="179"/>
      <c r="BE153" s="179"/>
      <c r="BF153" s="179"/>
      <c r="BG153" s="179"/>
      <c r="BH153" s="179"/>
      <c r="BI153" s="179"/>
      <c r="BJ153" s="179"/>
      <c r="BK153" s="179"/>
      <c r="BL153" s="179"/>
      <c r="BM153" s="179"/>
      <c r="BN153" s="179"/>
      <c r="BO153" s="179"/>
      <c r="BP153" s="179"/>
      <c r="BQ153" s="179"/>
      <c r="BR153" s="179"/>
      <c r="BS153" s="179"/>
      <c r="BT153" s="179"/>
      <c r="BU153" s="179"/>
      <c r="BV153" s="179"/>
      <c r="BW153" s="179"/>
      <c r="BX153" s="179"/>
      <c r="BY153" s="179"/>
      <c r="BZ153" s="179"/>
      <c r="CA153" s="179"/>
      <c r="CB153" s="179"/>
      <c r="CC153" s="179"/>
      <c r="CD153" s="179"/>
      <c r="CE153" s="179"/>
      <c r="CF153" s="179"/>
      <c r="CG153" s="179"/>
      <c r="CH153" s="179"/>
      <c r="CI153" s="179"/>
      <c r="CJ153" s="179"/>
      <c r="CK153" s="179"/>
      <c r="CL153" s="179"/>
      <c r="CM153" s="179"/>
      <c r="CN153" s="179"/>
      <c r="CO153" s="179"/>
      <c r="CP153" s="179"/>
      <c r="CQ153" s="179"/>
      <c r="CR153" s="179"/>
      <c r="CS153" s="179"/>
      <c r="CT153" s="179"/>
      <c r="CU153" s="179"/>
      <c r="CV153" s="179"/>
      <c r="CW153" s="179"/>
      <c r="CX153" s="179"/>
      <c r="CY153" s="179"/>
      <c r="CZ153" s="179"/>
      <c r="DA153" s="179"/>
      <c r="DB153" s="179"/>
      <c r="DC153" s="179"/>
      <c r="DD153" s="179"/>
      <c r="DE153" s="179"/>
      <c r="DF153" s="179"/>
      <c r="DG153" s="179"/>
      <c r="DH153" s="179"/>
      <c r="DI153" s="179"/>
      <c r="DJ153" s="179"/>
      <c r="DK153" s="179"/>
      <c r="DL153" s="179"/>
      <c r="DM153" s="179"/>
      <c r="DN153" s="179"/>
      <c r="DO153" s="179"/>
      <c r="DP153" s="179"/>
      <c r="DQ153" s="179"/>
      <c r="DR153" s="179"/>
      <c r="DS153" s="179"/>
      <c r="DT153" s="179"/>
      <c r="DU153" s="179"/>
      <c r="DV153" s="179"/>
      <c r="DW153" s="179"/>
      <c r="DX153" s="179"/>
      <c r="DY153" s="179"/>
      <c r="DZ153" s="179"/>
      <c r="EA153" s="179"/>
      <c r="EB153" s="179"/>
      <c r="EC153" s="179"/>
      <c r="ED153" s="179"/>
      <c r="EE153" s="179"/>
      <c r="EF153" s="179"/>
      <c r="EG153" s="179"/>
      <c r="EH153" s="179"/>
      <c r="EI153" s="179"/>
      <c r="EJ153" s="179"/>
      <c r="EK153" s="179"/>
      <c r="EL153" s="179"/>
      <c r="EM153" s="179"/>
      <c r="EN153" s="179"/>
      <c r="EO153" s="179"/>
      <c r="EP153" s="179"/>
      <c r="EQ153" s="179"/>
      <c r="ER153" s="179"/>
      <c r="ES153" s="179"/>
      <c r="ET153" s="179"/>
      <c r="EU153" s="179"/>
      <c r="EV153" s="179"/>
      <c r="EW153" s="179"/>
      <c r="EX153" s="179"/>
      <c r="EY153" s="179"/>
      <c r="EZ153" s="179"/>
      <c r="FA153" s="179"/>
      <c r="FB153" s="179"/>
      <c r="FC153" s="179"/>
      <c r="FD153" s="179"/>
      <c r="FE153" s="179"/>
      <c r="FF153" s="179"/>
      <c r="FG153" s="179"/>
      <c r="FH153" s="179"/>
      <c r="FI153" s="179"/>
      <c r="FJ153" s="179"/>
      <c r="FK153" s="179"/>
      <c r="FL153" s="179"/>
      <c r="FM153" s="179"/>
      <c r="FN153" s="179"/>
      <c r="FO153" s="179"/>
      <c r="FP153" s="179"/>
      <c r="FQ153" s="179"/>
      <c r="FR153" s="179"/>
      <c r="FS153" s="179"/>
      <c r="FT153" s="179"/>
      <c r="FU153" s="179"/>
      <c r="FV153" s="179"/>
      <c r="FW153" s="179"/>
      <c r="FX153" s="179"/>
      <c r="FY153" s="179"/>
      <c r="FZ153" s="179"/>
      <c r="GA153" s="179"/>
      <c r="GB153" s="179"/>
      <c r="GC153" s="179"/>
      <c r="GD153" s="179"/>
      <c r="GE153" s="179"/>
      <c r="GF153" s="179"/>
      <c r="GG153" s="179"/>
      <c r="GH153" s="179"/>
      <c r="GI153" s="179"/>
      <c r="GJ153" s="179"/>
      <c r="GK153" s="179"/>
      <c r="GL153" s="179"/>
      <c r="GM153" s="179"/>
      <c r="GN153" s="179"/>
      <c r="GO153" s="179"/>
      <c r="GP153" s="179"/>
      <c r="GQ153" s="179"/>
      <c r="GR153" s="179"/>
      <c r="GS153" s="179"/>
      <c r="GT153" s="179"/>
      <c r="GU153" s="179"/>
      <c r="GV153" s="179"/>
      <c r="GW153" s="179"/>
      <c r="GX153" s="179"/>
      <c r="GY153" s="179"/>
      <c r="GZ153" s="179"/>
      <c r="HA153" s="179"/>
      <c r="HB153" s="179"/>
      <c r="HC153" s="179"/>
      <c r="HD153" s="179"/>
      <c r="HE153" s="179"/>
      <c r="HF153" s="179"/>
      <c r="HG153" s="179"/>
      <c r="HH153" s="179"/>
      <c r="HI153" s="179"/>
      <c r="HJ153" s="179"/>
      <c r="HK153" s="179"/>
      <c r="HL153" s="179"/>
      <c r="HM153" s="179"/>
      <c r="HN153" s="179"/>
      <c r="HO153" s="179"/>
      <c r="HP153" s="179"/>
      <c r="HQ153" s="179"/>
      <c r="HR153" s="179"/>
      <c r="HS153" s="179"/>
      <c r="HT153" s="179"/>
      <c r="HU153" s="179"/>
      <c r="HV153" s="179"/>
      <c r="HW153" s="179"/>
      <c r="HX153" s="179"/>
      <c r="HY153" s="179"/>
      <c r="HZ153" s="179"/>
      <c r="IA153" s="179"/>
      <c r="IB153" s="179"/>
      <c r="IC153" s="179"/>
      <c r="ID153" s="179"/>
      <c r="IE153" s="179"/>
      <c r="IF153" s="179"/>
      <c r="IG153" s="179"/>
      <c r="IH153" s="179"/>
      <c r="II153" s="179"/>
      <c r="IJ153" s="179"/>
      <c r="IK153" s="179"/>
      <c r="IL153" s="179"/>
      <c r="IM153" s="179"/>
      <c r="IN153" s="179"/>
      <c r="IO153" s="179"/>
      <c r="IP153" s="179"/>
      <c r="IQ153" s="179"/>
      <c r="IR153" s="179"/>
      <c r="IS153" s="179"/>
      <c r="IT153" s="179"/>
      <c r="IU153" s="179"/>
      <c r="IV153" s="179"/>
    </row>
    <row collapsed="false" customFormat="false" customHeight="true" hidden="false" ht="42.75" outlineLevel="0" r="154">
      <c r="A154" s="179"/>
      <c r="B154" s="218"/>
      <c r="C154" s="219" t="s">
        <v>100</v>
      </c>
      <c r="D154" s="219"/>
      <c r="E154" s="220"/>
      <c r="F154" s="221"/>
      <c r="G154" s="166"/>
      <c r="H154" s="222"/>
      <c r="I154" s="220"/>
      <c r="J154" s="220"/>
      <c r="K154" s="223"/>
      <c r="L154" s="223"/>
      <c r="M154" s="223"/>
      <c r="N154" s="223"/>
      <c r="O154" s="223"/>
      <c r="P154" s="223"/>
      <c r="Q154" s="224" t="s">
        <v>101</v>
      </c>
      <c r="R154" s="225" t="n">
        <f aca="false">R149</f>
        <v>0</v>
      </c>
      <c r="S154" s="226" t="n">
        <f aca="false">S149</f>
        <v>0</v>
      </c>
      <c r="T154" s="227" t="n">
        <f aca="false">T149</f>
        <v>988</v>
      </c>
      <c r="U154" s="225" t="n">
        <f aca="false">U149</f>
        <v>0</v>
      </c>
      <c r="V154" s="226" t="n">
        <f aca="false">V149</f>
        <v>0</v>
      </c>
      <c r="W154" s="227" t="n">
        <f aca="false">W149</f>
        <v>0</v>
      </c>
      <c r="X154" s="225" t="n">
        <f aca="false">X149</f>
        <v>0</v>
      </c>
      <c r="Y154" s="226" t="n">
        <f aca="false">Y149</f>
        <v>0</v>
      </c>
      <c r="Z154" s="227" t="n">
        <f aca="false">Z149</f>
        <v>0</v>
      </c>
      <c r="AA154" s="225" t="s">
        <v>102</v>
      </c>
      <c r="AB154" s="226" t="s">
        <v>102</v>
      </c>
      <c r="AC154" s="228" t="s">
        <v>102</v>
      </c>
      <c r="AD154" s="229"/>
      <c r="AE154" s="229"/>
      <c r="AF154" s="229"/>
      <c r="AG154" s="175"/>
      <c r="AH154" s="176"/>
      <c r="AI154" s="230"/>
      <c r="AJ154" s="231"/>
      <c r="AK154" s="179"/>
      <c r="AL154" s="179"/>
      <c r="AM154" s="179"/>
      <c r="AN154" s="180"/>
      <c r="AO154" s="180"/>
      <c r="AP154" s="180"/>
      <c r="AQ154" s="179"/>
      <c r="AR154" s="179"/>
      <c r="AS154" s="179"/>
      <c r="AT154" s="179"/>
      <c r="AU154" s="179"/>
      <c r="AV154" s="181"/>
      <c r="AW154" s="180"/>
      <c r="AX154" s="179"/>
      <c r="AY154" s="179"/>
      <c r="AZ154" s="179"/>
      <c r="BA154" s="179"/>
      <c r="BB154" s="179"/>
      <c r="BC154" s="179"/>
      <c r="BD154" s="179"/>
      <c r="BE154" s="179"/>
      <c r="BF154" s="179"/>
      <c r="BG154" s="179"/>
      <c r="BH154" s="179"/>
      <c r="BI154" s="179"/>
      <c r="BJ154" s="179"/>
      <c r="BK154" s="179"/>
      <c r="BL154" s="179"/>
      <c r="BM154" s="179"/>
      <c r="BN154" s="179"/>
      <c r="BO154" s="179"/>
      <c r="BP154" s="179"/>
      <c r="BQ154" s="179"/>
      <c r="BR154" s="179"/>
      <c r="BS154" s="179"/>
      <c r="BT154" s="179"/>
      <c r="BU154" s="179"/>
      <c r="BV154" s="179"/>
      <c r="BW154" s="179"/>
      <c r="BX154" s="179"/>
      <c r="BY154" s="179"/>
      <c r="BZ154" s="179"/>
      <c r="CA154" s="179"/>
      <c r="CB154" s="179"/>
      <c r="CC154" s="179"/>
      <c r="CD154" s="179"/>
      <c r="CE154" s="179"/>
      <c r="CF154" s="179"/>
      <c r="CG154" s="179"/>
      <c r="CH154" s="179"/>
      <c r="CI154" s="179"/>
      <c r="CJ154" s="179"/>
      <c r="CK154" s="179"/>
      <c r="CL154" s="179"/>
      <c r="CM154" s="179"/>
      <c r="CN154" s="179"/>
      <c r="CO154" s="179"/>
      <c r="CP154" s="179"/>
      <c r="CQ154" s="179"/>
      <c r="CR154" s="179"/>
      <c r="CS154" s="179"/>
      <c r="CT154" s="179"/>
      <c r="CU154" s="179"/>
      <c r="CV154" s="179"/>
      <c r="CW154" s="179"/>
      <c r="CX154" s="179"/>
      <c r="CY154" s="179"/>
      <c r="CZ154" s="179"/>
      <c r="DA154" s="179"/>
      <c r="DB154" s="179"/>
      <c r="DC154" s="179"/>
      <c r="DD154" s="179"/>
      <c r="DE154" s="179"/>
      <c r="DF154" s="179"/>
      <c r="DG154" s="179"/>
      <c r="DH154" s="179"/>
      <c r="DI154" s="179"/>
      <c r="DJ154" s="179"/>
      <c r="DK154" s="179"/>
      <c r="DL154" s="179"/>
      <c r="DM154" s="179"/>
      <c r="DN154" s="179"/>
      <c r="DO154" s="179"/>
      <c r="DP154" s="179"/>
      <c r="DQ154" s="179"/>
      <c r="DR154" s="179"/>
      <c r="DS154" s="179"/>
      <c r="DT154" s="179"/>
      <c r="DU154" s="179"/>
      <c r="DV154" s="179"/>
      <c r="DW154" s="179"/>
      <c r="DX154" s="179"/>
      <c r="DY154" s="179"/>
      <c r="DZ154" s="179"/>
      <c r="EA154" s="179"/>
      <c r="EB154" s="179"/>
      <c r="EC154" s="179"/>
      <c r="ED154" s="179"/>
      <c r="EE154" s="179"/>
      <c r="EF154" s="179"/>
      <c r="EG154" s="179"/>
      <c r="EH154" s="179"/>
      <c r="EI154" s="179"/>
      <c r="EJ154" s="179"/>
      <c r="EK154" s="179"/>
      <c r="EL154" s="179"/>
      <c r="EM154" s="179"/>
      <c r="EN154" s="179"/>
      <c r="EO154" s="179"/>
      <c r="EP154" s="179"/>
      <c r="EQ154" s="179"/>
      <c r="ER154" s="179"/>
      <c r="ES154" s="179"/>
      <c r="ET154" s="179"/>
      <c r="EU154" s="179"/>
      <c r="EV154" s="179"/>
      <c r="EW154" s="179"/>
      <c r="EX154" s="179"/>
      <c r="EY154" s="179"/>
      <c r="EZ154" s="179"/>
      <c r="FA154" s="179"/>
      <c r="FB154" s="179"/>
      <c r="FC154" s="179"/>
      <c r="FD154" s="179"/>
      <c r="FE154" s="179"/>
      <c r="FF154" s="179"/>
      <c r="FG154" s="179"/>
      <c r="FH154" s="179"/>
      <c r="FI154" s="179"/>
      <c r="FJ154" s="179"/>
      <c r="FK154" s="179"/>
      <c r="FL154" s="179"/>
      <c r="FM154" s="179"/>
      <c r="FN154" s="179"/>
      <c r="FO154" s="179"/>
      <c r="FP154" s="179"/>
      <c r="FQ154" s="179"/>
      <c r="FR154" s="179"/>
      <c r="FS154" s="179"/>
      <c r="FT154" s="179"/>
      <c r="FU154" s="179"/>
      <c r="FV154" s="179"/>
      <c r="FW154" s="179"/>
      <c r="FX154" s="179"/>
      <c r="FY154" s="179"/>
      <c r="FZ154" s="179"/>
      <c r="GA154" s="179"/>
      <c r="GB154" s="179"/>
      <c r="GC154" s="179"/>
      <c r="GD154" s="179"/>
      <c r="GE154" s="179"/>
      <c r="GF154" s="179"/>
      <c r="GG154" s="179"/>
      <c r="GH154" s="179"/>
      <c r="GI154" s="179"/>
      <c r="GJ154" s="179"/>
      <c r="GK154" s="179"/>
      <c r="GL154" s="179"/>
      <c r="GM154" s="179"/>
      <c r="GN154" s="179"/>
      <c r="GO154" s="179"/>
      <c r="GP154" s="179"/>
      <c r="GQ154" s="179"/>
      <c r="GR154" s="179"/>
      <c r="GS154" s="179"/>
      <c r="GT154" s="179"/>
      <c r="GU154" s="179"/>
      <c r="GV154" s="179"/>
      <c r="GW154" s="179"/>
      <c r="GX154" s="179"/>
      <c r="GY154" s="179"/>
      <c r="GZ154" s="179"/>
      <c r="HA154" s="179"/>
      <c r="HB154" s="179"/>
      <c r="HC154" s="179"/>
      <c r="HD154" s="179"/>
      <c r="HE154" s="179"/>
      <c r="HF154" s="179"/>
      <c r="HG154" s="179"/>
      <c r="HH154" s="179"/>
      <c r="HI154" s="179"/>
      <c r="HJ154" s="179"/>
      <c r="HK154" s="179"/>
      <c r="HL154" s="179"/>
      <c r="HM154" s="179"/>
      <c r="HN154" s="179"/>
      <c r="HO154" s="179"/>
      <c r="HP154" s="179"/>
      <c r="HQ154" s="179"/>
      <c r="HR154" s="179"/>
      <c r="HS154" s="179"/>
      <c r="HT154" s="179"/>
      <c r="HU154" s="179"/>
      <c r="HV154" s="179"/>
      <c r="HW154" s="179"/>
      <c r="HX154" s="179"/>
      <c r="HY154" s="179"/>
      <c r="HZ154" s="179"/>
      <c r="IA154" s="179"/>
      <c r="IB154" s="179"/>
      <c r="IC154" s="179"/>
      <c r="ID154" s="179"/>
      <c r="IE154" s="179"/>
      <c r="IF154" s="179"/>
      <c r="IG154" s="179"/>
      <c r="IH154" s="179"/>
      <c r="II154" s="179"/>
      <c r="IJ154" s="179"/>
      <c r="IK154" s="179"/>
      <c r="IL154" s="179"/>
      <c r="IM154" s="179"/>
      <c r="IN154" s="179"/>
      <c r="IO154" s="179"/>
      <c r="IP154" s="179"/>
      <c r="IQ154" s="179"/>
      <c r="IR154" s="179"/>
      <c r="IS154" s="179"/>
      <c r="IT154" s="179"/>
      <c r="IU154" s="179"/>
      <c r="IV154" s="179"/>
    </row>
    <row collapsed="false" customFormat="true" customHeight="true" hidden="false" ht="127" outlineLevel="0" r="155" s="232">
      <c r="B155" s="233"/>
      <c r="C155" s="234"/>
      <c r="D155" s="234"/>
      <c r="E155" s="141"/>
      <c r="F155" s="140"/>
      <c r="G155" s="142"/>
      <c r="H155" s="141"/>
      <c r="I155" s="141"/>
      <c r="J155" s="141"/>
      <c r="K155" s="143"/>
      <c r="L155" s="143"/>
      <c r="M155" s="143"/>
      <c r="N155" s="143"/>
      <c r="O155" s="143"/>
      <c r="P155" s="143"/>
      <c r="Q155" s="144"/>
      <c r="R155" s="145"/>
      <c r="S155" s="146"/>
      <c r="T155" s="146"/>
      <c r="U155" s="146"/>
      <c r="V155" s="146"/>
      <c r="W155" s="146"/>
      <c r="X155" s="146"/>
      <c r="Y155" s="146"/>
      <c r="Z155" s="146"/>
      <c r="AA155" s="146"/>
      <c r="AB155" s="146"/>
      <c r="AC155" s="146"/>
      <c r="AD155" s="147"/>
      <c r="AE155" s="147"/>
      <c r="AF155" s="147"/>
      <c r="AG155" s="148"/>
      <c r="AH155" s="148"/>
      <c r="AI155" s="142"/>
      <c r="AJ155" s="142"/>
      <c r="AN155" s="236"/>
      <c r="AO155" s="236"/>
      <c r="AP155" s="236"/>
      <c r="AV155" s="237"/>
      <c r="AW155" s="236"/>
    </row>
    <row collapsed="false" customFormat="true" customHeight="true" hidden="false" ht="48" outlineLevel="0" r="156" s="160">
      <c r="B156" s="161" t="n">
        <v>18</v>
      </c>
      <c r="C156" s="162" t="s">
        <v>37</v>
      </c>
      <c r="D156" s="163" t="s">
        <v>165</v>
      </c>
      <c r="E156" s="164" t="s">
        <v>79</v>
      </c>
      <c r="F156" s="165" t="s">
        <v>80</v>
      </c>
      <c r="G156" s="166" t="s">
        <v>166</v>
      </c>
      <c r="H156" s="167" t="n">
        <v>508474.576271187</v>
      </c>
      <c r="I156" s="167" t="n">
        <v>91525.4237288136</v>
      </c>
      <c r="J156" s="167" t="n">
        <f aca="false">H156+I156</f>
        <v>600000</v>
      </c>
      <c r="K156" s="168" t="n">
        <v>0</v>
      </c>
      <c r="L156" s="167" t="n">
        <v>6330</v>
      </c>
      <c r="M156" s="167" t="n">
        <v>39274</v>
      </c>
      <c r="N156" s="168" t="n">
        <f aca="false">SUM(R156:AC156)</f>
        <v>39274</v>
      </c>
      <c r="O156" s="168" t="n">
        <f aca="false">SUM(R161:AC161)</f>
        <v>30456</v>
      </c>
      <c r="P156" s="168" t="n">
        <f aca="false">O156+L156</f>
        <v>36786</v>
      </c>
      <c r="Q156" s="169" t="s">
        <v>82</v>
      </c>
      <c r="R156" s="261" t="n">
        <v>0</v>
      </c>
      <c r="S156" s="262" t="n">
        <v>3070</v>
      </c>
      <c r="T156" s="263" t="n">
        <v>8118</v>
      </c>
      <c r="U156" s="261" t="n">
        <v>0</v>
      </c>
      <c r="V156" s="262" t="n">
        <v>1041</v>
      </c>
      <c r="W156" s="263" t="n">
        <v>10584</v>
      </c>
      <c r="X156" s="261" t="n">
        <v>5085</v>
      </c>
      <c r="Y156" s="262" t="n">
        <v>2558</v>
      </c>
      <c r="Z156" s="263" t="n">
        <v>0</v>
      </c>
      <c r="AA156" s="261" t="n">
        <v>1710</v>
      </c>
      <c r="AB156" s="264" t="n">
        <v>5398</v>
      </c>
      <c r="AC156" s="263" t="n">
        <v>1710</v>
      </c>
      <c r="AD156" s="174" t="s">
        <v>83</v>
      </c>
      <c r="AE156" s="174" t="s">
        <v>84</v>
      </c>
      <c r="AF156" s="174" t="s">
        <v>85</v>
      </c>
      <c r="AG156" s="175" t="s">
        <v>167</v>
      </c>
      <c r="AH156" s="176" t="s">
        <v>135</v>
      </c>
      <c r="AI156" s="177" t="s">
        <v>80</v>
      </c>
      <c r="AJ156" s="178"/>
      <c r="AK156" s="179"/>
      <c r="AL156" s="179"/>
      <c r="AM156" s="179"/>
      <c r="AN156" s="180"/>
      <c r="AO156" s="180"/>
      <c r="AP156" s="180"/>
      <c r="AQ156" s="179"/>
      <c r="AR156" s="179"/>
      <c r="AS156" s="179"/>
      <c r="AT156" s="179"/>
      <c r="AU156" s="179"/>
      <c r="AV156" s="181"/>
      <c r="AW156" s="180"/>
      <c r="AX156" s="179"/>
      <c r="AY156" s="179"/>
      <c r="AZ156" s="179"/>
      <c r="BA156" s="179"/>
      <c r="BB156" s="179"/>
      <c r="BC156" s="179"/>
      <c r="BD156" s="179"/>
      <c r="BE156" s="179"/>
      <c r="BF156" s="179"/>
      <c r="BG156" s="179"/>
      <c r="BH156" s="179"/>
      <c r="BI156" s="179"/>
      <c r="BJ156" s="179"/>
      <c r="BK156" s="179"/>
      <c r="BL156" s="179"/>
      <c r="BM156" s="179"/>
      <c r="BN156" s="179"/>
      <c r="BO156" s="179"/>
      <c r="BP156" s="179"/>
      <c r="BQ156" s="179"/>
      <c r="BR156" s="179"/>
      <c r="BS156" s="179"/>
      <c r="BT156" s="179"/>
      <c r="BU156" s="179"/>
      <c r="BV156" s="179"/>
      <c r="BW156" s="179"/>
      <c r="BX156" s="179"/>
      <c r="BY156" s="179"/>
      <c r="BZ156" s="179"/>
      <c r="CA156" s="179"/>
      <c r="CB156" s="179"/>
      <c r="CC156" s="179"/>
      <c r="CD156" s="179"/>
      <c r="CE156" s="179"/>
      <c r="CF156" s="179"/>
      <c r="CG156" s="179"/>
      <c r="CH156" s="179"/>
      <c r="CI156" s="179"/>
      <c r="CJ156" s="179"/>
      <c r="CK156" s="179"/>
      <c r="CL156" s="179"/>
      <c r="CM156" s="179"/>
      <c r="CN156" s="179"/>
      <c r="CO156" s="179"/>
      <c r="CP156" s="179"/>
      <c r="CQ156" s="179"/>
      <c r="CR156" s="179"/>
      <c r="CS156" s="179"/>
      <c r="CT156" s="179"/>
      <c r="CU156" s="179"/>
      <c r="CV156" s="179"/>
      <c r="CW156" s="179"/>
      <c r="CX156" s="179"/>
    </row>
    <row collapsed="false" customFormat="true" customHeight="true" hidden="false" ht="26" outlineLevel="0" r="157" s="196">
      <c r="A157" s="179"/>
      <c r="B157" s="182"/>
      <c r="C157" s="183" t="s">
        <v>88</v>
      </c>
      <c r="D157" s="183"/>
      <c r="E157" s="184"/>
      <c r="F157" s="185" t="s">
        <v>89</v>
      </c>
      <c r="G157" s="166"/>
      <c r="H157" s="186"/>
      <c r="I157" s="184"/>
      <c r="J157" s="184"/>
      <c r="K157" s="187"/>
      <c r="L157" s="187"/>
      <c r="M157" s="187"/>
      <c r="N157" s="188"/>
      <c r="O157" s="187"/>
      <c r="P157" s="187"/>
      <c r="Q157" s="189" t="s">
        <v>90</v>
      </c>
      <c r="R157" s="190"/>
      <c r="S157" s="191"/>
      <c r="T157" s="192"/>
      <c r="U157" s="190"/>
      <c r="V157" s="191"/>
      <c r="W157" s="192"/>
      <c r="X157" s="190"/>
      <c r="Y157" s="191"/>
      <c r="Z157" s="192"/>
      <c r="AA157" s="190"/>
      <c r="AB157" s="191"/>
      <c r="AC157" s="192"/>
      <c r="AD157" s="193" t="s">
        <v>91</v>
      </c>
      <c r="AE157" s="193" t="s">
        <v>91</v>
      </c>
      <c r="AF157" s="193" t="s">
        <v>91</v>
      </c>
      <c r="AG157" s="175"/>
      <c r="AH157" s="176"/>
      <c r="AI157" s="194"/>
      <c r="AJ157" s="195"/>
      <c r="AK157" s="179"/>
      <c r="AL157" s="179"/>
      <c r="AM157" s="179"/>
      <c r="AN157" s="180"/>
      <c r="AO157" s="180"/>
      <c r="AP157" s="180"/>
      <c r="AQ157" s="179"/>
      <c r="AR157" s="179"/>
      <c r="AS157" s="179"/>
      <c r="AT157" s="179"/>
      <c r="AU157" s="179"/>
      <c r="AV157" s="181"/>
      <c r="AW157" s="180"/>
      <c r="AX157" s="179"/>
      <c r="AY157" s="179"/>
      <c r="AZ157" s="179"/>
      <c r="BA157" s="179"/>
      <c r="BB157" s="179"/>
      <c r="BC157" s="179"/>
      <c r="BD157" s="179"/>
      <c r="BE157" s="179"/>
      <c r="BF157" s="179"/>
      <c r="BG157" s="179"/>
      <c r="BH157" s="179"/>
      <c r="BI157" s="179"/>
      <c r="BJ157" s="179"/>
      <c r="BK157" s="179"/>
      <c r="BL157" s="179"/>
      <c r="BM157" s="179"/>
      <c r="BN157" s="179"/>
      <c r="BO157" s="179"/>
      <c r="BP157" s="179"/>
      <c r="BQ157" s="179"/>
      <c r="BR157" s="179"/>
      <c r="BS157" s="179"/>
      <c r="BT157" s="179"/>
      <c r="BU157" s="179"/>
      <c r="BV157" s="179"/>
      <c r="BW157" s="179"/>
      <c r="BX157" s="179"/>
      <c r="BY157" s="179"/>
      <c r="BZ157" s="179"/>
      <c r="CA157" s="179"/>
      <c r="CB157" s="179"/>
      <c r="CC157" s="179"/>
      <c r="CD157" s="179"/>
      <c r="CE157" s="179"/>
      <c r="CF157" s="179"/>
      <c r="CG157" s="179"/>
      <c r="CH157" s="179"/>
      <c r="CI157" s="179"/>
      <c r="CJ157" s="179"/>
      <c r="CK157" s="179"/>
      <c r="CL157" s="179"/>
      <c r="CM157" s="179"/>
      <c r="CN157" s="179"/>
      <c r="CO157" s="179"/>
      <c r="CP157" s="179"/>
      <c r="CQ157" s="179"/>
      <c r="CR157" s="179"/>
      <c r="CS157" s="179"/>
      <c r="CT157" s="179"/>
      <c r="CU157" s="179"/>
      <c r="CV157" s="179"/>
      <c r="CW157" s="179"/>
      <c r="CX157" s="179"/>
      <c r="CY157" s="179"/>
      <c r="CZ157" s="179"/>
      <c r="DA157" s="179"/>
      <c r="DB157" s="179"/>
      <c r="DC157" s="179"/>
      <c r="DD157" s="179"/>
      <c r="DE157" s="179"/>
      <c r="DF157" s="179"/>
      <c r="DG157" s="179"/>
      <c r="DH157" s="179"/>
      <c r="DI157" s="179"/>
      <c r="DJ157" s="179"/>
      <c r="DK157" s="179"/>
      <c r="DL157" s="179"/>
      <c r="DM157" s="179"/>
      <c r="DN157" s="179"/>
      <c r="DO157" s="179"/>
      <c r="DP157" s="179"/>
      <c r="DQ157" s="179"/>
      <c r="DR157" s="179"/>
      <c r="DS157" s="179"/>
      <c r="DT157" s="179"/>
      <c r="DU157" s="179"/>
      <c r="DV157" s="179"/>
      <c r="DW157" s="179"/>
      <c r="DX157" s="179"/>
      <c r="DY157" s="179"/>
      <c r="DZ157" s="179"/>
      <c r="EA157" s="179"/>
      <c r="EB157" s="179"/>
      <c r="EC157" s="179"/>
      <c r="ED157" s="179"/>
      <c r="EE157" s="179"/>
      <c r="EF157" s="179"/>
      <c r="EG157" s="179"/>
      <c r="EH157" s="179"/>
      <c r="EI157" s="179"/>
      <c r="EJ157" s="179"/>
      <c r="EK157" s="179"/>
      <c r="EL157" s="179"/>
      <c r="EM157" s="179"/>
      <c r="EN157" s="179"/>
      <c r="EO157" s="179"/>
      <c r="EP157" s="179"/>
      <c r="EQ157" s="179"/>
      <c r="ER157" s="179"/>
      <c r="ES157" s="179"/>
      <c r="ET157" s="179"/>
      <c r="EU157" s="179"/>
      <c r="EV157" s="179"/>
      <c r="EW157" s="179"/>
      <c r="EX157" s="179"/>
      <c r="EY157" s="179"/>
      <c r="EZ157" s="179"/>
      <c r="FA157" s="179"/>
      <c r="FB157" s="179"/>
      <c r="FC157" s="179"/>
      <c r="FD157" s="179"/>
      <c r="FE157" s="179"/>
      <c r="FF157" s="179"/>
      <c r="FG157" s="179"/>
      <c r="FH157" s="179"/>
      <c r="FI157" s="179"/>
      <c r="FJ157" s="179"/>
      <c r="FK157" s="179"/>
      <c r="FL157" s="179"/>
      <c r="FM157" s="179"/>
      <c r="FN157" s="179"/>
      <c r="FO157" s="179"/>
      <c r="FP157" s="179"/>
      <c r="FQ157" s="179"/>
      <c r="FR157" s="179"/>
      <c r="FS157" s="179"/>
      <c r="FT157" s="179"/>
      <c r="FU157" s="179"/>
      <c r="FV157" s="179"/>
      <c r="FW157" s="179"/>
      <c r="FX157" s="179"/>
      <c r="FY157" s="179"/>
      <c r="FZ157" s="179"/>
      <c r="GA157" s="179"/>
      <c r="GB157" s="179"/>
      <c r="GC157" s="179"/>
      <c r="GD157" s="179"/>
      <c r="GE157" s="179"/>
      <c r="GF157" s="179"/>
      <c r="GG157" s="179"/>
      <c r="GH157" s="179"/>
      <c r="GI157" s="179"/>
      <c r="GJ157" s="179"/>
      <c r="GK157" s="179"/>
      <c r="GL157" s="179"/>
      <c r="GM157" s="179"/>
      <c r="GN157" s="179"/>
      <c r="GO157" s="179"/>
      <c r="GP157" s="179"/>
      <c r="GQ157" s="179"/>
      <c r="GR157" s="179"/>
      <c r="GS157" s="179"/>
      <c r="GT157" s="179"/>
      <c r="GU157" s="179"/>
      <c r="GV157" s="179"/>
      <c r="GW157" s="179"/>
      <c r="GX157" s="179"/>
      <c r="GY157" s="179"/>
      <c r="GZ157" s="179"/>
      <c r="HA157" s="179"/>
      <c r="HB157" s="179"/>
      <c r="HC157" s="179"/>
      <c r="HD157" s="179"/>
      <c r="HE157" s="179"/>
      <c r="HF157" s="179"/>
      <c r="HG157" s="179"/>
      <c r="HH157" s="179"/>
      <c r="HI157" s="179"/>
      <c r="HJ157" s="179"/>
      <c r="HK157" s="179"/>
      <c r="HL157" s="179"/>
      <c r="HM157" s="179"/>
      <c r="HN157" s="179"/>
      <c r="HO157" s="179"/>
      <c r="HP157" s="179"/>
      <c r="HQ157" s="179"/>
      <c r="HR157" s="179"/>
      <c r="HS157" s="179"/>
      <c r="HT157" s="179"/>
      <c r="HU157" s="179"/>
      <c r="HV157" s="179"/>
      <c r="HW157" s="179"/>
      <c r="HX157" s="179"/>
      <c r="HY157" s="179"/>
      <c r="HZ157" s="179"/>
      <c r="IA157" s="179"/>
      <c r="IB157" s="179"/>
      <c r="IC157" s="179"/>
      <c r="ID157" s="179"/>
      <c r="IE157" s="179"/>
      <c r="IF157" s="179"/>
      <c r="IG157" s="179"/>
      <c r="IH157" s="179"/>
      <c r="II157" s="179"/>
      <c r="IJ157" s="179"/>
      <c r="IK157" s="179"/>
      <c r="IL157" s="179"/>
      <c r="IM157" s="179"/>
      <c r="IN157" s="179"/>
      <c r="IO157" s="179"/>
      <c r="IP157" s="179"/>
      <c r="IQ157" s="179"/>
      <c r="IR157" s="179"/>
      <c r="IS157" s="179"/>
      <c r="IT157" s="179"/>
      <c r="IU157" s="179"/>
      <c r="IV157" s="179"/>
    </row>
    <row collapsed="false" customFormat="false" customHeight="true" hidden="false" ht="24.75" outlineLevel="0" r="158">
      <c r="A158" s="179"/>
      <c r="B158" s="197"/>
      <c r="C158" s="198" t="s">
        <v>92</v>
      </c>
      <c r="D158" s="198" t="s">
        <v>168</v>
      </c>
      <c r="E158" s="199"/>
      <c r="F158" s="200" t="s">
        <v>94</v>
      </c>
      <c r="G158" s="166"/>
      <c r="H158" s="201"/>
      <c r="I158" s="199"/>
      <c r="J158" s="199"/>
      <c r="K158" s="202"/>
      <c r="L158" s="202"/>
      <c r="M158" s="202"/>
      <c r="N158" s="202"/>
      <c r="O158" s="202"/>
      <c r="P158" s="202"/>
      <c r="Q158" s="203"/>
      <c r="R158" s="204"/>
      <c r="S158" s="205"/>
      <c r="T158" s="206"/>
      <c r="U158" s="204"/>
      <c r="V158" s="207"/>
      <c r="W158" s="208"/>
      <c r="X158" s="209"/>
      <c r="Y158" s="210"/>
      <c r="Z158" s="208"/>
      <c r="AA158" s="209"/>
      <c r="AB158" s="207"/>
      <c r="AC158" s="211"/>
      <c r="AD158" s="212"/>
      <c r="AE158" s="212"/>
      <c r="AF158" s="212"/>
      <c r="AG158" s="175"/>
      <c r="AH158" s="176"/>
      <c r="AI158" s="213" t="s">
        <v>94</v>
      </c>
      <c r="AJ158" s="195"/>
      <c r="AK158" s="179"/>
      <c r="AL158" s="179"/>
      <c r="AM158" s="179"/>
      <c r="AN158" s="180"/>
      <c r="AO158" s="180"/>
      <c r="AP158" s="180"/>
      <c r="AQ158" s="179"/>
      <c r="AR158" s="179"/>
      <c r="AS158" s="179"/>
      <c r="AT158" s="179"/>
      <c r="AU158" s="179"/>
      <c r="AV158" s="181"/>
      <c r="AW158" s="180"/>
      <c r="AX158" s="179"/>
      <c r="AY158" s="179"/>
      <c r="AZ158" s="179"/>
      <c r="BA158" s="179"/>
      <c r="BB158" s="179"/>
      <c r="BC158" s="179"/>
      <c r="BD158" s="179"/>
      <c r="BE158" s="179"/>
      <c r="BF158" s="179"/>
      <c r="BG158" s="179"/>
      <c r="BH158" s="179"/>
      <c r="BI158" s="179"/>
      <c r="BJ158" s="179"/>
      <c r="BK158" s="179"/>
      <c r="BL158" s="179"/>
      <c r="BM158" s="179"/>
      <c r="BN158" s="179"/>
      <c r="BO158" s="179"/>
      <c r="BP158" s="179"/>
      <c r="BQ158" s="179"/>
      <c r="BR158" s="179"/>
      <c r="BS158" s="179"/>
      <c r="BT158" s="179"/>
      <c r="BU158" s="179"/>
      <c r="BV158" s="179"/>
      <c r="BW158" s="179"/>
      <c r="BX158" s="179"/>
      <c r="BY158" s="179"/>
      <c r="BZ158" s="179"/>
      <c r="CA158" s="179"/>
      <c r="CB158" s="179"/>
      <c r="CC158" s="179"/>
      <c r="CD158" s="179"/>
      <c r="CE158" s="179"/>
      <c r="CF158" s="179"/>
      <c r="CG158" s="179"/>
      <c r="CH158" s="179"/>
      <c r="CI158" s="179"/>
      <c r="CJ158" s="179"/>
      <c r="CK158" s="179"/>
      <c r="CL158" s="179"/>
      <c r="CM158" s="179"/>
      <c r="CN158" s="179"/>
      <c r="CO158" s="179"/>
      <c r="CP158" s="179"/>
      <c r="CQ158" s="179"/>
      <c r="CR158" s="179"/>
      <c r="CS158" s="179"/>
      <c r="CT158" s="179"/>
      <c r="CU158" s="179"/>
      <c r="CV158" s="179"/>
      <c r="CW158" s="179"/>
      <c r="CX158" s="179"/>
      <c r="CY158" s="179"/>
      <c r="CZ158" s="179"/>
      <c r="DA158" s="179"/>
      <c r="DB158" s="179"/>
      <c r="DC158" s="179"/>
      <c r="DD158" s="179"/>
      <c r="DE158" s="179"/>
      <c r="DF158" s="179"/>
      <c r="DG158" s="179"/>
      <c r="DH158" s="179"/>
      <c r="DI158" s="179"/>
      <c r="DJ158" s="179"/>
      <c r="DK158" s="179"/>
      <c r="DL158" s="179"/>
      <c r="DM158" s="179"/>
      <c r="DN158" s="179"/>
      <c r="DO158" s="179"/>
      <c r="DP158" s="179"/>
      <c r="DQ158" s="179"/>
      <c r="DR158" s="179"/>
      <c r="DS158" s="179"/>
      <c r="DT158" s="179"/>
      <c r="DU158" s="179"/>
      <c r="DV158" s="179"/>
      <c r="DW158" s="179"/>
      <c r="DX158" s="179"/>
      <c r="DY158" s="179"/>
      <c r="DZ158" s="179"/>
      <c r="EA158" s="179"/>
      <c r="EB158" s="179"/>
      <c r="EC158" s="179"/>
      <c r="ED158" s="179"/>
      <c r="EE158" s="179"/>
      <c r="EF158" s="179"/>
      <c r="EG158" s="179"/>
      <c r="EH158" s="179"/>
      <c r="EI158" s="179"/>
      <c r="EJ158" s="179"/>
      <c r="EK158" s="179"/>
      <c r="EL158" s="179"/>
      <c r="EM158" s="179"/>
      <c r="EN158" s="179"/>
      <c r="EO158" s="179"/>
      <c r="EP158" s="179"/>
      <c r="EQ158" s="179"/>
      <c r="ER158" s="179"/>
      <c r="ES158" s="179"/>
      <c r="ET158" s="179"/>
      <c r="EU158" s="179"/>
      <c r="EV158" s="179"/>
      <c r="EW158" s="179"/>
      <c r="EX158" s="179"/>
      <c r="EY158" s="179"/>
      <c r="EZ158" s="179"/>
      <c r="FA158" s="179"/>
      <c r="FB158" s="179"/>
      <c r="FC158" s="179"/>
      <c r="FD158" s="179"/>
      <c r="FE158" s="179"/>
      <c r="FF158" s="179"/>
      <c r="FG158" s="179"/>
      <c r="FH158" s="179"/>
      <c r="FI158" s="179"/>
      <c r="FJ158" s="179"/>
      <c r="FK158" s="179"/>
      <c r="FL158" s="179"/>
      <c r="FM158" s="179"/>
      <c r="FN158" s="179"/>
      <c r="FO158" s="179"/>
      <c r="FP158" s="179"/>
      <c r="FQ158" s="179"/>
      <c r="FR158" s="179"/>
      <c r="FS158" s="179"/>
      <c r="FT158" s="179"/>
      <c r="FU158" s="179"/>
      <c r="FV158" s="179"/>
      <c r="FW158" s="179"/>
      <c r="FX158" s="179"/>
      <c r="FY158" s="179"/>
      <c r="FZ158" s="179"/>
      <c r="GA158" s="179"/>
      <c r="GB158" s="179"/>
      <c r="GC158" s="179"/>
      <c r="GD158" s="179"/>
      <c r="GE158" s="179"/>
      <c r="GF158" s="179"/>
      <c r="GG158" s="179"/>
      <c r="GH158" s="179"/>
      <c r="GI158" s="179"/>
      <c r="GJ158" s="179"/>
      <c r="GK158" s="179"/>
      <c r="GL158" s="179"/>
      <c r="GM158" s="179"/>
      <c r="GN158" s="179"/>
      <c r="GO158" s="179"/>
      <c r="GP158" s="179"/>
      <c r="GQ158" s="179"/>
      <c r="GR158" s="179"/>
      <c r="GS158" s="179"/>
      <c r="GT158" s="179"/>
      <c r="GU158" s="179"/>
      <c r="GV158" s="179"/>
      <c r="GW158" s="179"/>
      <c r="GX158" s="179"/>
      <c r="GY158" s="179"/>
      <c r="GZ158" s="179"/>
      <c r="HA158" s="179"/>
      <c r="HB158" s="179"/>
      <c r="HC158" s="179"/>
      <c r="HD158" s="179"/>
      <c r="HE158" s="179"/>
      <c r="HF158" s="179"/>
      <c r="HG158" s="179"/>
      <c r="HH158" s="179"/>
      <c r="HI158" s="179"/>
      <c r="HJ158" s="179"/>
      <c r="HK158" s="179"/>
      <c r="HL158" s="179"/>
      <c r="HM158" s="179"/>
      <c r="HN158" s="179"/>
      <c r="HO158" s="179"/>
      <c r="HP158" s="179"/>
      <c r="HQ158" s="179"/>
      <c r="HR158" s="179"/>
      <c r="HS158" s="179"/>
      <c r="HT158" s="179"/>
      <c r="HU158" s="179"/>
      <c r="HV158" s="179"/>
      <c r="HW158" s="179"/>
      <c r="HX158" s="179"/>
      <c r="HY158" s="179"/>
      <c r="HZ158" s="179"/>
      <c r="IA158" s="179"/>
      <c r="IB158" s="179"/>
      <c r="IC158" s="179"/>
      <c r="ID158" s="179"/>
      <c r="IE158" s="179"/>
      <c r="IF158" s="179"/>
      <c r="IG158" s="179"/>
      <c r="IH158" s="179"/>
      <c r="II158" s="179"/>
      <c r="IJ158" s="179"/>
      <c r="IK158" s="179"/>
      <c r="IL158" s="179"/>
      <c r="IM158" s="179"/>
      <c r="IN158" s="179"/>
      <c r="IO158" s="179"/>
      <c r="IP158" s="179"/>
      <c r="IQ158" s="179"/>
      <c r="IR158" s="179"/>
      <c r="IS158" s="179"/>
      <c r="IT158" s="179"/>
      <c r="IU158" s="179"/>
      <c r="IV158" s="179"/>
    </row>
    <row collapsed="false" customFormat="false" customHeight="true" hidden="false" ht="23" outlineLevel="0" r="159">
      <c r="A159" s="179"/>
      <c r="B159" s="197"/>
      <c r="C159" s="198" t="s">
        <v>95</v>
      </c>
      <c r="D159" s="198"/>
      <c r="E159" s="199"/>
      <c r="F159" s="214" t="s">
        <v>96</v>
      </c>
      <c r="G159" s="166"/>
      <c r="H159" s="201"/>
      <c r="I159" s="199"/>
      <c r="J159" s="199"/>
      <c r="K159" s="202"/>
      <c r="L159" s="202"/>
      <c r="M159" s="202"/>
      <c r="N159" s="202"/>
      <c r="O159" s="202"/>
      <c r="P159" s="202"/>
      <c r="Q159" s="203"/>
      <c r="R159" s="204"/>
      <c r="S159" s="205"/>
      <c r="T159" s="206"/>
      <c r="U159" s="204"/>
      <c r="V159" s="207"/>
      <c r="W159" s="208"/>
      <c r="X159" s="209"/>
      <c r="Y159" s="210"/>
      <c r="Z159" s="208"/>
      <c r="AA159" s="209"/>
      <c r="AB159" s="207"/>
      <c r="AC159" s="211"/>
      <c r="AD159" s="212"/>
      <c r="AE159" s="212"/>
      <c r="AF159" s="212"/>
      <c r="AG159" s="175"/>
      <c r="AH159" s="176"/>
      <c r="AI159" s="213" t="s">
        <v>94</v>
      </c>
      <c r="AJ159" s="195"/>
      <c r="AK159" s="179"/>
      <c r="AL159" s="179"/>
      <c r="AM159" s="179"/>
      <c r="AN159" s="180"/>
      <c r="AO159" s="180"/>
      <c r="AP159" s="180"/>
      <c r="AQ159" s="179"/>
      <c r="AR159" s="179"/>
      <c r="AS159" s="179"/>
      <c r="AT159" s="179"/>
      <c r="AU159" s="179"/>
      <c r="AV159" s="181"/>
      <c r="AW159" s="180"/>
      <c r="AX159" s="179"/>
      <c r="AY159" s="179"/>
      <c r="AZ159" s="179"/>
      <c r="BA159" s="179"/>
      <c r="BB159" s="179"/>
      <c r="BC159" s="179"/>
      <c r="BD159" s="179"/>
      <c r="BE159" s="179"/>
      <c r="BF159" s="179"/>
      <c r="BG159" s="179"/>
      <c r="BH159" s="179"/>
      <c r="BI159" s="179"/>
      <c r="BJ159" s="179"/>
      <c r="BK159" s="179"/>
      <c r="BL159" s="179"/>
      <c r="BM159" s="179"/>
      <c r="BN159" s="179"/>
      <c r="BO159" s="179"/>
      <c r="BP159" s="179"/>
      <c r="BQ159" s="179"/>
      <c r="BR159" s="179"/>
      <c r="BS159" s="179"/>
      <c r="BT159" s="179"/>
      <c r="BU159" s="179"/>
      <c r="BV159" s="179"/>
      <c r="BW159" s="179"/>
      <c r="BX159" s="179"/>
      <c r="BY159" s="179"/>
      <c r="BZ159" s="179"/>
      <c r="CA159" s="179"/>
      <c r="CB159" s="179"/>
      <c r="CC159" s="179"/>
      <c r="CD159" s="179"/>
      <c r="CE159" s="179"/>
      <c r="CF159" s="179"/>
      <c r="CG159" s="179"/>
      <c r="CH159" s="179"/>
      <c r="CI159" s="179"/>
      <c r="CJ159" s="179"/>
      <c r="CK159" s="179"/>
      <c r="CL159" s="179"/>
      <c r="CM159" s="179"/>
      <c r="CN159" s="179"/>
      <c r="CO159" s="179"/>
      <c r="CP159" s="179"/>
      <c r="CQ159" s="179"/>
      <c r="CR159" s="179"/>
      <c r="CS159" s="179"/>
      <c r="CT159" s="179"/>
      <c r="CU159" s="179"/>
      <c r="CV159" s="179"/>
      <c r="CW159" s="179"/>
      <c r="CX159" s="179"/>
      <c r="CY159" s="179"/>
      <c r="CZ159" s="179"/>
      <c r="DA159" s="179"/>
      <c r="DB159" s="179"/>
      <c r="DC159" s="179"/>
      <c r="DD159" s="179"/>
      <c r="DE159" s="179"/>
      <c r="DF159" s="179"/>
      <c r="DG159" s="179"/>
      <c r="DH159" s="179"/>
      <c r="DI159" s="179"/>
      <c r="DJ159" s="179"/>
      <c r="DK159" s="179"/>
      <c r="DL159" s="179"/>
      <c r="DM159" s="179"/>
      <c r="DN159" s="179"/>
      <c r="DO159" s="179"/>
      <c r="DP159" s="179"/>
      <c r="DQ159" s="179"/>
      <c r="DR159" s="179"/>
      <c r="DS159" s="179"/>
      <c r="DT159" s="179"/>
      <c r="DU159" s="179"/>
      <c r="DV159" s="179"/>
      <c r="DW159" s="179"/>
      <c r="DX159" s="179"/>
      <c r="DY159" s="179"/>
      <c r="DZ159" s="179"/>
      <c r="EA159" s="179"/>
      <c r="EB159" s="179"/>
      <c r="EC159" s="179"/>
      <c r="ED159" s="179"/>
      <c r="EE159" s="179"/>
      <c r="EF159" s="179"/>
      <c r="EG159" s="179"/>
      <c r="EH159" s="179"/>
      <c r="EI159" s="179"/>
      <c r="EJ159" s="179"/>
      <c r="EK159" s="179"/>
      <c r="EL159" s="179"/>
      <c r="EM159" s="179"/>
      <c r="EN159" s="179"/>
      <c r="EO159" s="179"/>
      <c r="EP159" s="179"/>
      <c r="EQ159" s="179"/>
      <c r="ER159" s="179"/>
      <c r="ES159" s="179"/>
      <c r="ET159" s="179"/>
      <c r="EU159" s="179"/>
      <c r="EV159" s="179"/>
      <c r="EW159" s="179"/>
      <c r="EX159" s="179"/>
      <c r="EY159" s="179"/>
      <c r="EZ159" s="179"/>
      <c r="FA159" s="179"/>
      <c r="FB159" s="179"/>
      <c r="FC159" s="179"/>
      <c r="FD159" s="179"/>
      <c r="FE159" s="179"/>
      <c r="FF159" s="179"/>
      <c r="FG159" s="179"/>
      <c r="FH159" s="179"/>
      <c r="FI159" s="179"/>
      <c r="FJ159" s="179"/>
      <c r="FK159" s="179"/>
      <c r="FL159" s="179"/>
      <c r="FM159" s="179"/>
      <c r="FN159" s="179"/>
      <c r="FO159" s="179"/>
      <c r="FP159" s="179"/>
      <c r="FQ159" s="179"/>
      <c r="FR159" s="179"/>
      <c r="FS159" s="179"/>
      <c r="FT159" s="179"/>
      <c r="FU159" s="179"/>
      <c r="FV159" s="179"/>
      <c r="FW159" s="179"/>
      <c r="FX159" s="179"/>
      <c r="FY159" s="179"/>
      <c r="FZ159" s="179"/>
      <c r="GA159" s="179"/>
      <c r="GB159" s="179"/>
      <c r="GC159" s="179"/>
      <c r="GD159" s="179"/>
      <c r="GE159" s="179"/>
      <c r="GF159" s="179"/>
      <c r="GG159" s="179"/>
      <c r="GH159" s="179"/>
      <c r="GI159" s="179"/>
      <c r="GJ159" s="179"/>
      <c r="GK159" s="179"/>
      <c r="GL159" s="179"/>
      <c r="GM159" s="179"/>
      <c r="GN159" s="179"/>
      <c r="GO159" s="179"/>
      <c r="GP159" s="179"/>
      <c r="GQ159" s="179"/>
      <c r="GR159" s="179"/>
      <c r="GS159" s="179"/>
      <c r="GT159" s="179"/>
      <c r="GU159" s="179"/>
      <c r="GV159" s="179"/>
      <c r="GW159" s="179"/>
      <c r="GX159" s="179"/>
      <c r="GY159" s="179"/>
      <c r="GZ159" s="179"/>
      <c r="HA159" s="179"/>
      <c r="HB159" s="179"/>
      <c r="HC159" s="179"/>
      <c r="HD159" s="179"/>
      <c r="HE159" s="179"/>
      <c r="HF159" s="179"/>
      <c r="HG159" s="179"/>
      <c r="HH159" s="179"/>
      <c r="HI159" s="179"/>
      <c r="HJ159" s="179"/>
      <c r="HK159" s="179"/>
      <c r="HL159" s="179"/>
      <c r="HM159" s="179"/>
      <c r="HN159" s="179"/>
      <c r="HO159" s="179"/>
      <c r="HP159" s="179"/>
      <c r="HQ159" s="179"/>
      <c r="HR159" s="179"/>
      <c r="HS159" s="179"/>
      <c r="HT159" s="179"/>
      <c r="HU159" s="179"/>
      <c r="HV159" s="179"/>
      <c r="HW159" s="179"/>
      <c r="HX159" s="179"/>
      <c r="HY159" s="179"/>
      <c r="HZ159" s="179"/>
      <c r="IA159" s="179"/>
      <c r="IB159" s="179"/>
      <c r="IC159" s="179"/>
      <c r="ID159" s="179"/>
      <c r="IE159" s="179"/>
      <c r="IF159" s="179"/>
      <c r="IG159" s="179"/>
      <c r="IH159" s="179"/>
      <c r="II159" s="179"/>
      <c r="IJ159" s="179"/>
      <c r="IK159" s="179"/>
      <c r="IL159" s="179"/>
      <c r="IM159" s="179"/>
      <c r="IN159" s="179"/>
      <c r="IO159" s="179"/>
      <c r="IP159" s="179"/>
      <c r="IQ159" s="179"/>
      <c r="IR159" s="179"/>
      <c r="IS159" s="179"/>
      <c r="IT159" s="179"/>
      <c r="IU159" s="179"/>
      <c r="IV159" s="179"/>
    </row>
    <row collapsed="false" customFormat="false" customHeight="false" hidden="false" ht="24" outlineLevel="0" r="160">
      <c r="A160" s="179"/>
      <c r="B160" s="215"/>
      <c r="C160" s="183" t="s">
        <v>97</v>
      </c>
      <c r="D160" s="183" t="s">
        <v>127</v>
      </c>
      <c r="E160" s="184"/>
      <c r="F160" s="185"/>
      <c r="G160" s="166"/>
      <c r="H160" s="186"/>
      <c r="I160" s="184"/>
      <c r="J160" s="184"/>
      <c r="K160" s="187"/>
      <c r="L160" s="187"/>
      <c r="M160" s="187"/>
      <c r="N160" s="187"/>
      <c r="O160" s="187"/>
      <c r="P160" s="187"/>
      <c r="Q160" s="189" t="s">
        <v>99</v>
      </c>
      <c r="R160" s="190"/>
      <c r="S160" s="191"/>
      <c r="T160" s="192"/>
      <c r="U160" s="190"/>
      <c r="V160" s="191"/>
      <c r="W160" s="192"/>
      <c r="X160" s="190"/>
      <c r="Y160" s="191"/>
      <c r="Z160" s="192"/>
      <c r="AA160" s="190"/>
      <c r="AB160" s="191"/>
      <c r="AC160" s="216"/>
      <c r="AD160" s="217"/>
      <c r="AE160" s="217"/>
      <c r="AF160" s="217"/>
      <c r="AG160" s="175"/>
      <c r="AH160" s="176"/>
      <c r="AI160" s="194"/>
      <c r="AJ160" s="195"/>
      <c r="AK160" s="179"/>
      <c r="AL160" s="179"/>
      <c r="AM160" s="179"/>
      <c r="AN160" s="180"/>
      <c r="AO160" s="180"/>
      <c r="AP160" s="180"/>
      <c r="AQ160" s="179"/>
      <c r="AR160" s="179"/>
      <c r="AS160" s="179"/>
      <c r="AT160" s="179"/>
      <c r="AU160" s="179"/>
      <c r="AV160" s="181"/>
      <c r="AW160" s="180"/>
      <c r="AX160" s="179"/>
      <c r="AY160" s="179"/>
      <c r="AZ160" s="179"/>
      <c r="BA160" s="179"/>
      <c r="BB160" s="179"/>
      <c r="BC160" s="179"/>
      <c r="BD160" s="179"/>
      <c r="BE160" s="179"/>
      <c r="BF160" s="179"/>
      <c r="BG160" s="179"/>
      <c r="BH160" s="179"/>
      <c r="BI160" s="179"/>
      <c r="BJ160" s="179"/>
      <c r="BK160" s="179"/>
      <c r="BL160" s="179"/>
      <c r="BM160" s="179"/>
      <c r="BN160" s="179"/>
      <c r="BO160" s="179"/>
      <c r="BP160" s="179"/>
      <c r="BQ160" s="179"/>
      <c r="BR160" s="179"/>
      <c r="BS160" s="179"/>
      <c r="BT160" s="179"/>
      <c r="BU160" s="179"/>
      <c r="BV160" s="179"/>
      <c r="BW160" s="179"/>
      <c r="BX160" s="179"/>
      <c r="BY160" s="179"/>
      <c r="BZ160" s="179"/>
      <c r="CA160" s="179"/>
      <c r="CB160" s="179"/>
      <c r="CC160" s="179"/>
      <c r="CD160" s="179"/>
      <c r="CE160" s="179"/>
      <c r="CF160" s="179"/>
      <c r="CG160" s="179"/>
      <c r="CH160" s="179"/>
      <c r="CI160" s="179"/>
      <c r="CJ160" s="179"/>
      <c r="CK160" s="179"/>
      <c r="CL160" s="179"/>
      <c r="CM160" s="179"/>
      <c r="CN160" s="179"/>
      <c r="CO160" s="179"/>
      <c r="CP160" s="179"/>
      <c r="CQ160" s="179"/>
      <c r="CR160" s="179"/>
      <c r="CS160" s="179"/>
      <c r="CT160" s="179"/>
      <c r="CU160" s="179"/>
      <c r="CV160" s="179"/>
      <c r="CW160" s="179"/>
      <c r="CX160" s="179"/>
      <c r="CY160" s="179"/>
      <c r="CZ160" s="179"/>
      <c r="DA160" s="179"/>
      <c r="DB160" s="179"/>
      <c r="DC160" s="179"/>
      <c r="DD160" s="179"/>
      <c r="DE160" s="179"/>
      <c r="DF160" s="179"/>
      <c r="DG160" s="179"/>
      <c r="DH160" s="179"/>
      <c r="DI160" s="179"/>
      <c r="DJ160" s="179"/>
      <c r="DK160" s="179"/>
      <c r="DL160" s="179"/>
      <c r="DM160" s="179"/>
      <c r="DN160" s="179"/>
      <c r="DO160" s="179"/>
      <c r="DP160" s="179"/>
      <c r="DQ160" s="179"/>
      <c r="DR160" s="179"/>
      <c r="DS160" s="179"/>
      <c r="DT160" s="179"/>
      <c r="DU160" s="179"/>
      <c r="DV160" s="179"/>
      <c r="DW160" s="179"/>
      <c r="DX160" s="179"/>
      <c r="DY160" s="179"/>
      <c r="DZ160" s="179"/>
      <c r="EA160" s="179"/>
      <c r="EB160" s="179"/>
      <c r="EC160" s="179"/>
      <c r="ED160" s="179"/>
      <c r="EE160" s="179"/>
      <c r="EF160" s="179"/>
      <c r="EG160" s="179"/>
      <c r="EH160" s="179"/>
      <c r="EI160" s="179"/>
      <c r="EJ160" s="179"/>
      <c r="EK160" s="179"/>
      <c r="EL160" s="179"/>
      <c r="EM160" s="179"/>
      <c r="EN160" s="179"/>
      <c r="EO160" s="179"/>
      <c r="EP160" s="179"/>
      <c r="EQ160" s="179"/>
      <c r="ER160" s="179"/>
      <c r="ES160" s="179"/>
      <c r="ET160" s="179"/>
      <c r="EU160" s="179"/>
      <c r="EV160" s="179"/>
      <c r="EW160" s="179"/>
      <c r="EX160" s="179"/>
      <c r="EY160" s="179"/>
      <c r="EZ160" s="179"/>
      <c r="FA160" s="179"/>
      <c r="FB160" s="179"/>
      <c r="FC160" s="179"/>
      <c r="FD160" s="179"/>
      <c r="FE160" s="179"/>
      <c r="FF160" s="179"/>
      <c r="FG160" s="179"/>
      <c r="FH160" s="179"/>
      <c r="FI160" s="179"/>
      <c r="FJ160" s="179"/>
      <c r="FK160" s="179"/>
      <c r="FL160" s="179"/>
      <c r="FM160" s="179"/>
      <c r="FN160" s="179"/>
      <c r="FO160" s="179"/>
      <c r="FP160" s="179"/>
      <c r="FQ160" s="179"/>
      <c r="FR160" s="179"/>
      <c r="FS160" s="179"/>
      <c r="FT160" s="179"/>
      <c r="FU160" s="179"/>
      <c r="FV160" s="179"/>
      <c r="FW160" s="179"/>
      <c r="FX160" s="179"/>
      <c r="FY160" s="179"/>
      <c r="FZ160" s="179"/>
      <c r="GA160" s="179"/>
      <c r="GB160" s="179"/>
      <c r="GC160" s="179"/>
      <c r="GD160" s="179"/>
      <c r="GE160" s="179"/>
      <c r="GF160" s="179"/>
      <c r="GG160" s="179"/>
      <c r="GH160" s="179"/>
      <c r="GI160" s="179"/>
      <c r="GJ160" s="179"/>
      <c r="GK160" s="179"/>
      <c r="GL160" s="179"/>
      <c r="GM160" s="179"/>
      <c r="GN160" s="179"/>
      <c r="GO160" s="179"/>
      <c r="GP160" s="179"/>
      <c r="GQ160" s="179"/>
      <c r="GR160" s="179"/>
      <c r="GS160" s="179"/>
      <c r="GT160" s="179"/>
      <c r="GU160" s="179"/>
      <c r="GV160" s="179"/>
      <c r="GW160" s="179"/>
      <c r="GX160" s="179"/>
      <c r="GY160" s="179"/>
      <c r="GZ160" s="179"/>
      <c r="HA160" s="179"/>
      <c r="HB160" s="179"/>
      <c r="HC160" s="179"/>
      <c r="HD160" s="179"/>
      <c r="HE160" s="179"/>
      <c r="HF160" s="179"/>
      <c r="HG160" s="179"/>
      <c r="HH160" s="179"/>
      <c r="HI160" s="179"/>
      <c r="HJ160" s="179"/>
      <c r="HK160" s="179"/>
      <c r="HL160" s="179"/>
      <c r="HM160" s="179"/>
      <c r="HN160" s="179"/>
      <c r="HO160" s="179"/>
      <c r="HP160" s="179"/>
      <c r="HQ160" s="179"/>
      <c r="HR160" s="179"/>
      <c r="HS160" s="179"/>
      <c r="HT160" s="179"/>
      <c r="HU160" s="179"/>
      <c r="HV160" s="179"/>
      <c r="HW160" s="179"/>
      <c r="HX160" s="179"/>
      <c r="HY160" s="179"/>
      <c r="HZ160" s="179"/>
      <c r="IA160" s="179"/>
      <c r="IB160" s="179"/>
      <c r="IC160" s="179"/>
      <c r="ID160" s="179"/>
      <c r="IE160" s="179"/>
      <c r="IF160" s="179"/>
      <c r="IG160" s="179"/>
      <c r="IH160" s="179"/>
      <c r="II160" s="179"/>
      <c r="IJ160" s="179"/>
      <c r="IK160" s="179"/>
      <c r="IL160" s="179"/>
      <c r="IM160" s="179"/>
      <c r="IN160" s="179"/>
      <c r="IO160" s="179"/>
      <c r="IP160" s="179"/>
      <c r="IQ160" s="179"/>
      <c r="IR160" s="179"/>
      <c r="IS160" s="179"/>
      <c r="IT160" s="179"/>
      <c r="IU160" s="179"/>
      <c r="IV160" s="179"/>
    </row>
    <row collapsed="false" customFormat="false" customHeight="true" hidden="false" ht="42.75" outlineLevel="0" r="161">
      <c r="A161" s="179"/>
      <c r="B161" s="218"/>
      <c r="C161" s="219" t="s">
        <v>100</v>
      </c>
      <c r="D161" s="219"/>
      <c r="E161" s="220"/>
      <c r="F161" s="221"/>
      <c r="G161" s="166"/>
      <c r="H161" s="222"/>
      <c r="I161" s="220"/>
      <c r="J161" s="220"/>
      <c r="K161" s="223"/>
      <c r="L161" s="223"/>
      <c r="M161" s="223"/>
      <c r="N161" s="223"/>
      <c r="O161" s="223"/>
      <c r="P161" s="223"/>
      <c r="Q161" s="224" t="s">
        <v>101</v>
      </c>
      <c r="R161" s="225" t="n">
        <f aca="false">R156</f>
        <v>0</v>
      </c>
      <c r="S161" s="226" t="n">
        <f aca="false">S156</f>
        <v>3070</v>
      </c>
      <c r="T161" s="227" t="n">
        <f aca="false">T156</f>
        <v>8118</v>
      </c>
      <c r="U161" s="225" t="n">
        <f aca="false">U156</f>
        <v>0</v>
      </c>
      <c r="V161" s="226" t="n">
        <f aca="false">V156</f>
        <v>1041</v>
      </c>
      <c r="W161" s="227" t="n">
        <f aca="false">W156</f>
        <v>10584</v>
      </c>
      <c r="X161" s="225" t="n">
        <f aca="false">X156</f>
        <v>5085</v>
      </c>
      <c r="Y161" s="226" t="n">
        <f aca="false">Y156</f>
        <v>2558</v>
      </c>
      <c r="Z161" s="227" t="n">
        <f aca="false">Z156</f>
        <v>0</v>
      </c>
      <c r="AA161" s="225" t="s">
        <v>102</v>
      </c>
      <c r="AB161" s="226" t="s">
        <v>102</v>
      </c>
      <c r="AC161" s="228" t="s">
        <v>102</v>
      </c>
      <c r="AD161" s="229"/>
      <c r="AE161" s="229"/>
      <c r="AF161" s="229"/>
      <c r="AG161" s="175"/>
      <c r="AH161" s="176"/>
      <c r="AI161" s="230"/>
      <c r="AJ161" s="231"/>
      <c r="AK161" s="179"/>
      <c r="AL161" s="179"/>
      <c r="AM161" s="179"/>
      <c r="AN161" s="180"/>
      <c r="AO161" s="180"/>
      <c r="AP161" s="180"/>
      <c r="AQ161" s="179"/>
      <c r="AR161" s="179"/>
      <c r="AS161" s="179"/>
      <c r="AT161" s="179"/>
      <c r="AU161" s="179"/>
      <c r="AV161" s="181"/>
      <c r="AW161" s="180"/>
      <c r="AX161" s="179"/>
      <c r="AY161" s="179"/>
      <c r="AZ161" s="179"/>
      <c r="BA161" s="179"/>
      <c r="BB161" s="179"/>
      <c r="BC161" s="179"/>
      <c r="BD161" s="179"/>
      <c r="BE161" s="179"/>
      <c r="BF161" s="179"/>
      <c r="BG161" s="179"/>
      <c r="BH161" s="179"/>
      <c r="BI161" s="179"/>
      <c r="BJ161" s="179"/>
      <c r="BK161" s="179"/>
      <c r="BL161" s="179"/>
      <c r="BM161" s="179"/>
      <c r="BN161" s="179"/>
      <c r="BO161" s="179"/>
      <c r="BP161" s="179"/>
      <c r="BQ161" s="179"/>
      <c r="BR161" s="179"/>
      <c r="BS161" s="179"/>
      <c r="BT161" s="179"/>
      <c r="BU161" s="179"/>
      <c r="BV161" s="179"/>
      <c r="BW161" s="179"/>
      <c r="BX161" s="179"/>
      <c r="BY161" s="179"/>
      <c r="BZ161" s="179"/>
      <c r="CA161" s="179"/>
      <c r="CB161" s="179"/>
      <c r="CC161" s="179"/>
      <c r="CD161" s="179"/>
      <c r="CE161" s="179"/>
      <c r="CF161" s="179"/>
      <c r="CG161" s="179"/>
      <c r="CH161" s="179"/>
      <c r="CI161" s="179"/>
      <c r="CJ161" s="179"/>
      <c r="CK161" s="179"/>
      <c r="CL161" s="179"/>
      <c r="CM161" s="179"/>
      <c r="CN161" s="179"/>
      <c r="CO161" s="179"/>
      <c r="CP161" s="179"/>
      <c r="CQ161" s="179"/>
      <c r="CR161" s="179"/>
      <c r="CS161" s="179"/>
      <c r="CT161" s="179"/>
      <c r="CU161" s="179"/>
      <c r="CV161" s="179"/>
      <c r="CW161" s="179"/>
      <c r="CX161" s="179"/>
      <c r="CY161" s="179"/>
      <c r="CZ161" s="179"/>
      <c r="DA161" s="179"/>
      <c r="DB161" s="179"/>
      <c r="DC161" s="179"/>
      <c r="DD161" s="179"/>
      <c r="DE161" s="179"/>
      <c r="DF161" s="179"/>
      <c r="DG161" s="179"/>
      <c r="DH161" s="179"/>
      <c r="DI161" s="179"/>
      <c r="DJ161" s="179"/>
      <c r="DK161" s="179"/>
      <c r="DL161" s="179"/>
      <c r="DM161" s="179"/>
      <c r="DN161" s="179"/>
      <c r="DO161" s="179"/>
      <c r="DP161" s="179"/>
      <c r="DQ161" s="179"/>
      <c r="DR161" s="179"/>
      <c r="DS161" s="179"/>
      <c r="DT161" s="179"/>
      <c r="DU161" s="179"/>
      <c r="DV161" s="179"/>
      <c r="DW161" s="179"/>
      <c r="DX161" s="179"/>
      <c r="DY161" s="179"/>
      <c r="DZ161" s="179"/>
      <c r="EA161" s="179"/>
      <c r="EB161" s="179"/>
      <c r="EC161" s="179"/>
      <c r="ED161" s="179"/>
      <c r="EE161" s="179"/>
      <c r="EF161" s="179"/>
      <c r="EG161" s="179"/>
      <c r="EH161" s="179"/>
      <c r="EI161" s="179"/>
      <c r="EJ161" s="179"/>
      <c r="EK161" s="179"/>
      <c r="EL161" s="179"/>
      <c r="EM161" s="179"/>
      <c r="EN161" s="179"/>
      <c r="EO161" s="179"/>
      <c r="EP161" s="179"/>
      <c r="EQ161" s="179"/>
      <c r="ER161" s="179"/>
      <c r="ES161" s="179"/>
      <c r="ET161" s="179"/>
      <c r="EU161" s="179"/>
      <c r="EV161" s="179"/>
      <c r="EW161" s="179"/>
      <c r="EX161" s="179"/>
      <c r="EY161" s="179"/>
      <c r="EZ161" s="179"/>
      <c r="FA161" s="179"/>
      <c r="FB161" s="179"/>
      <c r="FC161" s="179"/>
      <c r="FD161" s="179"/>
      <c r="FE161" s="179"/>
      <c r="FF161" s="179"/>
      <c r="FG161" s="179"/>
      <c r="FH161" s="179"/>
      <c r="FI161" s="179"/>
      <c r="FJ161" s="179"/>
      <c r="FK161" s="179"/>
      <c r="FL161" s="179"/>
      <c r="FM161" s="179"/>
      <c r="FN161" s="179"/>
      <c r="FO161" s="179"/>
      <c r="FP161" s="179"/>
      <c r="FQ161" s="179"/>
      <c r="FR161" s="179"/>
      <c r="FS161" s="179"/>
      <c r="FT161" s="179"/>
      <c r="FU161" s="179"/>
      <c r="FV161" s="179"/>
      <c r="FW161" s="179"/>
      <c r="FX161" s="179"/>
      <c r="FY161" s="179"/>
      <c r="FZ161" s="179"/>
      <c r="GA161" s="179"/>
      <c r="GB161" s="179"/>
      <c r="GC161" s="179"/>
      <c r="GD161" s="179"/>
      <c r="GE161" s="179"/>
      <c r="GF161" s="179"/>
      <c r="GG161" s="179"/>
      <c r="GH161" s="179"/>
      <c r="GI161" s="179"/>
      <c r="GJ161" s="179"/>
      <c r="GK161" s="179"/>
      <c r="GL161" s="179"/>
      <c r="GM161" s="179"/>
      <c r="GN161" s="179"/>
      <c r="GO161" s="179"/>
      <c r="GP161" s="179"/>
      <c r="GQ161" s="179"/>
      <c r="GR161" s="179"/>
      <c r="GS161" s="179"/>
      <c r="GT161" s="179"/>
      <c r="GU161" s="179"/>
      <c r="GV161" s="179"/>
      <c r="GW161" s="179"/>
      <c r="GX161" s="179"/>
      <c r="GY161" s="179"/>
      <c r="GZ161" s="179"/>
      <c r="HA161" s="179"/>
      <c r="HB161" s="179"/>
      <c r="HC161" s="179"/>
      <c r="HD161" s="179"/>
      <c r="HE161" s="179"/>
      <c r="HF161" s="179"/>
      <c r="HG161" s="179"/>
      <c r="HH161" s="179"/>
      <c r="HI161" s="179"/>
      <c r="HJ161" s="179"/>
      <c r="HK161" s="179"/>
      <c r="HL161" s="179"/>
      <c r="HM161" s="179"/>
      <c r="HN161" s="179"/>
      <c r="HO161" s="179"/>
      <c r="HP161" s="179"/>
      <c r="HQ161" s="179"/>
      <c r="HR161" s="179"/>
      <c r="HS161" s="179"/>
      <c r="HT161" s="179"/>
      <c r="HU161" s="179"/>
      <c r="HV161" s="179"/>
      <c r="HW161" s="179"/>
      <c r="HX161" s="179"/>
      <c r="HY161" s="179"/>
      <c r="HZ161" s="179"/>
      <c r="IA161" s="179"/>
      <c r="IB161" s="179"/>
      <c r="IC161" s="179"/>
      <c r="ID161" s="179"/>
      <c r="IE161" s="179"/>
      <c r="IF161" s="179"/>
      <c r="IG161" s="179"/>
      <c r="IH161" s="179"/>
      <c r="II161" s="179"/>
      <c r="IJ161" s="179"/>
      <c r="IK161" s="179"/>
      <c r="IL161" s="179"/>
      <c r="IM161" s="179"/>
      <c r="IN161" s="179"/>
      <c r="IO161" s="179"/>
      <c r="IP161" s="179"/>
      <c r="IQ161" s="179"/>
      <c r="IR161" s="179"/>
      <c r="IS161" s="179"/>
      <c r="IT161" s="179"/>
      <c r="IU161" s="179"/>
      <c r="IV161" s="179"/>
    </row>
    <row collapsed="false" customFormat="true" customHeight="true" hidden="false" ht="6.75" outlineLevel="0" r="162" s="232">
      <c r="B162" s="233"/>
      <c r="C162" s="234"/>
      <c r="D162" s="234"/>
      <c r="E162" s="141"/>
      <c r="F162" s="140"/>
      <c r="G162" s="142"/>
      <c r="H162" s="141"/>
      <c r="I162" s="141"/>
      <c r="J162" s="141"/>
      <c r="K162" s="143"/>
      <c r="L162" s="143"/>
      <c r="M162" s="143"/>
      <c r="N162" s="143"/>
      <c r="O162" s="143"/>
      <c r="P162" s="143"/>
      <c r="Q162" s="144"/>
      <c r="R162" s="145"/>
      <c r="S162" s="146"/>
      <c r="T162" s="146"/>
      <c r="U162" s="146"/>
      <c r="V162" s="146"/>
      <c r="W162" s="146"/>
      <c r="X162" s="146"/>
      <c r="Y162" s="146"/>
      <c r="Z162" s="146"/>
      <c r="AA162" s="146"/>
      <c r="AB162" s="146"/>
      <c r="AC162" s="146"/>
      <c r="AD162" s="147"/>
      <c r="AE162" s="147"/>
      <c r="AF162" s="147"/>
      <c r="AG162" s="148"/>
      <c r="AH162" s="148"/>
      <c r="AI162" s="142"/>
      <c r="AJ162" s="142"/>
      <c r="AN162" s="236"/>
      <c r="AO162" s="236"/>
      <c r="AP162" s="236"/>
      <c r="AV162" s="237"/>
      <c r="AW162" s="236"/>
    </row>
    <row collapsed="false" customFormat="true" customHeight="true" hidden="false" ht="48" outlineLevel="0" r="163" s="160">
      <c r="B163" s="161" t="n">
        <v>19</v>
      </c>
      <c r="C163" s="162" t="s">
        <v>37</v>
      </c>
      <c r="D163" s="163" t="s">
        <v>169</v>
      </c>
      <c r="E163" s="164" t="s">
        <v>79</v>
      </c>
      <c r="F163" s="165" t="s">
        <v>80</v>
      </c>
      <c r="G163" s="166" t="s">
        <v>170</v>
      </c>
      <c r="H163" s="167" t="n">
        <v>0</v>
      </c>
      <c r="I163" s="167" t="n">
        <v>0</v>
      </c>
      <c r="J163" s="167" t="n">
        <f aca="false">H163+I163</f>
        <v>0</v>
      </c>
      <c r="K163" s="168" t="n">
        <v>0</v>
      </c>
      <c r="L163" s="167" t="n">
        <v>0</v>
      </c>
      <c r="M163" s="167" t="n">
        <v>1000</v>
      </c>
      <c r="N163" s="168" t="n">
        <f aca="false">SUM(R163:AC163)</f>
        <v>1000</v>
      </c>
      <c r="O163" s="168" t="n">
        <f aca="false">SUM(R168:AC168)</f>
        <v>0</v>
      </c>
      <c r="P163" s="168" t="n">
        <f aca="false">O163+L163</f>
        <v>0</v>
      </c>
      <c r="Q163" s="169" t="s">
        <v>82</v>
      </c>
      <c r="R163" s="170" t="n">
        <v>0</v>
      </c>
      <c r="S163" s="171" t="n">
        <v>0</v>
      </c>
      <c r="T163" s="172" t="n">
        <v>0</v>
      </c>
      <c r="U163" s="170" t="n">
        <v>0</v>
      </c>
      <c r="V163" s="171" t="n">
        <v>0</v>
      </c>
      <c r="W163" s="172" t="n">
        <v>0</v>
      </c>
      <c r="X163" s="170" t="n">
        <v>0</v>
      </c>
      <c r="Y163" s="171" t="n">
        <v>0</v>
      </c>
      <c r="Z163" s="172" t="n">
        <v>0</v>
      </c>
      <c r="AA163" s="170" t="n">
        <v>500</v>
      </c>
      <c r="AB163" s="173" t="n">
        <v>500</v>
      </c>
      <c r="AC163" s="172" t="n">
        <v>0</v>
      </c>
      <c r="AD163" s="174" t="s">
        <v>83</v>
      </c>
      <c r="AE163" s="174" t="s">
        <v>84</v>
      </c>
      <c r="AF163" s="174" t="s">
        <v>85</v>
      </c>
      <c r="AG163" s="175" t="s">
        <v>171</v>
      </c>
      <c r="AH163" s="176" t="s">
        <v>87</v>
      </c>
      <c r="AI163" s="177" t="s">
        <v>80</v>
      </c>
      <c r="AJ163" s="178"/>
      <c r="AK163" s="179"/>
      <c r="AL163" s="179"/>
      <c r="AM163" s="179"/>
      <c r="AN163" s="180"/>
      <c r="AO163" s="180"/>
      <c r="AP163" s="180"/>
      <c r="AQ163" s="179"/>
      <c r="AR163" s="179"/>
      <c r="AS163" s="179"/>
      <c r="AT163" s="179"/>
      <c r="AU163" s="179"/>
      <c r="AV163" s="181"/>
      <c r="AW163" s="180"/>
      <c r="AX163" s="179"/>
      <c r="AY163" s="179"/>
      <c r="AZ163" s="179"/>
      <c r="BA163" s="179"/>
      <c r="BB163" s="179"/>
      <c r="BC163" s="179"/>
      <c r="BD163" s="179"/>
      <c r="BE163" s="179"/>
      <c r="BF163" s="179"/>
      <c r="BG163" s="179"/>
      <c r="BH163" s="179"/>
      <c r="BI163" s="179"/>
      <c r="BJ163" s="179"/>
      <c r="BK163" s="179"/>
      <c r="BL163" s="179"/>
      <c r="BM163" s="179"/>
      <c r="BN163" s="179"/>
      <c r="BO163" s="179"/>
      <c r="BP163" s="179"/>
      <c r="BQ163" s="179"/>
      <c r="BR163" s="179"/>
      <c r="BS163" s="179"/>
      <c r="BT163" s="179"/>
      <c r="BU163" s="179"/>
      <c r="BV163" s="179"/>
      <c r="BW163" s="179"/>
      <c r="BX163" s="179"/>
      <c r="BY163" s="179"/>
      <c r="BZ163" s="179"/>
      <c r="CA163" s="179"/>
      <c r="CB163" s="179"/>
      <c r="CC163" s="179"/>
      <c r="CD163" s="179"/>
      <c r="CE163" s="179"/>
      <c r="CF163" s="179"/>
      <c r="CG163" s="179"/>
      <c r="CH163" s="179"/>
      <c r="CI163" s="179"/>
      <c r="CJ163" s="179"/>
      <c r="CK163" s="179"/>
      <c r="CL163" s="179"/>
      <c r="CM163" s="179"/>
      <c r="CN163" s="179"/>
      <c r="CO163" s="179"/>
      <c r="CP163" s="179"/>
      <c r="CQ163" s="179"/>
      <c r="CR163" s="179"/>
      <c r="CS163" s="179"/>
      <c r="CT163" s="179"/>
      <c r="CU163" s="179"/>
      <c r="CV163" s="179"/>
      <c r="CW163" s="179"/>
      <c r="CX163" s="179"/>
    </row>
    <row collapsed="false" customFormat="true" customHeight="true" hidden="false" ht="26" outlineLevel="0" r="164" s="196">
      <c r="A164" s="179"/>
      <c r="B164" s="182"/>
      <c r="C164" s="183" t="s">
        <v>88</v>
      </c>
      <c r="D164" s="183"/>
      <c r="E164" s="184"/>
      <c r="F164" s="185" t="s">
        <v>89</v>
      </c>
      <c r="G164" s="166"/>
      <c r="H164" s="186"/>
      <c r="I164" s="184"/>
      <c r="J164" s="184"/>
      <c r="K164" s="187"/>
      <c r="L164" s="187"/>
      <c r="M164" s="187"/>
      <c r="N164" s="188"/>
      <c r="O164" s="187"/>
      <c r="P164" s="187"/>
      <c r="Q164" s="189" t="s">
        <v>90</v>
      </c>
      <c r="R164" s="190"/>
      <c r="S164" s="191"/>
      <c r="T164" s="192"/>
      <c r="U164" s="190"/>
      <c r="V164" s="191"/>
      <c r="W164" s="192"/>
      <c r="X164" s="190"/>
      <c r="Y164" s="191"/>
      <c r="Z164" s="192"/>
      <c r="AA164" s="190"/>
      <c r="AB164" s="191"/>
      <c r="AC164" s="192"/>
      <c r="AD164" s="193" t="s">
        <v>91</v>
      </c>
      <c r="AE164" s="193" t="s">
        <v>91</v>
      </c>
      <c r="AF164" s="193" t="s">
        <v>91</v>
      </c>
      <c r="AG164" s="175"/>
      <c r="AH164" s="176"/>
      <c r="AI164" s="194"/>
      <c r="AJ164" s="195"/>
      <c r="AK164" s="179"/>
      <c r="AL164" s="179"/>
      <c r="AM164" s="179"/>
      <c r="AN164" s="180"/>
      <c r="AO164" s="180"/>
      <c r="AP164" s="180"/>
      <c r="AQ164" s="179"/>
      <c r="AR164" s="179"/>
      <c r="AS164" s="179"/>
      <c r="AT164" s="179"/>
      <c r="AU164" s="179"/>
      <c r="AV164" s="181"/>
      <c r="AW164" s="180"/>
      <c r="AX164" s="179"/>
      <c r="AY164" s="179"/>
      <c r="AZ164" s="179"/>
      <c r="BA164" s="179"/>
      <c r="BB164" s="179"/>
      <c r="BC164" s="179"/>
      <c r="BD164" s="179"/>
      <c r="BE164" s="179"/>
      <c r="BF164" s="179"/>
      <c r="BG164" s="179"/>
      <c r="BH164" s="179"/>
      <c r="BI164" s="179"/>
      <c r="BJ164" s="179"/>
      <c r="BK164" s="179"/>
      <c r="BL164" s="179"/>
      <c r="BM164" s="179"/>
      <c r="BN164" s="179"/>
      <c r="BO164" s="179"/>
      <c r="BP164" s="179"/>
      <c r="BQ164" s="179"/>
      <c r="BR164" s="179"/>
      <c r="BS164" s="179"/>
      <c r="BT164" s="179"/>
      <c r="BU164" s="179"/>
      <c r="BV164" s="179"/>
      <c r="BW164" s="179"/>
      <c r="BX164" s="179"/>
      <c r="BY164" s="179"/>
      <c r="BZ164" s="179"/>
      <c r="CA164" s="179"/>
      <c r="CB164" s="179"/>
      <c r="CC164" s="179"/>
      <c r="CD164" s="179"/>
      <c r="CE164" s="179"/>
      <c r="CF164" s="179"/>
      <c r="CG164" s="179"/>
      <c r="CH164" s="179"/>
      <c r="CI164" s="179"/>
      <c r="CJ164" s="179"/>
      <c r="CK164" s="179"/>
      <c r="CL164" s="179"/>
      <c r="CM164" s="179"/>
      <c r="CN164" s="179"/>
      <c r="CO164" s="179"/>
      <c r="CP164" s="179"/>
      <c r="CQ164" s="179"/>
      <c r="CR164" s="179"/>
      <c r="CS164" s="179"/>
      <c r="CT164" s="179"/>
      <c r="CU164" s="179"/>
      <c r="CV164" s="179"/>
      <c r="CW164" s="179"/>
      <c r="CX164" s="179"/>
      <c r="CY164" s="179"/>
      <c r="CZ164" s="179"/>
      <c r="DA164" s="179"/>
      <c r="DB164" s="179"/>
      <c r="DC164" s="179"/>
      <c r="DD164" s="179"/>
      <c r="DE164" s="179"/>
      <c r="DF164" s="179"/>
      <c r="DG164" s="179"/>
      <c r="DH164" s="179"/>
      <c r="DI164" s="179"/>
      <c r="DJ164" s="179"/>
      <c r="DK164" s="179"/>
      <c r="DL164" s="179"/>
      <c r="DM164" s="179"/>
      <c r="DN164" s="179"/>
      <c r="DO164" s="179"/>
      <c r="DP164" s="179"/>
      <c r="DQ164" s="179"/>
      <c r="DR164" s="179"/>
      <c r="DS164" s="179"/>
      <c r="DT164" s="179"/>
      <c r="DU164" s="179"/>
      <c r="DV164" s="179"/>
      <c r="DW164" s="179"/>
      <c r="DX164" s="179"/>
      <c r="DY164" s="179"/>
      <c r="DZ164" s="179"/>
      <c r="EA164" s="179"/>
      <c r="EB164" s="179"/>
      <c r="EC164" s="179"/>
      <c r="ED164" s="179"/>
      <c r="EE164" s="179"/>
      <c r="EF164" s="179"/>
      <c r="EG164" s="179"/>
      <c r="EH164" s="179"/>
      <c r="EI164" s="179"/>
      <c r="EJ164" s="179"/>
      <c r="EK164" s="179"/>
      <c r="EL164" s="179"/>
      <c r="EM164" s="179"/>
      <c r="EN164" s="179"/>
      <c r="EO164" s="179"/>
      <c r="EP164" s="179"/>
      <c r="EQ164" s="179"/>
      <c r="ER164" s="179"/>
      <c r="ES164" s="179"/>
      <c r="ET164" s="179"/>
      <c r="EU164" s="179"/>
      <c r="EV164" s="179"/>
      <c r="EW164" s="179"/>
      <c r="EX164" s="179"/>
      <c r="EY164" s="179"/>
      <c r="EZ164" s="179"/>
      <c r="FA164" s="179"/>
      <c r="FB164" s="179"/>
      <c r="FC164" s="179"/>
      <c r="FD164" s="179"/>
      <c r="FE164" s="179"/>
      <c r="FF164" s="179"/>
      <c r="FG164" s="179"/>
      <c r="FH164" s="179"/>
      <c r="FI164" s="179"/>
      <c r="FJ164" s="179"/>
      <c r="FK164" s="179"/>
      <c r="FL164" s="179"/>
      <c r="FM164" s="179"/>
      <c r="FN164" s="179"/>
      <c r="FO164" s="179"/>
      <c r="FP164" s="179"/>
      <c r="FQ164" s="179"/>
      <c r="FR164" s="179"/>
      <c r="FS164" s="179"/>
      <c r="FT164" s="179"/>
      <c r="FU164" s="179"/>
      <c r="FV164" s="179"/>
      <c r="FW164" s="179"/>
      <c r="FX164" s="179"/>
      <c r="FY164" s="179"/>
      <c r="FZ164" s="179"/>
      <c r="GA164" s="179"/>
      <c r="GB164" s="179"/>
      <c r="GC164" s="179"/>
      <c r="GD164" s="179"/>
      <c r="GE164" s="179"/>
      <c r="GF164" s="179"/>
      <c r="GG164" s="179"/>
      <c r="GH164" s="179"/>
      <c r="GI164" s="179"/>
      <c r="GJ164" s="179"/>
      <c r="GK164" s="179"/>
      <c r="GL164" s="179"/>
      <c r="GM164" s="179"/>
      <c r="GN164" s="179"/>
      <c r="GO164" s="179"/>
      <c r="GP164" s="179"/>
      <c r="GQ164" s="179"/>
      <c r="GR164" s="179"/>
      <c r="GS164" s="179"/>
      <c r="GT164" s="179"/>
      <c r="GU164" s="179"/>
      <c r="GV164" s="179"/>
      <c r="GW164" s="179"/>
      <c r="GX164" s="179"/>
      <c r="GY164" s="179"/>
      <c r="GZ164" s="179"/>
      <c r="HA164" s="179"/>
      <c r="HB164" s="179"/>
      <c r="HC164" s="179"/>
      <c r="HD164" s="179"/>
      <c r="HE164" s="179"/>
      <c r="HF164" s="179"/>
      <c r="HG164" s="179"/>
      <c r="HH164" s="179"/>
      <c r="HI164" s="179"/>
      <c r="HJ164" s="179"/>
      <c r="HK164" s="179"/>
      <c r="HL164" s="179"/>
      <c r="HM164" s="179"/>
      <c r="HN164" s="179"/>
      <c r="HO164" s="179"/>
      <c r="HP164" s="179"/>
      <c r="HQ164" s="179"/>
      <c r="HR164" s="179"/>
      <c r="HS164" s="179"/>
      <c r="HT164" s="179"/>
      <c r="HU164" s="179"/>
      <c r="HV164" s="179"/>
      <c r="HW164" s="179"/>
      <c r="HX164" s="179"/>
      <c r="HY164" s="179"/>
      <c r="HZ164" s="179"/>
      <c r="IA164" s="179"/>
      <c r="IB164" s="179"/>
      <c r="IC164" s="179"/>
      <c r="ID164" s="179"/>
      <c r="IE164" s="179"/>
      <c r="IF164" s="179"/>
      <c r="IG164" s="179"/>
      <c r="IH164" s="179"/>
      <c r="II164" s="179"/>
      <c r="IJ164" s="179"/>
      <c r="IK164" s="179"/>
      <c r="IL164" s="179"/>
      <c r="IM164" s="179"/>
      <c r="IN164" s="179"/>
      <c r="IO164" s="179"/>
      <c r="IP164" s="179"/>
      <c r="IQ164" s="179"/>
      <c r="IR164" s="179"/>
      <c r="IS164" s="179"/>
      <c r="IT164" s="179"/>
      <c r="IU164" s="179"/>
      <c r="IV164" s="179"/>
    </row>
    <row collapsed="false" customFormat="false" customHeight="true" hidden="false" ht="24.75" outlineLevel="0" r="165">
      <c r="A165" s="179"/>
      <c r="B165" s="197"/>
      <c r="C165" s="198" t="s">
        <v>92</v>
      </c>
      <c r="D165" s="198" t="s">
        <v>172</v>
      </c>
      <c r="E165" s="199"/>
      <c r="F165" s="200" t="s">
        <v>94</v>
      </c>
      <c r="G165" s="166"/>
      <c r="H165" s="201"/>
      <c r="I165" s="199"/>
      <c r="J165" s="199"/>
      <c r="K165" s="202"/>
      <c r="L165" s="202"/>
      <c r="M165" s="202"/>
      <c r="N165" s="202"/>
      <c r="O165" s="202"/>
      <c r="P165" s="202"/>
      <c r="Q165" s="203"/>
      <c r="R165" s="204"/>
      <c r="S165" s="205"/>
      <c r="T165" s="206"/>
      <c r="U165" s="204"/>
      <c r="V165" s="207"/>
      <c r="W165" s="208"/>
      <c r="X165" s="209"/>
      <c r="Y165" s="210"/>
      <c r="Z165" s="208"/>
      <c r="AA165" s="209"/>
      <c r="AB165" s="207"/>
      <c r="AC165" s="211"/>
      <c r="AD165" s="212"/>
      <c r="AE165" s="212"/>
      <c r="AF165" s="212"/>
      <c r="AG165" s="175"/>
      <c r="AH165" s="176"/>
      <c r="AI165" s="213" t="s">
        <v>94</v>
      </c>
      <c r="AJ165" s="195"/>
      <c r="AK165" s="179"/>
      <c r="AL165" s="179"/>
      <c r="AM165" s="179"/>
      <c r="AN165" s="180"/>
      <c r="AO165" s="180"/>
      <c r="AP165" s="180"/>
      <c r="AQ165" s="179"/>
      <c r="AR165" s="179"/>
      <c r="AS165" s="179"/>
      <c r="AT165" s="179"/>
      <c r="AU165" s="179"/>
      <c r="AV165" s="181"/>
      <c r="AW165" s="180"/>
      <c r="AX165" s="179"/>
      <c r="AY165" s="179"/>
      <c r="AZ165" s="179"/>
      <c r="BA165" s="179"/>
      <c r="BB165" s="179"/>
      <c r="BC165" s="179"/>
      <c r="BD165" s="179"/>
      <c r="BE165" s="179"/>
      <c r="BF165" s="179"/>
      <c r="BG165" s="179"/>
      <c r="BH165" s="179"/>
      <c r="BI165" s="179"/>
      <c r="BJ165" s="179"/>
      <c r="BK165" s="179"/>
      <c r="BL165" s="179"/>
      <c r="BM165" s="179"/>
      <c r="BN165" s="179"/>
      <c r="BO165" s="179"/>
      <c r="BP165" s="179"/>
      <c r="BQ165" s="179"/>
      <c r="BR165" s="179"/>
      <c r="BS165" s="179"/>
      <c r="BT165" s="179"/>
      <c r="BU165" s="179"/>
      <c r="BV165" s="179"/>
      <c r="BW165" s="179"/>
      <c r="BX165" s="179"/>
      <c r="BY165" s="179"/>
      <c r="BZ165" s="179"/>
      <c r="CA165" s="179"/>
      <c r="CB165" s="179"/>
      <c r="CC165" s="179"/>
      <c r="CD165" s="179"/>
      <c r="CE165" s="179"/>
      <c r="CF165" s="179"/>
      <c r="CG165" s="179"/>
      <c r="CH165" s="179"/>
      <c r="CI165" s="179"/>
      <c r="CJ165" s="179"/>
      <c r="CK165" s="179"/>
      <c r="CL165" s="179"/>
      <c r="CM165" s="179"/>
      <c r="CN165" s="179"/>
      <c r="CO165" s="179"/>
      <c r="CP165" s="179"/>
      <c r="CQ165" s="179"/>
      <c r="CR165" s="179"/>
      <c r="CS165" s="179"/>
      <c r="CT165" s="179"/>
      <c r="CU165" s="179"/>
      <c r="CV165" s="179"/>
      <c r="CW165" s="179"/>
      <c r="CX165" s="179"/>
      <c r="CY165" s="179"/>
      <c r="CZ165" s="179"/>
      <c r="DA165" s="179"/>
      <c r="DB165" s="179"/>
      <c r="DC165" s="179"/>
      <c r="DD165" s="179"/>
      <c r="DE165" s="179"/>
      <c r="DF165" s="179"/>
      <c r="DG165" s="179"/>
      <c r="DH165" s="179"/>
      <c r="DI165" s="179"/>
      <c r="DJ165" s="179"/>
      <c r="DK165" s="179"/>
      <c r="DL165" s="179"/>
      <c r="DM165" s="179"/>
      <c r="DN165" s="179"/>
      <c r="DO165" s="179"/>
      <c r="DP165" s="179"/>
      <c r="DQ165" s="179"/>
      <c r="DR165" s="179"/>
      <c r="DS165" s="179"/>
      <c r="DT165" s="179"/>
      <c r="DU165" s="179"/>
      <c r="DV165" s="179"/>
      <c r="DW165" s="179"/>
      <c r="DX165" s="179"/>
      <c r="DY165" s="179"/>
      <c r="DZ165" s="179"/>
      <c r="EA165" s="179"/>
      <c r="EB165" s="179"/>
      <c r="EC165" s="179"/>
      <c r="ED165" s="179"/>
      <c r="EE165" s="179"/>
      <c r="EF165" s="179"/>
      <c r="EG165" s="179"/>
      <c r="EH165" s="179"/>
      <c r="EI165" s="179"/>
      <c r="EJ165" s="179"/>
      <c r="EK165" s="179"/>
      <c r="EL165" s="179"/>
      <c r="EM165" s="179"/>
      <c r="EN165" s="179"/>
      <c r="EO165" s="179"/>
      <c r="EP165" s="179"/>
      <c r="EQ165" s="179"/>
      <c r="ER165" s="179"/>
      <c r="ES165" s="179"/>
      <c r="ET165" s="179"/>
      <c r="EU165" s="179"/>
      <c r="EV165" s="179"/>
      <c r="EW165" s="179"/>
      <c r="EX165" s="179"/>
      <c r="EY165" s="179"/>
      <c r="EZ165" s="179"/>
      <c r="FA165" s="179"/>
      <c r="FB165" s="179"/>
      <c r="FC165" s="179"/>
      <c r="FD165" s="179"/>
      <c r="FE165" s="179"/>
      <c r="FF165" s="179"/>
      <c r="FG165" s="179"/>
      <c r="FH165" s="179"/>
      <c r="FI165" s="179"/>
      <c r="FJ165" s="179"/>
      <c r="FK165" s="179"/>
      <c r="FL165" s="179"/>
      <c r="FM165" s="179"/>
      <c r="FN165" s="179"/>
      <c r="FO165" s="179"/>
      <c r="FP165" s="179"/>
      <c r="FQ165" s="179"/>
      <c r="FR165" s="179"/>
      <c r="FS165" s="179"/>
      <c r="FT165" s="179"/>
      <c r="FU165" s="179"/>
      <c r="FV165" s="179"/>
      <c r="FW165" s="179"/>
      <c r="FX165" s="179"/>
      <c r="FY165" s="179"/>
      <c r="FZ165" s="179"/>
      <c r="GA165" s="179"/>
      <c r="GB165" s="179"/>
      <c r="GC165" s="179"/>
      <c r="GD165" s="179"/>
      <c r="GE165" s="179"/>
      <c r="GF165" s="179"/>
      <c r="GG165" s="179"/>
      <c r="GH165" s="179"/>
      <c r="GI165" s="179"/>
      <c r="GJ165" s="179"/>
      <c r="GK165" s="179"/>
      <c r="GL165" s="179"/>
      <c r="GM165" s="179"/>
      <c r="GN165" s="179"/>
      <c r="GO165" s="179"/>
      <c r="GP165" s="179"/>
      <c r="GQ165" s="179"/>
      <c r="GR165" s="179"/>
      <c r="GS165" s="179"/>
      <c r="GT165" s="179"/>
      <c r="GU165" s="179"/>
      <c r="GV165" s="179"/>
      <c r="GW165" s="179"/>
      <c r="GX165" s="179"/>
      <c r="GY165" s="179"/>
      <c r="GZ165" s="179"/>
      <c r="HA165" s="179"/>
      <c r="HB165" s="179"/>
      <c r="HC165" s="179"/>
      <c r="HD165" s="179"/>
      <c r="HE165" s="179"/>
      <c r="HF165" s="179"/>
      <c r="HG165" s="179"/>
      <c r="HH165" s="179"/>
      <c r="HI165" s="179"/>
      <c r="HJ165" s="179"/>
      <c r="HK165" s="179"/>
      <c r="HL165" s="179"/>
      <c r="HM165" s="179"/>
      <c r="HN165" s="179"/>
      <c r="HO165" s="179"/>
      <c r="HP165" s="179"/>
      <c r="HQ165" s="179"/>
      <c r="HR165" s="179"/>
      <c r="HS165" s="179"/>
      <c r="HT165" s="179"/>
      <c r="HU165" s="179"/>
      <c r="HV165" s="179"/>
      <c r="HW165" s="179"/>
      <c r="HX165" s="179"/>
      <c r="HY165" s="179"/>
      <c r="HZ165" s="179"/>
      <c r="IA165" s="179"/>
      <c r="IB165" s="179"/>
      <c r="IC165" s="179"/>
      <c r="ID165" s="179"/>
      <c r="IE165" s="179"/>
      <c r="IF165" s="179"/>
      <c r="IG165" s="179"/>
      <c r="IH165" s="179"/>
      <c r="II165" s="179"/>
      <c r="IJ165" s="179"/>
      <c r="IK165" s="179"/>
      <c r="IL165" s="179"/>
      <c r="IM165" s="179"/>
      <c r="IN165" s="179"/>
      <c r="IO165" s="179"/>
      <c r="IP165" s="179"/>
      <c r="IQ165" s="179"/>
      <c r="IR165" s="179"/>
      <c r="IS165" s="179"/>
      <c r="IT165" s="179"/>
      <c r="IU165" s="179"/>
      <c r="IV165" s="179"/>
    </row>
    <row collapsed="false" customFormat="false" customHeight="true" hidden="false" ht="23" outlineLevel="0" r="166">
      <c r="A166" s="179"/>
      <c r="B166" s="197"/>
      <c r="C166" s="198" t="s">
        <v>95</v>
      </c>
      <c r="D166" s="198"/>
      <c r="E166" s="199"/>
      <c r="F166" s="214" t="s">
        <v>136</v>
      </c>
      <c r="G166" s="166"/>
      <c r="H166" s="201"/>
      <c r="I166" s="199"/>
      <c r="J166" s="199"/>
      <c r="K166" s="202"/>
      <c r="L166" s="202"/>
      <c r="M166" s="202"/>
      <c r="N166" s="202"/>
      <c r="O166" s="202"/>
      <c r="P166" s="202"/>
      <c r="Q166" s="203"/>
      <c r="R166" s="204"/>
      <c r="S166" s="205"/>
      <c r="T166" s="206"/>
      <c r="U166" s="204"/>
      <c r="V166" s="207"/>
      <c r="W166" s="208"/>
      <c r="X166" s="209"/>
      <c r="Y166" s="210"/>
      <c r="Z166" s="208"/>
      <c r="AA166" s="209"/>
      <c r="AB166" s="207"/>
      <c r="AC166" s="211"/>
      <c r="AD166" s="212"/>
      <c r="AE166" s="212"/>
      <c r="AF166" s="212"/>
      <c r="AG166" s="175"/>
      <c r="AH166" s="176"/>
      <c r="AI166" s="213" t="s">
        <v>94</v>
      </c>
      <c r="AJ166" s="195"/>
      <c r="AK166" s="179"/>
      <c r="AL166" s="179"/>
      <c r="AM166" s="179"/>
      <c r="AN166" s="180"/>
      <c r="AO166" s="180"/>
      <c r="AP166" s="180"/>
      <c r="AQ166" s="179"/>
      <c r="AR166" s="179"/>
      <c r="AS166" s="179"/>
      <c r="AT166" s="179"/>
      <c r="AU166" s="179"/>
      <c r="AV166" s="181"/>
      <c r="AW166" s="180"/>
      <c r="AX166" s="179"/>
      <c r="AY166" s="179"/>
      <c r="AZ166" s="179"/>
      <c r="BA166" s="179"/>
      <c r="BB166" s="179"/>
      <c r="BC166" s="179"/>
      <c r="BD166" s="179"/>
      <c r="BE166" s="179"/>
      <c r="BF166" s="179"/>
      <c r="BG166" s="179"/>
      <c r="BH166" s="179"/>
      <c r="BI166" s="179"/>
      <c r="BJ166" s="179"/>
      <c r="BK166" s="179"/>
      <c r="BL166" s="179"/>
      <c r="BM166" s="179"/>
      <c r="BN166" s="179"/>
      <c r="BO166" s="179"/>
      <c r="BP166" s="179"/>
      <c r="BQ166" s="179"/>
      <c r="BR166" s="179"/>
      <c r="BS166" s="179"/>
      <c r="BT166" s="179"/>
      <c r="BU166" s="179"/>
      <c r="BV166" s="179"/>
      <c r="BW166" s="179"/>
      <c r="BX166" s="179"/>
      <c r="BY166" s="179"/>
      <c r="BZ166" s="179"/>
      <c r="CA166" s="179"/>
      <c r="CB166" s="179"/>
      <c r="CC166" s="179"/>
      <c r="CD166" s="179"/>
      <c r="CE166" s="179"/>
      <c r="CF166" s="179"/>
      <c r="CG166" s="179"/>
      <c r="CH166" s="179"/>
      <c r="CI166" s="179"/>
      <c r="CJ166" s="179"/>
      <c r="CK166" s="179"/>
      <c r="CL166" s="179"/>
      <c r="CM166" s="179"/>
      <c r="CN166" s="179"/>
      <c r="CO166" s="179"/>
      <c r="CP166" s="179"/>
      <c r="CQ166" s="179"/>
      <c r="CR166" s="179"/>
      <c r="CS166" s="179"/>
      <c r="CT166" s="179"/>
      <c r="CU166" s="179"/>
      <c r="CV166" s="179"/>
      <c r="CW166" s="179"/>
      <c r="CX166" s="179"/>
      <c r="CY166" s="179"/>
      <c r="CZ166" s="179"/>
      <c r="DA166" s="179"/>
      <c r="DB166" s="179"/>
      <c r="DC166" s="179"/>
      <c r="DD166" s="179"/>
      <c r="DE166" s="179"/>
      <c r="DF166" s="179"/>
      <c r="DG166" s="179"/>
      <c r="DH166" s="179"/>
      <c r="DI166" s="179"/>
      <c r="DJ166" s="179"/>
      <c r="DK166" s="179"/>
      <c r="DL166" s="179"/>
      <c r="DM166" s="179"/>
      <c r="DN166" s="179"/>
      <c r="DO166" s="179"/>
      <c r="DP166" s="179"/>
      <c r="DQ166" s="179"/>
      <c r="DR166" s="179"/>
      <c r="DS166" s="179"/>
      <c r="DT166" s="179"/>
      <c r="DU166" s="179"/>
      <c r="DV166" s="179"/>
      <c r="DW166" s="179"/>
      <c r="DX166" s="179"/>
      <c r="DY166" s="179"/>
      <c r="DZ166" s="179"/>
      <c r="EA166" s="179"/>
      <c r="EB166" s="179"/>
      <c r="EC166" s="179"/>
      <c r="ED166" s="179"/>
      <c r="EE166" s="179"/>
      <c r="EF166" s="179"/>
      <c r="EG166" s="179"/>
      <c r="EH166" s="179"/>
      <c r="EI166" s="179"/>
      <c r="EJ166" s="179"/>
      <c r="EK166" s="179"/>
      <c r="EL166" s="179"/>
      <c r="EM166" s="179"/>
      <c r="EN166" s="179"/>
      <c r="EO166" s="179"/>
      <c r="EP166" s="179"/>
      <c r="EQ166" s="179"/>
      <c r="ER166" s="179"/>
      <c r="ES166" s="179"/>
      <c r="ET166" s="179"/>
      <c r="EU166" s="179"/>
      <c r="EV166" s="179"/>
      <c r="EW166" s="179"/>
      <c r="EX166" s="179"/>
      <c r="EY166" s="179"/>
      <c r="EZ166" s="179"/>
      <c r="FA166" s="179"/>
      <c r="FB166" s="179"/>
      <c r="FC166" s="179"/>
      <c r="FD166" s="179"/>
      <c r="FE166" s="179"/>
      <c r="FF166" s="179"/>
      <c r="FG166" s="179"/>
      <c r="FH166" s="179"/>
      <c r="FI166" s="179"/>
      <c r="FJ166" s="179"/>
      <c r="FK166" s="179"/>
      <c r="FL166" s="179"/>
      <c r="FM166" s="179"/>
      <c r="FN166" s="179"/>
      <c r="FO166" s="179"/>
      <c r="FP166" s="179"/>
      <c r="FQ166" s="179"/>
      <c r="FR166" s="179"/>
      <c r="FS166" s="179"/>
      <c r="FT166" s="179"/>
      <c r="FU166" s="179"/>
      <c r="FV166" s="179"/>
      <c r="FW166" s="179"/>
      <c r="FX166" s="179"/>
      <c r="FY166" s="179"/>
      <c r="FZ166" s="179"/>
      <c r="GA166" s="179"/>
      <c r="GB166" s="179"/>
      <c r="GC166" s="179"/>
      <c r="GD166" s="179"/>
      <c r="GE166" s="179"/>
      <c r="GF166" s="179"/>
      <c r="GG166" s="179"/>
      <c r="GH166" s="179"/>
      <c r="GI166" s="179"/>
      <c r="GJ166" s="179"/>
      <c r="GK166" s="179"/>
      <c r="GL166" s="179"/>
      <c r="GM166" s="179"/>
      <c r="GN166" s="179"/>
      <c r="GO166" s="179"/>
      <c r="GP166" s="179"/>
      <c r="GQ166" s="179"/>
      <c r="GR166" s="179"/>
      <c r="GS166" s="179"/>
      <c r="GT166" s="179"/>
      <c r="GU166" s="179"/>
      <c r="GV166" s="179"/>
      <c r="GW166" s="179"/>
      <c r="GX166" s="179"/>
      <c r="GY166" s="179"/>
      <c r="GZ166" s="179"/>
      <c r="HA166" s="179"/>
      <c r="HB166" s="179"/>
      <c r="HC166" s="179"/>
      <c r="HD166" s="179"/>
      <c r="HE166" s="179"/>
      <c r="HF166" s="179"/>
      <c r="HG166" s="179"/>
      <c r="HH166" s="179"/>
      <c r="HI166" s="179"/>
      <c r="HJ166" s="179"/>
      <c r="HK166" s="179"/>
      <c r="HL166" s="179"/>
      <c r="HM166" s="179"/>
      <c r="HN166" s="179"/>
      <c r="HO166" s="179"/>
      <c r="HP166" s="179"/>
      <c r="HQ166" s="179"/>
      <c r="HR166" s="179"/>
      <c r="HS166" s="179"/>
      <c r="HT166" s="179"/>
      <c r="HU166" s="179"/>
      <c r="HV166" s="179"/>
      <c r="HW166" s="179"/>
      <c r="HX166" s="179"/>
      <c r="HY166" s="179"/>
      <c r="HZ166" s="179"/>
      <c r="IA166" s="179"/>
      <c r="IB166" s="179"/>
      <c r="IC166" s="179"/>
      <c r="ID166" s="179"/>
      <c r="IE166" s="179"/>
      <c r="IF166" s="179"/>
      <c r="IG166" s="179"/>
      <c r="IH166" s="179"/>
      <c r="II166" s="179"/>
      <c r="IJ166" s="179"/>
      <c r="IK166" s="179"/>
      <c r="IL166" s="179"/>
      <c r="IM166" s="179"/>
      <c r="IN166" s="179"/>
      <c r="IO166" s="179"/>
      <c r="IP166" s="179"/>
      <c r="IQ166" s="179"/>
      <c r="IR166" s="179"/>
      <c r="IS166" s="179"/>
      <c r="IT166" s="179"/>
      <c r="IU166" s="179"/>
      <c r="IV166" s="179"/>
    </row>
    <row collapsed="false" customFormat="false" customHeight="false" hidden="false" ht="24" outlineLevel="0" r="167">
      <c r="A167" s="179"/>
      <c r="B167" s="215"/>
      <c r="C167" s="183" t="s">
        <v>97</v>
      </c>
      <c r="D167" s="183" t="s">
        <v>127</v>
      </c>
      <c r="E167" s="184"/>
      <c r="F167" s="185"/>
      <c r="G167" s="166"/>
      <c r="H167" s="186"/>
      <c r="I167" s="184"/>
      <c r="J167" s="184"/>
      <c r="K167" s="187"/>
      <c r="L167" s="187"/>
      <c r="M167" s="187"/>
      <c r="N167" s="187"/>
      <c r="O167" s="187"/>
      <c r="P167" s="187"/>
      <c r="Q167" s="189" t="s">
        <v>99</v>
      </c>
      <c r="R167" s="190"/>
      <c r="S167" s="191"/>
      <c r="T167" s="192"/>
      <c r="U167" s="190"/>
      <c r="V167" s="191"/>
      <c r="W167" s="192"/>
      <c r="X167" s="190"/>
      <c r="Y167" s="191"/>
      <c r="Z167" s="192"/>
      <c r="AA167" s="190"/>
      <c r="AB167" s="191"/>
      <c r="AC167" s="216"/>
      <c r="AD167" s="217"/>
      <c r="AE167" s="217"/>
      <c r="AF167" s="217"/>
      <c r="AG167" s="175"/>
      <c r="AH167" s="176"/>
      <c r="AI167" s="194"/>
      <c r="AJ167" s="195"/>
      <c r="AK167" s="179"/>
      <c r="AL167" s="179"/>
      <c r="AM167" s="179"/>
      <c r="AN167" s="180"/>
      <c r="AO167" s="180"/>
      <c r="AP167" s="180"/>
      <c r="AQ167" s="179"/>
      <c r="AR167" s="179"/>
      <c r="AS167" s="179"/>
      <c r="AT167" s="179"/>
      <c r="AU167" s="179"/>
      <c r="AV167" s="181"/>
      <c r="AW167" s="180"/>
      <c r="AX167" s="179"/>
      <c r="AY167" s="179"/>
      <c r="AZ167" s="179"/>
      <c r="BA167" s="179"/>
      <c r="BB167" s="179"/>
      <c r="BC167" s="179"/>
      <c r="BD167" s="179"/>
      <c r="BE167" s="179"/>
      <c r="BF167" s="179"/>
      <c r="BG167" s="179"/>
      <c r="BH167" s="179"/>
      <c r="BI167" s="179"/>
      <c r="BJ167" s="179"/>
      <c r="BK167" s="179"/>
      <c r="BL167" s="179"/>
      <c r="BM167" s="179"/>
      <c r="BN167" s="179"/>
      <c r="BO167" s="179"/>
      <c r="BP167" s="179"/>
      <c r="BQ167" s="179"/>
      <c r="BR167" s="179"/>
      <c r="BS167" s="179"/>
      <c r="BT167" s="179"/>
      <c r="BU167" s="179"/>
      <c r="BV167" s="179"/>
      <c r="BW167" s="179"/>
      <c r="BX167" s="179"/>
      <c r="BY167" s="179"/>
      <c r="BZ167" s="179"/>
      <c r="CA167" s="179"/>
      <c r="CB167" s="179"/>
      <c r="CC167" s="179"/>
      <c r="CD167" s="179"/>
      <c r="CE167" s="179"/>
      <c r="CF167" s="179"/>
      <c r="CG167" s="179"/>
      <c r="CH167" s="179"/>
      <c r="CI167" s="179"/>
      <c r="CJ167" s="179"/>
      <c r="CK167" s="179"/>
      <c r="CL167" s="179"/>
      <c r="CM167" s="179"/>
      <c r="CN167" s="179"/>
      <c r="CO167" s="179"/>
      <c r="CP167" s="179"/>
      <c r="CQ167" s="179"/>
      <c r="CR167" s="179"/>
      <c r="CS167" s="179"/>
      <c r="CT167" s="179"/>
      <c r="CU167" s="179"/>
      <c r="CV167" s="179"/>
      <c r="CW167" s="179"/>
      <c r="CX167" s="179"/>
      <c r="CY167" s="179"/>
      <c r="CZ167" s="179"/>
      <c r="DA167" s="179"/>
      <c r="DB167" s="179"/>
      <c r="DC167" s="179"/>
      <c r="DD167" s="179"/>
      <c r="DE167" s="179"/>
      <c r="DF167" s="179"/>
      <c r="DG167" s="179"/>
      <c r="DH167" s="179"/>
      <c r="DI167" s="179"/>
      <c r="DJ167" s="179"/>
      <c r="DK167" s="179"/>
      <c r="DL167" s="179"/>
      <c r="DM167" s="179"/>
      <c r="DN167" s="179"/>
      <c r="DO167" s="179"/>
      <c r="DP167" s="179"/>
      <c r="DQ167" s="179"/>
      <c r="DR167" s="179"/>
      <c r="DS167" s="179"/>
      <c r="DT167" s="179"/>
      <c r="DU167" s="179"/>
      <c r="DV167" s="179"/>
      <c r="DW167" s="179"/>
      <c r="DX167" s="179"/>
      <c r="DY167" s="179"/>
      <c r="DZ167" s="179"/>
      <c r="EA167" s="179"/>
      <c r="EB167" s="179"/>
      <c r="EC167" s="179"/>
      <c r="ED167" s="179"/>
      <c r="EE167" s="179"/>
      <c r="EF167" s="179"/>
      <c r="EG167" s="179"/>
      <c r="EH167" s="179"/>
      <c r="EI167" s="179"/>
      <c r="EJ167" s="179"/>
      <c r="EK167" s="179"/>
      <c r="EL167" s="179"/>
      <c r="EM167" s="179"/>
      <c r="EN167" s="179"/>
      <c r="EO167" s="179"/>
      <c r="EP167" s="179"/>
      <c r="EQ167" s="179"/>
      <c r="ER167" s="179"/>
      <c r="ES167" s="179"/>
      <c r="ET167" s="179"/>
      <c r="EU167" s="179"/>
      <c r="EV167" s="179"/>
      <c r="EW167" s="179"/>
      <c r="EX167" s="179"/>
      <c r="EY167" s="179"/>
      <c r="EZ167" s="179"/>
      <c r="FA167" s="179"/>
      <c r="FB167" s="179"/>
      <c r="FC167" s="179"/>
      <c r="FD167" s="179"/>
      <c r="FE167" s="179"/>
      <c r="FF167" s="179"/>
      <c r="FG167" s="179"/>
      <c r="FH167" s="179"/>
      <c r="FI167" s="179"/>
      <c r="FJ167" s="179"/>
      <c r="FK167" s="179"/>
      <c r="FL167" s="179"/>
      <c r="FM167" s="179"/>
      <c r="FN167" s="179"/>
      <c r="FO167" s="179"/>
      <c r="FP167" s="179"/>
      <c r="FQ167" s="179"/>
      <c r="FR167" s="179"/>
      <c r="FS167" s="179"/>
      <c r="FT167" s="179"/>
      <c r="FU167" s="179"/>
      <c r="FV167" s="179"/>
      <c r="FW167" s="179"/>
      <c r="FX167" s="179"/>
      <c r="FY167" s="179"/>
      <c r="FZ167" s="179"/>
      <c r="GA167" s="179"/>
      <c r="GB167" s="179"/>
      <c r="GC167" s="179"/>
      <c r="GD167" s="179"/>
      <c r="GE167" s="179"/>
      <c r="GF167" s="179"/>
      <c r="GG167" s="179"/>
      <c r="GH167" s="179"/>
      <c r="GI167" s="179"/>
      <c r="GJ167" s="179"/>
      <c r="GK167" s="179"/>
      <c r="GL167" s="179"/>
      <c r="GM167" s="179"/>
      <c r="GN167" s="179"/>
      <c r="GO167" s="179"/>
      <c r="GP167" s="179"/>
      <c r="GQ167" s="179"/>
      <c r="GR167" s="179"/>
      <c r="GS167" s="179"/>
      <c r="GT167" s="179"/>
      <c r="GU167" s="179"/>
      <c r="GV167" s="179"/>
      <c r="GW167" s="179"/>
      <c r="GX167" s="179"/>
      <c r="GY167" s="179"/>
      <c r="GZ167" s="179"/>
      <c r="HA167" s="179"/>
      <c r="HB167" s="179"/>
      <c r="HC167" s="179"/>
      <c r="HD167" s="179"/>
      <c r="HE167" s="179"/>
      <c r="HF167" s="179"/>
      <c r="HG167" s="179"/>
      <c r="HH167" s="179"/>
      <c r="HI167" s="179"/>
      <c r="HJ167" s="179"/>
      <c r="HK167" s="179"/>
      <c r="HL167" s="179"/>
      <c r="HM167" s="179"/>
      <c r="HN167" s="179"/>
      <c r="HO167" s="179"/>
      <c r="HP167" s="179"/>
      <c r="HQ167" s="179"/>
      <c r="HR167" s="179"/>
      <c r="HS167" s="179"/>
      <c r="HT167" s="179"/>
      <c r="HU167" s="179"/>
      <c r="HV167" s="179"/>
      <c r="HW167" s="179"/>
      <c r="HX167" s="179"/>
      <c r="HY167" s="179"/>
      <c r="HZ167" s="179"/>
      <c r="IA167" s="179"/>
      <c r="IB167" s="179"/>
      <c r="IC167" s="179"/>
      <c r="ID167" s="179"/>
      <c r="IE167" s="179"/>
      <c r="IF167" s="179"/>
      <c r="IG167" s="179"/>
      <c r="IH167" s="179"/>
      <c r="II167" s="179"/>
      <c r="IJ167" s="179"/>
      <c r="IK167" s="179"/>
      <c r="IL167" s="179"/>
      <c r="IM167" s="179"/>
      <c r="IN167" s="179"/>
      <c r="IO167" s="179"/>
      <c r="IP167" s="179"/>
      <c r="IQ167" s="179"/>
      <c r="IR167" s="179"/>
      <c r="IS167" s="179"/>
      <c r="IT167" s="179"/>
      <c r="IU167" s="179"/>
      <c r="IV167" s="179"/>
    </row>
    <row collapsed="false" customFormat="false" customHeight="true" hidden="false" ht="42.75" outlineLevel="0" r="168">
      <c r="A168" s="179"/>
      <c r="B168" s="218"/>
      <c r="C168" s="219" t="s">
        <v>100</v>
      </c>
      <c r="D168" s="219"/>
      <c r="E168" s="220"/>
      <c r="F168" s="221"/>
      <c r="G168" s="166"/>
      <c r="H168" s="222"/>
      <c r="I168" s="220"/>
      <c r="J168" s="220"/>
      <c r="K168" s="223"/>
      <c r="L168" s="223"/>
      <c r="M168" s="223"/>
      <c r="N168" s="223"/>
      <c r="O168" s="223"/>
      <c r="P168" s="223"/>
      <c r="Q168" s="224" t="s">
        <v>101</v>
      </c>
      <c r="R168" s="225" t="n">
        <f aca="false">R163</f>
        <v>0</v>
      </c>
      <c r="S168" s="226" t="n">
        <f aca="false">S163</f>
        <v>0</v>
      </c>
      <c r="T168" s="227" t="n">
        <f aca="false">T163</f>
        <v>0</v>
      </c>
      <c r="U168" s="225" t="n">
        <f aca="false">U163</f>
        <v>0</v>
      </c>
      <c r="V168" s="226" t="n">
        <f aca="false">V163</f>
        <v>0</v>
      </c>
      <c r="W168" s="227" t="n">
        <f aca="false">W163</f>
        <v>0</v>
      </c>
      <c r="X168" s="225" t="n">
        <f aca="false">X163</f>
        <v>0</v>
      </c>
      <c r="Y168" s="226" t="n">
        <f aca="false">Y163</f>
        <v>0</v>
      </c>
      <c r="Z168" s="227" t="n">
        <f aca="false">Z163</f>
        <v>0</v>
      </c>
      <c r="AA168" s="225" t="s">
        <v>102</v>
      </c>
      <c r="AB168" s="226" t="s">
        <v>102</v>
      </c>
      <c r="AC168" s="228" t="s">
        <v>102</v>
      </c>
      <c r="AD168" s="229"/>
      <c r="AE168" s="229"/>
      <c r="AF168" s="229"/>
      <c r="AG168" s="175"/>
      <c r="AH168" s="176"/>
      <c r="AI168" s="230"/>
      <c r="AJ168" s="231"/>
      <c r="AK168" s="179"/>
      <c r="AL168" s="179"/>
      <c r="AM168" s="179"/>
      <c r="AN168" s="180"/>
      <c r="AO168" s="180"/>
      <c r="AP168" s="180"/>
      <c r="AQ168" s="179"/>
      <c r="AR168" s="179"/>
      <c r="AS168" s="179"/>
      <c r="AT168" s="179"/>
      <c r="AU168" s="179"/>
      <c r="AV168" s="181"/>
      <c r="AW168" s="180"/>
      <c r="AX168" s="179"/>
      <c r="AY168" s="179"/>
      <c r="AZ168" s="179"/>
      <c r="BA168" s="179"/>
      <c r="BB168" s="179"/>
      <c r="BC168" s="179"/>
      <c r="BD168" s="179"/>
      <c r="BE168" s="179"/>
      <c r="BF168" s="179"/>
      <c r="BG168" s="179"/>
      <c r="BH168" s="179"/>
      <c r="BI168" s="179"/>
      <c r="BJ168" s="179"/>
      <c r="BK168" s="179"/>
      <c r="BL168" s="179"/>
      <c r="BM168" s="179"/>
      <c r="BN168" s="179"/>
      <c r="BO168" s="179"/>
      <c r="BP168" s="179"/>
      <c r="BQ168" s="179"/>
      <c r="BR168" s="179"/>
      <c r="BS168" s="179"/>
      <c r="BT168" s="179"/>
      <c r="BU168" s="179"/>
      <c r="BV168" s="179"/>
      <c r="BW168" s="179"/>
      <c r="BX168" s="179"/>
      <c r="BY168" s="179"/>
      <c r="BZ168" s="179"/>
      <c r="CA168" s="179"/>
      <c r="CB168" s="179"/>
      <c r="CC168" s="179"/>
      <c r="CD168" s="179"/>
      <c r="CE168" s="179"/>
      <c r="CF168" s="179"/>
      <c r="CG168" s="179"/>
      <c r="CH168" s="179"/>
      <c r="CI168" s="179"/>
      <c r="CJ168" s="179"/>
      <c r="CK168" s="179"/>
      <c r="CL168" s="179"/>
      <c r="CM168" s="179"/>
      <c r="CN168" s="179"/>
      <c r="CO168" s="179"/>
      <c r="CP168" s="179"/>
      <c r="CQ168" s="179"/>
      <c r="CR168" s="179"/>
      <c r="CS168" s="179"/>
      <c r="CT168" s="179"/>
      <c r="CU168" s="179"/>
      <c r="CV168" s="179"/>
      <c r="CW168" s="179"/>
      <c r="CX168" s="179"/>
      <c r="CY168" s="179"/>
      <c r="CZ168" s="179"/>
      <c r="DA168" s="179"/>
      <c r="DB168" s="179"/>
      <c r="DC168" s="179"/>
      <c r="DD168" s="179"/>
      <c r="DE168" s="179"/>
      <c r="DF168" s="179"/>
      <c r="DG168" s="179"/>
      <c r="DH168" s="179"/>
      <c r="DI168" s="179"/>
      <c r="DJ168" s="179"/>
      <c r="DK168" s="179"/>
      <c r="DL168" s="179"/>
      <c r="DM168" s="179"/>
      <c r="DN168" s="179"/>
      <c r="DO168" s="179"/>
      <c r="DP168" s="179"/>
      <c r="DQ168" s="179"/>
      <c r="DR168" s="179"/>
      <c r="DS168" s="179"/>
      <c r="DT168" s="179"/>
      <c r="DU168" s="179"/>
      <c r="DV168" s="179"/>
      <c r="DW168" s="179"/>
      <c r="DX168" s="179"/>
      <c r="DY168" s="179"/>
      <c r="DZ168" s="179"/>
      <c r="EA168" s="179"/>
      <c r="EB168" s="179"/>
      <c r="EC168" s="179"/>
      <c r="ED168" s="179"/>
      <c r="EE168" s="179"/>
      <c r="EF168" s="179"/>
      <c r="EG168" s="179"/>
      <c r="EH168" s="179"/>
      <c r="EI168" s="179"/>
      <c r="EJ168" s="179"/>
      <c r="EK168" s="179"/>
      <c r="EL168" s="179"/>
      <c r="EM168" s="179"/>
      <c r="EN168" s="179"/>
      <c r="EO168" s="179"/>
      <c r="EP168" s="179"/>
      <c r="EQ168" s="179"/>
      <c r="ER168" s="179"/>
      <c r="ES168" s="179"/>
      <c r="ET168" s="179"/>
      <c r="EU168" s="179"/>
      <c r="EV168" s="179"/>
      <c r="EW168" s="179"/>
      <c r="EX168" s="179"/>
      <c r="EY168" s="179"/>
      <c r="EZ168" s="179"/>
      <c r="FA168" s="179"/>
      <c r="FB168" s="179"/>
      <c r="FC168" s="179"/>
      <c r="FD168" s="179"/>
      <c r="FE168" s="179"/>
      <c r="FF168" s="179"/>
      <c r="FG168" s="179"/>
      <c r="FH168" s="179"/>
      <c r="FI168" s="179"/>
      <c r="FJ168" s="179"/>
      <c r="FK168" s="179"/>
      <c r="FL168" s="179"/>
      <c r="FM168" s="179"/>
      <c r="FN168" s="179"/>
      <c r="FO168" s="179"/>
      <c r="FP168" s="179"/>
      <c r="FQ168" s="179"/>
      <c r="FR168" s="179"/>
      <c r="FS168" s="179"/>
      <c r="FT168" s="179"/>
      <c r="FU168" s="179"/>
      <c r="FV168" s="179"/>
      <c r="FW168" s="179"/>
      <c r="FX168" s="179"/>
      <c r="FY168" s="179"/>
      <c r="FZ168" s="179"/>
      <c r="GA168" s="179"/>
      <c r="GB168" s="179"/>
      <c r="GC168" s="179"/>
      <c r="GD168" s="179"/>
      <c r="GE168" s="179"/>
      <c r="GF168" s="179"/>
      <c r="GG168" s="179"/>
      <c r="GH168" s="179"/>
      <c r="GI168" s="179"/>
      <c r="GJ168" s="179"/>
      <c r="GK168" s="179"/>
      <c r="GL168" s="179"/>
      <c r="GM168" s="179"/>
      <c r="GN168" s="179"/>
      <c r="GO168" s="179"/>
      <c r="GP168" s="179"/>
      <c r="GQ168" s="179"/>
      <c r="GR168" s="179"/>
      <c r="GS168" s="179"/>
      <c r="GT168" s="179"/>
      <c r="GU168" s="179"/>
      <c r="GV168" s="179"/>
      <c r="GW168" s="179"/>
      <c r="GX168" s="179"/>
      <c r="GY168" s="179"/>
      <c r="GZ168" s="179"/>
      <c r="HA168" s="179"/>
      <c r="HB168" s="179"/>
      <c r="HC168" s="179"/>
      <c r="HD168" s="179"/>
      <c r="HE168" s="179"/>
      <c r="HF168" s="179"/>
      <c r="HG168" s="179"/>
      <c r="HH168" s="179"/>
      <c r="HI168" s="179"/>
      <c r="HJ168" s="179"/>
      <c r="HK168" s="179"/>
      <c r="HL168" s="179"/>
      <c r="HM168" s="179"/>
      <c r="HN168" s="179"/>
      <c r="HO168" s="179"/>
      <c r="HP168" s="179"/>
      <c r="HQ168" s="179"/>
      <c r="HR168" s="179"/>
      <c r="HS168" s="179"/>
      <c r="HT168" s="179"/>
      <c r="HU168" s="179"/>
      <c r="HV168" s="179"/>
      <c r="HW168" s="179"/>
      <c r="HX168" s="179"/>
      <c r="HY168" s="179"/>
      <c r="HZ168" s="179"/>
      <c r="IA168" s="179"/>
      <c r="IB168" s="179"/>
      <c r="IC168" s="179"/>
      <c r="ID168" s="179"/>
      <c r="IE168" s="179"/>
      <c r="IF168" s="179"/>
      <c r="IG168" s="179"/>
      <c r="IH168" s="179"/>
      <c r="II168" s="179"/>
      <c r="IJ168" s="179"/>
      <c r="IK168" s="179"/>
      <c r="IL168" s="179"/>
      <c r="IM168" s="179"/>
      <c r="IN168" s="179"/>
      <c r="IO168" s="179"/>
      <c r="IP168" s="179"/>
      <c r="IQ168" s="179"/>
      <c r="IR168" s="179"/>
      <c r="IS168" s="179"/>
      <c r="IT168" s="179"/>
      <c r="IU168" s="179"/>
      <c r="IV168" s="179"/>
    </row>
    <row collapsed="false" customFormat="true" customHeight="true" hidden="false" ht="6.75" outlineLevel="0" r="169" s="232">
      <c r="B169" s="233"/>
      <c r="C169" s="234"/>
      <c r="D169" s="234"/>
      <c r="E169" s="141"/>
      <c r="F169" s="140"/>
      <c r="G169" s="142"/>
      <c r="H169" s="141"/>
      <c r="I169" s="141"/>
      <c r="J169" s="141"/>
      <c r="K169" s="143"/>
      <c r="L169" s="143"/>
      <c r="M169" s="143"/>
      <c r="N169" s="143"/>
      <c r="O169" s="143"/>
      <c r="P169" s="143"/>
      <c r="Q169" s="144"/>
      <c r="R169" s="145"/>
      <c r="S169" s="146"/>
      <c r="T169" s="146"/>
      <c r="U169" s="146"/>
      <c r="V169" s="146"/>
      <c r="W169" s="146"/>
      <c r="X169" s="146"/>
      <c r="Y169" s="146"/>
      <c r="Z169" s="146"/>
      <c r="AA169" s="146"/>
      <c r="AB169" s="146"/>
      <c r="AC169" s="146"/>
      <c r="AD169" s="147"/>
      <c r="AE169" s="147"/>
      <c r="AF169" s="147"/>
      <c r="AG169" s="148"/>
      <c r="AH169" s="148"/>
      <c r="AI169" s="142"/>
      <c r="AJ169" s="142"/>
      <c r="AN169" s="236"/>
      <c r="AO169" s="236"/>
      <c r="AP169" s="236"/>
      <c r="AV169" s="237"/>
      <c r="AW169" s="236"/>
    </row>
    <row collapsed="false" customFormat="true" customHeight="true" hidden="false" ht="48" outlineLevel="0" r="170" s="160">
      <c r="B170" s="161" t="n">
        <v>20</v>
      </c>
      <c r="C170" s="162" t="s">
        <v>37</v>
      </c>
      <c r="D170" s="163" t="s">
        <v>173</v>
      </c>
      <c r="E170" s="164" t="s">
        <v>79</v>
      </c>
      <c r="F170" s="165" t="s">
        <v>80</v>
      </c>
      <c r="G170" s="166" t="s">
        <v>174</v>
      </c>
      <c r="H170" s="167" t="n">
        <v>0</v>
      </c>
      <c r="I170" s="167" t="n">
        <v>0</v>
      </c>
      <c r="J170" s="167" t="n">
        <f aca="false">H170+I170</f>
        <v>0</v>
      </c>
      <c r="K170" s="168" t="n">
        <v>0</v>
      </c>
      <c r="L170" s="167" t="n">
        <v>0</v>
      </c>
      <c r="M170" s="167" t="n">
        <v>0</v>
      </c>
      <c r="N170" s="168" t="n">
        <f aca="false">SUM(R170:AC170)</f>
        <v>0</v>
      </c>
      <c r="O170" s="168" t="n">
        <f aca="false">SUM(R175:AC175)</f>
        <v>0</v>
      </c>
      <c r="P170" s="168" t="n">
        <f aca="false">O170+L170</f>
        <v>0</v>
      </c>
      <c r="Q170" s="169" t="s">
        <v>82</v>
      </c>
      <c r="R170" s="170" t="n">
        <v>0</v>
      </c>
      <c r="S170" s="171" t="n">
        <v>0</v>
      </c>
      <c r="T170" s="172" t="n">
        <v>0</v>
      </c>
      <c r="U170" s="170" t="n">
        <v>0</v>
      </c>
      <c r="V170" s="171" t="n">
        <v>0</v>
      </c>
      <c r="W170" s="172" t="n">
        <v>0</v>
      </c>
      <c r="X170" s="170" t="n">
        <v>0</v>
      </c>
      <c r="Y170" s="171" t="n">
        <v>0</v>
      </c>
      <c r="Z170" s="172" t="n">
        <v>0</v>
      </c>
      <c r="AA170" s="170" t="n">
        <v>0</v>
      </c>
      <c r="AB170" s="173" t="n">
        <v>0</v>
      </c>
      <c r="AC170" s="172" t="n">
        <v>0</v>
      </c>
      <c r="AD170" s="174" t="s">
        <v>83</v>
      </c>
      <c r="AE170" s="174" t="s">
        <v>84</v>
      </c>
      <c r="AF170" s="174" t="s">
        <v>85</v>
      </c>
      <c r="AG170" s="175" t="s">
        <v>175</v>
      </c>
      <c r="AH170" s="176" t="s">
        <v>87</v>
      </c>
      <c r="AI170" s="177" t="s">
        <v>80</v>
      </c>
      <c r="AJ170" s="178"/>
      <c r="AK170" s="179"/>
      <c r="AL170" s="179"/>
      <c r="AM170" s="179"/>
      <c r="AN170" s="180"/>
      <c r="AO170" s="180"/>
      <c r="AP170" s="180"/>
      <c r="AQ170" s="179"/>
      <c r="AR170" s="179"/>
      <c r="AS170" s="179"/>
      <c r="AT170" s="179"/>
      <c r="AU170" s="179"/>
      <c r="AV170" s="181"/>
      <c r="AW170" s="180"/>
      <c r="AX170" s="179"/>
      <c r="AY170" s="179"/>
      <c r="AZ170" s="179"/>
      <c r="BA170" s="179"/>
      <c r="BB170" s="179"/>
      <c r="BC170" s="179"/>
      <c r="BD170" s="179"/>
      <c r="BE170" s="179"/>
      <c r="BF170" s="179"/>
      <c r="BG170" s="179"/>
      <c r="BH170" s="179"/>
      <c r="BI170" s="179"/>
      <c r="BJ170" s="179"/>
      <c r="BK170" s="179"/>
      <c r="BL170" s="179"/>
      <c r="BM170" s="179"/>
      <c r="BN170" s="179"/>
      <c r="BO170" s="179"/>
      <c r="BP170" s="179"/>
      <c r="BQ170" s="179"/>
      <c r="BR170" s="179"/>
      <c r="BS170" s="179"/>
      <c r="BT170" s="179"/>
      <c r="BU170" s="179"/>
      <c r="BV170" s="179"/>
      <c r="BW170" s="179"/>
      <c r="BX170" s="179"/>
      <c r="BY170" s="179"/>
      <c r="BZ170" s="179"/>
      <c r="CA170" s="179"/>
      <c r="CB170" s="179"/>
      <c r="CC170" s="179"/>
      <c r="CD170" s="179"/>
      <c r="CE170" s="179"/>
      <c r="CF170" s="179"/>
      <c r="CG170" s="179"/>
      <c r="CH170" s="179"/>
      <c r="CI170" s="179"/>
      <c r="CJ170" s="179"/>
      <c r="CK170" s="179"/>
      <c r="CL170" s="179"/>
      <c r="CM170" s="179"/>
      <c r="CN170" s="179"/>
      <c r="CO170" s="179"/>
      <c r="CP170" s="179"/>
      <c r="CQ170" s="179"/>
      <c r="CR170" s="179"/>
      <c r="CS170" s="179"/>
      <c r="CT170" s="179"/>
      <c r="CU170" s="179"/>
      <c r="CV170" s="179"/>
      <c r="CW170" s="179"/>
      <c r="CX170" s="179"/>
    </row>
    <row collapsed="false" customFormat="true" customHeight="true" hidden="false" ht="26" outlineLevel="0" r="171" s="196">
      <c r="A171" s="179"/>
      <c r="B171" s="182"/>
      <c r="C171" s="183" t="s">
        <v>88</v>
      </c>
      <c r="D171" s="183"/>
      <c r="E171" s="184"/>
      <c r="F171" s="185" t="s">
        <v>89</v>
      </c>
      <c r="G171" s="166"/>
      <c r="H171" s="186"/>
      <c r="I171" s="184"/>
      <c r="J171" s="184"/>
      <c r="K171" s="187"/>
      <c r="L171" s="187"/>
      <c r="M171" s="187"/>
      <c r="N171" s="188"/>
      <c r="O171" s="187"/>
      <c r="P171" s="187"/>
      <c r="Q171" s="189" t="s">
        <v>90</v>
      </c>
      <c r="R171" s="190"/>
      <c r="S171" s="191"/>
      <c r="T171" s="192"/>
      <c r="U171" s="190"/>
      <c r="V171" s="191"/>
      <c r="W171" s="192"/>
      <c r="X171" s="190"/>
      <c r="Y171" s="191"/>
      <c r="Z171" s="192"/>
      <c r="AA171" s="190"/>
      <c r="AB171" s="191"/>
      <c r="AC171" s="192"/>
      <c r="AD171" s="193" t="s">
        <v>91</v>
      </c>
      <c r="AE171" s="193" t="s">
        <v>91</v>
      </c>
      <c r="AF171" s="193" t="s">
        <v>91</v>
      </c>
      <c r="AG171" s="175"/>
      <c r="AH171" s="176"/>
      <c r="AI171" s="194"/>
      <c r="AJ171" s="195"/>
      <c r="AK171" s="179"/>
      <c r="AL171" s="179"/>
      <c r="AM171" s="179"/>
      <c r="AN171" s="180"/>
      <c r="AO171" s="180"/>
      <c r="AP171" s="180"/>
      <c r="AQ171" s="179"/>
      <c r="AR171" s="179"/>
      <c r="AS171" s="179"/>
      <c r="AT171" s="179"/>
      <c r="AU171" s="179"/>
      <c r="AV171" s="181"/>
      <c r="AW171" s="180"/>
      <c r="AX171" s="179"/>
      <c r="AY171" s="179"/>
      <c r="AZ171" s="179"/>
      <c r="BA171" s="179"/>
      <c r="BB171" s="179"/>
      <c r="BC171" s="179"/>
      <c r="BD171" s="179"/>
      <c r="BE171" s="179"/>
      <c r="BF171" s="179"/>
      <c r="BG171" s="179"/>
      <c r="BH171" s="179"/>
      <c r="BI171" s="179"/>
      <c r="BJ171" s="179"/>
      <c r="BK171" s="179"/>
      <c r="BL171" s="179"/>
      <c r="BM171" s="179"/>
      <c r="BN171" s="179"/>
      <c r="BO171" s="179"/>
      <c r="BP171" s="179"/>
      <c r="BQ171" s="179"/>
      <c r="BR171" s="179"/>
      <c r="BS171" s="179"/>
      <c r="BT171" s="179"/>
      <c r="BU171" s="179"/>
      <c r="BV171" s="179"/>
      <c r="BW171" s="179"/>
      <c r="BX171" s="179"/>
      <c r="BY171" s="179"/>
      <c r="BZ171" s="179"/>
      <c r="CA171" s="179"/>
      <c r="CB171" s="179"/>
      <c r="CC171" s="179"/>
      <c r="CD171" s="179"/>
      <c r="CE171" s="179"/>
      <c r="CF171" s="179"/>
      <c r="CG171" s="179"/>
      <c r="CH171" s="179"/>
      <c r="CI171" s="179"/>
      <c r="CJ171" s="179"/>
      <c r="CK171" s="179"/>
      <c r="CL171" s="179"/>
      <c r="CM171" s="179"/>
      <c r="CN171" s="179"/>
      <c r="CO171" s="179"/>
      <c r="CP171" s="179"/>
      <c r="CQ171" s="179"/>
      <c r="CR171" s="179"/>
      <c r="CS171" s="179"/>
      <c r="CT171" s="179"/>
      <c r="CU171" s="179"/>
      <c r="CV171" s="179"/>
      <c r="CW171" s="179"/>
      <c r="CX171" s="179"/>
      <c r="CY171" s="179"/>
      <c r="CZ171" s="179"/>
      <c r="DA171" s="179"/>
      <c r="DB171" s="179"/>
      <c r="DC171" s="179"/>
      <c r="DD171" s="179"/>
      <c r="DE171" s="179"/>
      <c r="DF171" s="179"/>
      <c r="DG171" s="179"/>
      <c r="DH171" s="179"/>
      <c r="DI171" s="179"/>
      <c r="DJ171" s="179"/>
      <c r="DK171" s="179"/>
      <c r="DL171" s="179"/>
      <c r="DM171" s="179"/>
      <c r="DN171" s="179"/>
      <c r="DO171" s="179"/>
      <c r="DP171" s="179"/>
      <c r="DQ171" s="179"/>
      <c r="DR171" s="179"/>
      <c r="DS171" s="179"/>
      <c r="DT171" s="179"/>
      <c r="DU171" s="179"/>
      <c r="DV171" s="179"/>
      <c r="DW171" s="179"/>
      <c r="DX171" s="179"/>
      <c r="DY171" s="179"/>
      <c r="DZ171" s="179"/>
      <c r="EA171" s="179"/>
      <c r="EB171" s="179"/>
      <c r="EC171" s="179"/>
      <c r="ED171" s="179"/>
      <c r="EE171" s="179"/>
      <c r="EF171" s="179"/>
      <c r="EG171" s="179"/>
      <c r="EH171" s="179"/>
      <c r="EI171" s="179"/>
      <c r="EJ171" s="179"/>
      <c r="EK171" s="179"/>
      <c r="EL171" s="179"/>
      <c r="EM171" s="179"/>
      <c r="EN171" s="179"/>
      <c r="EO171" s="179"/>
      <c r="EP171" s="179"/>
      <c r="EQ171" s="179"/>
      <c r="ER171" s="179"/>
      <c r="ES171" s="179"/>
      <c r="ET171" s="179"/>
      <c r="EU171" s="179"/>
      <c r="EV171" s="179"/>
      <c r="EW171" s="179"/>
      <c r="EX171" s="179"/>
      <c r="EY171" s="179"/>
      <c r="EZ171" s="179"/>
      <c r="FA171" s="179"/>
      <c r="FB171" s="179"/>
      <c r="FC171" s="179"/>
      <c r="FD171" s="179"/>
      <c r="FE171" s="179"/>
      <c r="FF171" s="179"/>
      <c r="FG171" s="179"/>
      <c r="FH171" s="179"/>
      <c r="FI171" s="179"/>
      <c r="FJ171" s="179"/>
      <c r="FK171" s="179"/>
      <c r="FL171" s="179"/>
      <c r="FM171" s="179"/>
      <c r="FN171" s="179"/>
      <c r="FO171" s="179"/>
      <c r="FP171" s="179"/>
      <c r="FQ171" s="179"/>
      <c r="FR171" s="179"/>
      <c r="FS171" s="179"/>
      <c r="FT171" s="179"/>
      <c r="FU171" s="179"/>
      <c r="FV171" s="179"/>
      <c r="FW171" s="179"/>
      <c r="FX171" s="179"/>
      <c r="FY171" s="179"/>
      <c r="FZ171" s="179"/>
      <c r="GA171" s="179"/>
      <c r="GB171" s="179"/>
      <c r="GC171" s="179"/>
      <c r="GD171" s="179"/>
      <c r="GE171" s="179"/>
      <c r="GF171" s="179"/>
      <c r="GG171" s="179"/>
      <c r="GH171" s="179"/>
      <c r="GI171" s="179"/>
      <c r="GJ171" s="179"/>
      <c r="GK171" s="179"/>
      <c r="GL171" s="179"/>
      <c r="GM171" s="179"/>
      <c r="GN171" s="179"/>
      <c r="GO171" s="179"/>
      <c r="GP171" s="179"/>
      <c r="GQ171" s="179"/>
      <c r="GR171" s="179"/>
      <c r="GS171" s="179"/>
      <c r="GT171" s="179"/>
      <c r="GU171" s="179"/>
      <c r="GV171" s="179"/>
      <c r="GW171" s="179"/>
      <c r="GX171" s="179"/>
      <c r="GY171" s="179"/>
      <c r="GZ171" s="179"/>
      <c r="HA171" s="179"/>
      <c r="HB171" s="179"/>
      <c r="HC171" s="179"/>
      <c r="HD171" s="179"/>
      <c r="HE171" s="179"/>
      <c r="HF171" s="179"/>
      <c r="HG171" s="179"/>
      <c r="HH171" s="179"/>
      <c r="HI171" s="179"/>
      <c r="HJ171" s="179"/>
      <c r="HK171" s="179"/>
      <c r="HL171" s="179"/>
      <c r="HM171" s="179"/>
      <c r="HN171" s="179"/>
      <c r="HO171" s="179"/>
      <c r="HP171" s="179"/>
      <c r="HQ171" s="179"/>
      <c r="HR171" s="179"/>
      <c r="HS171" s="179"/>
      <c r="HT171" s="179"/>
      <c r="HU171" s="179"/>
      <c r="HV171" s="179"/>
      <c r="HW171" s="179"/>
      <c r="HX171" s="179"/>
      <c r="HY171" s="179"/>
      <c r="HZ171" s="179"/>
      <c r="IA171" s="179"/>
      <c r="IB171" s="179"/>
      <c r="IC171" s="179"/>
      <c r="ID171" s="179"/>
      <c r="IE171" s="179"/>
      <c r="IF171" s="179"/>
      <c r="IG171" s="179"/>
      <c r="IH171" s="179"/>
      <c r="II171" s="179"/>
      <c r="IJ171" s="179"/>
      <c r="IK171" s="179"/>
      <c r="IL171" s="179"/>
      <c r="IM171" s="179"/>
      <c r="IN171" s="179"/>
      <c r="IO171" s="179"/>
      <c r="IP171" s="179"/>
      <c r="IQ171" s="179"/>
      <c r="IR171" s="179"/>
      <c r="IS171" s="179"/>
      <c r="IT171" s="179"/>
      <c r="IU171" s="179"/>
      <c r="IV171" s="179"/>
    </row>
    <row collapsed="false" customFormat="false" customHeight="true" hidden="false" ht="24.75" outlineLevel="0" r="172">
      <c r="A172" s="179"/>
      <c r="B172" s="197"/>
      <c r="C172" s="198" t="s">
        <v>92</v>
      </c>
      <c r="D172" s="198" t="s">
        <v>176</v>
      </c>
      <c r="E172" s="199"/>
      <c r="F172" s="200" t="s">
        <v>94</v>
      </c>
      <c r="G172" s="166"/>
      <c r="H172" s="201"/>
      <c r="I172" s="199"/>
      <c r="J172" s="199"/>
      <c r="K172" s="202"/>
      <c r="L172" s="202"/>
      <c r="M172" s="202"/>
      <c r="N172" s="202"/>
      <c r="O172" s="202"/>
      <c r="P172" s="202"/>
      <c r="Q172" s="203"/>
      <c r="R172" s="204"/>
      <c r="S172" s="205"/>
      <c r="T172" s="206"/>
      <c r="U172" s="204"/>
      <c r="V172" s="207"/>
      <c r="W172" s="208"/>
      <c r="X172" s="209"/>
      <c r="Y172" s="210"/>
      <c r="Z172" s="208"/>
      <c r="AA172" s="209"/>
      <c r="AB172" s="207"/>
      <c r="AC172" s="211"/>
      <c r="AD172" s="212"/>
      <c r="AE172" s="212"/>
      <c r="AF172" s="212"/>
      <c r="AG172" s="175"/>
      <c r="AH172" s="176"/>
      <c r="AI172" s="213" t="s">
        <v>94</v>
      </c>
      <c r="AJ172" s="195"/>
      <c r="AK172" s="179"/>
      <c r="AL172" s="179"/>
      <c r="AM172" s="179"/>
      <c r="AN172" s="180"/>
      <c r="AO172" s="180"/>
      <c r="AP172" s="180"/>
      <c r="AQ172" s="179"/>
      <c r="AR172" s="179"/>
      <c r="AS172" s="179"/>
      <c r="AT172" s="179"/>
      <c r="AU172" s="179"/>
      <c r="AV172" s="181"/>
      <c r="AW172" s="180"/>
      <c r="AX172" s="179"/>
      <c r="AY172" s="179"/>
      <c r="AZ172" s="179"/>
      <c r="BA172" s="179"/>
      <c r="BB172" s="179"/>
      <c r="BC172" s="179"/>
      <c r="BD172" s="179"/>
      <c r="BE172" s="179"/>
      <c r="BF172" s="179"/>
      <c r="BG172" s="179"/>
      <c r="BH172" s="179"/>
      <c r="BI172" s="179"/>
      <c r="BJ172" s="179"/>
      <c r="BK172" s="179"/>
      <c r="BL172" s="179"/>
      <c r="BM172" s="179"/>
      <c r="BN172" s="179"/>
      <c r="BO172" s="179"/>
      <c r="BP172" s="179"/>
      <c r="BQ172" s="179"/>
      <c r="BR172" s="179"/>
      <c r="BS172" s="179"/>
      <c r="BT172" s="179"/>
      <c r="BU172" s="179"/>
      <c r="BV172" s="179"/>
      <c r="BW172" s="179"/>
      <c r="BX172" s="179"/>
      <c r="BY172" s="179"/>
      <c r="BZ172" s="179"/>
      <c r="CA172" s="179"/>
      <c r="CB172" s="179"/>
      <c r="CC172" s="179"/>
      <c r="CD172" s="179"/>
      <c r="CE172" s="179"/>
      <c r="CF172" s="179"/>
      <c r="CG172" s="179"/>
      <c r="CH172" s="179"/>
      <c r="CI172" s="179"/>
      <c r="CJ172" s="179"/>
      <c r="CK172" s="179"/>
      <c r="CL172" s="179"/>
      <c r="CM172" s="179"/>
      <c r="CN172" s="179"/>
      <c r="CO172" s="179"/>
      <c r="CP172" s="179"/>
      <c r="CQ172" s="179"/>
      <c r="CR172" s="179"/>
      <c r="CS172" s="179"/>
      <c r="CT172" s="179"/>
      <c r="CU172" s="179"/>
      <c r="CV172" s="179"/>
      <c r="CW172" s="179"/>
      <c r="CX172" s="179"/>
      <c r="CY172" s="179"/>
      <c r="CZ172" s="179"/>
      <c r="DA172" s="179"/>
      <c r="DB172" s="179"/>
      <c r="DC172" s="179"/>
      <c r="DD172" s="179"/>
      <c r="DE172" s="179"/>
      <c r="DF172" s="179"/>
      <c r="DG172" s="179"/>
      <c r="DH172" s="179"/>
      <c r="DI172" s="179"/>
      <c r="DJ172" s="179"/>
      <c r="DK172" s="179"/>
      <c r="DL172" s="179"/>
      <c r="DM172" s="179"/>
      <c r="DN172" s="179"/>
      <c r="DO172" s="179"/>
      <c r="DP172" s="179"/>
      <c r="DQ172" s="179"/>
      <c r="DR172" s="179"/>
      <c r="DS172" s="179"/>
      <c r="DT172" s="179"/>
      <c r="DU172" s="179"/>
      <c r="DV172" s="179"/>
      <c r="DW172" s="179"/>
      <c r="DX172" s="179"/>
      <c r="DY172" s="179"/>
      <c r="DZ172" s="179"/>
      <c r="EA172" s="179"/>
      <c r="EB172" s="179"/>
      <c r="EC172" s="179"/>
      <c r="ED172" s="179"/>
      <c r="EE172" s="179"/>
      <c r="EF172" s="179"/>
      <c r="EG172" s="179"/>
      <c r="EH172" s="179"/>
      <c r="EI172" s="179"/>
      <c r="EJ172" s="179"/>
      <c r="EK172" s="179"/>
      <c r="EL172" s="179"/>
      <c r="EM172" s="179"/>
      <c r="EN172" s="179"/>
      <c r="EO172" s="179"/>
      <c r="EP172" s="179"/>
      <c r="EQ172" s="179"/>
      <c r="ER172" s="179"/>
      <c r="ES172" s="179"/>
      <c r="ET172" s="179"/>
      <c r="EU172" s="179"/>
      <c r="EV172" s="179"/>
      <c r="EW172" s="179"/>
      <c r="EX172" s="179"/>
      <c r="EY172" s="179"/>
      <c r="EZ172" s="179"/>
      <c r="FA172" s="179"/>
      <c r="FB172" s="179"/>
      <c r="FC172" s="179"/>
      <c r="FD172" s="179"/>
      <c r="FE172" s="179"/>
      <c r="FF172" s="179"/>
      <c r="FG172" s="179"/>
      <c r="FH172" s="179"/>
      <c r="FI172" s="179"/>
      <c r="FJ172" s="179"/>
      <c r="FK172" s="179"/>
      <c r="FL172" s="179"/>
      <c r="FM172" s="179"/>
      <c r="FN172" s="179"/>
      <c r="FO172" s="179"/>
      <c r="FP172" s="179"/>
      <c r="FQ172" s="179"/>
      <c r="FR172" s="179"/>
      <c r="FS172" s="179"/>
      <c r="FT172" s="179"/>
      <c r="FU172" s="179"/>
      <c r="FV172" s="179"/>
      <c r="FW172" s="179"/>
      <c r="FX172" s="179"/>
      <c r="FY172" s="179"/>
      <c r="FZ172" s="179"/>
      <c r="GA172" s="179"/>
      <c r="GB172" s="179"/>
      <c r="GC172" s="179"/>
      <c r="GD172" s="179"/>
      <c r="GE172" s="179"/>
      <c r="GF172" s="179"/>
      <c r="GG172" s="179"/>
      <c r="GH172" s="179"/>
      <c r="GI172" s="179"/>
      <c r="GJ172" s="179"/>
      <c r="GK172" s="179"/>
      <c r="GL172" s="179"/>
      <c r="GM172" s="179"/>
      <c r="GN172" s="179"/>
      <c r="GO172" s="179"/>
      <c r="GP172" s="179"/>
      <c r="GQ172" s="179"/>
      <c r="GR172" s="179"/>
      <c r="GS172" s="179"/>
      <c r="GT172" s="179"/>
      <c r="GU172" s="179"/>
      <c r="GV172" s="179"/>
      <c r="GW172" s="179"/>
      <c r="GX172" s="179"/>
      <c r="GY172" s="179"/>
      <c r="GZ172" s="179"/>
      <c r="HA172" s="179"/>
      <c r="HB172" s="179"/>
      <c r="HC172" s="179"/>
      <c r="HD172" s="179"/>
      <c r="HE172" s="179"/>
      <c r="HF172" s="179"/>
      <c r="HG172" s="179"/>
      <c r="HH172" s="179"/>
      <c r="HI172" s="179"/>
      <c r="HJ172" s="179"/>
      <c r="HK172" s="179"/>
      <c r="HL172" s="179"/>
      <c r="HM172" s="179"/>
      <c r="HN172" s="179"/>
      <c r="HO172" s="179"/>
      <c r="HP172" s="179"/>
      <c r="HQ172" s="179"/>
      <c r="HR172" s="179"/>
      <c r="HS172" s="179"/>
      <c r="HT172" s="179"/>
      <c r="HU172" s="179"/>
      <c r="HV172" s="179"/>
      <c r="HW172" s="179"/>
      <c r="HX172" s="179"/>
      <c r="HY172" s="179"/>
      <c r="HZ172" s="179"/>
      <c r="IA172" s="179"/>
      <c r="IB172" s="179"/>
      <c r="IC172" s="179"/>
      <c r="ID172" s="179"/>
      <c r="IE172" s="179"/>
      <c r="IF172" s="179"/>
      <c r="IG172" s="179"/>
      <c r="IH172" s="179"/>
      <c r="II172" s="179"/>
      <c r="IJ172" s="179"/>
      <c r="IK172" s="179"/>
      <c r="IL172" s="179"/>
      <c r="IM172" s="179"/>
      <c r="IN172" s="179"/>
      <c r="IO172" s="179"/>
      <c r="IP172" s="179"/>
      <c r="IQ172" s="179"/>
      <c r="IR172" s="179"/>
      <c r="IS172" s="179"/>
      <c r="IT172" s="179"/>
      <c r="IU172" s="179"/>
      <c r="IV172" s="179"/>
    </row>
    <row collapsed="false" customFormat="false" customHeight="true" hidden="false" ht="23" outlineLevel="0" r="173">
      <c r="A173" s="179"/>
      <c r="B173" s="197"/>
      <c r="C173" s="198" t="s">
        <v>95</v>
      </c>
      <c r="D173" s="198"/>
      <c r="E173" s="199"/>
      <c r="F173" s="214" t="s">
        <v>91</v>
      </c>
      <c r="G173" s="166"/>
      <c r="H173" s="201"/>
      <c r="I173" s="199"/>
      <c r="J173" s="199"/>
      <c r="K173" s="202"/>
      <c r="L173" s="202"/>
      <c r="M173" s="202"/>
      <c r="N173" s="202"/>
      <c r="O173" s="202"/>
      <c r="P173" s="202"/>
      <c r="Q173" s="203"/>
      <c r="R173" s="204"/>
      <c r="S173" s="205"/>
      <c r="T173" s="206"/>
      <c r="U173" s="204"/>
      <c r="V173" s="207"/>
      <c r="W173" s="208"/>
      <c r="X173" s="209"/>
      <c r="Y173" s="210"/>
      <c r="Z173" s="208"/>
      <c r="AA173" s="209"/>
      <c r="AB173" s="207"/>
      <c r="AC173" s="211"/>
      <c r="AD173" s="212"/>
      <c r="AE173" s="212"/>
      <c r="AF173" s="212"/>
      <c r="AG173" s="175"/>
      <c r="AH173" s="176"/>
      <c r="AI173" s="213" t="s">
        <v>94</v>
      </c>
      <c r="AJ173" s="195"/>
      <c r="AK173" s="179"/>
      <c r="AL173" s="179"/>
      <c r="AM173" s="179"/>
      <c r="AN173" s="180"/>
      <c r="AO173" s="180"/>
      <c r="AP173" s="180"/>
      <c r="AQ173" s="179"/>
      <c r="AR173" s="179"/>
      <c r="AS173" s="179"/>
      <c r="AT173" s="179"/>
      <c r="AU173" s="179"/>
      <c r="AV173" s="181"/>
      <c r="AW173" s="180"/>
      <c r="AX173" s="179"/>
      <c r="AY173" s="179"/>
      <c r="AZ173" s="179"/>
      <c r="BA173" s="179"/>
      <c r="BB173" s="179"/>
      <c r="BC173" s="179"/>
      <c r="BD173" s="179"/>
      <c r="BE173" s="179"/>
      <c r="BF173" s="179"/>
      <c r="BG173" s="179"/>
      <c r="BH173" s="179"/>
      <c r="BI173" s="179"/>
      <c r="BJ173" s="179"/>
      <c r="BK173" s="179"/>
      <c r="BL173" s="179"/>
      <c r="BM173" s="179"/>
      <c r="BN173" s="179"/>
      <c r="BO173" s="179"/>
      <c r="BP173" s="179"/>
      <c r="BQ173" s="179"/>
      <c r="BR173" s="179"/>
      <c r="BS173" s="179"/>
      <c r="BT173" s="179"/>
      <c r="BU173" s="179"/>
      <c r="BV173" s="179"/>
      <c r="BW173" s="179"/>
      <c r="BX173" s="179"/>
      <c r="BY173" s="179"/>
      <c r="BZ173" s="179"/>
      <c r="CA173" s="179"/>
      <c r="CB173" s="179"/>
      <c r="CC173" s="179"/>
      <c r="CD173" s="179"/>
      <c r="CE173" s="179"/>
      <c r="CF173" s="179"/>
      <c r="CG173" s="179"/>
      <c r="CH173" s="179"/>
      <c r="CI173" s="179"/>
      <c r="CJ173" s="179"/>
      <c r="CK173" s="179"/>
      <c r="CL173" s="179"/>
      <c r="CM173" s="179"/>
      <c r="CN173" s="179"/>
      <c r="CO173" s="179"/>
      <c r="CP173" s="179"/>
      <c r="CQ173" s="179"/>
      <c r="CR173" s="179"/>
      <c r="CS173" s="179"/>
      <c r="CT173" s="179"/>
      <c r="CU173" s="179"/>
      <c r="CV173" s="179"/>
      <c r="CW173" s="179"/>
      <c r="CX173" s="179"/>
      <c r="CY173" s="179"/>
      <c r="CZ173" s="179"/>
      <c r="DA173" s="179"/>
      <c r="DB173" s="179"/>
      <c r="DC173" s="179"/>
      <c r="DD173" s="179"/>
      <c r="DE173" s="179"/>
      <c r="DF173" s="179"/>
      <c r="DG173" s="179"/>
      <c r="DH173" s="179"/>
      <c r="DI173" s="179"/>
      <c r="DJ173" s="179"/>
      <c r="DK173" s="179"/>
      <c r="DL173" s="179"/>
      <c r="DM173" s="179"/>
      <c r="DN173" s="179"/>
      <c r="DO173" s="179"/>
      <c r="DP173" s="179"/>
      <c r="DQ173" s="179"/>
      <c r="DR173" s="179"/>
      <c r="DS173" s="179"/>
      <c r="DT173" s="179"/>
      <c r="DU173" s="179"/>
      <c r="DV173" s="179"/>
      <c r="DW173" s="179"/>
      <c r="DX173" s="179"/>
      <c r="DY173" s="179"/>
      <c r="DZ173" s="179"/>
      <c r="EA173" s="179"/>
      <c r="EB173" s="179"/>
      <c r="EC173" s="179"/>
      <c r="ED173" s="179"/>
      <c r="EE173" s="179"/>
      <c r="EF173" s="179"/>
      <c r="EG173" s="179"/>
      <c r="EH173" s="179"/>
      <c r="EI173" s="179"/>
      <c r="EJ173" s="179"/>
      <c r="EK173" s="179"/>
      <c r="EL173" s="179"/>
      <c r="EM173" s="179"/>
      <c r="EN173" s="179"/>
      <c r="EO173" s="179"/>
      <c r="EP173" s="179"/>
      <c r="EQ173" s="179"/>
      <c r="ER173" s="179"/>
      <c r="ES173" s="179"/>
      <c r="ET173" s="179"/>
      <c r="EU173" s="179"/>
      <c r="EV173" s="179"/>
      <c r="EW173" s="179"/>
      <c r="EX173" s="179"/>
      <c r="EY173" s="179"/>
      <c r="EZ173" s="179"/>
      <c r="FA173" s="179"/>
      <c r="FB173" s="179"/>
      <c r="FC173" s="179"/>
      <c r="FD173" s="179"/>
      <c r="FE173" s="179"/>
      <c r="FF173" s="179"/>
      <c r="FG173" s="179"/>
      <c r="FH173" s="179"/>
      <c r="FI173" s="179"/>
      <c r="FJ173" s="179"/>
      <c r="FK173" s="179"/>
      <c r="FL173" s="179"/>
      <c r="FM173" s="179"/>
      <c r="FN173" s="179"/>
      <c r="FO173" s="179"/>
      <c r="FP173" s="179"/>
      <c r="FQ173" s="179"/>
      <c r="FR173" s="179"/>
      <c r="FS173" s="179"/>
      <c r="FT173" s="179"/>
      <c r="FU173" s="179"/>
      <c r="FV173" s="179"/>
      <c r="FW173" s="179"/>
      <c r="FX173" s="179"/>
      <c r="FY173" s="179"/>
      <c r="FZ173" s="179"/>
      <c r="GA173" s="179"/>
      <c r="GB173" s="179"/>
      <c r="GC173" s="179"/>
      <c r="GD173" s="179"/>
      <c r="GE173" s="179"/>
      <c r="GF173" s="179"/>
      <c r="GG173" s="179"/>
      <c r="GH173" s="179"/>
      <c r="GI173" s="179"/>
      <c r="GJ173" s="179"/>
      <c r="GK173" s="179"/>
      <c r="GL173" s="179"/>
      <c r="GM173" s="179"/>
      <c r="GN173" s="179"/>
      <c r="GO173" s="179"/>
      <c r="GP173" s="179"/>
      <c r="GQ173" s="179"/>
      <c r="GR173" s="179"/>
      <c r="GS173" s="179"/>
      <c r="GT173" s="179"/>
      <c r="GU173" s="179"/>
      <c r="GV173" s="179"/>
      <c r="GW173" s="179"/>
      <c r="GX173" s="179"/>
      <c r="GY173" s="179"/>
      <c r="GZ173" s="179"/>
      <c r="HA173" s="179"/>
      <c r="HB173" s="179"/>
      <c r="HC173" s="179"/>
      <c r="HD173" s="179"/>
      <c r="HE173" s="179"/>
      <c r="HF173" s="179"/>
      <c r="HG173" s="179"/>
      <c r="HH173" s="179"/>
      <c r="HI173" s="179"/>
      <c r="HJ173" s="179"/>
      <c r="HK173" s="179"/>
      <c r="HL173" s="179"/>
      <c r="HM173" s="179"/>
      <c r="HN173" s="179"/>
      <c r="HO173" s="179"/>
      <c r="HP173" s="179"/>
      <c r="HQ173" s="179"/>
      <c r="HR173" s="179"/>
      <c r="HS173" s="179"/>
      <c r="HT173" s="179"/>
      <c r="HU173" s="179"/>
      <c r="HV173" s="179"/>
      <c r="HW173" s="179"/>
      <c r="HX173" s="179"/>
      <c r="HY173" s="179"/>
      <c r="HZ173" s="179"/>
      <c r="IA173" s="179"/>
      <c r="IB173" s="179"/>
      <c r="IC173" s="179"/>
      <c r="ID173" s="179"/>
      <c r="IE173" s="179"/>
      <c r="IF173" s="179"/>
      <c r="IG173" s="179"/>
      <c r="IH173" s="179"/>
      <c r="II173" s="179"/>
      <c r="IJ173" s="179"/>
      <c r="IK173" s="179"/>
      <c r="IL173" s="179"/>
      <c r="IM173" s="179"/>
      <c r="IN173" s="179"/>
      <c r="IO173" s="179"/>
      <c r="IP173" s="179"/>
      <c r="IQ173" s="179"/>
      <c r="IR173" s="179"/>
      <c r="IS173" s="179"/>
      <c r="IT173" s="179"/>
      <c r="IU173" s="179"/>
      <c r="IV173" s="179"/>
    </row>
    <row collapsed="false" customFormat="false" customHeight="false" hidden="false" ht="24" outlineLevel="0" r="174">
      <c r="A174" s="179"/>
      <c r="B174" s="215"/>
      <c r="C174" s="183" t="s">
        <v>97</v>
      </c>
      <c r="D174" s="183" t="s">
        <v>127</v>
      </c>
      <c r="E174" s="184"/>
      <c r="F174" s="185"/>
      <c r="G174" s="166"/>
      <c r="H174" s="186"/>
      <c r="I174" s="184"/>
      <c r="J174" s="184"/>
      <c r="K174" s="187"/>
      <c r="L174" s="187"/>
      <c r="M174" s="187"/>
      <c r="N174" s="187"/>
      <c r="O174" s="187"/>
      <c r="P174" s="187"/>
      <c r="Q174" s="189" t="s">
        <v>99</v>
      </c>
      <c r="R174" s="190"/>
      <c r="S174" s="191"/>
      <c r="T174" s="192"/>
      <c r="U174" s="190"/>
      <c r="V174" s="191"/>
      <c r="W174" s="192"/>
      <c r="X174" s="190"/>
      <c r="Y174" s="191"/>
      <c r="Z174" s="192"/>
      <c r="AA174" s="190"/>
      <c r="AB174" s="191"/>
      <c r="AC174" s="216"/>
      <c r="AD174" s="217"/>
      <c r="AE174" s="217"/>
      <c r="AF174" s="217"/>
      <c r="AG174" s="175"/>
      <c r="AH174" s="176"/>
      <c r="AI174" s="194"/>
      <c r="AJ174" s="195"/>
      <c r="AK174" s="179"/>
      <c r="AL174" s="179"/>
      <c r="AM174" s="179"/>
      <c r="AN174" s="180"/>
      <c r="AO174" s="180"/>
      <c r="AP174" s="180"/>
      <c r="AQ174" s="179"/>
      <c r="AR174" s="179"/>
      <c r="AS174" s="179"/>
      <c r="AT174" s="179"/>
      <c r="AU174" s="179"/>
      <c r="AV174" s="181"/>
      <c r="AW174" s="180"/>
      <c r="AX174" s="179"/>
      <c r="AY174" s="179"/>
      <c r="AZ174" s="179"/>
      <c r="BA174" s="179"/>
      <c r="BB174" s="179"/>
      <c r="BC174" s="179"/>
      <c r="BD174" s="179"/>
      <c r="BE174" s="179"/>
      <c r="BF174" s="179"/>
      <c r="BG174" s="179"/>
      <c r="BH174" s="179"/>
      <c r="BI174" s="179"/>
      <c r="BJ174" s="179"/>
      <c r="BK174" s="179"/>
      <c r="BL174" s="179"/>
      <c r="BM174" s="179"/>
      <c r="BN174" s="179"/>
      <c r="BO174" s="179"/>
      <c r="BP174" s="179"/>
      <c r="BQ174" s="179"/>
      <c r="BR174" s="179"/>
      <c r="BS174" s="179"/>
      <c r="BT174" s="179"/>
      <c r="BU174" s="179"/>
      <c r="BV174" s="179"/>
      <c r="BW174" s="179"/>
      <c r="BX174" s="179"/>
      <c r="BY174" s="179"/>
      <c r="BZ174" s="179"/>
      <c r="CA174" s="179"/>
      <c r="CB174" s="179"/>
      <c r="CC174" s="179"/>
      <c r="CD174" s="179"/>
      <c r="CE174" s="179"/>
      <c r="CF174" s="179"/>
      <c r="CG174" s="179"/>
      <c r="CH174" s="179"/>
      <c r="CI174" s="179"/>
      <c r="CJ174" s="179"/>
      <c r="CK174" s="179"/>
      <c r="CL174" s="179"/>
      <c r="CM174" s="179"/>
      <c r="CN174" s="179"/>
      <c r="CO174" s="179"/>
      <c r="CP174" s="179"/>
      <c r="CQ174" s="179"/>
      <c r="CR174" s="179"/>
      <c r="CS174" s="179"/>
      <c r="CT174" s="179"/>
      <c r="CU174" s="179"/>
      <c r="CV174" s="179"/>
      <c r="CW174" s="179"/>
      <c r="CX174" s="179"/>
      <c r="CY174" s="179"/>
      <c r="CZ174" s="179"/>
      <c r="DA174" s="179"/>
      <c r="DB174" s="179"/>
      <c r="DC174" s="179"/>
      <c r="DD174" s="179"/>
      <c r="DE174" s="179"/>
      <c r="DF174" s="179"/>
      <c r="DG174" s="179"/>
      <c r="DH174" s="179"/>
      <c r="DI174" s="179"/>
      <c r="DJ174" s="179"/>
      <c r="DK174" s="179"/>
      <c r="DL174" s="179"/>
      <c r="DM174" s="179"/>
      <c r="DN174" s="179"/>
      <c r="DO174" s="179"/>
      <c r="DP174" s="179"/>
      <c r="DQ174" s="179"/>
      <c r="DR174" s="179"/>
      <c r="DS174" s="179"/>
      <c r="DT174" s="179"/>
      <c r="DU174" s="179"/>
      <c r="DV174" s="179"/>
      <c r="DW174" s="179"/>
      <c r="DX174" s="179"/>
      <c r="DY174" s="179"/>
      <c r="DZ174" s="179"/>
      <c r="EA174" s="179"/>
      <c r="EB174" s="179"/>
      <c r="EC174" s="179"/>
      <c r="ED174" s="179"/>
      <c r="EE174" s="179"/>
      <c r="EF174" s="179"/>
      <c r="EG174" s="179"/>
      <c r="EH174" s="179"/>
      <c r="EI174" s="179"/>
      <c r="EJ174" s="179"/>
      <c r="EK174" s="179"/>
      <c r="EL174" s="179"/>
      <c r="EM174" s="179"/>
      <c r="EN174" s="179"/>
      <c r="EO174" s="179"/>
      <c r="EP174" s="179"/>
      <c r="EQ174" s="179"/>
      <c r="ER174" s="179"/>
      <c r="ES174" s="179"/>
      <c r="ET174" s="179"/>
      <c r="EU174" s="179"/>
      <c r="EV174" s="179"/>
      <c r="EW174" s="179"/>
      <c r="EX174" s="179"/>
      <c r="EY174" s="179"/>
      <c r="EZ174" s="179"/>
      <c r="FA174" s="179"/>
      <c r="FB174" s="179"/>
      <c r="FC174" s="179"/>
      <c r="FD174" s="179"/>
      <c r="FE174" s="179"/>
      <c r="FF174" s="179"/>
      <c r="FG174" s="179"/>
      <c r="FH174" s="179"/>
      <c r="FI174" s="179"/>
      <c r="FJ174" s="179"/>
      <c r="FK174" s="179"/>
      <c r="FL174" s="179"/>
      <c r="FM174" s="179"/>
      <c r="FN174" s="179"/>
      <c r="FO174" s="179"/>
      <c r="FP174" s="179"/>
      <c r="FQ174" s="179"/>
      <c r="FR174" s="179"/>
      <c r="FS174" s="179"/>
      <c r="FT174" s="179"/>
      <c r="FU174" s="179"/>
      <c r="FV174" s="179"/>
      <c r="FW174" s="179"/>
      <c r="FX174" s="179"/>
      <c r="FY174" s="179"/>
      <c r="FZ174" s="179"/>
      <c r="GA174" s="179"/>
      <c r="GB174" s="179"/>
      <c r="GC174" s="179"/>
      <c r="GD174" s="179"/>
      <c r="GE174" s="179"/>
      <c r="GF174" s="179"/>
      <c r="GG174" s="179"/>
      <c r="GH174" s="179"/>
      <c r="GI174" s="179"/>
      <c r="GJ174" s="179"/>
      <c r="GK174" s="179"/>
      <c r="GL174" s="179"/>
      <c r="GM174" s="179"/>
      <c r="GN174" s="179"/>
      <c r="GO174" s="179"/>
      <c r="GP174" s="179"/>
      <c r="GQ174" s="179"/>
      <c r="GR174" s="179"/>
      <c r="GS174" s="179"/>
      <c r="GT174" s="179"/>
      <c r="GU174" s="179"/>
      <c r="GV174" s="179"/>
      <c r="GW174" s="179"/>
      <c r="GX174" s="179"/>
      <c r="GY174" s="179"/>
      <c r="GZ174" s="179"/>
      <c r="HA174" s="179"/>
      <c r="HB174" s="179"/>
      <c r="HC174" s="179"/>
      <c r="HD174" s="179"/>
      <c r="HE174" s="179"/>
      <c r="HF174" s="179"/>
      <c r="HG174" s="179"/>
      <c r="HH174" s="179"/>
      <c r="HI174" s="179"/>
      <c r="HJ174" s="179"/>
      <c r="HK174" s="179"/>
      <c r="HL174" s="179"/>
      <c r="HM174" s="179"/>
      <c r="HN174" s="179"/>
      <c r="HO174" s="179"/>
      <c r="HP174" s="179"/>
      <c r="HQ174" s="179"/>
      <c r="HR174" s="179"/>
      <c r="HS174" s="179"/>
      <c r="HT174" s="179"/>
      <c r="HU174" s="179"/>
      <c r="HV174" s="179"/>
      <c r="HW174" s="179"/>
      <c r="HX174" s="179"/>
      <c r="HY174" s="179"/>
      <c r="HZ174" s="179"/>
      <c r="IA174" s="179"/>
      <c r="IB174" s="179"/>
      <c r="IC174" s="179"/>
      <c r="ID174" s="179"/>
      <c r="IE174" s="179"/>
      <c r="IF174" s="179"/>
      <c r="IG174" s="179"/>
      <c r="IH174" s="179"/>
      <c r="II174" s="179"/>
      <c r="IJ174" s="179"/>
      <c r="IK174" s="179"/>
      <c r="IL174" s="179"/>
      <c r="IM174" s="179"/>
      <c r="IN174" s="179"/>
      <c r="IO174" s="179"/>
      <c r="IP174" s="179"/>
      <c r="IQ174" s="179"/>
      <c r="IR174" s="179"/>
      <c r="IS174" s="179"/>
      <c r="IT174" s="179"/>
      <c r="IU174" s="179"/>
      <c r="IV174" s="179"/>
    </row>
    <row collapsed="false" customFormat="false" customHeight="true" hidden="false" ht="42.75" outlineLevel="0" r="175">
      <c r="A175" s="179"/>
      <c r="B175" s="218"/>
      <c r="C175" s="219" t="s">
        <v>100</v>
      </c>
      <c r="D175" s="219"/>
      <c r="E175" s="220"/>
      <c r="F175" s="221"/>
      <c r="G175" s="166"/>
      <c r="H175" s="222"/>
      <c r="I175" s="220"/>
      <c r="J175" s="220"/>
      <c r="K175" s="223"/>
      <c r="L175" s="223"/>
      <c r="M175" s="223"/>
      <c r="N175" s="223"/>
      <c r="O175" s="223"/>
      <c r="P175" s="223"/>
      <c r="Q175" s="224" t="s">
        <v>101</v>
      </c>
      <c r="R175" s="225" t="n">
        <f aca="false">R170</f>
        <v>0</v>
      </c>
      <c r="S175" s="226" t="n">
        <f aca="false">S170</f>
        <v>0</v>
      </c>
      <c r="T175" s="227" t="n">
        <f aca="false">T170</f>
        <v>0</v>
      </c>
      <c r="U175" s="225" t="n">
        <f aca="false">U170</f>
        <v>0</v>
      </c>
      <c r="V175" s="226" t="n">
        <f aca="false">V170</f>
        <v>0</v>
      </c>
      <c r="W175" s="227" t="n">
        <f aca="false">W170</f>
        <v>0</v>
      </c>
      <c r="X175" s="225" t="n">
        <f aca="false">X170</f>
        <v>0</v>
      </c>
      <c r="Y175" s="226" t="n">
        <f aca="false">Y170</f>
        <v>0</v>
      </c>
      <c r="Z175" s="227" t="n">
        <f aca="false">Z170</f>
        <v>0</v>
      </c>
      <c r="AA175" s="225" t="s">
        <v>102</v>
      </c>
      <c r="AB175" s="226" t="s">
        <v>102</v>
      </c>
      <c r="AC175" s="228" t="s">
        <v>102</v>
      </c>
      <c r="AD175" s="229"/>
      <c r="AE175" s="229"/>
      <c r="AF175" s="229"/>
      <c r="AG175" s="175"/>
      <c r="AH175" s="176"/>
      <c r="AI175" s="230"/>
      <c r="AJ175" s="231"/>
      <c r="AK175" s="179"/>
      <c r="AL175" s="179"/>
      <c r="AM175" s="179"/>
      <c r="AN175" s="180"/>
      <c r="AO175" s="180"/>
      <c r="AP175" s="180"/>
      <c r="AQ175" s="179"/>
      <c r="AR175" s="179"/>
      <c r="AS175" s="179"/>
      <c r="AT175" s="179"/>
      <c r="AU175" s="179"/>
      <c r="AV175" s="181"/>
      <c r="AW175" s="180"/>
      <c r="AX175" s="179"/>
      <c r="AY175" s="179"/>
      <c r="AZ175" s="179"/>
      <c r="BA175" s="179"/>
      <c r="BB175" s="179"/>
      <c r="BC175" s="179"/>
      <c r="BD175" s="179"/>
      <c r="BE175" s="179"/>
      <c r="BF175" s="179"/>
      <c r="BG175" s="179"/>
      <c r="BH175" s="179"/>
      <c r="BI175" s="179"/>
      <c r="BJ175" s="179"/>
      <c r="BK175" s="179"/>
      <c r="BL175" s="179"/>
      <c r="BM175" s="179"/>
      <c r="BN175" s="179"/>
      <c r="BO175" s="179"/>
      <c r="BP175" s="179"/>
      <c r="BQ175" s="179"/>
      <c r="BR175" s="179"/>
      <c r="BS175" s="179"/>
      <c r="BT175" s="179"/>
      <c r="BU175" s="179"/>
      <c r="BV175" s="179"/>
      <c r="BW175" s="179"/>
      <c r="BX175" s="179"/>
      <c r="BY175" s="179"/>
      <c r="BZ175" s="179"/>
      <c r="CA175" s="179"/>
      <c r="CB175" s="179"/>
      <c r="CC175" s="179"/>
      <c r="CD175" s="179"/>
      <c r="CE175" s="179"/>
      <c r="CF175" s="179"/>
      <c r="CG175" s="179"/>
      <c r="CH175" s="179"/>
      <c r="CI175" s="179"/>
      <c r="CJ175" s="179"/>
      <c r="CK175" s="179"/>
      <c r="CL175" s="179"/>
      <c r="CM175" s="179"/>
      <c r="CN175" s="179"/>
      <c r="CO175" s="179"/>
      <c r="CP175" s="179"/>
      <c r="CQ175" s="179"/>
      <c r="CR175" s="179"/>
      <c r="CS175" s="179"/>
      <c r="CT175" s="179"/>
      <c r="CU175" s="179"/>
      <c r="CV175" s="179"/>
      <c r="CW175" s="179"/>
      <c r="CX175" s="179"/>
      <c r="CY175" s="179"/>
      <c r="CZ175" s="179"/>
      <c r="DA175" s="179"/>
      <c r="DB175" s="179"/>
      <c r="DC175" s="179"/>
      <c r="DD175" s="179"/>
      <c r="DE175" s="179"/>
      <c r="DF175" s="179"/>
      <c r="DG175" s="179"/>
      <c r="DH175" s="179"/>
      <c r="DI175" s="179"/>
      <c r="DJ175" s="179"/>
      <c r="DK175" s="179"/>
      <c r="DL175" s="179"/>
      <c r="DM175" s="179"/>
      <c r="DN175" s="179"/>
      <c r="DO175" s="179"/>
      <c r="DP175" s="179"/>
      <c r="DQ175" s="179"/>
      <c r="DR175" s="179"/>
      <c r="DS175" s="179"/>
      <c r="DT175" s="179"/>
      <c r="DU175" s="179"/>
      <c r="DV175" s="179"/>
      <c r="DW175" s="179"/>
      <c r="DX175" s="179"/>
      <c r="DY175" s="179"/>
      <c r="DZ175" s="179"/>
      <c r="EA175" s="179"/>
      <c r="EB175" s="179"/>
      <c r="EC175" s="179"/>
      <c r="ED175" s="179"/>
      <c r="EE175" s="179"/>
      <c r="EF175" s="179"/>
      <c r="EG175" s="179"/>
      <c r="EH175" s="179"/>
      <c r="EI175" s="179"/>
      <c r="EJ175" s="179"/>
      <c r="EK175" s="179"/>
      <c r="EL175" s="179"/>
      <c r="EM175" s="179"/>
      <c r="EN175" s="179"/>
      <c r="EO175" s="179"/>
      <c r="EP175" s="179"/>
      <c r="EQ175" s="179"/>
      <c r="ER175" s="179"/>
      <c r="ES175" s="179"/>
      <c r="ET175" s="179"/>
      <c r="EU175" s="179"/>
      <c r="EV175" s="179"/>
      <c r="EW175" s="179"/>
      <c r="EX175" s="179"/>
      <c r="EY175" s="179"/>
      <c r="EZ175" s="179"/>
      <c r="FA175" s="179"/>
      <c r="FB175" s="179"/>
      <c r="FC175" s="179"/>
      <c r="FD175" s="179"/>
      <c r="FE175" s="179"/>
      <c r="FF175" s="179"/>
      <c r="FG175" s="179"/>
      <c r="FH175" s="179"/>
      <c r="FI175" s="179"/>
      <c r="FJ175" s="179"/>
      <c r="FK175" s="179"/>
      <c r="FL175" s="179"/>
      <c r="FM175" s="179"/>
      <c r="FN175" s="179"/>
      <c r="FO175" s="179"/>
      <c r="FP175" s="179"/>
      <c r="FQ175" s="179"/>
      <c r="FR175" s="179"/>
      <c r="FS175" s="179"/>
      <c r="FT175" s="179"/>
      <c r="FU175" s="179"/>
      <c r="FV175" s="179"/>
      <c r="FW175" s="179"/>
      <c r="FX175" s="179"/>
      <c r="FY175" s="179"/>
      <c r="FZ175" s="179"/>
      <c r="GA175" s="179"/>
      <c r="GB175" s="179"/>
      <c r="GC175" s="179"/>
      <c r="GD175" s="179"/>
      <c r="GE175" s="179"/>
      <c r="GF175" s="179"/>
      <c r="GG175" s="179"/>
      <c r="GH175" s="179"/>
      <c r="GI175" s="179"/>
      <c r="GJ175" s="179"/>
      <c r="GK175" s="179"/>
      <c r="GL175" s="179"/>
      <c r="GM175" s="179"/>
      <c r="GN175" s="179"/>
      <c r="GO175" s="179"/>
      <c r="GP175" s="179"/>
      <c r="GQ175" s="179"/>
      <c r="GR175" s="179"/>
      <c r="GS175" s="179"/>
      <c r="GT175" s="179"/>
      <c r="GU175" s="179"/>
      <c r="GV175" s="179"/>
      <c r="GW175" s="179"/>
      <c r="GX175" s="179"/>
      <c r="GY175" s="179"/>
      <c r="GZ175" s="179"/>
      <c r="HA175" s="179"/>
      <c r="HB175" s="179"/>
      <c r="HC175" s="179"/>
      <c r="HD175" s="179"/>
      <c r="HE175" s="179"/>
      <c r="HF175" s="179"/>
      <c r="HG175" s="179"/>
      <c r="HH175" s="179"/>
      <c r="HI175" s="179"/>
      <c r="HJ175" s="179"/>
      <c r="HK175" s="179"/>
      <c r="HL175" s="179"/>
      <c r="HM175" s="179"/>
      <c r="HN175" s="179"/>
      <c r="HO175" s="179"/>
      <c r="HP175" s="179"/>
      <c r="HQ175" s="179"/>
      <c r="HR175" s="179"/>
      <c r="HS175" s="179"/>
      <c r="HT175" s="179"/>
      <c r="HU175" s="179"/>
      <c r="HV175" s="179"/>
      <c r="HW175" s="179"/>
      <c r="HX175" s="179"/>
      <c r="HY175" s="179"/>
      <c r="HZ175" s="179"/>
      <c r="IA175" s="179"/>
      <c r="IB175" s="179"/>
      <c r="IC175" s="179"/>
      <c r="ID175" s="179"/>
      <c r="IE175" s="179"/>
      <c r="IF175" s="179"/>
      <c r="IG175" s="179"/>
      <c r="IH175" s="179"/>
      <c r="II175" s="179"/>
      <c r="IJ175" s="179"/>
      <c r="IK175" s="179"/>
      <c r="IL175" s="179"/>
      <c r="IM175" s="179"/>
      <c r="IN175" s="179"/>
      <c r="IO175" s="179"/>
      <c r="IP175" s="179"/>
      <c r="IQ175" s="179"/>
      <c r="IR175" s="179"/>
      <c r="IS175" s="179"/>
      <c r="IT175" s="179"/>
      <c r="IU175" s="179"/>
      <c r="IV175" s="179"/>
    </row>
    <row collapsed="false" customFormat="true" customHeight="true" hidden="false" ht="6.75" outlineLevel="0" r="176" s="232">
      <c r="B176" s="233"/>
      <c r="C176" s="234"/>
      <c r="D176" s="234"/>
      <c r="E176" s="141"/>
      <c r="F176" s="140"/>
      <c r="G176" s="142"/>
      <c r="H176" s="141"/>
      <c r="I176" s="141"/>
      <c r="J176" s="141"/>
      <c r="K176" s="143"/>
      <c r="L176" s="143"/>
      <c r="M176" s="143"/>
      <c r="N176" s="143"/>
      <c r="O176" s="143"/>
      <c r="P176" s="143"/>
      <c r="Q176" s="144"/>
      <c r="R176" s="145"/>
      <c r="S176" s="146"/>
      <c r="T176" s="146"/>
      <c r="U176" s="146"/>
      <c r="V176" s="146"/>
      <c r="W176" s="146"/>
      <c r="X176" s="146"/>
      <c r="Y176" s="146"/>
      <c r="Z176" s="146"/>
      <c r="AA176" s="146"/>
      <c r="AB176" s="146"/>
      <c r="AC176" s="146"/>
      <c r="AD176" s="147"/>
      <c r="AE176" s="147"/>
      <c r="AF176" s="147"/>
      <c r="AG176" s="148"/>
      <c r="AH176" s="148"/>
      <c r="AI176" s="142"/>
      <c r="AJ176" s="142"/>
      <c r="AN176" s="236"/>
      <c r="AO176" s="236"/>
      <c r="AP176" s="236"/>
      <c r="AV176" s="237"/>
      <c r="AW176" s="236"/>
    </row>
    <row collapsed="false" customFormat="true" customHeight="true" hidden="false" ht="48" outlineLevel="0" r="177" s="160">
      <c r="B177" s="161" t="n">
        <v>21</v>
      </c>
      <c r="C177" s="162" t="s">
        <v>37</v>
      </c>
      <c r="D177" s="163" t="s">
        <v>177</v>
      </c>
      <c r="E177" s="164" t="s">
        <v>79</v>
      </c>
      <c r="F177" s="165" t="s">
        <v>80</v>
      </c>
      <c r="G177" s="166" t="s">
        <v>178</v>
      </c>
      <c r="H177" s="167" t="n">
        <v>0</v>
      </c>
      <c r="I177" s="167" t="n">
        <v>0</v>
      </c>
      <c r="J177" s="167" t="n">
        <f aca="false">H177+I177</f>
        <v>0</v>
      </c>
      <c r="K177" s="168" t="n">
        <v>0</v>
      </c>
      <c r="L177" s="167" t="n">
        <v>0</v>
      </c>
      <c r="M177" s="167" t="n">
        <v>2000</v>
      </c>
      <c r="N177" s="168" t="n">
        <f aca="false">SUM(R177:AC177)</f>
        <v>2000</v>
      </c>
      <c r="O177" s="168" t="n">
        <f aca="false">SUM(R182:AC182)</f>
        <v>1608</v>
      </c>
      <c r="P177" s="168" t="n">
        <f aca="false">O177+L177</f>
        <v>1608</v>
      </c>
      <c r="Q177" s="169" t="s">
        <v>82</v>
      </c>
      <c r="R177" s="170" t="n">
        <v>0</v>
      </c>
      <c r="S177" s="171" t="n">
        <v>0</v>
      </c>
      <c r="T177" s="172" t="n">
        <v>0</v>
      </c>
      <c r="U177" s="170" t="n">
        <v>0</v>
      </c>
      <c r="V177" s="171" t="n">
        <v>0</v>
      </c>
      <c r="W177" s="172" t="n">
        <v>0</v>
      </c>
      <c r="X177" s="170" t="n">
        <v>0</v>
      </c>
      <c r="Y177" s="171" t="n">
        <v>291</v>
      </c>
      <c r="Z177" s="172" t="n">
        <v>1317</v>
      </c>
      <c r="AA177" s="170" t="n">
        <v>0</v>
      </c>
      <c r="AB177" s="173" t="n">
        <v>392</v>
      </c>
      <c r="AC177" s="172" t="n">
        <v>0</v>
      </c>
      <c r="AD177" s="174" t="s">
        <v>83</v>
      </c>
      <c r="AE177" s="174" t="s">
        <v>84</v>
      </c>
      <c r="AF177" s="174" t="s">
        <v>85</v>
      </c>
      <c r="AG177" s="175" t="s">
        <v>179</v>
      </c>
      <c r="AH177" s="176" t="s">
        <v>87</v>
      </c>
      <c r="AI177" s="177" t="s">
        <v>80</v>
      </c>
      <c r="AJ177" s="178"/>
      <c r="AK177" s="179"/>
      <c r="AL177" s="179"/>
      <c r="AM177" s="179"/>
      <c r="AN177" s="180"/>
      <c r="AO177" s="180"/>
      <c r="AP177" s="180"/>
      <c r="AQ177" s="179"/>
      <c r="AR177" s="179"/>
      <c r="AS177" s="179"/>
      <c r="AT177" s="179"/>
      <c r="AU177" s="179"/>
      <c r="AV177" s="181"/>
      <c r="AW177" s="180"/>
      <c r="AX177" s="179"/>
      <c r="AY177" s="179"/>
      <c r="AZ177" s="179"/>
      <c r="BA177" s="179"/>
      <c r="BB177" s="179"/>
      <c r="BC177" s="179"/>
      <c r="BD177" s="179"/>
      <c r="BE177" s="179"/>
      <c r="BF177" s="179"/>
      <c r="BG177" s="179"/>
      <c r="BH177" s="179"/>
      <c r="BI177" s="179"/>
      <c r="BJ177" s="179"/>
      <c r="BK177" s="179"/>
      <c r="BL177" s="179"/>
      <c r="BM177" s="179"/>
      <c r="BN177" s="179"/>
      <c r="BO177" s="179"/>
      <c r="BP177" s="179"/>
      <c r="BQ177" s="179"/>
      <c r="BR177" s="179"/>
      <c r="BS177" s="179"/>
      <c r="BT177" s="179"/>
      <c r="BU177" s="179"/>
      <c r="BV177" s="179"/>
      <c r="BW177" s="179"/>
      <c r="BX177" s="179"/>
      <c r="BY177" s="179"/>
      <c r="BZ177" s="179"/>
      <c r="CA177" s="179"/>
      <c r="CB177" s="179"/>
      <c r="CC177" s="179"/>
      <c r="CD177" s="179"/>
      <c r="CE177" s="179"/>
      <c r="CF177" s="179"/>
      <c r="CG177" s="179"/>
      <c r="CH177" s="179"/>
      <c r="CI177" s="179"/>
      <c r="CJ177" s="179"/>
      <c r="CK177" s="179"/>
      <c r="CL177" s="179"/>
      <c r="CM177" s="179"/>
      <c r="CN177" s="179"/>
      <c r="CO177" s="179"/>
      <c r="CP177" s="179"/>
      <c r="CQ177" s="179"/>
      <c r="CR177" s="179"/>
      <c r="CS177" s="179"/>
      <c r="CT177" s="179"/>
      <c r="CU177" s="179"/>
      <c r="CV177" s="179"/>
      <c r="CW177" s="179"/>
      <c r="CX177" s="179"/>
    </row>
    <row collapsed="false" customFormat="true" customHeight="true" hidden="false" ht="26" outlineLevel="0" r="178" s="196">
      <c r="A178" s="179"/>
      <c r="B178" s="182"/>
      <c r="C178" s="183" t="s">
        <v>88</v>
      </c>
      <c r="D178" s="183"/>
      <c r="E178" s="184"/>
      <c r="F178" s="185" t="s">
        <v>89</v>
      </c>
      <c r="G178" s="166"/>
      <c r="H178" s="186"/>
      <c r="I178" s="184"/>
      <c r="J178" s="184"/>
      <c r="K178" s="187"/>
      <c r="L178" s="187"/>
      <c r="M178" s="187"/>
      <c r="N178" s="188"/>
      <c r="O178" s="187"/>
      <c r="P178" s="187"/>
      <c r="Q178" s="189" t="s">
        <v>90</v>
      </c>
      <c r="R178" s="190"/>
      <c r="S178" s="191"/>
      <c r="T178" s="192"/>
      <c r="U178" s="190"/>
      <c r="V178" s="191"/>
      <c r="W178" s="192"/>
      <c r="X178" s="190"/>
      <c r="Y178" s="191"/>
      <c r="Z178" s="192"/>
      <c r="AA178" s="190"/>
      <c r="AB178" s="191"/>
      <c r="AC178" s="192"/>
      <c r="AD178" s="193" t="s">
        <v>91</v>
      </c>
      <c r="AE178" s="193" t="s">
        <v>91</v>
      </c>
      <c r="AF178" s="193" t="s">
        <v>91</v>
      </c>
      <c r="AG178" s="175"/>
      <c r="AH178" s="176"/>
      <c r="AI178" s="194"/>
      <c r="AJ178" s="195"/>
      <c r="AK178" s="179"/>
      <c r="AL178" s="179"/>
      <c r="AM178" s="179"/>
      <c r="AN178" s="180"/>
      <c r="AO178" s="180"/>
      <c r="AP178" s="180"/>
      <c r="AQ178" s="179"/>
      <c r="AR178" s="179"/>
      <c r="AS178" s="179"/>
      <c r="AT178" s="179"/>
      <c r="AU178" s="179"/>
      <c r="AV178" s="181"/>
      <c r="AW178" s="180"/>
      <c r="AX178" s="179"/>
      <c r="AY178" s="179"/>
      <c r="AZ178" s="179"/>
      <c r="BA178" s="179"/>
      <c r="BB178" s="179"/>
      <c r="BC178" s="179"/>
      <c r="BD178" s="179"/>
      <c r="BE178" s="179"/>
      <c r="BF178" s="179"/>
      <c r="BG178" s="179"/>
      <c r="BH178" s="179"/>
      <c r="BI178" s="179"/>
      <c r="BJ178" s="179"/>
      <c r="BK178" s="179"/>
      <c r="BL178" s="179"/>
      <c r="BM178" s="179"/>
      <c r="BN178" s="179"/>
      <c r="BO178" s="179"/>
      <c r="BP178" s="179"/>
      <c r="BQ178" s="179"/>
      <c r="BR178" s="179"/>
      <c r="BS178" s="179"/>
      <c r="BT178" s="179"/>
      <c r="BU178" s="179"/>
      <c r="BV178" s="179"/>
      <c r="BW178" s="179"/>
      <c r="BX178" s="179"/>
      <c r="BY178" s="179"/>
      <c r="BZ178" s="179"/>
      <c r="CA178" s="179"/>
      <c r="CB178" s="179"/>
      <c r="CC178" s="179"/>
      <c r="CD178" s="179"/>
      <c r="CE178" s="179"/>
      <c r="CF178" s="179"/>
      <c r="CG178" s="179"/>
      <c r="CH178" s="179"/>
      <c r="CI178" s="179"/>
      <c r="CJ178" s="179"/>
      <c r="CK178" s="179"/>
      <c r="CL178" s="179"/>
      <c r="CM178" s="179"/>
      <c r="CN178" s="179"/>
      <c r="CO178" s="179"/>
      <c r="CP178" s="179"/>
      <c r="CQ178" s="179"/>
      <c r="CR178" s="179"/>
      <c r="CS178" s="179"/>
      <c r="CT178" s="179"/>
      <c r="CU178" s="179"/>
      <c r="CV178" s="179"/>
      <c r="CW178" s="179"/>
      <c r="CX178" s="179"/>
      <c r="CY178" s="179"/>
      <c r="CZ178" s="179"/>
      <c r="DA178" s="179"/>
      <c r="DB178" s="179"/>
      <c r="DC178" s="179"/>
      <c r="DD178" s="179"/>
      <c r="DE178" s="179"/>
      <c r="DF178" s="179"/>
      <c r="DG178" s="179"/>
      <c r="DH178" s="179"/>
      <c r="DI178" s="179"/>
      <c r="DJ178" s="179"/>
      <c r="DK178" s="179"/>
      <c r="DL178" s="179"/>
      <c r="DM178" s="179"/>
      <c r="DN178" s="179"/>
      <c r="DO178" s="179"/>
      <c r="DP178" s="179"/>
      <c r="DQ178" s="179"/>
      <c r="DR178" s="179"/>
      <c r="DS178" s="179"/>
      <c r="DT178" s="179"/>
      <c r="DU178" s="179"/>
      <c r="DV178" s="179"/>
      <c r="DW178" s="179"/>
      <c r="DX178" s="179"/>
      <c r="DY178" s="179"/>
      <c r="DZ178" s="179"/>
      <c r="EA178" s="179"/>
      <c r="EB178" s="179"/>
      <c r="EC178" s="179"/>
      <c r="ED178" s="179"/>
      <c r="EE178" s="179"/>
      <c r="EF178" s="179"/>
      <c r="EG178" s="179"/>
      <c r="EH178" s="179"/>
      <c r="EI178" s="179"/>
      <c r="EJ178" s="179"/>
      <c r="EK178" s="179"/>
      <c r="EL178" s="179"/>
      <c r="EM178" s="179"/>
      <c r="EN178" s="179"/>
      <c r="EO178" s="179"/>
      <c r="EP178" s="179"/>
      <c r="EQ178" s="179"/>
      <c r="ER178" s="179"/>
      <c r="ES178" s="179"/>
      <c r="ET178" s="179"/>
      <c r="EU178" s="179"/>
      <c r="EV178" s="179"/>
      <c r="EW178" s="179"/>
      <c r="EX178" s="179"/>
      <c r="EY178" s="179"/>
      <c r="EZ178" s="179"/>
      <c r="FA178" s="179"/>
      <c r="FB178" s="179"/>
      <c r="FC178" s="179"/>
      <c r="FD178" s="179"/>
      <c r="FE178" s="179"/>
      <c r="FF178" s="179"/>
      <c r="FG178" s="179"/>
      <c r="FH178" s="179"/>
      <c r="FI178" s="179"/>
      <c r="FJ178" s="179"/>
      <c r="FK178" s="179"/>
      <c r="FL178" s="179"/>
      <c r="FM178" s="179"/>
      <c r="FN178" s="179"/>
      <c r="FO178" s="179"/>
      <c r="FP178" s="179"/>
      <c r="FQ178" s="179"/>
      <c r="FR178" s="179"/>
      <c r="FS178" s="179"/>
      <c r="FT178" s="179"/>
      <c r="FU178" s="179"/>
      <c r="FV178" s="179"/>
      <c r="FW178" s="179"/>
      <c r="FX178" s="179"/>
      <c r="FY178" s="179"/>
      <c r="FZ178" s="179"/>
      <c r="GA178" s="179"/>
      <c r="GB178" s="179"/>
      <c r="GC178" s="179"/>
      <c r="GD178" s="179"/>
      <c r="GE178" s="179"/>
      <c r="GF178" s="179"/>
      <c r="GG178" s="179"/>
      <c r="GH178" s="179"/>
      <c r="GI178" s="179"/>
      <c r="GJ178" s="179"/>
      <c r="GK178" s="179"/>
      <c r="GL178" s="179"/>
      <c r="GM178" s="179"/>
      <c r="GN178" s="179"/>
      <c r="GO178" s="179"/>
      <c r="GP178" s="179"/>
      <c r="GQ178" s="179"/>
      <c r="GR178" s="179"/>
      <c r="GS178" s="179"/>
      <c r="GT178" s="179"/>
      <c r="GU178" s="179"/>
      <c r="GV178" s="179"/>
      <c r="GW178" s="179"/>
      <c r="GX178" s="179"/>
      <c r="GY178" s="179"/>
      <c r="GZ178" s="179"/>
      <c r="HA178" s="179"/>
      <c r="HB178" s="179"/>
      <c r="HC178" s="179"/>
      <c r="HD178" s="179"/>
      <c r="HE178" s="179"/>
      <c r="HF178" s="179"/>
      <c r="HG178" s="179"/>
      <c r="HH178" s="179"/>
      <c r="HI178" s="179"/>
      <c r="HJ178" s="179"/>
      <c r="HK178" s="179"/>
      <c r="HL178" s="179"/>
      <c r="HM178" s="179"/>
      <c r="HN178" s="179"/>
      <c r="HO178" s="179"/>
      <c r="HP178" s="179"/>
      <c r="HQ178" s="179"/>
      <c r="HR178" s="179"/>
      <c r="HS178" s="179"/>
      <c r="HT178" s="179"/>
      <c r="HU178" s="179"/>
      <c r="HV178" s="179"/>
      <c r="HW178" s="179"/>
      <c r="HX178" s="179"/>
      <c r="HY178" s="179"/>
      <c r="HZ178" s="179"/>
      <c r="IA178" s="179"/>
      <c r="IB178" s="179"/>
      <c r="IC178" s="179"/>
      <c r="ID178" s="179"/>
      <c r="IE178" s="179"/>
      <c r="IF178" s="179"/>
      <c r="IG178" s="179"/>
      <c r="IH178" s="179"/>
      <c r="II178" s="179"/>
      <c r="IJ178" s="179"/>
      <c r="IK178" s="179"/>
      <c r="IL178" s="179"/>
      <c r="IM178" s="179"/>
      <c r="IN178" s="179"/>
      <c r="IO178" s="179"/>
      <c r="IP178" s="179"/>
      <c r="IQ178" s="179"/>
      <c r="IR178" s="179"/>
      <c r="IS178" s="179"/>
      <c r="IT178" s="179"/>
      <c r="IU178" s="179"/>
      <c r="IV178" s="179"/>
    </row>
    <row collapsed="false" customFormat="false" customHeight="true" hidden="false" ht="24.75" outlineLevel="0" r="179">
      <c r="A179" s="179"/>
      <c r="B179" s="197"/>
      <c r="C179" s="198" t="s">
        <v>92</v>
      </c>
      <c r="D179" s="198" t="s">
        <v>176</v>
      </c>
      <c r="E179" s="199"/>
      <c r="F179" s="200" t="s">
        <v>94</v>
      </c>
      <c r="G179" s="166"/>
      <c r="H179" s="201"/>
      <c r="I179" s="199"/>
      <c r="J179" s="199"/>
      <c r="K179" s="202"/>
      <c r="L179" s="202"/>
      <c r="M179" s="202"/>
      <c r="N179" s="202"/>
      <c r="O179" s="202"/>
      <c r="P179" s="202"/>
      <c r="Q179" s="203"/>
      <c r="R179" s="204"/>
      <c r="S179" s="205"/>
      <c r="T179" s="206"/>
      <c r="U179" s="204"/>
      <c r="V179" s="207"/>
      <c r="W179" s="208"/>
      <c r="X179" s="209"/>
      <c r="Y179" s="210"/>
      <c r="Z179" s="208"/>
      <c r="AA179" s="209"/>
      <c r="AB179" s="207"/>
      <c r="AC179" s="211"/>
      <c r="AD179" s="212"/>
      <c r="AE179" s="212"/>
      <c r="AF179" s="212"/>
      <c r="AG179" s="175"/>
      <c r="AH179" s="176"/>
      <c r="AI179" s="213" t="s">
        <v>94</v>
      </c>
      <c r="AJ179" s="195"/>
      <c r="AK179" s="179"/>
      <c r="AL179" s="179"/>
      <c r="AM179" s="179"/>
      <c r="AN179" s="180"/>
      <c r="AO179" s="180"/>
      <c r="AP179" s="180"/>
      <c r="AQ179" s="179"/>
      <c r="AR179" s="179"/>
      <c r="AS179" s="179"/>
      <c r="AT179" s="179"/>
      <c r="AU179" s="179"/>
      <c r="AV179" s="181"/>
      <c r="AW179" s="180"/>
      <c r="AX179" s="179"/>
      <c r="AY179" s="179"/>
      <c r="AZ179" s="179"/>
      <c r="BA179" s="179"/>
      <c r="BB179" s="179"/>
      <c r="BC179" s="179"/>
      <c r="BD179" s="179"/>
      <c r="BE179" s="179"/>
      <c r="BF179" s="179"/>
      <c r="BG179" s="179"/>
      <c r="BH179" s="179"/>
      <c r="BI179" s="179"/>
      <c r="BJ179" s="179"/>
      <c r="BK179" s="179"/>
      <c r="BL179" s="179"/>
      <c r="BM179" s="179"/>
      <c r="BN179" s="179"/>
      <c r="BO179" s="179"/>
      <c r="BP179" s="179"/>
      <c r="BQ179" s="179"/>
      <c r="BR179" s="179"/>
      <c r="BS179" s="179"/>
      <c r="BT179" s="179"/>
      <c r="BU179" s="179"/>
      <c r="BV179" s="179"/>
      <c r="BW179" s="179"/>
      <c r="BX179" s="179"/>
      <c r="BY179" s="179"/>
      <c r="BZ179" s="179"/>
      <c r="CA179" s="179"/>
      <c r="CB179" s="179"/>
      <c r="CC179" s="179"/>
      <c r="CD179" s="179"/>
      <c r="CE179" s="179"/>
      <c r="CF179" s="179"/>
      <c r="CG179" s="179"/>
      <c r="CH179" s="179"/>
      <c r="CI179" s="179"/>
      <c r="CJ179" s="179"/>
      <c r="CK179" s="179"/>
      <c r="CL179" s="179"/>
      <c r="CM179" s="179"/>
      <c r="CN179" s="179"/>
      <c r="CO179" s="179"/>
      <c r="CP179" s="179"/>
      <c r="CQ179" s="179"/>
      <c r="CR179" s="179"/>
      <c r="CS179" s="179"/>
      <c r="CT179" s="179"/>
      <c r="CU179" s="179"/>
      <c r="CV179" s="179"/>
      <c r="CW179" s="179"/>
      <c r="CX179" s="179"/>
      <c r="CY179" s="179"/>
      <c r="CZ179" s="179"/>
      <c r="DA179" s="179"/>
      <c r="DB179" s="179"/>
      <c r="DC179" s="179"/>
      <c r="DD179" s="179"/>
      <c r="DE179" s="179"/>
      <c r="DF179" s="179"/>
      <c r="DG179" s="179"/>
      <c r="DH179" s="179"/>
      <c r="DI179" s="179"/>
      <c r="DJ179" s="179"/>
      <c r="DK179" s="179"/>
      <c r="DL179" s="179"/>
      <c r="DM179" s="179"/>
      <c r="DN179" s="179"/>
      <c r="DO179" s="179"/>
      <c r="DP179" s="179"/>
      <c r="DQ179" s="179"/>
      <c r="DR179" s="179"/>
      <c r="DS179" s="179"/>
      <c r="DT179" s="179"/>
      <c r="DU179" s="179"/>
      <c r="DV179" s="179"/>
      <c r="DW179" s="179"/>
      <c r="DX179" s="179"/>
      <c r="DY179" s="179"/>
      <c r="DZ179" s="179"/>
      <c r="EA179" s="179"/>
      <c r="EB179" s="179"/>
      <c r="EC179" s="179"/>
      <c r="ED179" s="179"/>
      <c r="EE179" s="179"/>
      <c r="EF179" s="179"/>
      <c r="EG179" s="179"/>
      <c r="EH179" s="179"/>
      <c r="EI179" s="179"/>
      <c r="EJ179" s="179"/>
      <c r="EK179" s="179"/>
      <c r="EL179" s="179"/>
      <c r="EM179" s="179"/>
      <c r="EN179" s="179"/>
      <c r="EO179" s="179"/>
      <c r="EP179" s="179"/>
      <c r="EQ179" s="179"/>
      <c r="ER179" s="179"/>
      <c r="ES179" s="179"/>
      <c r="ET179" s="179"/>
      <c r="EU179" s="179"/>
      <c r="EV179" s="179"/>
      <c r="EW179" s="179"/>
      <c r="EX179" s="179"/>
      <c r="EY179" s="179"/>
      <c r="EZ179" s="179"/>
      <c r="FA179" s="179"/>
      <c r="FB179" s="179"/>
      <c r="FC179" s="179"/>
      <c r="FD179" s="179"/>
      <c r="FE179" s="179"/>
      <c r="FF179" s="179"/>
      <c r="FG179" s="179"/>
      <c r="FH179" s="179"/>
      <c r="FI179" s="179"/>
      <c r="FJ179" s="179"/>
      <c r="FK179" s="179"/>
      <c r="FL179" s="179"/>
      <c r="FM179" s="179"/>
      <c r="FN179" s="179"/>
      <c r="FO179" s="179"/>
      <c r="FP179" s="179"/>
      <c r="FQ179" s="179"/>
      <c r="FR179" s="179"/>
      <c r="FS179" s="179"/>
      <c r="FT179" s="179"/>
      <c r="FU179" s="179"/>
      <c r="FV179" s="179"/>
      <c r="FW179" s="179"/>
      <c r="FX179" s="179"/>
      <c r="FY179" s="179"/>
      <c r="FZ179" s="179"/>
      <c r="GA179" s="179"/>
      <c r="GB179" s="179"/>
      <c r="GC179" s="179"/>
      <c r="GD179" s="179"/>
      <c r="GE179" s="179"/>
      <c r="GF179" s="179"/>
      <c r="GG179" s="179"/>
      <c r="GH179" s="179"/>
      <c r="GI179" s="179"/>
      <c r="GJ179" s="179"/>
      <c r="GK179" s="179"/>
      <c r="GL179" s="179"/>
      <c r="GM179" s="179"/>
      <c r="GN179" s="179"/>
      <c r="GO179" s="179"/>
      <c r="GP179" s="179"/>
      <c r="GQ179" s="179"/>
      <c r="GR179" s="179"/>
      <c r="GS179" s="179"/>
      <c r="GT179" s="179"/>
      <c r="GU179" s="179"/>
      <c r="GV179" s="179"/>
      <c r="GW179" s="179"/>
      <c r="GX179" s="179"/>
      <c r="GY179" s="179"/>
      <c r="GZ179" s="179"/>
      <c r="HA179" s="179"/>
      <c r="HB179" s="179"/>
      <c r="HC179" s="179"/>
      <c r="HD179" s="179"/>
      <c r="HE179" s="179"/>
      <c r="HF179" s="179"/>
      <c r="HG179" s="179"/>
      <c r="HH179" s="179"/>
      <c r="HI179" s="179"/>
      <c r="HJ179" s="179"/>
      <c r="HK179" s="179"/>
      <c r="HL179" s="179"/>
      <c r="HM179" s="179"/>
      <c r="HN179" s="179"/>
      <c r="HO179" s="179"/>
      <c r="HP179" s="179"/>
      <c r="HQ179" s="179"/>
      <c r="HR179" s="179"/>
      <c r="HS179" s="179"/>
      <c r="HT179" s="179"/>
      <c r="HU179" s="179"/>
      <c r="HV179" s="179"/>
      <c r="HW179" s="179"/>
      <c r="HX179" s="179"/>
      <c r="HY179" s="179"/>
      <c r="HZ179" s="179"/>
      <c r="IA179" s="179"/>
      <c r="IB179" s="179"/>
      <c r="IC179" s="179"/>
      <c r="ID179" s="179"/>
      <c r="IE179" s="179"/>
      <c r="IF179" s="179"/>
      <c r="IG179" s="179"/>
      <c r="IH179" s="179"/>
      <c r="II179" s="179"/>
      <c r="IJ179" s="179"/>
      <c r="IK179" s="179"/>
      <c r="IL179" s="179"/>
      <c r="IM179" s="179"/>
      <c r="IN179" s="179"/>
      <c r="IO179" s="179"/>
      <c r="IP179" s="179"/>
      <c r="IQ179" s="179"/>
      <c r="IR179" s="179"/>
      <c r="IS179" s="179"/>
      <c r="IT179" s="179"/>
      <c r="IU179" s="179"/>
      <c r="IV179" s="179"/>
    </row>
    <row collapsed="false" customFormat="false" customHeight="true" hidden="false" ht="23" outlineLevel="0" r="180">
      <c r="A180" s="179"/>
      <c r="B180" s="197"/>
      <c r="C180" s="198" t="s">
        <v>95</v>
      </c>
      <c r="D180" s="198"/>
      <c r="E180" s="199"/>
      <c r="F180" s="214" t="s">
        <v>180</v>
      </c>
      <c r="G180" s="166"/>
      <c r="H180" s="201"/>
      <c r="I180" s="199"/>
      <c r="J180" s="199"/>
      <c r="K180" s="202"/>
      <c r="L180" s="202"/>
      <c r="M180" s="202"/>
      <c r="N180" s="202"/>
      <c r="O180" s="202"/>
      <c r="P180" s="202"/>
      <c r="Q180" s="203"/>
      <c r="R180" s="204"/>
      <c r="S180" s="205"/>
      <c r="T180" s="206"/>
      <c r="U180" s="204"/>
      <c r="V180" s="207"/>
      <c r="W180" s="208"/>
      <c r="X180" s="209"/>
      <c r="Y180" s="210"/>
      <c r="Z180" s="208"/>
      <c r="AA180" s="209"/>
      <c r="AB180" s="207"/>
      <c r="AC180" s="211"/>
      <c r="AD180" s="212"/>
      <c r="AE180" s="212"/>
      <c r="AF180" s="212"/>
      <c r="AG180" s="175"/>
      <c r="AH180" s="176"/>
      <c r="AI180" s="213" t="s">
        <v>94</v>
      </c>
      <c r="AJ180" s="195"/>
      <c r="AK180" s="179"/>
      <c r="AL180" s="179"/>
      <c r="AM180" s="179"/>
      <c r="AN180" s="180"/>
      <c r="AO180" s="180"/>
      <c r="AP180" s="180"/>
      <c r="AQ180" s="179"/>
      <c r="AR180" s="179"/>
      <c r="AS180" s="179"/>
      <c r="AT180" s="179"/>
      <c r="AU180" s="179"/>
      <c r="AV180" s="181"/>
      <c r="AW180" s="180"/>
      <c r="AX180" s="179"/>
      <c r="AY180" s="179"/>
      <c r="AZ180" s="179"/>
      <c r="BA180" s="179"/>
      <c r="BB180" s="179"/>
      <c r="BC180" s="179"/>
      <c r="BD180" s="179"/>
      <c r="BE180" s="179"/>
      <c r="BF180" s="179"/>
      <c r="BG180" s="179"/>
      <c r="BH180" s="179"/>
      <c r="BI180" s="179"/>
      <c r="BJ180" s="179"/>
      <c r="BK180" s="179"/>
      <c r="BL180" s="179"/>
      <c r="BM180" s="179"/>
      <c r="BN180" s="179"/>
      <c r="BO180" s="179"/>
      <c r="BP180" s="179"/>
      <c r="BQ180" s="179"/>
      <c r="BR180" s="179"/>
      <c r="BS180" s="179"/>
      <c r="BT180" s="179"/>
      <c r="BU180" s="179"/>
      <c r="BV180" s="179"/>
      <c r="BW180" s="179"/>
      <c r="BX180" s="179"/>
      <c r="BY180" s="179"/>
      <c r="BZ180" s="179"/>
      <c r="CA180" s="179"/>
      <c r="CB180" s="179"/>
      <c r="CC180" s="179"/>
      <c r="CD180" s="179"/>
      <c r="CE180" s="179"/>
      <c r="CF180" s="179"/>
      <c r="CG180" s="179"/>
      <c r="CH180" s="179"/>
      <c r="CI180" s="179"/>
      <c r="CJ180" s="179"/>
      <c r="CK180" s="179"/>
      <c r="CL180" s="179"/>
      <c r="CM180" s="179"/>
      <c r="CN180" s="179"/>
      <c r="CO180" s="179"/>
      <c r="CP180" s="179"/>
      <c r="CQ180" s="179"/>
      <c r="CR180" s="179"/>
      <c r="CS180" s="179"/>
      <c r="CT180" s="179"/>
      <c r="CU180" s="179"/>
      <c r="CV180" s="179"/>
      <c r="CW180" s="179"/>
      <c r="CX180" s="179"/>
      <c r="CY180" s="179"/>
      <c r="CZ180" s="179"/>
      <c r="DA180" s="179"/>
      <c r="DB180" s="179"/>
      <c r="DC180" s="179"/>
      <c r="DD180" s="179"/>
      <c r="DE180" s="179"/>
      <c r="DF180" s="179"/>
      <c r="DG180" s="179"/>
      <c r="DH180" s="179"/>
      <c r="DI180" s="179"/>
      <c r="DJ180" s="179"/>
      <c r="DK180" s="179"/>
      <c r="DL180" s="179"/>
      <c r="DM180" s="179"/>
      <c r="DN180" s="179"/>
      <c r="DO180" s="179"/>
      <c r="DP180" s="179"/>
      <c r="DQ180" s="179"/>
      <c r="DR180" s="179"/>
      <c r="DS180" s="179"/>
      <c r="DT180" s="179"/>
      <c r="DU180" s="179"/>
      <c r="DV180" s="179"/>
      <c r="DW180" s="179"/>
      <c r="DX180" s="179"/>
      <c r="DY180" s="179"/>
      <c r="DZ180" s="179"/>
      <c r="EA180" s="179"/>
      <c r="EB180" s="179"/>
      <c r="EC180" s="179"/>
      <c r="ED180" s="179"/>
      <c r="EE180" s="179"/>
      <c r="EF180" s="179"/>
      <c r="EG180" s="179"/>
      <c r="EH180" s="179"/>
      <c r="EI180" s="179"/>
      <c r="EJ180" s="179"/>
      <c r="EK180" s="179"/>
      <c r="EL180" s="179"/>
      <c r="EM180" s="179"/>
      <c r="EN180" s="179"/>
      <c r="EO180" s="179"/>
      <c r="EP180" s="179"/>
      <c r="EQ180" s="179"/>
      <c r="ER180" s="179"/>
      <c r="ES180" s="179"/>
      <c r="ET180" s="179"/>
      <c r="EU180" s="179"/>
      <c r="EV180" s="179"/>
      <c r="EW180" s="179"/>
      <c r="EX180" s="179"/>
      <c r="EY180" s="179"/>
      <c r="EZ180" s="179"/>
      <c r="FA180" s="179"/>
      <c r="FB180" s="179"/>
      <c r="FC180" s="179"/>
      <c r="FD180" s="179"/>
      <c r="FE180" s="179"/>
      <c r="FF180" s="179"/>
      <c r="FG180" s="179"/>
      <c r="FH180" s="179"/>
      <c r="FI180" s="179"/>
      <c r="FJ180" s="179"/>
      <c r="FK180" s="179"/>
      <c r="FL180" s="179"/>
      <c r="FM180" s="179"/>
      <c r="FN180" s="179"/>
      <c r="FO180" s="179"/>
      <c r="FP180" s="179"/>
      <c r="FQ180" s="179"/>
      <c r="FR180" s="179"/>
      <c r="FS180" s="179"/>
      <c r="FT180" s="179"/>
      <c r="FU180" s="179"/>
      <c r="FV180" s="179"/>
      <c r="FW180" s="179"/>
      <c r="FX180" s="179"/>
      <c r="FY180" s="179"/>
      <c r="FZ180" s="179"/>
      <c r="GA180" s="179"/>
      <c r="GB180" s="179"/>
      <c r="GC180" s="179"/>
      <c r="GD180" s="179"/>
      <c r="GE180" s="179"/>
      <c r="GF180" s="179"/>
      <c r="GG180" s="179"/>
      <c r="GH180" s="179"/>
      <c r="GI180" s="179"/>
      <c r="GJ180" s="179"/>
      <c r="GK180" s="179"/>
      <c r="GL180" s="179"/>
      <c r="GM180" s="179"/>
      <c r="GN180" s="179"/>
      <c r="GO180" s="179"/>
      <c r="GP180" s="179"/>
      <c r="GQ180" s="179"/>
      <c r="GR180" s="179"/>
      <c r="GS180" s="179"/>
      <c r="GT180" s="179"/>
      <c r="GU180" s="179"/>
      <c r="GV180" s="179"/>
      <c r="GW180" s="179"/>
      <c r="GX180" s="179"/>
      <c r="GY180" s="179"/>
      <c r="GZ180" s="179"/>
      <c r="HA180" s="179"/>
      <c r="HB180" s="179"/>
      <c r="HC180" s="179"/>
      <c r="HD180" s="179"/>
      <c r="HE180" s="179"/>
      <c r="HF180" s="179"/>
      <c r="HG180" s="179"/>
      <c r="HH180" s="179"/>
      <c r="HI180" s="179"/>
      <c r="HJ180" s="179"/>
      <c r="HK180" s="179"/>
      <c r="HL180" s="179"/>
      <c r="HM180" s="179"/>
      <c r="HN180" s="179"/>
      <c r="HO180" s="179"/>
      <c r="HP180" s="179"/>
      <c r="HQ180" s="179"/>
      <c r="HR180" s="179"/>
      <c r="HS180" s="179"/>
      <c r="HT180" s="179"/>
      <c r="HU180" s="179"/>
      <c r="HV180" s="179"/>
      <c r="HW180" s="179"/>
      <c r="HX180" s="179"/>
      <c r="HY180" s="179"/>
      <c r="HZ180" s="179"/>
      <c r="IA180" s="179"/>
      <c r="IB180" s="179"/>
      <c r="IC180" s="179"/>
      <c r="ID180" s="179"/>
      <c r="IE180" s="179"/>
      <c r="IF180" s="179"/>
      <c r="IG180" s="179"/>
      <c r="IH180" s="179"/>
      <c r="II180" s="179"/>
      <c r="IJ180" s="179"/>
      <c r="IK180" s="179"/>
      <c r="IL180" s="179"/>
      <c r="IM180" s="179"/>
      <c r="IN180" s="179"/>
      <c r="IO180" s="179"/>
      <c r="IP180" s="179"/>
      <c r="IQ180" s="179"/>
      <c r="IR180" s="179"/>
      <c r="IS180" s="179"/>
      <c r="IT180" s="179"/>
      <c r="IU180" s="179"/>
      <c r="IV180" s="179"/>
    </row>
    <row collapsed="false" customFormat="false" customHeight="false" hidden="false" ht="24" outlineLevel="0" r="181">
      <c r="A181" s="179"/>
      <c r="B181" s="215"/>
      <c r="C181" s="183" t="s">
        <v>97</v>
      </c>
      <c r="D181" s="183" t="s">
        <v>127</v>
      </c>
      <c r="E181" s="184"/>
      <c r="F181" s="185"/>
      <c r="G181" s="166"/>
      <c r="H181" s="186"/>
      <c r="I181" s="184"/>
      <c r="J181" s="184"/>
      <c r="K181" s="187"/>
      <c r="L181" s="187"/>
      <c r="M181" s="187"/>
      <c r="N181" s="187"/>
      <c r="O181" s="187"/>
      <c r="P181" s="187"/>
      <c r="Q181" s="189" t="s">
        <v>99</v>
      </c>
      <c r="R181" s="190"/>
      <c r="S181" s="191"/>
      <c r="T181" s="192"/>
      <c r="U181" s="190"/>
      <c r="V181" s="191"/>
      <c r="W181" s="192"/>
      <c r="X181" s="190"/>
      <c r="Y181" s="191"/>
      <c r="Z181" s="192"/>
      <c r="AA181" s="190"/>
      <c r="AB181" s="191"/>
      <c r="AC181" s="216"/>
      <c r="AD181" s="217"/>
      <c r="AE181" s="217"/>
      <c r="AF181" s="217"/>
      <c r="AG181" s="175"/>
      <c r="AH181" s="176"/>
      <c r="AI181" s="194"/>
      <c r="AJ181" s="195"/>
      <c r="AK181" s="179"/>
      <c r="AL181" s="179"/>
      <c r="AM181" s="179"/>
      <c r="AN181" s="180"/>
      <c r="AO181" s="180"/>
      <c r="AP181" s="180"/>
      <c r="AQ181" s="179"/>
      <c r="AR181" s="179"/>
      <c r="AS181" s="179"/>
      <c r="AT181" s="179"/>
      <c r="AU181" s="179"/>
      <c r="AV181" s="181"/>
      <c r="AW181" s="180"/>
      <c r="AX181" s="179"/>
      <c r="AY181" s="179"/>
      <c r="AZ181" s="179"/>
      <c r="BA181" s="179"/>
      <c r="BB181" s="179"/>
      <c r="BC181" s="179"/>
      <c r="BD181" s="179"/>
      <c r="BE181" s="179"/>
      <c r="BF181" s="179"/>
      <c r="BG181" s="179"/>
      <c r="BH181" s="179"/>
      <c r="BI181" s="179"/>
      <c r="BJ181" s="179"/>
      <c r="BK181" s="179"/>
      <c r="BL181" s="179"/>
      <c r="BM181" s="179"/>
      <c r="BN181" s="179"/>
      <c r="BO181" s="179"/>
      <c r="BP181" s="179"/>
      <c r="BQ181" s="179"/>
      <c r="BR181" s="179"/>
      <c r="BS181" s="179"/>
      <c r="BT181" s="179"/>
      <c r="BU181" s="179"/>
      <c r="BV181" s="179"/>
      <c r="BW181" s="179"/>
      <c r="BX181" s="179"/>
      <c r="BY181" s="179"/>
      <c r="BZ181" s="179"/>
      <c r="CA181" s="179"/>
      <c r="CB181" s="179"/>
      <c r="CC181" s="179"/>
      <c r="CD181" s="179"/>
      <c r="CE181" s="179"/>
      <c r="CF181" s="179"/>
      <c r="CG181" s="179"/>
      <c r="CH181" s="179"/>
      <c r="CI181" s="179"/>
      <c r="CJ181" s="179"/>
      <c r="CK181" s="179"/>
      <c r="CL181" s="179"/>
      <c r="CM181" s="179"/>
      <c r="CN181" s="179"/>
      <c r="CO181" s="179"/>
      <c r="CP181" s="179"/>
      <c r="CQ181" s="179"/>
      <c r="CR181" s="179"/>
      <c r="CS181" s="179"/>
      <c r="CT181" s="179"/>
      <c r="CU181" s="179"/>
      <c r="CV181" s="179"/>
      <c r="CW181" s="179"/>
      <c r="CX181" s="179"/>
      <c r="CY181" s="179"/>
      <c r="CZ181" s="179"/>
      <c r="DA181" s="179"/>
      <c r="DB181" s="179"/>
      <c r="DC181" s="179"/>
      <c r="DD181" s="179"/>
      <c r="DE181" s="179"/>
      <c r="DF181" s="179"/>
      <c r="DG181" s="179"/>
      <c r="DH181" s="179"/>
      <c r="DI181" s="179"/>
      <c r="DJ181" s="179"/>
      <c r="DK181" s="179"/>
      <c r="DL181" s="179"/>
      <c r="DM181" s="179"/>
      <c r="DN181" s="179"/>
      <c r="DO181" s="179"/>
      <c r="DP181" s="179"/>
      <c r="DQ181" s="179"/>
      <c r="DR181" s="179"/>
      <c r="DS181" s="179"/>
      <c r="DT181" s="179"/>
      <c r="DU181" s="179"/>
      <c r="DV181" s="179"/>
      <c r="DW181" s="179"/>
      <c r="DX181" s="179"/>
      <c r="DY181" s="179"/>
      <c r="DZ181" s="179"/>
      <c r="EA181" s="179"/>
      <c r="EB181" s="179"/>
      <c r="EC181" s="179"/>
      <c r="ED181" s="179"/>
      <c r="EE181" s="179"/>
      <c r="EF181" s="179"/>
      <c r="EG181" s="179"/>
      <c r="EH181" s="179"/>
      <c r="EI181" s="179"/>
      <c r="EJ181" s="179"/>
      <c r="EK181" s="179"/>
      <c r="EL181" s="179"/>
      <c r="EM181" s="179"/>
      <c r="EN181" s="179"/>
      <c r="EO181" s="179"/>
      <c r="EP181" s="179"/>
      <c r="EQ181" s="179"/>
      <c r="ER181" s="179"/>
      <c r="ES181" s="179"/>
      <c r="ET181" s="179"/>
      <c r="EU181" s="179"/>
      <c r="EV181" s="179"/>
      <c r="EW181" s="179"/>
      <c r="EX181" s="179"/>
      <c r="EY181" s="179"/>
      <c r="EZ181" s="179"/>
      <c r="FA181" s="179"/>
      <c r="FB181" s="179"/>
      <c r="FC181" s="179"/>
      <c r="FD181" s="179"/>
      <c r="FE181" s="179"/>
      <c r="FF181" s="179"/>
      <c r="FG181" s="179"/>
      <c r="FH181" s="179"/>
      <c r="FI181" s="179"/>
      <c r="FJ181" s="179"/>
      <c r="FK181" s="179"/>
      <c r="FL181" s="179"/>
      <c r="FM181" s="179"/>
      <c r="FN181" s="179"/>
      <c r="FO181" s="179"/>
      <c r="FP181" s="179"/>
      <c r="FQ181" s="179"/>
      <c r="FR181" s="179"/>
      <c r="FS181" s="179"/>
      <c r="FT181" s="179"/>
      <c r="FU181" s="179"/>
      <c r="FV181" s="179"/>
      <c r="FW181" s="179"/>
      <c r="FX181" s="179"/>
      <c r="FY181" s="179"/>
      <c r="FZ181" s="179"/>
      <c r="GA181" s="179"/>
      <c r="GB181" s="179"/>
      <c r="GC181" s="179"/>
      <c r="GD181" s="179"/>
      <c r="GE181" s="179"/>
      <c r="GF181" s="179"/>
      <c r="GG181" s="179"/>
      <c r="GH181" s="179"/>
      <c r="GI181" s="179"/>
      <c r="GJ181" s="179"/>
      <c r="GK181" s="179"/>
      <c r="GL181" s="179"/>
      <c r="GM181" s="179"/>
      <c r="GN181" s="179"/>
      <c r="GO181" s="179"/>
      <c r="GP181" s="179"/>
      <c r="GQ181" s="179"/>
      <c r="GR181" s="179"/>
      <c r="GS181" s="179"/>
      <c r="GT181" s="179"/>
      <c r="GU181" s="179"/>
      <c r="GV181" s="179"/>
      <c r="GW181" s="179"/>
      <c r="GX181" s="179"/>
      <c r="GY181" s="179"/>
      <c r="GZ181" s="179"/>
      <c r="HA181" s="179"/>
      <c r="HB181" s="179"/>
      <c r="HC181" s="179"/>
      <c r="HD181" s="179"/>
      <c r="HE181" s="179"/>
      <c r="HF181" s="179"/>
      <c r="HG181" s="179"/>
      <c r="HH181" s="179"/>
      <c r="HI181" s="179"/>
      <c r="HJ181" s="179"/>
      <c r="HK181" s="179"/>
      <c r="HL181" s="179"/>
      <c r="HM181" s="179"/>
      <c r="HN181" s="179"/>
      <c r="HO181" s="179"/>
      <c r="HP181" s="179"/>
      <c r="HQ181" s="179"/>
      <c r="HR181" s="179"/>
      <c r="HS181" s="179"/>
      <c r="HT181" s="179"/>
      <c r="HU181" s="179"/>
      <c r="HV181" s="179"/>
      <c r="HW181" s="179"/>
      <c r="HX181" s="179"/>
      <c r="HY181" s="179"/>
      <c r="HZ181" s="179"/>
      <c r="IA181" s="179"/>
      <c r="IB181" s="179"/>
      <c r="IC181" s="179"/>
      <c r="ID181" s="179"/>
      <c r="IE181" s="179"/>
      <c r="IF181" s="179"/>
      <c r="IG181" s="179"/>
      <c r="IH181" s="179"/>
      <c r="II181" s="179"/>
      <c r="IJ181" s="179"/>
      <c r="IK181" s="179"/>
      <c r="IL181" s="179"/>
      <c r="IM181" s="179"/>
      <c r="IN181" s="179"/>
      <c r="IO181" s="179"/>
      <c r="IP181" s="179"/>
      <c r="IQ181" s="179"/>
      <c r="IR181" s="179"/>
      <c r="IS181" s="179"/>
      <c r="IT181" s="179"/>
      <c r="IU181" s="179"/>
      <c r="IV181" s="179"/>
    </row>
    <row collapsed="false" customFormat="false" customHeight="true" hidden="false" ht="42.75" outlineLevel="0" r="182">
      <c r="A182" s="179"/>
      <c r="B182" s="218"/>
      <c r="C182" s="219" t="s">
        <v>100</v>
      </c>
      <c r="D182" s="219"/>
      <c r="E182" s="220"/>
      <c r="F182" s="221"/>
      <c r="G182" s="166"/>
      <c r="H182" s="222"/>
      <c r="I182" s="220"/>
      <c r="J182" s="220"/>
      <c r="K182" s="223"/>
      <c r="L182" s="223"/>
      <c r="M182" s="223"/>
      <c r="N182" s="223"/>
      <c r="O182" s="223"/>
      <c r="P182" s="223"/>
      <c r="Q182" s="224" t="s">
        <v>101</v>
      </c>
      <c r="R182" s="225" t="n">
        <f aca="false">R177</f>
        <v>0</v>
      </c>
      <c r="S182" s="226" t="n">
        <f aca="false">S177</f>
        <v>0</v>
      </c>
      <c r="T182" s="227" t="n">
        <f aca="false">T177</f>
        <v>0</v>
      </c>
      <c r="U182" s="225" t="n">
        <f aca="false">U177</f>
        <v>0</v>
      </c>
      <c r="V182" s="226" t="n">
        <f aca="false">V177</f>
        <v>0</v>
      </c>
      <c r="W182" s="227" t="n">
        <f aca="false">W177</f>
        <v>0</v>
      </c>
      <c r="X182" s="225" t="n">
        <f aca="false">X177</f>
        <v>0</v>
      </c>
      <c r="Y182" s="226" t="n">
        <f aca="false">Y177</f>
        <v>291</v>
      </c>
      <c r="Z182" s="227" t="n">
        <f aca="false">Z177</f>
        <v>1317</v>
      </c>
      <c r="AA182" s="225" t="s">
        <v>102</v>
      </c>
      <c r="AB182" s="226" t="s">
        <v>102</v>
      </c>
      <c r="AC182" s="228" t="s">
        <v>102</v>
      </c>
      <c r="AD182" s="229"/>
      <c r="AE182" s="229"/>
      <c r="AF182" s="229"/>
      <c r="AG182" s="175"/>
      <c r="AH182" s="176"/>
      <c r="AI182" s="230"/>
      <c r="AJ182" s="231"/>
      <c r="AK182" s="179"/>
      <c r="AL182" s="179"/>
      <c r="AM182" s="179"/>
      <c r="AN182" s="180"/>
      <c r="AO182" s="180"/>
      <c r="AP182" s="180"/>
      <c r="AQ182" s="179"/>
      <c r="AR182" s="179"/>
      <c r="AS182" s="179"/>
      <c r="AT182" s="179"/>
      <c r="AU182" s="179"/>
      <c r="AV182" s="181"/>
      <c r="AW182" s="180"/>
      <c r="AX182" s="179"/>
      <c r="AY182" s="179"/>
      <c r="AZ182" s="179"/>
      <c r="BA182" s="179"/>
      <c r="BB182" s="179"/>
      <c r="BC182" s="179"/>
      <c r="BD182" s="179"/>
      <c r="BE182" s="179"/>
      <c r="BF182" s="179"/>
      <c r="BG182" s="179"/>
      <c r="BH182" s="179"/>
      <c r="BI182" s="179"/>
      <c r="BJ182" s="179"/>
      <c r="BK182" s="179"/>
      <c r="BL182" s="179"/>
      <c r="BM182" s="179"/>
      <c r="BN182" s="179"/>
      <c r="BO182" s="179"/>
      <c r="BP182" s="179"/>
      <c r="BQ182" s="179"/>
      <c r="BR182" s="179"/>
      <c r="BS182" s="179"/>
      <c r="BT182" s="179"/>
      <c r="BU182" s="179"/>
      <c r="BV182" s="179"/>
      <c r="BW182" s="179"/>
      <c r="BX182" s="179"/>
      <c r="BY182" s="179"/>
      <c r="BZ182" s="179"/>
      <c r="CA182" s="179"/>
      <c r="CB182" s="179"/>
      <c r="CC182" s="179"/>
      <c r="CD182" s="179"/>
      <c r="CE182" s="179"/>
      <c r="CF182" s="179"/>
      <c r="CG182" s="179"/>
      <c r="CH182" s="179"/>
      <c r="CI182" s="179"/>
      <c r="CJ182" s="179"/>
      <c r="CK182" s="179"/>
      <c r="CL182" s="179"/>
      <c r="CM182" s="179"/>
      <c r="CN182" s="179"/>
      <c r="CO182" s="179"/>
      <c r="CP182" s="179"/>
      <c r="CQ182" s="179"/>
      <c r="CR182" s="179"/>
      <c r="CS182" s="179"/>
      <c r="CT182" s="179"/>
      <c r="CU182" s="179"/>
      <c r="CV182" s="179"/>
      <c r="CW182" s="179"/>
      <c r="CX182" s="179"/>
      <c r="CY182" s="179"/>
      <c r="CZ182" s="179"/>
      <c r="DA182" s="179"/>
      <c r="DB182" s="179"/>
      <c r="DC182" s="179"/>
      <c r="DD182" s="179"/>
      <c r="DE182" s="179"/>
      <c r="DF182" s="179"/>
      <c r="DG182" s="179"/>
      <c r="DH182" s="179"/>
      <c r="DI182" s="179"/>
      <c r="DJ182" s="179"/>
      <c r="DK182" s="179"/>
      <c r="DL182" s="179"/>
      <c r="DM182" s="179"/>
      <c r="DN182" s="179"/>
      <c r="DO182" s="179"/>
      <c r="DP182" s="179"/>
      <c r="DQ182" s="179"/>
      <c r="DR182" s="179"/>
      <c r="DS182" s="179"/>
      <c r="DT182" s="179"/>
      <c r="DU182" s="179"/>
      <c r="DV182" s="179"/>
      <c r="DW182" s="179"/>
      <c r="DX182" s="179"/>
      <c r="DY182" s="179"/>
      <c r="DZ182" s="179"/>
      <c r="EA182" s="179"/>
      <c r="EB182" s="179"/>
      <c r="EC182" s="179"/>
      <c r="ED182" s="179"/>
      <c r="EE182" s="179"/>
      <c r="EF182" s="179"/>
      <c r="EG182" s="179"/>
      <c r="EH182" s="179"/>
      <c r="EI182" s="179"/>
      <c r="EJ182" s="179"/>
      <c r="EK182" s="179"/>
      <c r="EL182" s="179"/>
      <c r="EM182" s="179"/>
      <c r="EN182" s="179"/>
      <c r="EO182" s="179"/>
      <c r="EP182" s="179"/>
      <c r="EQ182" s="179"/>
      <c r="ER182" s="179"/>
      <c r="ES182" s="179"/>
      <c r="ET182" s="179"/>
      <c r="EU182" s="179"/>
      <c r="EV182" s="179"/>
      <c r="EW182" s="179"/>
      <c r="EX182" s="179"/>
      <c r="EY182" s="179"/>
      <c r="EZ182" s="179"/>
      <c r="FA182" s="179"/>
      <c r="FB182" s="179"/>
      <c r="FC182" s="179"/>
      <c r="FD182" s="179"/>
      <c r="FE182" s="179"/>
      <c r="FF182" s="179"/>
      <c r="FG182" s="179"/>
      <c r="FH182" s="179"/>
      <c r="FI182" s="179"/>
      <c r="FJ182" s="179"/>
      <c r="FK182" s="179"/>
      <c r="FL182" s="179"/>
      <c r="FM182" s="179"/>
      <c r="FN182" s="179"/>
      <c r="FO182" s="179"/>
      <c r="FP182" s="179"/>
      <c r="FQ182" s="179"/>
      <c r="FR182" s="179"/>
      <c r="FS182" s="179"/>
      <c r="FT182" s="179"/>
      <c r="FU182" s="179"/>
      <c r="FV182" s="179"/>
      <c r="FW182" s="179"/>
      <c r="FX182" s="179"/>
      <c r="FY182" s="179"/>
      <c r="FZ182" s="179"/>
      <c r="GA182" s="179"/>
      <c r="GB182" s="179"/>
      <c r="GC182" s="179"/>
      <c r="GD182" s="179"/>
      <c r="GE182" s="179"/>
      <c r="GF182" s="179"/>
      <c r="GG182" s="179"/>
      <c r="GH182" s="179"/>
      <c r="GI182" s="179"/>
      <c r="GJ182" s="179"/>
      <c r="GK182" s="179"/>
      <c r="GL182" s="179"/>
      <c r="GM182" s="179"/>
      <c r="GN182" s="179"/>
      <c r="GO182" s="179"/>
      <c r="GP182" s="179"/>
      <c r="GQ182" s="179"/>
      <c r="GR182" s="179"/>
      <c r="GS182" s="179"/>
      <c r="GT182" s="179"/>
      <c r="GU182" s="179"/>
      <c r="GV182" s="179"/>
      <c r="GW182" s="179"/>
      <c r="GX182" s="179"/>
      <c r="GY182" s="179"/>
      <c r="GZ182" s="179"/>
      <c r="HA182" s="179"/>
      <c r="HB182" s="179"/>
      <c r="HC182" s="179"/>
      <c r="HD182" s="179"/>
      <c r="HE182" s="179"/>
      <c r="HF182" s="179"/>
      <c r="HG182" s="179"/>
      <c r="HH182" s="179"/>
      <c r="HI182" s="179"/>
      <c r="HJ182" s="179"/>
      <c r="HK182" s="179"/>
      <c r="HL182" s="179"/>
      <c r="HM182" s="179"/>
      <c r="HN182" s="179"/>
      <c r="HO182" s="179"/>
      <c r="HP182" s="179"/>
      <c r="HQ182" s="179"/>
      <c r="HR182" s="179"/>
      <c r="HS182" s="179"/>
      <c r="HT182" s="179"/>
      <c r="HU182" s="179"/>
      <c r="HV182" s="179"/>
      <c r="HW182" s="179"/>
      <c r="HX182" s="179"/>
      <c r="HY182" s="179"/>
      <c r="HZ182" s="179"/>
      <c r="IA182" s="179"/>
      <c r="IB182" s="179"/>
      <c r="IC182" s="179"/>
      <c r="ID182" s="179"/>
      <c r="IE182" s="179"/>
      <c r="IF182" s="179"/>
      <c r="IG182" s="179"/>
      <c r="IH182" s="179"/>
      <c r="II182" s="179"/>
      <c r="IJ182" s="179"/>
      <c r="IK182" s="179"/>
      <c r="IL182" s="179"/>
      <c r="IM182" s="179"/>
      <c r="IN182" s="179"/>
      <c r="IO182" s="179"/>
      <c r="IP182" s="179"/>
      <c r="IQ182" s="179"/>
      <c r="IR182" s="179"/>
      <c r="IS182" s="179"/>
      <c r="IT182" s="179"/>
      <c r="IU182" s="179"/>
      <c r="IV182" s="179"/>
    </row>
    <row collapsed="false" customFormat="true" customHeight="true" hidden="false" ht="42" outlineLevel="0" r="183" s="232">
      <c r="B183" s="233"/>
      <c r="C183" s="234"/>
      <c r="D183" s="140"/>
      <c r="E183" s="141"/>
      <c r="F183" s="140"/>
      <c r="G183" s="142"/>
      <c r="H183" s="141"/>
      <c r="I183" s="141"/>
      <c r="J183" s="141"/>
      <c r="K183" s="143"/>
      <c r="L183" s="143"/>
      <c r="M183" s="143"/>
      <c r="N183" s="143"/>
      <c r="O183" s="143"/>
      <c r="P183" s="143"/>
      <c r="Q183" s="144"/>
      <c r="R183" s="145"/>
      <c r="S183" s="146"/>
      <c r="T183" s="146"/>
      <c r="U183" s="146"/>
      <c r="V183" s="146"/>
      <c r="W183" s="146"/>
      <c r="X183" s="146"/>
      <c r="Y183" s="146"/>
      <c r="Z183" s="146"/>
      <c r="AA183" s="146"/>
      <c r="AB183" s="146"/>
      <c r="AC183" s="146"/>
      <c r="AD183" s="147"/>
      <c r="AE183" s="147"/>
      <c r="AF183" s="147"/>
      <c r="AG183" s="148"/>
      <c r="AH183" s="148"/>
      <c r="AI183" s="142"/>
      <c r="AJ183" s="142"/>
      <c r="AN183" s="236"/>
      <c r="AO183" s="236"/>
      <c r="AP183" s="236"/>
      <c r="AV183" s="237"/>
      <c r="AW183" s="236"/>
    </row>
    <row collapsed="false" customFormat="true" customHeight="true" hidden="false" ht="21" outlineLevel="0" r="184" s="136">
      <c r="A184" s="124"/>
      <c r="B184" s="159" t="s">
        <v>181</v>
      </c>
      <c r="C184" s="159"/>
      <c r="D184" s="159"/>
      <c r="E184" s="126" t="n">
        <f aca="false">E186+E188+E190+E227</f>
        <v>6</v>
      </c>
      <c r="F184" s="258"/>
      <c r="G184" s="128"/>
      <c r="H184" s="129" t="n">
        <f aca="false">H186+H188+H190+H227</f>
        <v>3000</v>
      </c>
      <c r="I184" s="129" t="n">
        <f aca="false">I186+I188+I190+I227</f>
        <v>0</v>
      </c>
      <c r="J184" s="129" t="n">
        <f aca="false">J186+J188+J190+J227</f>
        <v>3000</v>
      </c>
      <c r="K184" s="129" t="n">
        <f aca="false">K186+K188+K190+K227</f>
        <v>0</v>
      </c>
      <c r="L184" s="129" t="n">
        <f aca="false">L186+L188+L190+L227</f>
        <v>0</v>
      </c>
      <c r="M184" s="129" t="n">
        <f aca="false">M186+M188+M190+M227</f>
        <v>3000</v>
      </c>
      <c r="N184" s="129" t="n">
        <f aca="false">N186+N188+N190+N227</f>
        <v>3000</v>
      </c>
      <c r="O184" s="129" t="n">
        <f aca="false">O186+O188+O190+O227</f>
        <v>0</v>
      </c>
      <c r="P184" s="129" t="n">
        <f aca="false">P186+P188+P190+P227</f>
        <v>0</v>
      </c>
      <c r="Q184" s="130"/>
      <c r="R184" s="131"/>
      <c r="S184" s="131"/>
      <c r="T184" s="131"/>
      <c r="U184" s="131"/>
      <c r="V184" s="131"/>
      <c r="W184" s="131"/>
      <c r="X184" s="131"/>
      <c r="Y184" s="131"/>
      <c r="Z184" s="131"/>
      <c r="AA184" s="131"/>
      <c r="AB184" s="131"/>
      <c r="AC184" s="131"/>
      <c r="AD184" s="131"/>
      <c r="AE184" s="131"/>
      <c r="AF184" s="131"/>
      <c r="AG184" s="132"/>
      <c r="AH184" s="132"/>
      <c r="AI184" s="127"/>
      <c r="AJ184" s="127"/>
      <c r="AK184" s="133"/>
      <c r="AL184" s="133"/>
      <c r="AM184" s="133"/>
      <c r="AN184" s="134"/>
      <c r="AO184" s="134"/>
      <c r="AP184" s="134"/>
      <c r="AQ184" s="133"/>
      <c r="AR184" s="133"/>
      <c r="AS184" s="133"/>
      <c r="AT184" s="133"/>
      <c r="AU184" s="133"/>
      <c r="AV184" s="135"/>
      <c r="AW184" s="134"/>
      <c r="AX184" s="133"/>
      <c r="AY184" s="133"/>
      <c r="AZ184" s="133"/>
      <c r="BA184" s="133"/>
      <c r="BB184" s="133"/>
      <c r="BC184" s="133"/>
      <c r="BD184" s="133"/>
      <c r="BE184" s="133"/>
      <c r="BF184" s="133"/>
      <c r="BG184" s="133"/>
      <c r="BH184" s="133"/>
      <c r="BI184" s="133"/>
      <c r="BJ184" s="133"/>
      <c r="BK184" s="133"/>
      <c r="BL184" s="133"/>
      <c r="BM184" s="133"/>
      <c r="BN184" s="133"/>
      <c r="BO184" s="133"/>
      <c r="BP184" s="133"/>
      <c r="BQ184" s="133"/>
      <c r="BR184" s="133"/>
      <c r="BS184" s="133"/>
      <c r="BT184" s="133"/>
      <c r="BU184" s="133"/>
      <c r="BV184" s="133"/>
      <c r="BW184" s="133"/>
      <c r="BX184" s="133"/>
      <c r="BY184" s="133"/>
      <c r="BZ184" s="133"/>
      <c r="CA184" s="133"/>
      <c r="CB184" s="133"/>
      <c r="CC184" s="133"/>
      <c r="CD184" s="133"/>
      <c r="CE184" s="133"/>
      <c r="CF184" s="133"/>
      <c r="CG184" s="133"/>
      <c r="CH184" s="133"/>
      <c r="CI184" s="133"/>
      <c r="CJ184" s="133"/>
      <c r="CK184" s="133"/>
      <c r="CL184" s="133"/>
      <c r="CM184" s="133"/>
      <c r="CN184" s="133"/>
      <c r="CO184" s="133"/>
      <c r="CP184" s="133"/>
      <c r="CQ184" s="133"/>
      <c r="CR184" s="133"/>
      <c r="CS184" s="133"/>
      <c r="CT184" s="133"/>
      <c r="CU184" s="133"/>
      <c r="CV184" s="133"/>
      <c r="CW184" s="133"/>
      <c r="CX184" s="133"/>
      <c r="CY184" s="124"/>
      <c r="CZ184" s="124"/>
      <c r="DA184" s="124"/>
      <c r="DB184" s="124"/>
      <c r="DC184" s="124"/>
      <c r="DD184" s="124"/>
      <c r="DE184" s="124"/>
      <c r="DF184" s="124"/>
      <c r="DG184" s="124"/>
      <c r="DH184" s="124"/>
      <c r="DI184" s="124"/>
      <c r="DJ184" s="124"/>
      <c r="DK184" s="124"/>
      <c r="DL184" s="124"/>
      <c r="DM184" s="124"/>
      <c r="DN184" s="124"/>
      <c r="DO184" s="124"/>
      <c r="DP184" s="124"/>
      <c r="DQ184" s="124"/>
      <c r="DR184" s="124"/>
      <c r="DS184" s="124"/>
      <c r="DT184" s="124"/>
      <c r="DU184" s="124"/>
      <c r="DV184" s="124"/>
      <c r="DW184" s="124"/>
      <c r="DX184" s="124"/>
      <c r="DY184" s="124"/>
      <c r="DZ184" s="124"/>
      <c r="EA184" s="124"/>
      <c r="EB184" s="124"/>
      <c r="EC184" s="124"/>
      <c r="ED184" s="124"/>
      <c r="EE184" s="124"/>
      <c r="EF184" s="124"/>
      <c r="EG184" s="124"/>
      <c r="EH184" s="124"/>
      <c r="EI184" s="124"/>
      <c r="EJ184" s="124"/>
      <c r="EK184" s="124"/>
      <c r="EL184" s="124"/>
      <c r="EM184" s="124"/>
      <c r="EN184" s="124"/>
      <c r="EO184" s="124"/>
      <c r="EP184" s="124"/>
      <c r="EQ184" s="124"/>
      <c r="ER184" s="124"/>
      <c r="ES184" s="124"/>
      <c r="ET184" s="124"/>
      <c r="EU184" s="124"/>
      <c r="EV184" s="124"/>
      <c r="EW184" s="124"/>
      <c r="EX184" s="124"/>
      <c r="EY184" s="124"/>
      <c r="EZ184" s="124"/>
      <c r="FA184" s="124"/>
      <c r="FB184" s="124"/>
      <c r="FC184" s="124"/>
      <c r="FD184" s="124"/>
      <c r="FE184" s="124"/>
      <c r="FF184" s="124"/>
      <c r="FG184" s="124"/>
      <c r="FH184" s="124"/>
      <c r="FI184" s="124"/>
      <c r="FJ184" s="124"/>
      <c r="FK184" s="124"/>
      <c r="FL184" s="124"/>
      <c r="FM184" s="124"/>
      <c r="FN184" s="124"/>
      <c r="FO184" s="124"/>
      <c r="FP184" s="124"/>
      <c r="FQ184" s="124"/>
      <c r="FR184" s="124"/>
      <c r="FS184" s="124"/>
      <c r="FT184" s="124"/>
      <c r="FU184" s="124"/>
      <c r="FV184" s="124"/>
      <c r="FW184" s="124"/>
      <c r="FX184" s="124"/>
      <c r="FY184" s="124"/>
      <c r="FZ184" s="124"/>
      <c r="GA184" s="124"/>
      <c r="GB184" s="124"/>
      <c r="GC184" s="124"/>
      <c r="GD184" s="124"/>
      <c r="GE184" s="124"/>
      <c r="GF184" s="124"/>
      <c r="GG184" s="124"/>
      <c r="GH184" s="124"/>
      <c r="GI184" s="124"/>
      <c r="GJ184" s="124"/>
      <c r="GK184" s="124"/>
      <c r="GL184" s="124"/>
      <c r="GM184" s="124"/>
      <c r="GN184" s="124"/>
      <c r="GO184" s="124"/>
      <c r="GP184" s="124"/>
      <c r="GQ184" s="124"/>
      <c r="GR184" s="124"/>
      <c r="GS184" s="124"/>
      <c r="GT184" s="124"/>
      <c r="GU184" s="124"/>
      <c r="GV184" s="124"/>
      <c r="GW184" s="124"/>
      <c r="GX184" s="124"/>
      <c r="GY184" s="124"/>
      <c r="GZ184" s="124"/>
      <c r="HA184" s="124"/>
      <c r="HB184" s="124"/>
      <c r="HC184" s="124"/>
      <c r="HD184" s="124"/>
      <c r="HE184" s="124"/>
      <c r="HF184" s="124"/>
      <c r="HG184" s="124"/>
      <c r="HH184" s="124"/>
      <c r="HI184" s="124"/>
      <c r="HJ184" s="124"/>
      <c r="HK184" s="124"/>
      <c r="HL184" s="124"/>
      <c r="HM184" s="124"/>
      <c r="HN184" s="124"/>
      <c r="HO184" s="124"/>
      <c r="HP184" s="124"/>
      <c r="HQ184" s="124"/>
      <c r="HR184" s="124"/>
      <c r="HS184" s="124"/>
      <c r="HT184" s="124"/>
      <c r="HU184" s="124"/>
      <c r="HV184" s="124"/>
      <c r="HW184" s="124"/>
      <c r="HX184" s="124"/>
      <c r="HY184" s="124"/>
      <c r="HZ184" s="124"/>
      <c r="IA184" s="124"/>
      <c r="IB184" s="124"/>
      <c r="IC184" s="124"/>
      <c r="ID184" s="124"/>
      <c r="IE184" s="124"/>
      <c r="IF184" s="124"/>
      <c r="IG184" s="124"/>
      <c r="IH184" s="124"/>
      <c r="II184" s="124"/>
      <c r="IJ184" s="124"/>
      <c r="IK184" s="124"/>
      <c r="IL184" s="124"/>
      <c r="IM184" s="124"/>
      <c r="IN184" s="124"/>
      <c r="IO184" s="124"/>
      <c r="IP184" s="124"/>
      <c r="IQ184" s="124"/>
      <c r="IR184" s="124"/>
      <c r="IS184" s="124"/>
      <c r="IT184" s="124"/>
      <c r="IU184" s="124"/>
      <c r="IV184" s="124"/>
    </row>
    <row collapsed="false" customFormat="true" customHeight="true" hidden="false" ht="6" outlineLevel="0" r="185" s="137">
      <c r="B185" s="138"/>
      <c r="C185" s="139"/>
      <c r="D185" s="140"/>
      <c r="E185" s="141"/>
      <c r="F185" s="140"/>
      <c r="G185" s="142"/>
      <c r="H185" s="141"/>
      <c r="I185" s="141"/>
      <c r="J185" s="141"/>
      <c r="K185" s="143"/>
      <c r="L185" s="143"/>
      <c r="M185" s="143"/>
      <c r="N185" s="143"/>
      <c r="O185" s="143"/>
      <c r="P185" s="143"/>
      <c r="Q185" s="144"/>
      <c r="R185" s="145"/>
      <c r="S185" s="146"/>
      <c r="T185" s="146"/>
      <c r="U185" s="146"/>
      <c r="V185" s="146"/>
      <c r="W185" s="146"/>
      <c r="X185" s="146"/>
      <c r="Y185" s="146"/>
      <c r="Z185" s="146"/>
      <c r="AA185" s="146"/>
      <c r="AB185" s="146"/>
      <c r="AC185" s="145"/>
      <c r="AD185" s="147"/>
      <c r="AE185" s="147"/>
      <c r="AF185" s="147"/>
      <c r="AG185" s="148"/>
      <c r="AH185" s="148"/>
      <c r="AI185" s="142"/>
      <c r="AJ185" s="142"/>
      <c r="AN185" s="149"/>
      <c r="AO185" s="149"/>
      <c r="AP185" s="149"/>
      <c r="AV185" s="150"/>
      <c r="AW185" s="149"/>
    </row>
    <row collapsed="false" customFormat="true" customHeight="true" hidden="false" ht="17" outlineLevel="0" r="186" s="158">
      <c r="A186" s="124"/>
      <c r="B186" s="151" t="s">
        <v>73</v>
      </c>
      <c r="C186" s="151"/>
      <c r="D186" s="152"/>
      <c r="E186" s="153" t="n">
        <f aca="false">COUNTIF(E187:E187,"Yes")</f>
        <v>0</v>
      </c>
      <c r="F186" s="241"/>
      <c r="G186" s="155"/>
      <c r="H186" s="156" t="n">
        <v>0</v>
      </c>
      <c r="I186" s="156" t="n">
        <v>0</v>
      </c>
      <c r="J186" s="156" t="n">
        <v>0</v>
      </c>
      <c r="K186" s="156" t="n">
        <v>0</v>
      </c>
      <c r="L186" s="156" t="n">
        <v>0</v>
      </c>
      <c r="M186" s="156" t="n">
        <v>0</v>
      </c>
      <c r="N186" s="156" t="n">
        <v>0</v>
      </c>
      <c r="O186" s="156" t="n">
        <v>0</v>
      </c>
      <c r="P186" s="156" t="n">
        <v>0</v>
      </c>
      <c r="Q186" s="152"/>
      <c r="R186" s="151"/>
      <c r="S186" s="151"/>
      <c r="T186" s="151"/>
      <c r="U186" s="151"/>
      <c r="V186" s="151"/>
      <c r="W186" s="151"/>
      <c r="X186" s="151"/>
      <c r="Y186" s="151"/>
      <c r="Z186" s="151"/>
      <c r="AA186" s="151"/>
      <c r="AB186" s="151"/>
      <c r="AC186" s="151"/>
      <c r="AD186" s="151"/>
      <c r="AE186" s="151"/>
      <c r="AF186" s="151"/>
      <c r="AG186" s="157"/>
      <c r="AH186" s="157"/>
      <c r="AI186" s="154"/>
      <c r="AJ186" s="154"/>
      <c r="AK186" s="133"/>
      <c r="AL186" s="133"/>
      <c r="AM186" s="133"/>
      <c r="AN186" s="134"/>
      <c r="AO186" s="134"/>
      <c r="AP186" s="134"/>
      <c r="AQ186" s="133"/>
      <c r="AR186" s="133"/>
      <c r="AS186" s="133"/>
      <c r="AT186" s="133"/>
      <c r="AU186" s="133"/>
      <c r="AV186" s="135"/>
      <c r="AW186" s="134"/>
      <c r="AX186" s="133"/>
      <c r="AY186" s="133"/>
      <c r="AZ186" s="133"/>
      <c r="BA186" s="133"/>
      <c r="BB186" s="133"/>
      <c r="BC186" s="133"/>
      <c r="BD186" s="133"/>
      <c r="BE186" s="133"/>
      <c r="BF186" s="133"/>
      <c r="BG186" s="133"/>
      <c r="BH186" s="133"/>
      <c r="BI186" s="133"/>
      <c r="BJ186" s="133"/>
      <c r="BK186" s="133"/>
      <c r="BL186" s="133"/>
      <c r="BM186" s="133"/>
      <c r="BN186" s="133"/>
      <c r="BO186" s="133"/>
      <c r="BP186" s="133"/>
      <c r="BQ186" s="133"/>
      <c r="BR186" s="133"/>
      <c r="BS186" s="133"/>
      <c r="BT186" s="133"/>
      <c r="BU186" s="133"/>
      <c r="BV186" s="133"/>
      <c r="BW186" s="133"/>
      <c r="BX186" s="133"/>
      <c r="BY186" s="133"/>
      <c r="BZ186" s="133"/>
      <c r="CA186" s="133"/>
      <c r="CB186" s="133"/>
      <c r="CC186" s="133"/>
      <c r="CD186" s="133"/>
      <c r="CE186" s="133"/>
      <c r="CF186" s="133"/>
      <c r="CG186" s="133"/>
      <c r="CH186" s="133"/>
      <c r="CI186" s="133"/>
      <c r="CJ186" s="133"/>
      <c r="CK186" s="133"/>
      <c r="CL186" s="133"/>
      <c r="CM186" s="133"/>
      <c r="CN186" s="133"/>
      <c r="CO186" s="133"/>
      <c r="CP186" s="133"/>
      <c r="CQ186" s="133"/>
      <c r="CR186" s="133"/>
      <c r="CS186" s="133"/>
      <c r="CT186" s="133"/>
      <c r="CU186" s="133"/>
      <c r="CV186" s="133"/>
      <c r="CW186" s="133"/>
      <c r="CX186" s="133"/>
      <c r="CY186" s="124"/>
      <c r="CZ186" s="124"/>
      <c r="DA186" s="124"/>
      <c r="DB186" s="124"/>
      <c r="DC186" s="124"/>
      <c r="DD186" s="124"/>
      <c r="DE186" s="124"/>
      <c r="DF186" s="124"/>
      <c r="DG186" s="124"/>
      <c r="DH186" s="124"/>
      <c r="DI186" s="124"/>
      <c r="DJ186" s="124"/>
      <c r="DK186" s="124"/>
      <c r="DL186" s="124"/>
      <c r="DM186" s="124"/>
      <c r="DN186" s="124"/>
      <c r="DO186" s="124"/>
      <c r="DP186" s="124"/>
      <c r="DQ186" s="124"/>
      <c r="DR186" s="124"/>
      <c r="DS186" s="124"/>
      <c r="DT186" s="124"/>
      <c r="DU186" s="124"/>
      <c r="DV186" s="124"/>
      <c r="DW186" s="124"/>
      <c r="DX186" s="124"/>
      <c r="DY186" s="124"/>
      <c r="DZ186" s="124"/>
      <c r="EA186" s="124"/>
      <c r="EB186" s="124"/>
      <c r="EC186" s="124"/>
      <c r="ED186" s="124"/>
      <c r="EE186" s="124"/>
      <c r="EF186" s="124"/>
      <c r="EG186" s="124"/>
      <c r="EH186" s="124"/>
      <c r="EI186" s="124"/>
      <c r="EJ186" s="124"/>
      <c r="EK186" s="124"/>
      <c r="EL186" s="124"/>
      <c r="EM186" s="124"/>
      <c r="EN186" s="124"/>
      <c r="EO186" s="124"/>
      <c r="EP186" s="124"/>
      <c r="EQ186" s="124"/>
      <c r="ER186" s="124"/>
      <c r="ES186" s="124"/>
      <c r="ET186" s="124"/>
      <c r="EU186" s="124"/>
      <c r="EV186" s="124"/>
      <c r="EW186" s="124"/>
      <c r="EX186" s="124"/>
      <c r="EY186" s="124"/>
      <c r="EZ186" s="124"/>
      <c r="FA186" s="124"/>
      <c r="FB186" s="124"/>
      <c r="FC186" s="124"/>
      <c r="FD186" s="124"/>
      <c r="FE186" s="124"/>
      <c r="FF186" s="124"/>
      <c r="FG186" s="124"/>
      <c r="FH186" s="124"/>
      <c r="FI186" s="124"/>
      <c r="FJ186" s="124"/>
      <c r="FK186" s="124"/>
      <c r="FL186" s="124"/>
      <c r="FM186" s="124"/>
      <c r="FN186" s="124"/>
      <c r="FO186" s="124"/>
      <c r="FP186" s="124"/>
      <c r="FQ186" s="124"/>
      <c r="FR186" s="124"/>
      <c r="FS186" s="124"/>
      <c r="FT186" s="124"/>
      <c r="FU186" s="124"/>
      <c r="FV186" s="124"/>
      <c r="FW186" s="124"/>
      <c r="FX186" s="124"/>
      <c r="FY186" s="124"/>
      <c r="FZ186" s="124"/>
      <c r="GA186" s="124"/>
      <c r="GB186" s="124"/>
      <c r="GC186" s="124"/>
      <c r="GD186" s="124"/>
      <c r="GE186" s="124"/>
      <c r="GF186" s="124"/>
      <c r="GG186" s="124"/>
      <c r="GH186" s="124"/>
      <c r="GI186" s="124"/>
      <c r="GJ186" s="124"/>
      <c r="GK186" s="124"/>
      <c r="GL186" s="124"/>
      <c r="GM186" s="124"/>
      <c r="GN186" s="124"/>
      <c r="GO186" s="124"/>
      <c r="GP186" s="124"/>
      <c r="GQ186" s="124"/>
      <c r="GR186" s="124"/>
      <c r="GS186" s="124"/>
      <c r="GT186" s="124"/>
      <c r="GU186" s="124"/>
      <c r="GV186" s="124"/>
      <c r="GW186" s="124"/>
      <c r="GX186" s="124"/>
      <c r="GY186" s="124"/>
      <c r="GZ186" s="124"/>
      <c r="HA186" s="124"/>
      <c r="HB186" s="124"/>
      <c r="HC186" s="124"/>
      <c r="HD186" s="124"/>
      <c r="HE186" s="124"/>
      <c r="HF186" s="124"/>
      <c r="HG186" s="124"/>
      <c r="HH186" s="124"/>
      <c r="HI186" s="124"/>
      <c r="HJ186" s="124"/>
      <c r="HK186" s="124"/>
      <c r="HL186" s="124"/>
      <c r="HM186" s="124"/>
      <c r="HN186" s="124"/>
      <c r="HO186" s="124"/>
      <c r="HP186" s="124"/>
      <c r="HQ186" s="124"/>
      <c r="HR186" s="124"/>
      <c r="HS186" s="124"/>
      <c r="HT186" s="124"/>
      <c r="HU186" s="124"/>
      <c r="HV186" s="124"/>
      <c r="HW186" s="124"/>
      <c r="HX186" s="124"/>
      <c r="HY186" s="124"/>
      <c r="HZ186" s="124"/>
      <c r="IA186" s="124"/>
      <c r="IB186" s="124"/>
      <c r="IC186" s="124"/>
      <c r="ID186" s="124"/>
      <c r="IE186" s="124"/>
      <c r="IF186" s="124"/>
      <c r="IG186" s="124"/>
      <c r="IH186" s="124"/>
      <c r="II186" s="124"/>
      <c r="IJ186" s="124"/>
      <c r="IK186" s="124"/>
      <c r="IL186" s="124"/>
      <c r="IM186" s="124"/>
      <c r="IN186" s="124"/>
      <c r="IO186" s="124"/>
      <c r="IP186" s="124"/>
      <c r="IQ186" s="124"/>
      <c r="IR186" s="124"/>
      <c r="IS186" s="124"/>
      <c r="IT186" s="124"/>
      <c r="IU186" s="124"/>
      <c r="IV186" s="124"/>
    </row>
    <row collapsed="false" customFormat="true" customHeight="true" hidden="false" ht="6" outlineLevel="0" r="187" s="232">
      <c r="B187" s="233"/>
      <c r="C187" s="140"/>
      <c r="D187" s="140"/>
      <c r="E187" s="141"/>
      <c r="F187" s="140"/>
      <c r="G187" s="142"/>
      <c r="H187" s="238"/>
      <c r="I187" s="238" t="n">
        <v>0</v>
      </c>
      <c r="J187" s="238"/>
      <c r="K187" s="239"/>
      <c r="L187" s="239"/>
      <c r="M187" s="239"/>
      <c r="N187" s="239"/>
      <c r="O187" s="239"/>
      <c r="P187" s="239"/>
      <c r="Q187" s="144"/>
      <c r="R187" s="235"/>
      <c r="S187" s="235"/>
      <c r="T187" s="235"/>
      <c r="U187" s="235"/>
      <c r="V187" s="235"/>
      <c r="W187" s="235"/>
      <c r="X187" s="235"/>
      <c r="Y187" s="235"/>
      <c r="Z187" s="235"/>
      <c r="AA187" s="235"/>
      <c r="AB187" s="235"/>
      <c r="AC187" s="145"/>
      <c r="AD187" s="147"/>
      <c r="AE187" s="147"/>
      <c r="AF187" s="147"/>
      <c r="AG187" s="148"/>
      <c r="AH187" s="148"/>
      <c r="AI187" s="142"/>
      <c r="AJ187" s="142"/>
      <c r="AN187" s="236"/>
      <c r="AO187" s="236"/>
      <c r="AP187" s="236"/>
      <c r="AV187" s="237"/>
      <c r="AW187" s="236"/>
    </row>
    <row collapsed="false" customFormat="true" customHeight="false" hidden="false" ht="13" outlineLevel="0" r="188" s="242">
      <c r="A188" s="160"/>
      <c r="B188" s="151" t="s">
        <v>74</v>
      </c>
      <c r="C188" s="151"/>
      <c r="D188" s="152"/>
      <c r="E188" s="153" t="n">
        <v>0</v>
      </c>
      <c r="F188" s="241"/>
      <c r="G188" s="155"/>
      <c r="H188" s="156" t="n">
        <v>0</v>
      </c>
      <c r="I188" s="156" t="n">
        <v>0</v>
      </c>
      <c r="J188" s="156" t="n">
        <v>0</v>
      </c>
      <c r="K188" s="156" t="n">
        <v>0</v>
      </c>
      <c r="L188" s="156" t="n">
        <v>0</v>
      </c>
      <c r="M188" s="156" t="n">
        <v>0</v>
      </c>
      <c r="N188" s="156" t="n">
        <v>0</v>
      </c>
      <c r="O188" s="156" t="n">
        <v>0</v>
      </c>
      <c r="P188" s="156" t="n">
        <v>0</v>
      </c>
      <c r="Q188" s="152"/>
      <c r="R188" s="151"/>
      <c r="S188" s="151"/>
      <c r="T188" s="151"/>
      <c r="U188" s="151"/>
      <c r="V188" s="151"/>
      <c r="W188" s="151"/>
      <c r="X188" s="151"/>
      <c r="Y188" s="151"/>
      <c r="Z188" s="151"/>
      <c r="AA188" s="151"/>
      <c r="AB188" s="151"/>
      <c r="AC188" s="151"/>
      <c r="AD188" s="151"/>
      <c r="AE188" s="151"/>
      <c r="AF188" s="151"/>
      <c r="AG188" s="157"/>
      <c r="AH188" s="157"/>
      <c r="AI188" s="154"/>
      <c r="AJ188" s="154"/>
      <c r="AK188" s="179"/>
      <c r="AL188" s="179"/>
      <c r="AM188" s="179"/>
      <c r="AN188" s="180"/>
      <c r="AO188" s="180"/>
      <c r="AP188" s="180"/>
      <c r="AQ188" s="179"/>
      <c r="AR188" s="179"/>
      <c r="AS188" s="179"/>
      <c r="AT188" s="179"/>
      <c r="AU188" s="179"/>
      <c r="AV188" s="181"/>
      <c r="AW188" s="180"/>
      <c r="AX188" s="179"/>
      <c r="AY188" s="179"/>
      <c r="AZ188" s="179"/>
      <c r="BA188" s="179"/>
      <c r="BB188" s="179"/>
      <c r="BC188" s="179"/>
      <c r="BD188" s="179"/>
      <c r="BE188" s="179"/>
      <c r="BF188" s="179"/>
      <c r="BG188" s="179"/>
      <c r="BH188" s="179"/>
      <c r="BI188" s="179"/>
      <c r="BJ188" s="179"/>
      <c r="BK188" s="179"/>
      <c r="BL188" s="179"/>
      <c r="BM188" s="179"/>
      <c r="BN188" s="179"/>
      <c r="BO188" s="179"/>
      <c r="BP188" s="179"/>
      <c r="BQ188" s="179"/>
      <c r="BR188" s="179"/>
      <c r="BS188" s="179"/>
      <c r="BT188" s="179"/>
      <c r="BU188" s="179"/>
      <c r="BV188" s="179"/>
      <c r="BW188" s="179"/>
      <c r="BX188" s="179"/>
      <c r="BY188" s="179"/>
      <c r="BZ188" s="179"/>
      <c r="CA188" s="179"/>
      <c r="CB188" s="179"/>
      <c r="CC188" s="179"/>
      <c r="CD188" s="179"/>
      <c r="CE188" s="179"/>
      <c r="CF188" s="179"/>
      <c r="CG188" s="179"/>
      <c r="CH188" s="179"/>
      <c r="CI188" s="179"/>
      <c r="CJ188" s="179"/>
      <c r="CK188" s="179"/>
      <c r="CL188" s="179"/>
      <c r="CM188" s="179"/>
      <c r="CN188" s="179"/>
      <c r="CO188" s="179"/>
      <c r="CP188" s="179"/>
      <c r="CQ188" s="179"/>
      <c r="CR188" s="179"/>
      <c r="CS188" s="179"/>
      <c r="CT188" s="179"/>
      <c r="CU188" s="179"/>
      <c r="CV188" s="179"/>
      <c r="CW188" s="179"/>
      <c r="CX188" s="179"/>
      <c r="CY188" s="160"/>
      <c r="CZ188" s="160"/>
      <c r="DA188" s="160"/>
      <c r="DB188" s="160"/>
      <c r="DC188" s="160"/>
      <c r="DD188" s="160"/>
      <c r="DE188" s="160"/>
      <c r="DF188" s="160"/>
      <c r="DG188" s="160"/>
      <c r="DH188" s="160"/>
      <c r="DI188" s="160"/>
      <c r="DJ188" s="160"/>
      <c r="DK188" s="160"/>
      <c r="DL188" s="160"/>
      <c r="DM188" s="160"/>
      <c r="DN188" s="160"/>
      <c r="DO188" s="160"/>
      <c r="DP188" s="160"/>
      <c r="DQ188" s="160"/>
      <c r="DR188" s="160"/>
      <c r="DS188" s="160"/>
      <c r="DT188" s="160"/>
      <c r="DU188" s="160"/>
      <c r="DV188" s="160"/>
      <c r="DW188" s="160"/>
      <c r="DX188" s="160"/>
      <c r="DY188" s="160"/>
      <c r="DZ188" s="160"/>
      <c r="EA188" s="160"/>
      <c r="EB188" s="160"/>
      <c r="EC188" s="160"/>
      <c r="ED188" s="160"/>
      <c r="EE188" s="160"/>
      <c r="EF188" s="160"/>
      <c r="EG188" s="160"/>
      <c r="EH188" s="160"/>
      <c r="EI188" s="160"/>
      <c r="EJ188" s="160"/>
      <c r="EK188" s="160"/>
      <c r="EL188" s="160"/>
      <c r="EM188" s="160"/>
      <c r="EN188" s="160"/>
      <c r="EO188" s="160"/>
      <c r="EP188" s="160"/>
      <c r="EQ188" s="160"/>
      <c r="ER188" s="160"/>
      <c r="ES188" s="160"/>
      <c r="ET188" s="160"/>
      <c r="EU188" s="160"/>
      <c r="EV188" s="160"/>
      <c r="EW188" s="160"/>
      <c r="EX188" s="160"/>
      <c r="EY188" s="160"/>
      <c r="EZ188" s="160"/>
      <c r="FA188" s="160"/>
      <c r="FB188" s="160"/>
      <c r="FC188" s="160"/>
      <c r="FD188" s="160"/>
      <c r="FE188" s="160"/>
      <c r="FF188" s="160"/>
      <c r="FG188" s="160"/>
      <c r="FH188" s="160"/>
      <c r="FI188" s="160"/>
      <c r="FJ188" s="160"/>
      <c r="FK188" s="160"/>
      <c r="FL188" s="160"/>
      <c r="FM188" s="160"/>
      <c r="FN188" s="160"/>
      <c r="FO188" s="160"/>
      <c r="FP188" s="160"/>
      <c r="FQ188" s="160"/>
      <c r="FR188" s="160"/>
      <c r="FS188" s="160"/>
      <c r="FT188" s="160"/>
      <c r="FU188" s="160"/>
      <c r="FV188" s="160"/>
      <c r="FW188" s="160"/>
      <c r="FX188" s="160"/>
      <c r="FY188" s="160"/>
      <c r="FZ188" s="160"/>
      <c r="GA188" s="160"/>
      <c r="GB188" s="160"/>
      <c r="GC188" s="160"/>
      <c r="GD188" s="160"/>
      <c r="GE188" s="160"/>
      <c r="GF188" s="160"/>
      <c r="GG188" s="160"/>
      <c r="GH188" s="160"/>
      <c r="GI188" s="160"/>
      <c r="GJ188" s="160"/>
      <c r="GK188" s="160"/>
      <c r="GL188" s="160"/>
      <c r="GM188" s="160"/>
      <c r="GN188" s="160"/>
      <c r="GO188" s="160"/>
      <c r="GP188" s="160"/>
      <c r="GQ188" s="160"/>
      <c r="GR188" s="160"/>
      <c r="GS188" s="160"/>
      <c r="GT188" s="160"/>
      <c r="GU188" s="160"/>
      <c r="GV188" s="160"/>
      <c r="GW188" s="160"/>
      <c r="GX188" s="160"/>
      <c r="GY188" s="160"/>
      <c r="GZ188" s="160"/>
      <c r="HA188" s="160"/>
      <c r="HB188" s="160"/>
      <c r="HC188" s="160"/>
      <c r="HD188" s="160"/>
      <c r="HE188" s="160"/>
      <c r="HF188" s="160"/>
      <c r="HG188" s="160"/>
      <c r="HH188" s="160"/>
      <c r="HI188" s="160"/>
      <c r="HJ188" s="160"/>
      <c r="HK188" s="160"/>
      <c r="HL188" s="160"/>
      <c r="HM188" s="160"/>
      <c r="HN188" s="160"/>
      <c r="HO188" s="160"/>
      <c r="HP188" s="160"/>
      <c r="HQ188" s="160"/>
      <c r="HR188" s="160"/>
      <c r="HS188" s="160"/>
      <c r="HT188" s="160"/>
      <c r="HU188" s="160"/>
      <c r="HV188" s="160"/>
      <c r="HW188" s="160"/>
      <c r="HX188" s="160"/>
      <c r="HY188" s="160"/>
      <c r="HZ188" s="160"/>
      <c r="IA188" s="160"/>
      <c r="IB188" s="160"/>
      <c r="IC188" s="160"/>
      <c r="ID188" s="160"/>
      <c r="IE188" s="160"/>
      <c r="IF188" s="160"/>
      <c r="IG188" s="160"/>
      <c r="IH188" s="160"/>
      <c r="II188" s="160"/>
      <c r="IJ188" s="160"/>
      <c r="IK188" s="160"/>
      <c r="IL188" s="160"/>
      <c r="IM188" s="160"/>
      <c r="IN188" s="160"/>
      <c r="IO188" s="160"/>
      <c r="IP188" s="160"/>
      <c r="IQ188" s="160"/>
      <c r="IR188" s="160"/>
      <c r="IS188" s="160"/>
      <c r="IT188" s="160"/>
      <c r="IU188" s="160"/>
      <c r="IV188" s="160"/>
    </row>
    <row collapsed="false" customFormat="true" customHeight="true" hidden="false" ht="6" outlineLevel="0" r="189" s="232">
      <c r="B189" s="138"/>
      <c r="C189" s="139"/>
      <c r="D189" s="140"/>
      <c r="E189" s="141"/>
      <c r="F189" s="140"/>
      <c r="G189" s="142"/>
      <c r="H189" s="141"/>
      <c r="I189" s="141"/>
      <c r="J189" s="141"/>
      <c r="K189" s="143"/>
      <c r="L189" s="143"/>
      <c r="M189" s="143"/>
      <c r="N189" s="143"/>
      <c r="O189" s="143"/>
      <c r="P189" s="143"/>
      <c r="Q189" s="144"/>
      <c r="R189" s="145"/>
      <c r="S189" s="146"/>
      <c r="T189" s="146"/>
      <c r="U189" s="146"/>
      <c r="V189" s="146"/>
      <c r="W189" s="146"/>
      <c r="X189" s="146"/>
      <c r="Y189" s="146"/>
      <c r="Z189" s="146"/>
      <c r="AA189" s="146"/>
      <c r="AB189" s="146"/>
      <c r="AC189" s="145"/>
      <c r="AD189" s="147"/>
      <c r="AE189" s="147"/>
      <c r="AF189" s="147"/>
      <c r="AG189" s="148"/>
      <c r="AH189" s="148"/>
      <c r="AI189" s="142"/>
      <c r="AJ189" s="142"/>
      <c r="AN189" s="236"/>
      <c r="AO189" s="236"/>
      <c r="AP189" s="236"/>
      <c r="AV189" s="237"/>
      <c r="AW189" s="236"/>
    </row>
    <row collapsed="false" customFormat="true" customHeight="false" hidden="false" ht="13" outlineLevel="0" r="190" s="257">
      <c r="A190" s="160"/>
      <c r="B190" s="243" t="s">
        <v>75</v>
      </c>
      <c r="C190" s="244"/>
      <c r="D190" s="265"/>
      <c r="E190" s="260" t="n">
        <f aca="false">COUNTIF(E191:E225,"Yes")</f>
        <v>5</v>
      </c>
      <c r="F190" s="246"/>
      <c r="G190" s="247"/>
      <c r="H190" s="248" t="n">
        <f aca="false">H192+H199+H206+H213+H220</f>
        <v>2500</v>
      </c>
      <c r="I190" s="248" t="n">
        <f aca="false">I192+I199+I206+I213+I220</f>
        <v>0</v>
      </c>
      <c r="J190" s="248" t="n">
        <f aca="false">J192+J199+J206+J213+J220</f>
        <v>2500</v>
      </c>
      <c r="K190" s="248" t="n">
        <f aca="false">K192+K199+K206+K213+K220</f>
        <v>0</v>
      </c>
      <c r="L190" s="248" t="n">
        <f aca="false">L192+L199+L206+L213+L220</f>
        <v>0</v>
      </c>
      <c r="M190" s="248" t="n">
        <f aca="false">M192+M199+M206+M213+M220</f>
        <v>2500</v>
      </c>
      <c r="N190" s="248" t="n">
        <f aca="false">N192+N199+N206+N213+N220</f>
        <v>2500</v>
      </c>
      <c r="O190" s="248" t="n">
        <f aca="false">O192+O199+O206+O213+O220</f>
        <v>0</v>
      </c>
      <c r="P190" s="248" t="n">
        <f aca="false">P192+P199+P206+P213+P220</f>
        <v>0</v>
      </c>
      <c r="Q190" s="249"/>
      <c r="R190" s="250"/>
      <c r="S190" s="251"/>
      <c r="T190" s="252"/>
      <c r="U190" s="250"/>
      <c r="V190" s="251"/>
      <c r="W190" s="252"/>
      <c r="X190" s="250"/>
      <c r="Y190" s="251"/>
      <c r="Z190" s="252"/>
      <c r="AA190" s="250"/>
      <c r="AB190" s="251"/>
      <c r="AC190" s="252"/>
      <c r="AD190" s="244"/>
      <c r="AE190" s="244"/>
      <c r="AF190" s="244"/>
      <c r="AG190" s="253"/>
      <c r="AH190" s="254"/>
      <c r="AI190" s="255"/>
      <c r="AJ190" s="256"/>
      <c r="AK190" s="179"/>
      <c r="AL190" s="179"/>
      <c r="AM190" s="179"/>
      <c r="AN190" s="180"/>
      <c r="AO190" s="180"/>
      <c r="AP190" s="180"/>
      <c r="AQ190" s="179"/>
      <c r="AR190" s="179"/>
      <c r="AS190" s="179"/>
      <c r="AT190" s="179"/>
      <c r="AU190" s="179"/>
      <c r="AV190" s="181"/>
      <c r="AW190" s="180"/>
      <c r="AX190" s="179"/>
      <c r="AY190" s="179"/>
      <c r="AZ190" s="179"/>
      <c r="BA190" s="179"/>
      <c r="BB190" s="179"/>
      <c r="BC190" s="179"/>
      <c r="BD190" s="179"/>
      <c r="BE190" s="179"/>
      <c r="BF190" s="179"/>
      <c r="BG190" s="179"/>
      <c r="BH190" s="179"/>
      <c r="BI190" s="179"/>
      <c r="BJ190" s="179"/>
      <c r="BK190" s="179"/>
      <c r="BL190" s="179"/>
      <c r="BM190" s="179"/>
      <c r="BN190" s="179"/>
      <c r="BO190" s="179"/>
      <c r="BP190" s="179"/>
      <c r="BQ190" s="179"/>
      <c r="BR190" s="179"/>
      <c r="BS190" s="179"/>
      <c r="BT190" s="179"/>
      <c r="BU190" s="179"/>
      <c r="BV190" s="179"/>
      <c r="BW190" s="179"/>
      <c r="BX190" s="179"/>
      <c r="BY190" s="179"/>
      <c r="BZ190" s="179"/>
      <c r="CA190" s="179"/>
      <c r="CB190" s="179"/>
      <c r="CC190" s="179"/>
      <c r="CD190" s="179"/>
      <c r="CE190" s="179"/>
      <c r="CF190" s="179"/>
      <c r="CG190" s="179"/>
      <c r="CH190" s="179"/>
      <c r="CI190" s="179"/>
      <c r="CJ190" s="179"/>
      <c r="CK190" s="179"/>
      <c r="CL190" s="179"/>
      <c r="CM190" s="179"/>
      <c r="CN190" s="179"/>
      <c r="CO190" s="179"/>
      <c r="CP190" s="179"/>
      <c r="CQ190" s="179"/>
      <c r="CR190" s="179"/>
      <c r="CS190" s="179"/>
      <c r="CT190" s="179"/>
      <c r="CU190" s="179"/>
      <c r="CV190" s="179"/>
      <c r="CW190" s="179"/>
      <c r="CX190" s="179"/>
      <c r="CY190" s="160"/>
      <c r="CZ190" s="160"/>
      <c r="DA190" s="160"/>
      <c r="DB190" s="160"/>
      <c r="DC190" s="160"/>
      <c r="DD190" s="160"/>
      <c r="DE190" s="160"/>
      <c r="DF190" s="160"/>
      <c r="DG190" s="160"/>
      <c r="DH190" s="160"/>
      <c r="DI190" s="160"/>
      <c r="DJ190" s="160"/>
      <c r="DK190" s="160"/>
      <c r="DL190" s="160"/>
      <c r="DM190" s="160"/>
      <c r="DN190" s="160"/>
      <c r="DO190" s="160"/>
      <c r="DP190" s="160"/>
      <c r="DQ190" s="160"/>
      <c r="DR190" s="160"/>
      <c r="DS190" s="160"/>
      <c r="DT190" s="160"/>
      <c r="DU190" s="160"/>
      <c r="DV190" s="160"/>
      <c r="DW190" s="160"/>
      <c r="DX190" s="160"/>
      <c r="DY190" s="160"/>
      <c r="DZ190" s="160"/>
      <c r="EA190" s="160"/>
      <c r="EB190" s="160"/>
      <c r="EC190" s="160"/>
      <c r="ED190" s="160"/>
      <c r="EE190" s="160"/>
      <c r="EF190" s="160"/>
      <c r="EG190" s="160"/>
      <c r="EH190" s="160"/>
      <c r="EI190" s="160"/>
      <c r="EJ190" s="160"/>
      <c r="EK190" s="160"/>
      <c r="EL190" s="160"/>
      <c r="EM190" s="160"/>
      <c r="EN190" s="160"/>
      <c r="EO190" s="160"/>
      <c r="EP190" s="160"/>
      <c r="EQ190" s="160"/>
      <c r="ER190" s="160"/>
      <c r="ES190" s="160"/>
      <c r="ET190" s="160"/>
      <c r="EU190" s="160"/>
      <c r="EV190" s="160"/>
      <c r="EW190" s="160"/>
      <c r="EX190" s="160"/>
      <c r="EY190" s="160"/>
      <c r="EZ190" s="160"/>
      <c r="FA190" s="160"/>
      <c r="FB190" s="160"/>
      <c r="FC190" s="160"/>
      <c r="FD190" s="160"/>
      <c r="FE190" s="160"/>
      <c r="FF190" s="160"/>
      <c r="FG190" s="160"/>
      <c r="FH190" s="160"/>
      <c r="FI190" s="160"/>
      <c r="FJ190" s="160"/>
      <c r="FK190" s="160"/>
      <c r="FL190" s="160"/>
      <c r="FM190" s="160"/>
      <c r="FN190" s="160"/>
      <c r="FO190" s="160"/>
      <c r="FP190" s="160"/>
      <c r="FQ190" s="160"/>
      <c r="FR190" s="160"/>
      <c r="FS190" s="160"/>
      <c r="FT190" s="160"/>
      <c r="FU190" s="160"/>
      <c r="FV190" s="160"/>
      <c r="FW190" s="160"/>
      <c r="FX190" s="160"/>
      <c r="FY190" s="160"/>
      <c r="FZ190" s="160"/>
      <c r="GA190" s="160"/>
      <c r="GB190" s="160"/>
      <c r="GC190" s="160"/>
      <c r="GD190" s="160"/>
      <c r="GE190" s="160"/>
      <c r="GF190" s="160"/>
      <c r="GG190" s="160"/>
      <c r="GH190" s="160"/>
      <c r="GI190" s="160"/>
      <c r="GJ190" s="160"/>
      <c r="GK190" s="160"/>
      <c r="GL190" s="160"/>
      <c r="GM190" s="160"/>
      <c r="GN190" s="160"/>
      <c r="GO190" s="160"/>
      <c r="GP190" s="160"/>
      <c r="GQ190" s="160"/>
      <c r="GR190" s="160"/>
      <c r="GS190" s="160"/>
      <c r="GT190" s="160"/>
      <c r="GU190" s="160"/>
      <c r="GV190" s="160"/>
      <c r="GW190" s="160"/>
      <c r="GX190" s="160"/>
      <c r="GY190" s="160"/>
      <c r="GZ190" s="160"/>
      <c r="HA190" s="160"/>
      <c r="HB190" s="160"/>
      <c r="HC190" s="160"/>
      <c r="HD190" s="160"/>
      <c r="HE190" s="160"/>
      <c r="HF190" s="160"/>
      <c r="HG190" s="160"/>
      <c r="HH190" s="160"/>
      <c r="HI190" s="160"/>
      <c r="HJ190" s="160"/>
      <c r="HK190" s="160"/>
      <c r="HL190" s="160"/>
      <c r="HM190" s="160"/>
      <c r="HN190" s="160"/>
      <c r="HO190" s="160"/>
      <c r="HP190" s="160"/>
      <c r="HQ190" s="160"/>
      <c r="HR190" s="160"/>
      <c r="HS190" s="160"/>
      <c r="HT190" s="160"/>
      <c r="HU190" s="160"/>
      <c r="HV190" s="160"/>
      <c r="HW190" s="160"/>
      <c r="HX190" s="160"/>
      <c r="HY190" s="160"/>
      <c r="HZ190" s="160"/>
      <c r="IA190" s="160"/>
      <c r="IB190" s="160"/>
      <c r="IC190" s="160"/>
      <c r="ID190" s="160"/>
      <c r="IE190" s="160"/>
      <c r="IF190" s="160"/>
      <c r="IG190" s="160"/>
      <c r="IH190" s="160"/>
      <c r="II190" s="160"/>
      <c r="IJ190" s="160"/>
      <c r="IK190" s="160"/>
      <c r="IL190" s="160"/>
      <c r="IM190" s="160"/>
      <c r="IN190" s="160"/>
      <c r="IO190" s="160"/>
      <c r="IP190" s="160"/>
      <c r="IQ190" s="160"/>
      <c r="IR190" s="160"/>
      <c r="IS190" s="160"/>
      <c r="IT190" s="160"/>
      <c r="IU190" s="160"/>
      <c r="IV190" s="160"/>
    </row>
    <row collapsed="false" customFormat="true" customHeight="true" hidden="false" ht="6.75" outlineLevel="0" r="191" s="232">
      <c r="B191" s="233"/>
      <c r="C191" s="234"/>
      <c r="D191" s="140"/>
      <c r="E191" s="141"/>
      <c r="F191" s="140"/>
      <c r="G191" s="142"/>
      <c r="H191" s="141"/>
      <c r="I191" s="141"/>
      <c r="J191" s="141"/>
      <c r="K191" s="143"/>
      <c r="L191" s="143"/>
      <c r="M191" s="143"/>
      <c r="N191" s="143"/>
      <c r="O191" s="143"/>
      <c r="P191" s="143"/>
      <c r="Q191" s="144"/>
      <c r="R191" s="145"/>
      <c r="S191" s="146"/>
      <c r="T191" s="146"/>
      <c r="U191" s="146"/>
      <c r="V191" s="146"/>
      <c r="W191" s="146"/>
      <c r="X191" s="146"/>
      <c r="Y191" s="146"/>
      <c r="Z191" s="146"/>
      <c r="AA191" s="146"/>
      <c r="AB191" s="146"/>
      <c r="AC191" s="146"/>
      <c r="AD191" s="147"/>
      <c r="AE191" s="147"/>
      <c r="AF191" s="147"/>
      <c r="AG191" s="148"/>
      <c r="AH191" s="148"/>
      <c r="AI191" s="142"/>
      <c r="AJ191" s="142"/>
      <c r="AN191" s="236"/>
      <c r="AO191" s="236"/>
      <c r="AP191" s="236"/>
      <c r="AV191" s="237"/>
      <c r="AW191" s="236"/>
    </row>
    <row collapsed="false" customFormat="true" customHeight="true" hidden="false" ht="48" outlineLevel="0" r="192" s="160">
      <c r="B192" s="161" t="n">
        <v>22</v>
      </c>
      <c r="C192" s="162" t="s">
        <v>37</v>
      </c>
      <c r="D192" s="163" t="s">
        <v>182</v>
      </c>
      <c r="E192" s="164" t="s">
        <v>79</v>
      </c>
      <c r="F192" s="165" t="s">
        <v>80</v>
      </c>
      <c r="G192" s="166" t="s">
        <v>183</v>
      </c>
      <c r="H192" s="167" t="n">
        <v>500</v>
      </c>
      <c r="I192" s="167" t="n">
        <v>0</v>
      </c>
      <c r="J192" s="167" t="n">
        <f aca="false">H192+I192</f>
        <v>500</v>
      </c>
      <c r="K192" s="168" t="n">
        <v>0</v>
      </c>
      <c r="L192" s="167" t="n">
        <v>0</v>
      </c>
      <c r="M192" s="167" t="n">
        <v>500</v>
      </c>
      <c r="N192" s="168" t="n">
        <f aca="false">SUM(R192:AC192)</f>
        <v>500</v>
      </c>
      <c r="O192" s="168" t="n">
        <f aca="false">SUM(R197:AC197)</f>
        <v>0</v>
      </c>
      <c r="P192" s="168" t="n">
        <f aca="false">O192+L192</f>
        <v>0</v>
      </c>
      <c r="Q192" s="169" t="s">
        <v>82</v>
      </c>
      <c r="R192" s="170" t="n">
        <v>0</v>
      </c>
      <c r="S192" s="171" t="n">
        <v>0</v>
      </c>
      <c r="T192" s="172" t="n">
        <v>0</v>
      </c>
      <c r="U192" s="170" t="n">
        <v>0</v>
      </c>
      <c r="V192" s="171" t="n">
        <v>0</v>
      </c>
      <c r="W192" s="172" t="n">
        <v>0</v>
      </c>
      <c r="X192" s="170" t="n">
        <v>0</v>
      </c>
      <c r="Y192" s="171" t="n">
        <v>0</v>
      </c>
      <c r="Z192" s="172" t="n">
        <v>0</v>
      </c>
      <c r="AA192" s="170" t="n">
        <v>250</v>
      </c>
      <c r="AB192" s="173" t="n">
        <v>250</v>
      </c>
      <c r="AC192" s="172" t="n">
        <v>0</v>
      </c>
      <c r="AD192" s="174" t="s">
        <v>83</v>
      </c>
      <c r="AE192" s="174" t="s">
        <v>84</v>
      </c>
      <c r="AF192" s="174" t="s">
        <v>85</v>
      </c>
      <c r="AG192" s="175" t="s">
        <v>184</v>
      </c>
      <c r="AH192" s="176" t="s">
        <v>185</v>
      </c>
      <c r="AI192" s="177" t="s">
        <v>80</v>
      </c>
      <c r="AJ192" s="178"/>
      <c r="AK192" s="179"/>
      <c r="AL192" s="179"/>
      <c r="AM192" s="179"/>
      <c r="AN192" s="180"/>
      <c r="AO192" s="180"/>
      <c r="AP192" s="180"/>
      <c r="AQ192" s="179"/>
      <c r="AR192" s="179"/>
      <c r="AS192" s="179"/>
      <c r="AT192" s="179"/>
      <c r="AU192" s="179"/>
      <c r="AV192" s="181"/>
      <c r="AW192" s="180"/>
      <c r="AX192" s="179"/>
      <c r="AY192" s="179"/>
      <c r="AZ192" s="179"/>
      <c r="BA192" s="179"/>
      <c r="BB192" s="179"/>
      <c r="BC192" s="179"/>
      <c r="BD192" s="179"/>
      <c r="BE192" s="179"/>
      <c r="BF192" s="179"/>
      <c r="BG192" s="179"/>
      <c r="BH192" s="179"/>
      <c r="BI192" s="179"/>
      <c r="BJ192" s="179"/>
      <c r="BK192" s="179"/>
      <c r="BL192" s="179"/>
      <c r="BM192" s="179"/>
      <c r="BN192" s="179"/>
      <c r="BO192" s="179"/>
      <c r="BP192" s="179"/>
      <c r="BQ192" s="179"/>
      <c r="BR192" s="179"/>
      <c r="BS192" s="179"/>
      <c r="BT192" s="179"/>
      <c r="BU192" s="179"/>
      <c r="BV192" s="179"/>
      <c r="BW192" s="179"/>
      <c r="BX192" s="179"/>
      <c r="BY192" s="179"/>
      <c r="BZ192" s="179"/>
      <c r="CA192" s="179"/>
      <c r="CB192" s="179"/>
      <c r="CC192" s="179"/>
      <c r="CD192" s="179"/>
      <c r="CE192" s="179"/>
      <c r="CF192" s="179"/>
      <c r="CG192" s="179"/>
      <c r="CH192" s="179"/>
      <c r="CI192" s="179"/>
      <c r="CJ192" s="179"/>
      <c r="CK192" s="179"/>
      <c r="CL192" s="179"/>
      <c r="CM192" s="179"/>
      <c r="CN192" s="179"/>
      <c r="CO192" s="179"/>
      <c r="CP192" s="179"/>
      <c r="CQ192" s="179"/>
      <c r="CR192" s="179"/>
      <c r="CS192" s="179"/>
      <c r="CT192" s="179"/>
      <c r="CU192" s="179"/>
      <c r="CV192" s="179"/>
      <c r="CW192" s="179"/>
      <c r="CX192" s="179"/>
    </row>
    <row collapsed="false" customFormat="true" customHeight="true" hidden="false" ht="26" outlineLevel="0" r="193" s="196">
      <c r="A193" s="179"/>
      <c r="B193" s="182"/>
      <c r="C193" s="183" t="s">
        <v>88</v>
      </c>
      <c r="D193" s="183"/>
      <c r="E193" s="184"/>
      <c r="F193" s="185" t="s">
        <v>89</v>
      </c>
      <c r="G193" s="166"/>
      <c r="H193" s="186"/>
      <c r="I193" s="184"/>
      <c r="J193" s="184"/>
      <c r="K193" s="187"/>
      <c r="L193" s="187"/>
      <c r="M193" s="187"/>
      <c r="N193" s="188"/>
      <c r="O193" s="187"/>
      <c r="P193" s="187"/>
      <c r="Q193" s="189" t="s">
        <v>90</v>
      </c>
      <c r="R193" s="190"/>
      <c r="S193" s="191"/>
      <c r="T193" s="192"/>
      <c r="U193" s="190"/>
      <c r="V193" s="191"/>
      <c r="W193" s="192"/>
      <c r="X193" s="190"/>
      <c r="Y193" s="191"/>
      <c r="Z193" s="192"/>
      <c r="AA193" s="190"/>
      <c r="AB193" s="191"/>
      <c r="AC193" s="192"/>
      <c r="AD193" s="193" t="n">
        <v>41336</v>
      </c>
      <c r="AE193" s="193" t="n">
        <v>41397</v>
      </c>
      <c r="AF193" s="193" t="n">
        <v>41505</v>
      </c>
      <c r="AG193" s="175"/>
      <c r="AH193" s="176"/>
      <c r="AI193" s="194"/>
      <c r="AJ193" s="195"/>
      <c r="AK193" s="179"/>
      <c r="AL193" s="179"/>
      <c r="AM193" s="179"/>
      <c r="AN193" s="180"/>
      <c r="AO193" s="180"/>
      <c r="AP193" s="180"/>
      <c r="AQ193" s="179"/>
      <c r="AR193" s="179"/>
      <c r="AS193" s="179"/>
      <c r="AT193" s="179"/>
      <c r="AU193" s="179"/>
      <c r="AV193" s="181"/>
      <c r="AW193" s="180"/>
      <c r="AX193" s="179"/>
      <c r="AY193" s="179"/>
      <c r="AZ193" s="179"/>
      <c r="BA193" s="179"/>
      <c r="BB193" s="179"/>
      <c r="BC193" s="179"/>
      <c r="BD193" s="179"/>
      <c r="BE193" s="179"/>
      <c r="BF193" s="179"/>
      <c r="BG193" s="179"/>
      <c r="BH193" s="179"/>
      <c r="BI193" s="179"/>
      <c r="BJ193" s="179"/>
      <c r="BK193" s="179"/>
      <c r="BL193" s="179"/>
      <c r="BM193" s="179"/>
      <c r="BN193" s="179"/>
      <c r="BO193" s="179"/>
      <c r="BP193" s="179"/>
      <c r="BQ193" s="179"/>
      <c r="BR193" s="179"/>
      <c r="BS193" s="179"/>
      <c r="BT193" s="179"/>
      <c r="BU193" s="179"/>
      <c r="BV193" s="179"/>
      <c r="BW193" s="179"/>
      <c r="BX193" s="179"/>
      <c r="BY193" s="179"/>
      <c r="BZ193" s="179"/>
      <c r="CA193" s="179"/>
      <c r="CB193" s="179"/>
      <c r="CC193" s="179"/>
      <c r="CD193" s="179"/>
      <c r="CE193" s="179"/>
      <c r="CF193" s="179"/>
      <c r="CG193" s="179"/>
      <c r="CH193" s="179"/>
      <c r="CI193" s="179"/>
      <c r="CJ193" s="179"/>
      <c r="CK193" s="179"/>
      <c r="CL193" s="179"/>
      <c r="CM193" s="179"/>
      <c r="CN193" s="179"/>
      <c r="CO193" s="179"/>
      <c r="CP193" s="179"/>
      <c r="CQ193" s="179"/>
      <c r="CR193" s="179"/>
      <c r="CS193" s="179"/>
      <c r="CT193" s="179"/>
      <c r="CU193" s="179"/>
      <c r="CV193" s="179"/>
      <c r="CW193" s="179"/>
      <c r="CX193" s="179"/>
      <c r="CY193" s="179"/>
      <c r="CZ193" s="179"/>
      <c r="DA193" s="179"/>
      <c r="DB193" s="179"/>
      <c r="DC193" s="179"/>
      <c r="DD193" s="179"/>
      <c r="DE193" s="179"/>
      <c r="DF193" s="179"/>
      <c r="DG193" s="179"/>
      <c r="DH193" s="179"/>
      <c r="DI193" s="179"/>
      <c r="DJ193" s="179"/>
      <c r="DK193" s="179"/>
      <c r="DL193" s="179"/>
      <c r="DM193" s="179"/>
      <c r="DN193" s="179"/>
      <c r="DO193" s="179"/>
      <c r="DP193" s="179"/>
      <c r="DQ193" s="179"/>
      <c r="DR193" s="179"/>
      <c r="DS193" s="179"/>
      <c r="DT193" s="179"/>
      <c r="DU193" s="179"/>
      <c r="DV193" s="179"/>
      <c r="DW193" s="179"/>
      <c r="DX193" s="179"/>
      <c r="DY193" s="179"/>
      <c r="DZ193" s="179"/>
      <c r="EA193" s="179"/>
      <c r="EB193" s="179"/>
      <c r="EC193" s="179"/>
      <c r="ED193" s="179"/>
      <c r="EE193" s="179"/>
      <c r="EF193" s="179"/>
      <c r="EG193" s="179"/>
      <c r="EH193" s="179"/>
      <c r="EI193" s="179"/>
      <c r="EJ193" s="179"/>
      <c r="EK193" s="179"/>
      <c r="EL193" s="179"/>
      <c r="EM193" s="179"/>
      <c r="EN193" s="179"/>
      <c r="EO193" s="179"/>
      <c r="EP193" s="179"/>
      <c r="EQ193" s="179"/>
      <c r="ER193" s="179"/>
      <c r="ES193" s="179"/>
      <c r="ET193" s="179"/>
      <c r="EU193" s="179"/>
      <c r="EV193" s="179"/>
      <c r="EW193" s="179"/>
      <c r="EX193" s="179"/>
      <c r="EY193" s="179"/>
      <c r="EZ193" s="179"/>
      <c r="FA193" s="179"/>
      <c r="FB193" s="179"/>
      <c r="FC193" s="179"/>
      <c r="FD193" s="179"/>
      <c r="FE193" s="179"/>
      <c r="FF193" s="179"/>
      <c r="FG193" s="179"/>
      <c r="FH193" s="179"/>
      <c r="FI193" s="179"/>
      <c r="FJ193" s="179"/>
      <c r="FK193" s="179"/>
      <c r="FL193" s="179"/>
      <c r="FM193" s="179"/>
      <c r="FN193" s="179"/>
      <c r="FO193" s="179"/>
      <c r="FP193" s="179"/>
      <c r="FQ193" s="179"/>
      <c r="FR193" s="179"/>
      <c r="FS193" s="179"/>
      <c r="FT193" s="179"/>
      <c r="FU193" s="179"/>
      <c r="FV193" s="179"/>
      <c r="FW193" s="179"/>
      <c r="FX193" s="179"/>
      <c r="FY193" s="179"/>
      <c r="FZ193" s="179"/>
      <c r="GA193" s="179"/>
      <c r="GB193" s="179"/>
      <c r="GC193" s="179"/>
      <c r="GD193" s="179"/>
      <c r="GE193" s="179"/>
      <c r="GF193" s="179"/>
      <c r="GG193" s="179"/>
      <c r="GH193" s="179"/>
      <c r="GI193" s="179"/>
      <c r="GJ193" s="179"/>
      <c r="GK193" s="179"/>
      <c r="GL193" s="179"/>
      <c r="GM193" s="179"/>
      <c r="GN193" s="179"/>
      <c r="GO193" s="179"/>
      <c r="GP193" s="179"/>
      <c r="GQ193" s="179"/>
      <c r="GR193" s="179"/>
      <c r="GS193" s="179"/>
      <c r="GT193" s="179"/>
      <c r="GU193" s="179"/>
      <c r="GV193" s="179"/>
      <c r="GW193" s="179"/>
      <c r="GX193" s="179"/>
      <c r="GY193" s="179"/>
      <c r="GZ193" s="179"/>
      <c r="HA193" s="179"/>
      <c r="HB193" s="179"/>
      <c r="HC193" s="179"/>
      <c r="HD193" s="179"/>
      <c r="HE193" s="179"/>
      <c r="HF193" s="179"/>
      <c r="HG193" s="179"/>
      <c r="HH193" s="179"/>
      <c r="HI193" s="179"/>
      <c r="HJ193" s="179"/>
      <c r="HK193" s="179"/>
      <c r="HL193" s="179"/>
      <c r="HM193" s="179"/>
      <c r="HN193" s="179"/>
      <c r="HO193" s="179"/>
      <c r="HP193" s="179"/>
      <c r="HQ193" s="179"/>
      <c r="HR193" s="179"/>
      <c r="HS193" s="179"/>
      <c r="HT193" s="179"/>
      <c r="HU193" s="179"/>
      <c r="HV193" s="179"/>
      <c r="HW193" s="179"/>
      <c r="HX193" s="179"/>
      <c r="HY193" s="179"/>
      <c r="HZ193" s="179"/>
      <c r="IA193" s="179"/>
      <c r="IB193" s="179"/>
      <c r="IC193" s="179"/>
      <c r="ID193" s="179"/>
      <c r="IE193" s="179"/>
      <c r="IF193" s="179"/>
      <c r="IG193" s="179"/>
      <c r="IH193" s="179"/>
      <c r="II193" s="179"/>
      <c r="IJ193" s="179"/>
      <c r="IK193" s="179"/>
      <c r="IL193" s="179"/>
      <c r="IM193" s="179"/>
      <c r="IN193" s="179"/>
      <c r="IO193" s="179"/>
      <c r="IP193" s="179"/>
      <c r="IQ193" s="179"/>
      <c r="IR193" s="179"/>
      <c r="IS193" s="179"/>
      <c r="IT193" s="179"/>
      <c r="IU193" s="179"/>
      <c r="IV193" s="179"/>
    </row>
    <row collapsed="false" customFormat="false" customHeight="true" hidden="false" ht="24.75" outlineLevel="0" r="194">
      <c r="A194" s="179"/>
      <c r="B194" s="197"/>
      <c r="C194" s="198" t="s">
        <v>92</v>
      </c>
      <c r="D194" s="198" t="s">
        <v>154</v>
      </c>
      <c r="E194" s="199"/>
      <c r="F194" s="200" t="s">
        <v>94</v>
      </c>
      <c r="G194" s="166"/>
      <c r="H194" s="201"/>
      <c r="I194" s="199"/>
      <c r="J194" s="199"/>
      <c r="K194" s="202"/>
      <c r="L194" s="202"/>
      <c r="M194" s="202"/>
      <c r="N194" s="202"/>
      <c r="O194" s="202"/>
      <c r="P194" s="202"/>
      <c r="Q194" s="203"/>
      <c r="R194" s="204"/>
      <c r="S194" s="205"/>
      <c r="T194" s="206"/>
      <c r="U194" s="204"/>
      <c r="V194" s="207"/>
      <c r="W194" s="208"/>
      <c r="X194" s="209"/>
      <c r="Y194" s="210"/>
      <c r="Z194" s="208"/>
      <c r="AA194" s="209"/>
      <c r="AB194" s="207"/>
      <c r="AC194" s="211"/>
      <c r="AD194" s="212"/>
      <c r="AE194" s="212"/>
      <c r="AF194" s="212"/>
      <c r="AG194" s="175"/>
      <c r="AH194" s="176"/>
      <c r="AI194" s="213" t="s">
        <v>94</v>
      </c>
      <c r="AJ194" s="195"/>
      <c r="AK194" s="179"/>
      <c r="AL194" s="179"/>
      <c r="AM194" s="179"/>
      <c r="AN194" s="180"/>
      <c r="AO194" s="180"/>
      <c r="AP194" s="180"/>
      <c r="AQ194" s="179"/>
      <c r="AR194" s="179"/>
      <c r="AS194" s="179"/>
      <c r="AT194" s="179"/>
      <c r="AU194" s="179"/>
      <c r="AV194" s="181"/>
      <c r="AW194" s="180"/>
      <c r="AX194" s="179"/>
      <c r="AY194" s="179"/>
      <c r="AZ194" s="179"/>
      <c r="BA194" s="179"/>
      <c r="BB194" s="179"/>
      <c r="BC194" s="179"/>
      <c r="BD194" s="179"/>
      <c r="BE194" s="179"/>
      <c r="BF194" s="179"/>
      <c r="BG194" s="179"/>
      <c r="BH194" s="179"/>
      <c r="BI194" s="179"/>
      <c r="BJ194" s="179"/>
      <c r="BK194" s="179"/>
      <c r="BL194" s="179"/>
      <c r="BM194" s="179"/>
      <c r="BN194" s="179"/>
      <c r="BO194" s="179"/>
      <c r="BP194" s="179"/>
      <c r="BQ194" s="179"/>
      <c r="BR194" s="179"/>
      <c r="BS194" s="179"/>
      <c r="BT194" s="179"/>
      <c r="BU194" s="179"/>
      <c r="BV194" s="179"/>
      <c r="BW194" s="179"/>
      <c r="BX194" s="179"/>
      <c r="BY194" s="179"/>
      <c r="BZ194" s="179"/>
      <c r="CA194" s="179"/>
      <c r="CB194" s="179"/>
      <c r="CC194" s="179"/>
      <c r="CD194" s="179"/>
      <c r="CE194" s="179"/>
      <c r="CF194" s="179"/>
      <c r="CG194" s="179"/>
      <c r="CH194" s="179"/>
      <c r="CI194" s="179"/>
      <c r="CJ194" s="179"/>
      <c r="CK194" s="179"/>
      <c r="CL194" s="179"/>
      <c r="CM194" s="179"/>
      <c r="CN194" s="179"/>
      <c r="CO194" s="179"/>
      <c r="CP194" s="179"/>
      <c r="CQ194" s="179"/>
      <c r="CR194" s="179"/>
      <c r="CS194" s="179"/>
      <c r="CT194" s="179"/>
      <c r="CU194" s="179"/>
      <c r="CV194" s="179"/>
      <c r="CW194" s="179"/>
      <c r="CX194" s="179"/>
      <c r="CY194" s="179"/>
      <c r="CZ194" s="179"/>
      <c r="DA194" s="179"/>
      <c r="DB194" s="179"/>
      <c r="DC194" s="179"/>
      <c r="DD194" s="179"/>
      <c r="DE194" s="179"/>
      <c r="DF194" s="179"/>
      <c r="DG194" s="179"/>
      <c r="DH194" s="179"/>
      <c r="DI194" s="179"/>
      <c r="DJ194" s="179"/>
      <c r="DK194" s="179"/>
      <c r="DL194" s="179"/>
      <c r="DM194" s="179"/>
      <c r="DN194" s="179"/>
      <c r="DO194" s="179"/>
      <c r="DP194" s="179"/>
      <c r="DQ194" s="179"/>
      <c r="DR194" s="179"/>
      <c r="DS194" s="179"/>
      <c r="DT194" s="179"/>
      <c r="DU194" s="179"/>
      <c r="DV194" s="179"/>
      <c r="DW194" s="179"/>
      <c r="DX194" s="179"/>
      <c r="DY194" s="179"/>
      <c r="DZ194" s="179"/>
      <c r="EA194" s="179"/>
      <c r="EB194" s="179"/>
      <c r="EC194" s="179"/>
      <c r="ED194" s="179"/>
      <c r="EE194" s="179"/>
      <c r="EF194" s="179"/>
      <c r="EG194" s="179"/>
      <c r="EH194" s="179"/>
      <c r="EI194" s="179"/>
      <c r="EJ194" s="179"/>
      <c r="EK194" s="179"/>
      <c r="EL194" s="179"/>
      <c r="EM194" s="179"/>
      <c r="EN194" s="179"/>
      <c r="EO194" s="179"/>
      <c r="EP194" s="179"/>
      <c r="EQ194" s="179"/>
      <c r="ER194" s="179"/>
      <c r="ES194" s="179"/>
      <c r="ET194" s="179"/>
      <c r="EU194" s="179"/>
      <c r="EV194" s="179"/>
      <c r="EW194" s="179"/>
      <c r="EX194" s="179"/>
      <c r="EY194" s="179"/>
      <c r="EZ194" s="179"/>
      <c r="FA194" s="179"/>
      <c r="FB194" s="179"/>
      <c r="FC194" s="179"/>
      <c r="FD194" s="179"/>
      <c r="FE194" s="179"/>
      <c r="FF194" s="179"/>
      <c r="FG194" s="179"/>
      <c r="FH194" s="179"/>
      <c r="FI194" s="179"/>
      <c r="FJ194" s="179"/>
      <c r="FK194" s="179"/>
      <c r="FL194" s="179"/>
      <c r="FM194" s="179"/>
      <c r="FN194" s="179"/>
      <c r="FO194" s="179"/>
      <c r="FP194" s="179"/>
      <c r="FQ194" s="179"/>
      <c r="FR194" s="179"/>
      <c r="FS194" s="179"/>
      <c r="FT194" s="179"/>
      <c r="FU194" s="179"/>
      <c r="FV194" s="179"/>
      <c r="FW194" s="179"/>
      <c r="FX194" s="179"/>
      <c r="FY194" s="179"/>
      <c r="FZ194" s="179"/>
      <c r="GA194" s="179"/>
      <c r="GB194" s="179"/>
      <c r="GC194" s="179"/>
      <c r="GD194" s="179"/>
      <c r="GE194" s="179"/>
      <c r="GF194" s="179"/>
      <c r="GG194" s="179"/>
      <c r="GH194" s="179"/>
      <c r="GI194" s="179"/>
      <c r="GJ194" s="179"/>
      <c r="GK194" s="179"/>
      <c r="GL194" s="179"/>
      <c r="GM194" s="179"/>
      <c r="GN194" s="179"/>
      <c r="GO194" s="179"/>
      <c r="GP194" s="179"/>
      <c r="GQ194" s="179"/>
      <c r="GR194" s="179"/>
      <c r="GS194" s="179"/>
      <c r="GT194" s="179"/>
      <c r="GU194" s="179"/>
      <c r="GV194" s="179"/>
      <c r="GW194" s="179"/>
      <c r="GX194" s="179"/>
      <c r="GY194" s="179"/>
      <c r="GZ194" s="179"/>
      <c r="HA194" s="179"/>
      <c r="HB194" s="179"/>
      <c r="HC194" s="179"/>
      <c r="HD194" s="179"/>
      <c r="HE194" s="179"/>
      <c r="HF194" s="179"/>
      <c r="HG194" s="179"/>
      <c r="HH194" s="179"/>
      <c r="HI194" s="179"/>
      <c r="HJ194" s="179"/>
      <c r="HK194" s="179"/>
      <c r="HL194" s="179"/>
      <c r="HM194" s="179"/>
      <c r="HN194" s="179"/>
      <c r="HO194" s="179"/>
      <c r="HP194" s="179"/>
      <c r="HQ194" s="179"/>
      <c r="HR194" s="179"/>
      <c r="HS194" s="179"/>
      <c r="HT194" s="179"/>
      <c r="HU194" s="179"/>
      <c r="HV194" s="179"/>
      <c r="HW194" s="179"/>
      <c r="HX194" s="179"/>
      <c r="HY194" s="179"/>
      <c r="HZ194" s="179"/>
      <c r="IA194" s="179"/>
      <c r="IB194" s="179"/>
      <c r="IC194" s="179"/>
      <c r="ID194" s="179"/>
      <c r="IE194" s="179"/>
      <c r="IF194" s="179"/>
      <c r="IG194" s="179"/>
      <c r="IH194" s="179"/>
      <c r="II194" s="179"/>
      <c r="IJ194" s="179"/>
      <c r="IK194" s="179"/>
      <c r="IL194" s="179"/>
      <c r="IM194" s="179"/>
      <c r="IN194" s="179"/>
      <c r="IO194" s="179"/>
      <c r="IP194" s="179"/>
      <c r="IQ194" s="179"/>
      <c r="IR194" s="179"/>
      <c r="IS194" s="179"/>
      <c r="IT194" s="179"/>
      <c r="IU194" s="179"/>
      <c r="IV194" s="179"/>
    </row>
    <row collapsed="false" customFormat="false" customHeight="true" hidden="false" ht="23" outlineLevel="0" r="195">
      <c r="A195" s="179"/>
      <c r="B195" s="197"/>
      <c r="C195" s="198" t="s">
        <v>95</v>
      </c>
      <c r="D195" s="198" t="s">
        <v>186</v>
      </c>
      <c r="E195" s="199"/>
      <c r="F195" s="214" t="s">
        <v>89</v>
      </c>
      <c r="G195" s="166"/>
      <c r="H195" s="201"/>
      <c r="I195" s="199"/>
      <c r="J195" s="199"/>
      <c r="K195" s="202"/>
      <c r="L195" s="202"/>
      <c r="M195" s="202"/>
      <c r="N195" s="202"/>
      <c r="O195" s="202"/>
      <c r="P195" s="202"/>
      <c r="Q195" s="203"/>
      <c r="R195" s="204"/>
      <c r="S195" s="205"/>
      <c r="T195" s="206"/>
      <c r="U195" s="204"/>
      <c r="V195" s="207"/>
      <c r="W195" s="208"/>
      <c r="X195" s="209"/>
      <c r="Y195" s="210"/>
      <c r="Z195" s="208"/>
      <c r="AA195" s="209"/>
      <c r="AB195" s="207"/>
      <c r="AC195" s="211"/>
      <c r="AD195" s="212"/>
      <c r="AE195" s="212"/>
      <c r="AF195" s="212"/>
      <c r="AG195" s="175"/>
      <c r="AH195" s="176"/>
      <c r="AI195" s="213" t="s">
        <v>94</v>
      </c>
      <c r="AJ195" s="195"/>
      <c r="AK195" s="179"/>
      <c r="AL195" s="179"/>
      <c r="AM195" s="179"/>
      <c r="AN195" s="180"/>
      <c r="AO195" s="180"/>
      <c r="AP195" s="180"/>
      <c r="AQ195" s="179"/>
      <c r="AR195" s="179"/>
      <c r="AS195" s="179"/>
      <c r="AT195" s="179"/>
      <c r="AU195" s="179"/>
      <c r="AV195" s="181"/>
      <c r="AW195" s="180"/>
      <c r="AX195" s="179"/>
      <c r="AY195" s="179"/>
      <c r="AZ195" s="179"/>
      <c r="BA195" s="179"/>
      <c r="BB195" s="179"/>
      <c r="BC195" s="179"/>
      <c r="BD195" s="179"/>
      <c r="BE195" s="179"/>
      <c r="BF195" s="179"/>
      <c r="BG195" s="179"/>
      <c r="BH195" s="179"/>
      <c r="BI195" s="179"/>
      <c r="BJ195" s="179"/>
      <c r="BK195" s="179"/>
      <c r="BL195" s="179"/>
      <c r="BM195" s="179"/>
      <c r="BN195" s="179"/>
      <c r="BO195" s="179"/>
      <c r="BP195" s="179"/>
      <c r="BQ195" s="179"/>
      <c r="BR195" s="179"/>
      <c r="BS195" s="179"/>
      <c r="BT195" s="179"/>
      <c r="BU195" s="179"/>
      <c r="BV195" s="179"/>
      <c r="BW195" s="179"/>
      <c r="BX195" s="179"/>
      <c r="BY195" s="179"/>
      <c r="BZ195" s="179"/>
      <c r="CA195" s="179"/>
      <c r="CB195" s="179"/>
      <c r="CC195" s="179"/>
      <c r="CD195" s="179"/>
      <c r="CE195" s="179"/>
      <c r="CF195" s="179"/>
      <c r="CG195" s="179"/>
      <c r="CH195" s="179"/>
      <c r="CI195" s="179"/>
      <c r="CJ195" s="179"/>
      <c r="CK195" s="179"/>
      <c r="CL195" s="179"/>
      <c r="CM195" s="179"/>
      <c r="CN195" s="179"/>
      <c r="CO195" s="179"/>
      <c r="CP195" s="179"/>
      <c r="CQ195" s="179"/>
      <c r="CR195" s="179"/>
      <c r="CS195" s="179"/>
      <c r="CT195" s="179"/>
      <c r="CU195" s="179"/>
      <c r="CV195" s="179"/>
      <c r="CW195" s="179"/>
      <c r="CX195" s="179"/>
      <c r="CY195" s="179"/>
      <c r="CZ195" s="179"/>
      <c r="DA195" s="179"/>
      <c r="DB195" s="179"/>
      <c r="DC195" s="179"/>
      <c r="DD195" s="179"/>
      <c r="DE195" s="179"/>
      <c r="DF195" s="179"/>
      <c r="DG195" s="179"/>
      <c r="DH195" s="179"/>
      <c r="DI195" s="179"/>
      <c r="DJ195" s="179"/>
      <c r="DK195" s="179"/>
      <c r="DL195" s="179"/>
      <c r="DM195" s="179"/>
      <c r="DN195" s="179"/>
      <c r="DO195" s="179"/>
      <c r="DP195" s="179"/>
      <c r="DQ195" s="179"/>
      <c r="DR195" s="179"/>
      <c r="DS195" s="179"/>
      <c r="DT195" s="179"/>
      <c r="DU195" s="179"/>
      <c r="DV195" s="179"/>
      <c r="DW195" s="179"/>
      <c r="DX195" s="179"/>
      <c r="DY195" s="179"/>
      <c r="DZ195" s="179"/>
      <c r="EA195" s="179"/>
      <c r="EB195" s="179"/>
      <c r="EC195" s="179"/>
      <c r="ED195" s="179"/>
      <c r="EE195" s="179"/>
      <c r="EF195" s="179"/>
      <c r="EG195" s="179"/>
      <c r="EH195" s="179"/>
      <c r="EI195" s="179"/>
      <c r="EJ195" s="179"/>
      <c r="EK195" s="179"/>
      <c r="EL195" s="179"/>
      <c r="EM195" s="179"/>
      <c r="EN195" s="179"/>
      <c r="EO195" s="179"/>
      <c r="EP195" s="179"/>
      <c r="EQ195" s="179"/>
      <c r="ER195" s="179"/>
      <c r="ES195" s="179"/>
      <c r="ET195" s="179"/>
      <c r="EU195" s="179"/>
      <c r="EV195" s="179"/>
      <c r="EW195" s="179"/>
      <c r="EX195" s="179"/>
      <c r="EY195" s="179"/>
      <c r="EZ195" s="179"/>
      <c r="FA195" s="179"/>
      <c r="FB195" s="179"/>
      <c r="FC195" s="179"/>
      <c r="FD195" s="179"/>
      <c r="FE195" s="179"/>
      <c r="FF195" s="179"/>
      <c r="FG195" s="179"/>
      <c r="FH195" s="179"/>
      <c r="FI195" s="179"/>
      <c r="FJ195" s="179"/>
      <c r="FK195" s="179"/>
      <c r="FL195" s="179"/>
      <c r="FM195" s="179"/>
      <c r="FN195" s="179"/>
      <c r="FO195" s="179"/>
      <c r="FP195" s="179"/>
      <c r="FQ195" s="179"/>
      <c r="FR195" s="179"/>
      <c r="FS195" s="179"/>
      <c r="FT195" s="179"/>
      <c r="FU195" s="179"/>
      <c r="FV195" s="179"/>
      <c r="FW195" s="179"/>
      <c r="FX195" s="179"/>
      <c r="FY195" s="179"/>
      <c r="FZ195" s="179"/>
      <c r="GA195" s="179"/>
      <c r="GB195" s="179"/>
      <c r="GC195" s="179"/>
      <c r="GD195" s="179"/>
      <c r="GE195" s="179"/>
      <c r="GF195" s="179"/>
      <c r="GG195" s="179"/>
      <c r="GH195" s="179"/>
      <c r="GI195" s="179"/>
      <c r="GJ195" s="179"/>
      <c r="GK195" s="179"/>
      <c r="GL195" s="179"/>
      <c r="GM195" s="179"/>
      <c r="GN195" s="179"/>
      <c r="GO195" s="179"/>
      <c r="GP195" s="179"/>
      <c r="GQ195" s="179"/>
      <c r="GR195" s="179"/>
      <c r="GS195" s="179"/>
      <c r="GT195" s="179"/>
      <c r="GU195" s="179"/>
      <c r="GV195" s="179"/>
      <c r="GW195" s="179"/>
      <c r="GX195" s="179"/>
      <c r="GY195" s="179"/>
      <c r="GZ195" s="179"/>
      <c r="HA195" s="179"/>
      <c r="HB195" s="179"/>
      <c r="HC195" s="179"/>
      <c r="HD195" s="179"/>
      <c r="HE195" s="179"/>
      <c r="HF195" s="179"/>
      <c r="HG195" s="179"/>
      <c r="HH195" s="179"/>
      <c r="HI195" s="179"/>
      <c r="HJ195" s="179"/>
      <c r="HK195" s="179"/>
      <c r="HL195" s="179"/>
      <c r="HM195" s="179"/>
      <c r="HN195" s="179"/>
      <c r="HO195" s="179"/>
      <c r="HP195" s="179"/>
      <c r="HQ195" s="179"/>
      <c r="HR195" s="179"/>
      <c r="HS195" s="179"/>
      <c r="HT195" s="179"/>
      <c r="HU195" s="179"/>
      <c r="HV195" s="179"/>
      <c r="HW195" s="179"/>
      <c r="HX195" s="179"/>
      <c r="HY195" s="179"/>
      <c r="HZ195" s="179"/>
      <c r="IA195" s="179"/>
      <c r="IB195" s="179"/>
      <c r="IC195" s="179"/>
      <c r="ID195" s="179"/>
      <c r="IE195" s="179"/>
      <c r="IF195" s="179"/>
      <c r="IG195" s="179"/>
      <c r="IH195" s="179"/>
      <c r="II195" s="179"/>
      <c r="IJ195" s="179"/>
      <c r="IK195" s="179"/>
      <c r="IL195" s="179"/>
      <c r="IM195" s="179"/>
      <c r="IN195" s="179"/>
      <c r="IO195" s="179"/>
      <c r="IP195" s="179"/>
      <c r="IQ195" s="179"/>
      <c r="IR195" s="179"/>
      <c r="IS195" s="179"/>
      <c r="IT195" s="179"/>
      <c r="IU195" s="179"/>
      <c r="IV195" s="179"/>
    </row>
    <row collapsed="false" customFormat="false" customHeight="false" hidden="false" ht="24" outlineLevel="0" r="196">
      <c r="A196" s="179"/>
      <c r="B196" s="215"/>
      <c r="C196" s="183" t="s">
        <v>97</v>
      </c>
      <c r="D196" s="183" t="s">
        <v>187</v>
      </c>
      <c r="E196" s="184"/>
      <c r="F196" s="185"/>
      <c r="G196" s="166"/>
      <c r="H196" s="186"/>
      <c r="I196" s="184"/>
      <c r="J196" s="184"/>
      <c r="K196" s="187"/>
      <c r="L196" s="187"/>
      <c r="M196" s="187"/>
      <c r="N196" s="187"/>
      <c r="O196" s="187"/>
      <c r="P196" s="187"/>
      <c r="Q196" s="189" t="s">
        <v>99</v>
      </c>
      <c r="R196" s="190"/>
      <c r="S196" s="191"/>
      <c r="T196" s="192"/>
      <c r="U196" s="190"/>
      <c r="V196" s="191"/>
      <c r="W196" s="192"/>
      <c r="X196" s="190"/>
      <c r="Y196" s="191"/>
      <c r="Z196" s="192"/>
      <c r="AA196" s="190"/>
      <c r="AB196" s="191"/>
      <c r="AC196" s="216"/>
      <c r="AD196" s="217"/>
      <c r="AE196" s="217"/>
      <c r="AF196" s="217"/>
      <c r="AG196" s="175"/>
      <c r="AH196" s="176"/>
      <c r="AI196" s="194"/>
      <c r="AJ196" s="195"/>
      <c r="AK196" s="179"/>
      <c r="AL196" s="179"/>
      <c r="AM196" s="179"/>
      <c r="AN196" s="180"/>
      <c r="AO196" s="180"/>
      <c r="AP196" s="180"/>
      <c r="AQ196" s="179"/>
      <c r="AR196" s="179"/>
      <c r="AS196" s="179"/>
      <c r="AT196" s="179"/>
      <c r="AU196" s="179"/>
      <c r="AV196" s="181"/>
      <c r="AW196" s="180"/>
      <c r="AX196" s="179"/>
      <c r="AY196" s="179"/>
      <c r="AZ196" s="179"/>
      <c r="BA196" s="179"/>
      <c r="BB196" s="179"/>
      <c r="BC196" s="179"/>
      <c r="BD196" s="179"/>
      <c r="BE196" s="179"/>
      <c r="BF196" s="179"/>
      <c r="BG196" s="179"/>
      <c r="BH196" s="179"/>
      <c r="BI196" s="179"/>
      <c r="BJ196" s="179"/>
      <c r="BK196" s="179"/>
      <c r="BL196" s="179"/>
      <c r="BM196" s="179"/>
      <c r="BN196" s="179"/>
      <c r="BO196" s="179"/>
      <c r="BP196" s="179"/>
      <c r="BQ196" s="179"/>
      <c r="BR196" s="179"/>
      <c r="BS196" s="179"/>
      <c r="BT196" s="179"/>
      <c r="BU196" s="179"/>
      <c r="BV196" s="179"/>
      <c r="BW196" s="179"/>
      <c r="BX196" s="179"/>
      <c r="BY196" s="179"/>
      <c r="BZ196" s="179"/>
      <c r="CA196" s="179"/>
      <c r="CB196" s="179"/>
      <c r="CC196" s="179"/>
      <c r="CD196" s="179"/>
      <c r="CE196" s="179"/>
      <c r="CF196" s="179"/>
      <c r="CG196" s="179"/>
      <c r="CH196" s="179"/>
      <c r="CI196" s="179"/>
      <c r="CJ196" s="179"/>
      <c r="CK196" s="179"/>
      <c r="CL196" s="179"/>
      <c r="CM196" s="179"/>
      <c r="CN196" s="179"/>
      <c r="CO196" s="179"/>
      <c r="CP196" s="179"/>
      <c r="CQ196" s="179"/>
      <c r="CR196" s="179"/>
      <c r="CS196" s="179"/>
      <c r="CT196" s="179"/>
      <c r="CU196" s="179"/>
      <c r="CV196" s="179"/>
      <c r="CW196" s="179"/>
      <c r="CX196" s="179"/>
      <c r="CY196" s="179"/>
      <c r="CZ196" s="179"/>
      <c r="DA196" s="179"/>
      <c r="DB196" s="179"/>
      <c r="DC196" s="179"/>
      <c r="DD196" s="179"/>
      <c r="DE196" s="179"/>
      <c r="DF196" s="179"/>
      <c r="DG196" s="179"/>
      <c r="DH196" s="179"/>
      <c r="DI196" s="179"/>
      <c r="DJ196" s="179"/>
      <c r="DK196" s="179"/>
      <c r="DL196" s="179"/>
      <c r="DM196" s="179"/>
      <c r="DN196" s="179"/>
      <c r="DO196" s="179"/>
      <c r="DP196" s="179"/>
      <c r="DQ196" s="179"/>
      <c r="DR196" s="179"/>
      <c r="DS196" s="179"/>
      <c r="DT196" s="179"/>
      <c r="DU196" s="179"/>
      <c r="DV196" s="179"/>
      <c r="DW196" s="179"/>
      <c r="DX196" s="179"/>
      <c r="DY196" s="179"/>
      <c r="DZ196" s="179"/>
      <c r="EA196" s="179"/>
      <c r="EB196" s="179"/>
      <c r="EC196" s="179"/>
      <c r="ED196" s="179"/>
      <c r="EE196" s="179"/>
      <c r="EF196" s="179"/>
      <c r="EG196" s="179"/>
      <c r="EH196" s="179"/>
      <c r="EI196" s="179"/>
      <c r="EJ196" s="179"/>
      <c r="EK196" s="179"/>
      <c r="EL196" s="179"/>
      <c r="EM196" s="179"/>
      <c r="EN196" s="179"/>
      <c r="EO196" s="179"/>
      <c r="EP196" s="179"/>
      <c r="EQ196" s="179"/>
      <c r="ER196" s="179"/>
      <c r="ES196" s="179"/>
      <c r="ET196" s="179"/>
      <c r="EU196" s="179"/>
      <c r="EV196" s="179"/>
      <c r="EW196" s="179"/>
      <c r="EX196" s="179"/>
      <c r="EY196" s="179"/>
      <c r="EZ196" s="179"/>
      <c r="FA196" s="179"/>
      <c r="FB196" s="179"/>
      <c r="FC196" s="179"/>
      <c r="FD196" s="179"/>
      <c r="FE196" s="179"/>
      <c r="FF196" s="179"/>
      <c r="FG196" s="179"/>
      <c r="FH196" s="179"/>
      <c r="FI196" s="179"/>
      <c r="FJ196" s="179"/>
      <c r="FK196" s="179"/>
      <c r="FL196" s="179"/>
      <c r="FM196" s="179"/>
      <c r="FN196" s="179"/>
      <c r="FO196" s="179"/>
      <c r="FP196" s="179"/>
      <c r="FQ196" s="179"/>
      <c r="FR196" s="179"/>
      <c r="FS196" s="179"/>
      <c r="FT196" s="179"/>
      <c r="FU196" s="179"/>
      <c r="FV196" s="179"/>
      <c r="FW196" s="179"/>
      <c r="FX196" s="179"/>
      <c r="FY196" s="179"/>
      <c r="FZ196" s="179"/>
      <c r="GA196" s="179"/>
      <c r="GB196" s="179"/>
      <c r="GC196" s="179"/>
      <c r="GD196" s="179"/>
      <c r="GE196" s="179"/>
      <c r="GF196" s="179"/>
      <c r="GG196" s="179"/>
      <c r="GH196" s="179"/>
      <c r="GI196" s="179"/>
      <c r="GJ196" s="179"/>
      <c r="GK196" s="179"/>
      <c r="GL196" s="179"/>
      <c r="GM196" s="179"/>
      <c r="GN196" s="179"/>
      <c r="GO196" s="179"/>
      <c r="GP196" s="179"/>
      <c r="GQ196" s="179"/>
      <c r="GR196" s="179"/>
      <c r="GS196" s="179"/>
      <c r="GT196" s="179"/>
      <c r="GU196" s="179"/>
      <c r="GV196" s="179"/>
      <c r="GW196" s="179"/>
      <c r="GX196" s="179"/>
      <c r="GY196" s="179"/>
      <c r="GZ196" s="179"/>
      <c r="HA196" s="179"/>
      <c r="HB196" s="179"/>
      <c r="HC196" s="179"/>
      <c r="HD196" s="179"/>
      <c r="HE196" s="179"/>
      <c r="HF196" s="179"/>
      <c r="HG196" s="179"/>
      <c r="HH196" s="179"/>
      <c r="HI196" s="179"/>
      <c r="HJ196" s="179"/>
      <c r="HK196" s="179"/>
      <c r="HL196" s="179"/>
      <c r="HM196" s="179"/>
      <c r="HN196" s="179"/>
      <c r="HO196" s="179"/>
      <c r="HP196" s="179"/>
      <c r="HQ196" s="179"/>
      <c r="HR196" s="179"/>
      <c r="HS196" s="179"/>
      <c r="HT196" s="179"/>
      <c r="HU196" s="179"/>
      <c r="HV196" s="179"/>
      <c r="HW196" s="179"/>
      <c r="HX196" s="179"/>
      <c r="HY196" s="179"/>
      <c r="HZ196" s="179"/>
      <c r="IA196" s="179"/>
      <c r="IB196" s="179"/>
      <c r="IC196" s="179"/>
      <c r="ID196" s="179"/>
      <c r="IE196" s="179"/>
      <c r="IF196" s="179"/>
      <c r="IG196" s="179"/>
      <c r="IH196" s="179"/>
      <c r="II196" s="179"/>
      <c r="IJ196" s="179"/>
      <c r="IK196" s="179"/>
      <c r="IL196" s="179"/>
      <c r="IM196" s="179"/>
      <c r="IN196" s="179"/>
      <c r="IO196" s="179"/>
      <c r="IP196" s="179"/>
      <c r="IQ196" s="179"/>
      <c r="IR196" s="179"/>
      <c r="IS196" s="179"/>
      <c r="IT196" s="179"/>
      <c r="IU196" s="179"/>
      <c r="IV196" s="179"/>
    </row>
    <row collapsed="false" customFormat="false" customHeight="true" hidden="false" ht="42.75" outlineLevel="0" r="197">
      <c r="A197" s="179"/>
      <c r="B197" s="218"/>
      <c r="C197" s="219" t="s">
        <v>100</v>
      </c>
      <c r="D197" s="219" t="s">
        <v>188</v>
      </c>
      <c r="E197" s="220"/>
      <c r="F197" s="221"/>
      <c r="G197" s="166"/>
      <c r="H197" s="222"/>
      <c r="I197" s="220"/>
      <c r="J197" s="220"/>
      <c r="K197" s="223"/>
      <c r="L197" s="223"/>
      <c r="M197" s="223"/>
      <c r="N197" s="223"/>
      <c r="O197" s="223"/>
      <c r="P197" s="223"/>
      <c r="Q197" s="224" t="s">
        <v>101</v>
      </c>
      <c r="R197" s="225" t="n">
        <f aca="false">R192</f>
        <v>0</v>
      </c>
      <c r="S197" s="226" t="n">
        <f aca="false">S192</f>
        <v>0</v>
      </c>
      <c r="T197" s="227" t="n">
        <f aca="false">T192</f>
        <v>0</v>
      </c>
      <c r="U197" s="225" t="n">
        <f aca="false">U192</f>
        <v>0</v>
      </c>
      <c r="V197" s="226" t="n">
        <f aca="false">V192</f>
        <v>0</v>
      </c>
      <c r="W197" s="227" t="n">
        <f aca="false">W192</f>
        <v>0</v>
      </c>
      <c r="X197" s="225" t="n">
        <f aca="false">X192</f>
        <v>0</v>
      </c>
      <c r="Y197" s="226" t="n">
        <f aca="false">Y192</f>
        <v>0</v>
      </c>
      <c r="Z197" s="227" t="n">
        <f aca="false">Z192</f>
        <v>0</v>
      </c>
      <c r="AA197" s="225" t="s">
        <v>102</v>
      </c>
      <c r="AB197" s="226" t="s">
        <v>102</v>
      </c>
      <c r="AC197" s="228" t="s">
        <v>102</v>
      </c>
      <c r="AD197" s="229"/>
      <c r="AE197" s="229"/>
      <c r="AF197" s="229"/>
      <c r="AG197" s="175"/>
      <c r="AH197" s="176"/>
      <c r="AI197" s="230"/>
      <c r="AJ197" s="231"/>
      <c r="AK197" s="179"/>
      <c r="AL197" s="179"/>
      <c r="AM197" s="179"/>
      <c r="AN197" s="180"/>
      <c r="AO197" s="180"/>
      <c r="AP197" s="180"/>
      <c r="AQ197" s="179"/>
      <c r="AR197" s="179"/>
      <c r="AS197" s="179"/>
      <c r="AT197" s="179"/>
      <c r="AU197" s="179"/>
      <c r="AV197" s="181"/>
      <c r="AW197" s="180"/>
      <c r="AX197" s="179"/>
      <c r="AY197" s="179"/>
      <c r="AZ197" s="179"/>
      <c r="BA197" s="179"/>
      <c r="BB197" s="179"/>
      <c r="BC197" s="179"/>
      <c r="BD197" s="179"/>
      <c r="BE197" s="179"/>
      <c r="BF197" s="179"/>
      <c r="BG197" s="179"/>
      <c r="BH197" s="179"/>
      <c r="BI197" s="179"/>
      <c r="BJ197" s="179"/>
      <c r="BK197" s="179"/>
      <c r="BL197" s="179"/>
      <c r="BM197" s="179"/>
      <c r="BN197" s="179"/>
      <c r="BO197" s="179"/>
      <c r="BP197" s="179"/>
      <c r="BQ197" s="179"/>
      <c r="BR197" s="179"/>
      <c r="BS197" s="179"/>
      <c r="BT197" s="179"/>
      <c r="BU197" s="179"/>
      <c r="BV197" s="179"/>
      <c r="BW197" s="179"/>
      <c r="BX197" s="179"/>
      <c r="BY197" s="179"/>
      <c r="BZ197" s="179"/>
      <c r="CA197" s="179"/>
      <c r="CB197" s="179"/>
      <c r="CC197" s="179"/>
      <c r="CD197" s="179"/>
      <c r="CE197" s="179"/>
      <c r="CF197" s="179"/>
      <c r="CG197" s="179"/>
      <c r="CH197" s="179"/>
      <c r="CI197" s="179"/>
      <c r="CJ197" s="179"/>
      <c r="CK197" s="179"/>
      <c r="CL197" s="179"/>
      <c r="CM197" s="179"/>
      <c r="CN197" s="179"/>
      <c r="CO197" s="179"/>
      <c r="CP197" s="179"/>
      <c r="CQ197" s="179"/>
      <c r="CR197" s="179"/>
      <c r="CS197" s="179"/>
      <c r="CT197" s="179"/>
      <c r="CU197" s="179"/>
      <c r="CV197" s="179"/>
      <c r="CW197" s="179"/>
      <c r="CX197" s="179"/>
      <c r="CY197" s="179"/>
      <c r="CZ197" s="179"/>
      <c r="DA197" s="179"/>
      <c r="DB197" s="179"/>
      <c r="DC197" s="179"/>
      <c r="DD197" s="179"/>
      <c r="DE197" s="179"/>
      <c r="DF197" s="179"/>
      <c r="DG197" s="179"/>
      <c r="DH197" s="179"/>
      <c r="DI197" s="179"/>
      <c r="DJ197" s="179"/>
      <c r="DK197" s="179"/>
      <c r="DL197" s="179"/>
      <c r="DM197" s="179"/>
      <c r="DN197" s="179"/>
      <c r="DO197" s="179"/>
      <c r="DP197" s="179"/>
      <c r="DQ197" s="179"/>
      <c r="DR197" s="179"/>
      <c r="DS197" s="179"/>
      <c r="DT197" s="179"/>
      <c r="DU197" s="179"/>
      <c r="DV197" s="179"/>
      <c r="DW197" s="179"/>
      <c r="DX197" s="179"/>
      <c r="DY197" s="179"/>
      <c r="DZ197" s="179"/>
      <c r="EA197" s="179"/>
      <c r="EB197" s="179"/>
      <c r="EC197" s="179"/>
      <c r="ED197" s="179"/>
      <c r="EE197" s="179"/>
      <c r="EF197" s="179"/>
      <c r="EG197" s="179"/>
      <c r="EH197" s="179"/>
      <c r="EI197" s="179"/>
      <c r="EJ197" s="179"/>
      <c r="EK197" s="179"/>
      <c r="EL197" s="179"/>
      <c r="EM197" s="179"/>
      <c r="EN197" s="179"/>
      <c r="EO197" s="179"/>
      <c r="EP197" s="179"/>
      <c r="EQ197" s="179"/>
      <c r="ER197" s="179"/>
      <c r="ES197" s="179"/>
      <c r="ET197" s="179"/>
      <c r="EU197" s="179"/>
      <c r="EV197" s="179"/>
      <c r="EW197" s="179"/>
      <c r="EX197" s="179"/>
      <c r="EY197" s="179"/>
      <c r="EZ197" s="179"/>
      <c r="FA197" s="179"/>
      <c r="FB197" s="179"/>
      <c r="FC197" s="179"/>
      <c r="FD197" s="179"/>
      <c r="FE197" s="179"/>
      <c r="FF197" s="179"/>
      <c r="FG197" s="179"/>
      <c r="FH197" s="179"/>
      <c r="FI197" s="179"/>
      <c r="FJ197" s="179"/>
      <c r="FK197" s="179"/>
      <c r="FL197" s="179"/>
      <c r="FM197" s="179"/>
      <c r="FN197" s="179"/>
      <c r="FO197" s="179"/>
      <c r="FP197" s="179"/>
      <c r="FQ197" s="179"/>
      <c r="FR197" s="179"/>
      <c r="FS197" s="179"/>
      <c r="FT197" s="179"/>
      <c r="FU197" s="179"/>
      <c r="FV197" s="179"/>
      <c r="FW197" s="179"/>
      <c r="FX197" s="179"/>
      <c r="FY197" s="179"/>
      <c r="FZ197" s="179"/>
      <c r="GA197" s="179"/>
      <c r="GB197" s="179"/>
      <c r="GC197" s="179"/>
      <c r="GD197" s="179"/>
      <c r="GE197" s="179"/>
      <c r="GF197" s="179"/>
      <c r="GG197" s="179"/>
      <c r="GH197" s="179"/>
      <c r="GI197" s="179"/>
      <c r="GJ197" s="179"/>
      <c r="GK197" s="179"/>
      <c r="GL197" s="179"/>
      <c r="GM197" s="179"/>
      <c r="GN197" s="179"/>
      <c r="GO197" s="179"/>
      <c r="GP197" s="179"/>
      <c r="GQ197" s="179"/>
      <c r="GR197" s="179"/>
      <c r="GS197" s="179"/>
      <c r="GT197" s="179"/>
      <c r="GU197" s="179"/>
      <c r="GV197" s="179"/>
      <c r="GW197" s="179"/>
      <c r="GX197" s="179"/>
      <c r="GY197" s="179"/>
      <c r="GZ197" s="179"/>
      <c r="HA197" s="179"/>
      <c r="HB197" s="179"/>
      <c r="HC197" s="179"/>
      <c r="HD197" s="179"/>
      <c r="HE197" s="179"/>
      <c r="HF197" s="179"/>
      <c r="HG197" s="179"/>
      <c r="HH197" s="179"/>
      <c r="HI197" s="179"/>
      <c r="HJ197" s="179"/>
      <c r="HK197" s="179"/>
      <c r="HL197" s="179"/>
      <c r="HM197" s="179"/>
      <c r="HN197" s="179"/>
      <c r="HO197" s="179"/>
      <c r="HP197" s="179"/>
      <c r="HQ197" s="179"/>
      <c r="HR197" s="179"/>
      <c r="HS197" s="179"/>
      <c r="HT197" s="179"/>
      <c r="HU197" s="179"/>
      <c r="HV197" s="179"/>
      <c r="HW197" s="179"/>
      <c r="HX197" s="179"/>
      <c r="HY197" s="179"/>
      <c r="HZ197" s="179"/>
      <c r="IA197" s="179"/>
      <c r="IB197" s="179"/>
      <c r="IC197" s="179"/>
      <c r="ID197" s="179"/>
      <c r="IE197" s="179"/>
      <c r="IF197" s="179"/>
      <c r="IG197" s="179"/>
      <c r="IH197" s="179"/>
      <c r="II197" s="179"/>
      <c r="IJ197" s="179"/>
      <c r="IK197" s="179"/>
      <c r="IL197" s="179"/>
      <c r="IM197" s="179"/>
      <c r="IN197" s="179"/>
      <c r="IO197" s="179"/>
      <c r="IP197" s="179"/>
      <c r="IQ197" s="179"/>
      <c r="IR197" s="179"/>
      <c r="IS197" s="179"/>
      <c r="IT197" s="179"/>
      <c r="IU197" s="179"/>
      <c r="IV197" s="179"/>
    </row>
    <row collapsed="false" customFormat="true" customHeight="true" hidden="false" ht="6.75" outlineLevel="0" r="198" s="232">
      <c r="B198" s="233"/>
      <c r="C198" s="234"/>
      <c r="D198" s="234"/>
      <c r="E198" s="141"/>
      <c r="F198" s="140"/>
      <c r="G198" s="142"/>
      <c r="H198" s="141"/>
      <c r="I198" s="141"/>
      <c r="J198" s="141"/>
      <c r="K198" s="143"/>
      <c r="L198" s="143"/>
      <c r="M198" s="143"/>
      <c r="N198" s="143"/>
      <c r="O198" s="143"/>
      <c r="P198" s="143"/>
      <c r="Q198" s="144"/>
      <c r="R198" s="145"/>
      <c r="S198" s="146"/>
      <c r="T198" s="146"/>
      <c r="U198" s="146"/>
      <c r="V198" s="146"/>
      <c r="W198" s="146"/>
      <c r="X198" s="146"/>
      <c r="Y198" s="146"/>
      <c r="Z198" s="146"/>
      <c r="AA198" s="146"/>
      <c r="AB198" s="146"/>
      <c r="AC198" s="146"/>
      <c r="AD198" s="147"/>
      <c r="AE198" s="147"/>
      <c r="AF198" s="147"/>
      <c r="AG198" s="148"/>
      <c r="AH198" s="148"/>
      <c r="AI198" s="142"/>
      <c r="AJ198" s="142"/>
      <c r="AN198" s="236"/>
      <c r="AO198" s="236"/>
      <c r="AP198" s="236"/>
      <c r="AV198" s="237"/>
      <c r="AW198" s="236"/>
    </row>
    <row collapsed="false" customFormat="true" customHeight="true" hidden="false" ht="48" outlineLevel="0" r="199" s="160">
      <c r="B199" s="161" t="n">
        <v>23</v>
      </c>
      <c r="C199" s="162" t="s">
        <v>37</v>
      </c>
      <c r="D199" s="163" t="s">
        <v>189</v>
      </c>
      <c r="E199" s="164" t="s">
        <v>79</v>
      </c>
      <c r="F199" s="165" t="s">
        <v>80</v>
      </c>
      <c r="G199" s="166" t="s">
        <v>190</v>
      </c>
      <c r="H199" s="167" t="n">
        <v>350</v>
      </c>
      <c r="I199" s="167" t="n">
        <v>0</v>
      </c>
      <c r="J199" s="167" t="n">
        <f aca="false">H199+I199</f>
        <v>350</v>
      </c>
      <c r="K199" s="168" t="n">
        <v>0</v>
      </c>
      <c r="L199" s="167" t="n">
        <v>0</v>
      </c>
      <c r="M199" s="167" t="n">
        <v>350</v>
      </c>
      <c r="N199" s="168" t="n">
        <f aca="false">SUM(R199:AC199)</f>
        <v>350</v>
      </c>
      <c r="O199" s="168" t="n">
        <f aca="false">SUM(R204:AC204)</f>
        <v>0</v>
      </c>
      <c r="P199" s="168" t="n">
        <f aca="false">O199+L199</f>
        <v>0</v>
      </c>
      <c r="Q199" s="169" t="s">
        <v>82</v>
      </c>
      <c r="R199" s="170" t="n">
        <v>0</v>
      </c>
      <c r="S199" s="171" t="n">
        <v>0</v>
      </c>
      <c r="T199" s="172" t="n">
        <v>0</v>
      </c>
      <c r="U199" s="170" t="n">
        <v>0</v>
      </c>
      <c r="V199" s="171" t="n">
        <v>0</v>
      </c>
      <c r="W199" s="172" t="n">
        <v>0</v>
      </c>
      <c r="X199" s="170" t="n">
        <v>0</v>
      </c>
      <c r="Y199" s="171" t="n">
        <v>0</v>
      </c>
      <c r="Z199" s="172" t="n">
        <v>0</v>
      </c>
      <c r="AA199" s="170" t="n">
        <v>175</v>
      </c>
      <c r="AB199" s="173" t="n">
        <v>175</v>
      </c>
      <c r="AC199" s="172" t="n">
        <v>0</v>
      </c>
      <c r="AD199" s="174" t="s">
        <v>83</v>
      </c>
      <c r="AE199" s="174" t="s">
        <v>84</v>
      </c>
      <c r="AF199" s="174" t="s">
        <v>85</v>
      </c>
      <c r="AG199" s="175" t="s">
        <v>184</v>
      </c>
      <c r="AH199" s="176" t="s">
        <v>185</v>
      </c>
      <c r="AI199" s="177" t="s">
        <v>80</v>
      </c>
      <c r="AJ199" s="178"/>
      <c r="AK199" s="179"/>
      <c r="AL199" s="179"/>
      <c r="AM199" s="179"/>
      <c r="AN199" s="180"/>
      <c r="AO199" s="180"/>
      <c r="AP199" s="180"/>
      <c r="AQ199" s="179"/>
      <c r="AR199" s="179"/>
      <c r="AS199" s="179"/>
      <c r="AT199" s="179"/>
      <c r="AU199" s="179"/>
      <c r="AV199" s="181"/>
      <c r="AW199" s="180"/>
      <c r="AX199" s="179"/>
      <c r="AY199" s="179"/>
      <c r="AZ199" s="179"/>
      <c r="BA199" s="179"/>
      <c r="BB199" s="179"/>
      <c r="BC199" s="179"/>
      <c r="BD199" s="179"/>
      <c r="BE199" s="179"/>
      <c r="BF199" s="179"/>
      <c r="BG199" s="179"/>
      <c r="BH199" s="179"/>
      <c r="BI199" s="179"/>
      <c r="BJ199" s="179"/>
      <c r="BK199" s="179"/>
      <c r="BL199" s="179"/>
      <c r="BM199" s="179"/>
      <c r="BN199" s="179"/>
      <c r="BO199" s="179"/>
      <c r="BP199" s="179"/>
      <c r="BQ199" s="179"/>
      <c r="BR199" s="179"/>
      <c r="BS199" s="179"/>
      <c r="BT199" s="179"/>
      <c r="BU199" s="179"/>
      <c r="BV199" s="179"/>
      <c r="BW199" s="179"/>
      <c r="BX199" s="179"/>
      <c r="BY199" s="179"/>
      <c r="BZ199" s="179"/>
      <c r="CA199" s="179"/>
      <c r="CB199" s="179"/>
      <c r="CC199" s="179"/>
      <c r="CD199" s="179"/>
      <c r="CE199" s="179"/>
      <c r="CF199" s="179"/>
      <c r="CG199" s="179"/>
      <c r="CH199" s="179"/>
      <c r="CI199" s="179"/>
      <c r="CJ199" s="179"/>
      <c r="CK199" s="179"/>
      <c r="CL199" s="179"/>
      <c r="CM199" s="179"/>
      <c r="CN199" s="179"/>
      <c r="CO199" s="179"/>
      <c r="CP199" s="179"/>
      <c r="CQ199" s="179"/>
      <c r="CR199" s="179"/>
      <c r="CS199" s="179"/>
      <c r="CT199" s="179"/>
      <c r="CU199" s="179"/>
      <c r="CV199" s="179"/>
      <c r="CW199" s="179"/>
      <c r="CX199" s="179"/>
    </row>
    <row collapsed="false" customFormat="true" customHeight="true" hidden="false" ht="26" outlineLevel="0" r="200" s="196">
      <c r="A200" s="179"/>
      <c r="B200" s="182"/>
      <c r="C200" s="183" t="s">
        <v>88</v>
      </c>
      <c r="D200" s="183" t="n">
        <v>12345</v>
      </c>
      <c r="E200" s="184"/>
      <c r="F200" s="185" t="s">
        <v>89</v>
      </c>
      <c r="G200" s="166"/>
      <c r="H200" s="186"/>
      <c r="I200" s="184"/>
      <c r="J200" s="184"/>
      <c r="K200" s="187"/>
      <c r="L200" s="187"/>
      <c r="M200" s="187"/>
      <c r="N200" s="188"/>
      <c r="O200" s="187"/>
      <c r="P200" s="187"/>
      <c r="Q200" s="189" t="s">
        <v>90</v>
      </c>
      <c r="R200" s="190"/>
      <c r="S200" s="191"/>
      <c r="T200" s="192"/>
      <c r="U200" s="190"/>
      <c r="V200" s="191"/>
      <c r="W200" s="192"/>
      <c r="X200" s="190"/>
      <c r="Y200" s="191"/>
      <c r="Z200" s="192"/>
      <c r="AA200" s="190"/>
      <c r="AB200" s="191"/>
      <c r="AC200" s="192"/>
      <c r="AD200" s="193" t="n">
        <v>41336</v>
      </c>
      <c r="AE200" s="193" t="n">
        <v>41397</v>
      </c>
      <c r="AF200" s="193" t="n">
        <v>41505</v>
      </c>
      <c r="AG200" s="175"/>
      <c r="AH200" s="176"/>
      <c r="AI200" s="194"/>
      <c r="AJ200" s="195"/>
      <c r="AK200" s="179"/>
      <c r="AL200" s="179"/>
      <c r="AM200" s="179"/>
      <c r="AN200" s="180"/>
      <c r="AO200" s="180"/>
      <c r="AP200" s="180"/>
      <c r="AQ200" s="179"/>
      <c r="AR200" s="179"/>
      <c r="AS200" s="179"/>
      <c r="AT200" s="179"/>
      <c r="AU200" s="179"/>
      <c r="AV200" s="181"/>
      <c r="AW200" s="180"/>
      <c r="AX200" s="179"/>
      <c r="AY200" s="179"/>
      <c r="AZ200" s="179"/>
      <c r="BA200" s="179"/>
      <c r="BB200" s="179"/>
      <c r="BC200" s="179"/>
      <c r="BD200" s="179"/>
      <c r="BE200" s="179"/>
      <c r="BF200" s="179"/>
      <c r="BG200" s="179"/>
      <c r="BH200" s="179"/>
      <c r="BI200" s="179"/>
      <c r="BJ200" s="179"/>
      <c r="BK200" s="179"/>
      <c r="BL200" s="179"/>
      <c r="BM200" s="179"/>
      <c r="BN200" s="179"/>
      <c r="BO200" s="179"/>
      <c r="BP200" s="179"/>
      <c r="BQ200" s="179"/>
      <c r="BR200" s="179"/>
      <c r="BS200" s="179"/>
      <c r="BT200" s="179"/>
      <c r="BU200" s="179"/>
      <c r="BV200" s="179"/>
      <c r="BW200" s="179"/>
      <c r="BX200" s="179"/>
      <c r="BY200" s="179"/>
      <c r="BZ200" s="179"/>
      <c r="CA200" s="179"/>
      <c r="CB200" s="179"/>
      <c r="CC200" s="179"/>
      <c r="CD200" s="179"/>
      <c r="CE200" s="179"/>
      <c r="CF200" s="179"/>
      <c r="CG200" s="179"/>
      <c r="CH200" s="179"/>
      <c r="CI200" s="179"/>
      <c r="CJ200" s="179"/>
      <c r="CK200" s="179"/>
      <c r="CL200" s="179"/>
      <c r="CM200" s="179"/>
      <c r="CN200" s="179"/>
      <c r="CO200" s="179"/>
      <c r="CP200" s="179"/>
      <c r="CQ200" s="179"/>
      <c r="CR200" s="179"/>
      <c r="CS200" s="179"/>
      <c r="CT200" s="179"/>
      <c r="CU200" s="179"/>
      <c r="CV200" s="179"/>
      <c r="CW200" s="179"/>
      <c r="CX200" s="179"/>
      <c r="CY200" s="179"/>
      <c r="CZ200" s="179"/>
      <c r="DA200" s="179"/>
      <c r="DB200" s="179"/>
      <c r="DC200" s="179"/>
      <c r="DD200" s="179"/>
      <c r="DE200" s="179"/>
      <c r="DF200" s="179"/>
      <c r="DG200" s="179"/>
      <c r="DH200" s="179"/>
      <c r="DI200" s="179"/>
      <c r="DJ200" s="179"/>
      <c r="DK200" s="179"/>
      <c r="DL200" s="179"/>
      <c r="DM200" s="179"/>
      <c r="DN200" s="179"/>
      <c r="DO200" s="179"/>
      <c r="DP200" s="179"/>
      <c r="DQ200" s="179"/>
      <c r="DR200" s="179"/>
      <c r="DS200" s="179"/>
      <c r="DT200" s="179"/>
      <c r="DU200" s="179"/>
      <c r="DV200" s="179"/>
      <c r="DW200" s="179"/>
      <c r="DX200" s="179"/>
      <c r="DY200" s="179"/>
      <c r="DZ200" s="179"/>
      <c r="EA200" s="179"/>
      <c r="EB200" s="179"/>
      <c r="EC200" s="179"/>
      <c r="ED200" s="179"/>
      <c r="EE200" s="179"/>
      <c r="EF200" s="179"/>
      <c r="EG200" s="179"/>
      <c r="EH200" s="179"/>
      <c r="EI200" s="179"/>
      <c r="EJ200" s="179"/>
      <c r="EK200" s="179"/>
      <c r="EL200" s="179"/>
      <c r="EM200" s="179"/>
      <c r="EN200" s="179"/>
      <c r="EO200" s="179"/>
      <c r="EP200" s="179"/>
      <c r="EQ200" s="179"/>
      <c r="ER200" s="179"/>
      <c r="ES200" s="179"/>
      <c r="ET200" s="179"/>
      <c r="EU200" s="179"/>
      <c r="EV200" s="179"/>
      <c r="EW200" s="179"/>
      <c r="EX200" s="179"/>
      <c r="EY200" s="179"/>
      <c r="EZ200" s="179"/>
      <c r="FA200" s="179"/>
      <c r="FB200" s="179"/>
      <c r="FC200" s="179"/>
      <c r="FD200" s="179"/>
      <c r="FE200" s="179"/>
      <c r="FF200" s="179"/>
      <c r="FG200" s="179"/>
      <c r="FH200" s="179"/>
      <c r="FI200" s="179"/>
      <c r="FJ200" s="179"/>
      <c r="FK200" s="179"/>
      <c r="FL200" s="179"/>
      <c r="FM200" s="179"/>
      <c r="FN200" s="179"/>
      <c r="FO200" s="179"/>
      <c r="FP200" s="179"/>
      <c r="FQ200" s="179"/>
      <c r="FR200" s="179"/>
      <c r="FS200" s="179"/>
      <c r="FT200" s="179"/>
      <c r="FU200" s="179"/>
      <c r="FV200" s="179"/>
      <c r="FW200" s="179"/>
      <c r="FX200" s="179"/>
      <c r="FY200" s="179"/>
      <c r="FZ200" s="179"/>
      <c r="GA200" s="179"/>
      <c r="GB200" s="179"/>
      <c r="GC200" s="179"/>
      <c r="GD200" s="179"/>
      <c r="GE200" s="179"/>
      <c r="GF200" s="179"/>
      <c r="GG200" s="179"/>
      <c r="GH200" s="179"/>
      <c r="GI200" s="179"/>
      <c r="GJ200" s="179"/>
      <c r="GK200" s="179"/>
      <c r="GL200" s="179"/>
      <c r="GM200" s="179"/>
      <c r="GN200" s="179"/>
      <c r="GO200" s="179"/>
      <c r="GP200" s="179"/>
      <c r="GQ200" s="179"/>
      <c r="GR200" s="179"/>
      <c r="GS200" s="179"/>
      <c r="GT200" s="179"/>
      <c r="GU200" s="179"/>
      <c r="GV200" s="179"/>
      <c r="GW200" s="179"/>
      <c r="GX200" s="179"/>
      <c r="GY200" s="179"/>
      <c r="GZ200" s="179"/>
      <c r="HA200" s="179"/>
      <c r="HB200" s="179"/>
      <c r="HC200" s="179"/>
      <c r="HD200" s="179"/>
      <c r="HE200" s="179"/>
      <c r="HF200" s="179"/>
      <c r="HG200" s="179"/>
      <c r="HH200" s="179"/>
      <c r="HI200" s="179"/>
      <c r="HJ200" s="179"/>
      <c r="HK200" s="179"/>
      <c r="HL200" s="179"/>
      <c r="HM200" s="179"/>
      <c r="HN200" s="179"/>
      <c r="HO200" s="179"/>
      <c r="HP200" s="179"/>
      <c r="HQ200" s="179"/>
      <c r="HR200" s="179"/>
      <c r="HS200" s="179"/>
      <c r="HT200" s="179"/>
      <c r="HU200" s="179"/>
      <c r="HV200" s="179"/>
      <c r="HW200" s="179"/>
      <c r="HX200" s="179"/>
      <c r="HY200" s="179"/>
      <c r="HZ200" s="179"/>
      <c r="IA200" s="179"/>
      <c r="IB200" s="179"/>
      <c r="IC200" s="179"/>
      <c r="ID200" s="179"/>
      <c r="IE200" s="179"/>
      <c r="IF200" s="179"/>
      <c r="IG200" s="179"/>
      <c r="IH200" s="179"/>
      <c r="II200" s="179"/>
      <c r="IJ200" s="179"/>
      <c r="IK200" s="179"/>
      <c r="IL200" s="179"/>
      <c r="IM200" s="179"/>
      <c r="IN200" s="179"/>
      <c r="IO200" s="179"/>
      <c r="IP200" s="179"/>
      <c r="IQ200" s="179"/>
      <c r="IR200" s="179"/>
      <c r="IS200" s="179"/>
      <c r="IT200" s="179"/>
      <c r="IU200" s="179"/>
      <c r="IV200" s="179"/>
    </row>
    <row collapsed="false" customFormat="false" customHeight="true" hidden="false" ht="24.75" outlineLevel="0" r="201">
      <c r="A201" s="179"/>
      <c r="B201" s="197"/>
      <c r="C201" s="198" t="s">
        <v>92</v>
      </c>
      <c r="D201" s="198" t="s">
        <v>154</v>
      </c>
      <c r="E201" s="199"/>
      <c r="F201" s="200" t="s">
        <v>94</v>
      </c>
      <c r="G201" s="166"/>
      <c r="H201" s="201"/>
      <c r="I201" s="199"/>
      <c r="J201" s="199"/>
      <c r="K201" s="202"/>
      <c r="L201" s="202"/>
      <c r="M201" s="202"/>
      <c r="N201" s="202"/>
      <c r="O201" s="202"/>
      <c r="P201" s="202"/>
      <c r="Q201" s="203"/>
      <c r="R201" s="204"/>
      <c r="S201" s="205"/>
      <c r="T201" s="206"/>
      <c r="U201" s="204"/>
      <c r="V201" s="207"/>
      <c r="W201" s="208"/>
      <c r="X201" s="209"/>
      <c r="Y201" s="210"/>
      <c r="Z201" s="208"/>
      <c r="AA201" s="209"/>
      <c r="AB201" s="207"/>
      <c r="AC201" s="211"/>
      <c r="AD201" s="212"/>
      <c r="AE201" s="212"/>
      <c r="AF201" s="212"/>
      <c r="AG201" s="175"/>
      <c r="AH201" s="176"/>
      <c r="AI201" s="213" t="s">
        <v>94</v>
      </c>
      <c r="AJ201" s="195"/>
      <c r="AK201" s="179"/>
      <c r="AL201" s="179"/>
      <c r="AM201" s="179"/>
      <c r="AN201" s="180"/>
      <c r="AO201" s="180"/>
      <c r="AP201" s="180"/>
      <c r="AQ201" s="179"/>
      <c r="AR201" s="179"/>
      <c r="AS201" s="179"/>
      <c r="AT201" s="179"/>
      <c r="AU201" s="179"/>
      <c r="AV201" s="181"/>
      <c r="AW201" s="180"/>
      <c r="AX201" s="179"/>
      <c r="AY201" s="179"/>
      <c r="AZ201" s="179"/>
      <c r="BA201" s="179"/>
      <c r="BB201" s="179"/>
      <c r="BC201" s="179"/>
      <c r="BD201" s="179"/>
      <c r="BE201" s="179"/>
      <c r="BF201" s="179"/>
      <c r="BG201" s="179"/>
      <c r="BH201" s="179"/>
      <c r="BI201" s="179"/>
      <c r="BJ201" s="179"/>
      <c r="BK201" s="179"/>
      <c r="BL201" s="179"/>
      <c r="BM201" s="179"/>
      <c r="BN201" s="179"/>
      <c r="BO201" s="179"/>
      <c r="BP201" s="179"/>
      <c r="BQ201" s="179"/>
      <c r="BR201" s="179"/>
      <c r="BS201" s="179"/>
      <c r="BT201" s="179"/>
      <c r="BU201" s="179"/>
      <c r="BV201" s="179"/>
      <c r="BW201" s="179"/>
      <c r="BX201" s="179"/>
      <c r="BY201" s="179"/>
      <c r="BZ201" s="179"/>
      <c r="CA201" s="179"/>
      <c r="CB201" s="179"/>
      <c r="CC201" s="179"/>
      <c r="CD201" s="179"/>
      <c r="CE201" s="179"/>
      <c r="CF201" s="179"/>
      <c r="CG201" s="179"/>
      <c r="CH201" s="179"/>
      <c r="CI201" s="179"/>
      <c r="CJ201" s="179"/>
      <c r="CK201" s="179"/>
      <c r="CL201" s="179"/>
      <c r="CM201" s="179"/>
      <c r="CN201" s="179"/>
      <c r="CO201" s="179"/>
      <c r="CP201" s="179"/>
      <c r="CQ201" s="179"/>
      <c r="CR201" s="179"/>
      <c r="CS201" s="179"/>
      <c r="CT201" s="179"/>
      <c r="CU201" s="179"/>
      <c r="CV201" s="179"/>
      <c r="CW201" s="179"/>
      <c r="CX201" s="179"/>
      <c r="CY201" s="179"/>
      <c r="CZ201" s="179"/>
      <c r="DA201" s="179"/>
      <c r="DB201" s="179"/>
      <c r="DC201" s="179"/>
      <c r="DD201" s="179"/>
      <c r="DE201" s="179"/>
      <c r="DF201" s="179"/>
      <c r="DG201" s="179"/>
      <c r="DH201" s="179"/>
      <c r="DI201" s="179"/>
      <c r="DJ201" s="179"/>
      <c r="DK201" s="179"/>
      <c r="DL201" s="179"/>
      <c r="DM201" s="179"/>
      <c r="DN201" s="179"/>
      <c r="DO201" s="179"/>
      <c r="DP201" s="179"/>
      <c r="DQ201" s="179"/>
      <c r="DR201" s="179"/>
      <c r="DS201" s="179"/>
      <c r="DT201" s="179"/>
      <c r="DU201" s="179"/>
      <c r="DV201" s="179"/>
      <c r="DW201" s="179"/>
      <c r="DX201" s="179"/>
      <c r="DY201" s="179"/>
      <c r="DZ201" s="179"/>
      <c r="EA201" s="179"/>
      <c r="EB201" s="179"/>
      <c r="EC201" s="179"/>
      <c r="ED201" s="179"/>
      <c r="EE201" s="179"/>
      <c r="EF201" s="179"/>
      <c r="EG201" s="179"/>
      <c r="EH201" s="179"/>
      <c r="EI201" s="179"/>
      <c r="EJ201" s="179"/>
      <c r="EK201" s="179"/>
      <c r="EL201" s="179"/>
      <c r="EM201" s="179"/>
      <c r="EN201" s="179"/>
      <c r="EO201" s="179"/>
      <c r="EP201" s="179"/>
      <c r="EQ201" s="179"/>
      <c r="ER201" s="179"/>
      <c r="ES201" s="179"/>
      <c r="ET201" s="179"/>
      <c r="EU201" s="179"/>
      <c r="EV201" s="179"/>
      <c r="EW201" s="179"/>
      <c r="EX201" s="179"/>
      <c r="EY201" s="179"/>
      <c r="EZ201" s="179"/>
      <c r="FA201" s="179"/>
      <c r="FB201" s="179"/>
      <c r="FC201" s="179"/>
      <c r="FD201" s="179"/>
      <c r="FE201" s="179"/>
      <c r="FF201" s="179"/>
      <c r="FG201" s="179"/>
      <c r="FH201" s="179"/>
      <c r="FI201" s="179"/>
      <c r="FJ201" s="179"/>
      <c r="FK201" s="179"/>
      <c r="FL201" s="179"/>
      <c r="FM201" s="179"/>
      <c r="FN201" s="179"/>
      <c r="FO201" s="179"/>
      <c r="FP201" s="179"/>
      <c r="FQ201" s="179"/>
      <c r="FR201" s="179"/>
      <c r="FS201" s="179"/>
      <c r="FT201" s="179"/>
      <c r="FU201" s="179"/>
      <c r="FV201" s="179"/>
      <c r="FW201" s="179"/>
      <c r="FX201" s="179"/>
      <c r="FY201" s="179"/>
      <c r="FZ201" s="179"/>
      <c r="GA201" s="179"/>
      <c r="GB201" s="179"/>
      <c r="GC201" s="179"/>
      <c r="GD201" s="179"/>
      <c r="GE201" s="179"/>
      <c r="GF201" s="179"/>
      <c r="GG201" s="179"/>
      <c r="GH201" s="179"/>
      <c r="GI201" s="179"/>
      <c r="GJ201" s="179"/>
      <c r="GK201" s="179"/>
      <c r="GL201" s="179"/>
      <c r="GM201" s="179"/>
      <c r="GN201" s="179"/>
      <c r="GO201" s="179"/>
      <c r="GP201" s="179"/>
      <c r="GQ201" s="179"/>
      <c r="GR201" s="179"/>
      <c r="GS201" s="179"/>
      <c r="GT201" s="179"/>
      <c r="GU201" s="179"/>
      <c r="GV201" s="179"/>
      <c r="GW201" s="179"/>
      <c r="GX201" s="179"/>
      <c r="GY201" s="179"/>
      <c r="GZ201" s="179"/>
      <c r="HA201" s="179"/>
      <c r="HB201" s="179"/>
      <c r="HC201" s="179"/>
      <c r="HD201" s="179"/>
      <c r="HE201" s="179"/>
      <c r="HF201" s="179"/>
      <c r="HG201" s="179"/>
      <c r="HH201" s="179"/>
      <c r="HI201" s="179"/>
      <c r="HJ201" s="179"/>
      <c r="HK201" s="179"/>
      <c r="HL201" s="179"/>
      <c r="HM201" s="179"/>
      <c r="HN201" s="179"/>
      <c r="HO201" s="179"/>
      <c r="HP201" s="179"/>
      <c r="HQ201" s="179"/>
      <c r="HR201" s="179"/>
      <c r="HS201" s="179"/>
      <c r="HT201" s="179"/>
      <c r="HU201" s="179"/>
      <c r="HV201" s="179"/>
      <c r="HW201" s="179"/>
      <c r="HX201" s="179"/>
      <c r="HY201" s="179"/>
      <c r="HZ201" s="179"/>
      <c r="IA201" s="179"/>
      <c r="IB201" s="179"/>
      <c r="IC201" s="179"/>
      <c r="ID201" s="179"/>
      <c r="IE201" s="179"/>
      <c r="IF201" s="179"/>
      <c r="IG201" s="179"/>
      <c r="IH201" s="179"/>
      <c r="II201" s="179"/>
      <c r="IJ201" s="179"/>
      <c r="IK201" s="179"/>
      <c r="IL201" s="179"/>
      <c r="IM201" s="179"/>
      <c r="IN201" s="179"/>
      <c r="IO201" s="179"/>
      <c r="IP201" s="179"/>
      <c r="IQ201" s="179"/>
      <c r="IR201" s="179"/>
      <c r="IS201" s="179"/>
      <c r="IT201" s="179"/>
      <c r="IU201" s="179"/>
      <c r="IV201" s="179"/>
    </row>
    <row collapsed="false" customFormat="false" customHeight="true" hidden="false" ht="23" outlineLevel="0" r="202">
      <c r="A202" s="179"/>
      <c r="B202" s="197"/>
      <c r="C202" s="198" t="s">
        <v>95</v>
      </c>
      <c r="D202" s="198" t="s">
        <v>191</v>
      </c>
      <c r="E202" s="199"/>
      <c r="F202" s="214" t="s">
        <v>89</v>
      </c>
      <c r="G202" s="166"/>
      <c r="H202" s="201"/>
      <c r="I202" s="199"/>
      <c r="J202" s="199"/>
      <c r="K202" s="202"/>
      <c r="L202" s="202"/>
      <c r="M202" s="202"/>
      <c r="N202" s="202"/>
      <c r="O202" s="202"/>
      <c r="P202" s="202"/>
      <c r="Q202" s="203"/>
      <c r="R202" s="204"/>
      <c r="S202" s="205"/>
      <c r="T202" s="206"/>
      <c r="U202" s="204"/>
      <c r="V202" s="207"/>
      <c r="W202" s="208"/>
      <c r="X202" s="209"/>
      <c r="Y202" s="210"/>
      <c r="Z202" s="208"/>
      <c r="AA202" s="209"/>
      <c r="AB202" s="207"/>
      <c r="AC202" s="211"/>
      <c r="AD202" s="212"/>
      <c r="AE202" s="212"/>
      <c r="AF202" s="212"/>
      <c r="AG202" s="175"/>
      <c r="AH202" s="176"/>
      <c r="AI202" s="213" t="s">
        <v>94</v>
      </c>
      <c r="AJ202" s="195"/>
      <c r="AK202" s="179"/>
      <c r="AL202" s="179"/>
      <c r="AM202" s="179"/>
      <c r="AN202" s="180"/>
      <c r="AO202" s="180"/>
      <c r="AP202" s="180"/>
      <c r="AQ202" s="179"/>
      <c r="AR202" s="179"/>
      <c r="AS202" s="179"/>
      <c r="AT202" s="179"/>
      <c r="AU202" s="179"/>
      <c r="AV202" s="181"/>
      <c r="AW202" s="180"/>
      <c r="AX202" s="179"/>
      <c r="AY202" s="179"/>
      <c r="AZ202" s="179"/>
      <c r="BA202" s="179"/>
      <c r="BB202" s="179"/>
      <c r="BC202" s="179"/>
      <c r="BD202" s="179"/>
      <c r="BE202" s="179"/>
      <c r="BF202" s="179"/>
      <c r="BG202" s="179"/>
      <c r="BH202" s="179"/>
      <c r="BI202" s="179"/>
      <c r="BJ202" s="179"/>
      <c r="BK202" s="179"/>
      <c r="BL202" s="179"/>
      <c r="BM202" s="179"/>
      <c r="BN202" s="179"/>
      <c r="BO202" s="179"/>
      <c r="BP202" s="179"/>
      <c r="BQ202" s="179"/>
      <c r="BR202" s="179"/>
      <c r="BS202" s="179"/>
      <c r="BT202" s="179"/>
      <c r="BU202" s="179"/>
      <c r="BV202" s="179"/>
      <c r="BW202" s="179"/>
      <c r="BX202" s="179"/>
      <c r="BY202" s="179"/>
      <c r="BZ202" s="179"/>
      <c r="CA202" s="179"/>
      <c r="CB202" s="179"/>
      <c r="CC202" s="179"/>
      <c r="CD202" s="179"/>
      <c r="CE202" s="179"/>
      <c r="CF202" s="179"/>
      <c r="CG202" s="179"/>
      <c r="CH202" s="179"/>
      <c r="CI202" s="179"/>
      <c r="CJ202" s="179"/>
      <c r="CK202" s="179"/>
      <c r="CL202" s="179"/>
      <c r="CM202" s="179"/>
      <c r="CN202" s="179"/>
      <c r="CO202" s="179"/>
      <c r="CP202" s="179"/>
      <c r="CQ202" s="179"/>
      <c r="CR202" s="179"/>
      <c r="CS202" s="179"/>
      <c r="CT202" s="179"/>
      <c r="CU202" s="179"/>
      <c r="CV202" s="179"/>
      <c r="CW202" s="179"/>
      <c r="CX202" s="179"/>
      <c r="CY202" s="179"/>
      <c r="CZ202" s="179"/>
      <c r="DA202" s="179"/>
      <c r="DB202" s="179"/>
      <c r="DC202" s="179"/>
      <c r="DD202" s="179"/>
      <c r="DE202" s="179"/>
      <c r="DF202" s="179"/>
      <c r="DG202" s="179"/>
      <c r="DH202" s="179"/>
      <c r="DI202" s="179"/>
      <c r="DJ202" s="179"/>
      <c r="DK202" s="179"/>
      <c r="DL202" s="179"/>
      <c r="DM202" s="179"/>
      <c r="DN202" s="179"/>
      <c r="DO202" s="179"/>
      <c r="DP202" s="179"/>
      <c r="DQ202" s="179"/>
      <c r="DR202" s="179"/>
      <c r="DS202" s="179"/>
      <c r="DT202" s="179"/>
      <c r="DU202" s="179"/>
      <c r="DV202" s="179"/>
      <c r="DW202" s="179"/>
      <c r="DX202" s="179"/>
      <c r="DY202" s="179"/>
      <c r="DZ202" s="179"/>
      <c r="EA202" s="179"/>
      <c r="EB202" s="179"/>
      <c r="EC202" s="179"/>
      <c r="ED202" s="179"/>
      <c r="EE202" s="179"/>
      <c r="EF202" s="179"/>
      <c r="EG202" s="179"/>
      <c r="EH202" s="179"/>
      <c r="EI202" s="179"/>
      <c r="EJ202" s="179"/>
      <c r="EK202" s="179"/>
      <c r="EL202" s="179"/>
      <c r="EM202" s="179"/>
      <c r="EN202" s="179"/>
      <c r="EO202" s="179"/>
      <c r="EP202" s="179"/>
      <c r="EQ202" s="179"/>
      <c r="ER202" s="179"/>
      <c r="ES202" s="179"/>
      <c r="ET202" s="179"/>
      <c r="EU202" s="179"/>
      <c r="EV202" s="179"/>
      <c r="EW202" s="179"/>
      <c r="EX202" s="179"/>
      <c r="EY202" s="179"/>
      <c r="EZ202" s="179"/>
      <c r="FA202" s="179"/>
      <c r="FB202" s="179"/>
      <c r="FC202" s="179"/>
      <c r="FD202" s="179"/>
      <c r="FE202" s="179"/>
      <c r="FF202" s="179"/>
      <c r="FG202" s="179"/>
      <c r="FH202" s="179"/>
      <c r="FI202" s="179"/>
      <c r="FJ202" s="179"/>
      <c r="FK202" s="179"/>
      <c r="FL202" s="179"/>
      <c r="FM202" s="179"/>
      <c r="FN202" s="179"/>
      <c r="FO202" s="179"/>
      <c r="FP202" s="179"/>
      <c r="FQ202" s="179"/>
      <c r="FR202" s="179"/>
      <c r="FS202" s="179"/>
      <c r="FT202" s="179"/>
      <c r="FU202" s="179"/>
      <c r="FV202" s="179"/>
      <c r="FW202" s="179"/>
      <c r="FX202" s="179"/>
      <c r="FY202" s="179"/>
      <c r="FZ202" s="179"/>
      <c r="GA202" s="179"/>
      <c r="GB202" s="179"/>
      <c r="GC202" s="179"/>
      <c r="GD202" s="179"/>
      <c r="GE202" s="179"/>
      <c r="GF202" s="179"/>
      <c r="GG202" s="179"/>
      <c r="GH202" s="179"/>
      <c r="GI202" s="179"/>
      <c r="GJ202" s="179"/>
      <c r="GK202" s="179"/>
      <c r="GL202" s="179"/>
      <c r="GM202" s="179"/>
      <c r="GN202" s="179"/>
      <c r="GO202" s="179"/>
      <c r="GP202" s="179"/>
      <c r="GQ202" s="179"/>
      <c r="GR202" s="179"/>
      <c r="GS202" s="179"/>
      <c r="GT202" s="179"/>
      <c r="GU202" s="179"/>
      <c r="GV202" s="179"/>
      <c r="GW202" s="179"/>
      <c r="GX202" s="179"/>
      <c r="GY202" s="179"/>
      <c r="GZ202" s="179"/>
      <c r="HA202" s="179"/>
      <c r="HB202" s="179"/>
      <c r="HC202" s="179"/>
      <c r="HD202" s="179"/>
      <c r="HE202" s="179"/>
      <c r="HF202" s="179"/>
      <c r="HG202" s="179"/>
      <c r="HH202" s="179"/>
      <c r="HI202" s="179"/>
      <c r="HJ202" s="179"/>
      <c r="HK202" s="179"/>
      <c r="HL202" s="179"/>
      <c r="HM202" s="179"/>
      <c r="HN202" s="179"/>
      <c r="HO202" s="179"/>
      <c r="HP202" s="179"/>
      <c r="HQ202" s="179"/>
      <c r="HR202" s="179"/>
      <c r="HS202" s="179"/>
      <c r="HT202" s="179"/>
      <c r="HU202" s="179"/>
      <c r="HV202" s="179"/>
      <c r="HW202" s="179"/>
      <c r="HX202" s="179"/>
      <c r="HY202" s="179"/>
      <c r="HZ202" s="179"/>
      <c r="IA202" s="179"/>
      <c r="IB202" s="179"/>
      <c r="IC202" s="179"/>
      <c r="ID202" s="179"/>
      <c r="IE202" s="179"/>
      <c r="IF202" s="179"/>
      <c r="IG202" s="179"/>
      <c r="IH202" s="179"/>
      <c r="II202" s="179"/>
      <c r="IJ202" s="179"/>
      <c r="IK202" s="179"/>
      <c r="IL202" s="179"/>
      <c r="IM202" s="179"/>
      <c r="IN202" s="179"/>
      <c r="IO202" s="179"/>
      <c r="IP202" s="179"/>
      <c r="IQ202" s="179"/>
      <c r="IR202" s="179"/>
      <c r="IS202" s="179"/>
      <c r="IT202" s="179"/>
      <c r="IU202" s="179"/>
      <c r="IV202" s="179"/>
    </row>
    <row collapsed="false" customFormat="false" customHeight="false" hidden="false" ht="24" outlineLevel="0" r="203">
      <c r="A203" s="179"/>
      <c r="B203" s="215"/>
      <c r="C203" s="183" t="s">
        <v>97</v>
      </c>
      <c r="D203" s="183" t="s">
        <v>187</v>
      </c>
      <c r="E203" s="184"/>
      <c r="F203" s="185"/>
      <c r="G203" s="166"/>
      <c r="H203" s="186"/>
      <c r="I203" s="184"/>
      <c r="J203" s="184"/>
      <c r="K203" s="187"/>
      <c r="L203" s="187"/>
      <c r="M203" s="187"/>
      <c r="N203" s="187"/>
      <c r="O203" s="187"/>
      <c r="P203" s="187"/>
      <c r="Q203" s="189" t="s">
        <v>99</v>
      </c>
      <c r="R203" s="190"/>
      <c r="S203" s="191"/>
      <c r="T203" s="192"/>
      <c r="U203" s="190"/>
      <c r="V203" s="191"/>
      <c r="W203" s="192"/>
      <c r="X203" s="190"/>
      <c r="Y203" s="191"/>
      <c r="Z203" s="192"/>
      <c r="AA203" s="190"/>
      <c r="AB203" s="191"/>
      <c r="AC203" s="216"/>
      <c r="AD203" s="217"/>
      <c r="AE203" s="217"/>
      <c r="AF203" s="217"/>
      <c r="AG203" s="175"/>
      <c r="AH203" s="176"/>
      <c r="AI203" s="194"/>
      <c r="AJ203" s="195"/>
      <c r="AK203" s="179"/>
      <c r="AL203" s="179"/>
      <c r="AM203" s="179"/>
      <c r="AN203" s="180"/>
      <c r="AO203" s="180"/>
      <c r="AP203" s="180"/>
      <c r="AQ203" s="179"/>
      <c r="AR203" s="179"/>
      <c r="AS203" s="179"/>
      <c r="AT203" s="179"/>
      <c r="AU203" s="179"/>
      <c r="AV203" s="181"/>
      <c r="AW203" s="180"/>
      <c r="AX203" s="179"/>
      <c r="AY203" s="179"/>
      <c r="AZ203" s="179"/>
      <c r="BA203" s="179"/>
      <c r="BB203" s="179"/>
      <c r="BC203" s="179"/>
      <c r="BD203" s="179"/>
      <c r="BE203" s="179"/>
      <c r="BF203" s="179"/>
      <c r="BG203" s="179"/>
      <c r="BH203" s="179"/>
      <c r="BI203" s="179"/>
      <c r="BJ203" s="179"/>
      <c r="BK203" s="179"/>
      <c r="BL203" s="179"/>
      <c r="BM203" s="179"/>
      <c r="BN203" s="179"/>
      <c r="BO203" s="179"/>
      <c r="BP203" s="179"/>
      <c r="BQ203" s="179"/>
      <c r="BR203" s="179"/>
      <c r="BS203" s="179"/>
      <c r="BT203" s="179"/>
      <c r="BU203" s="179"/>
      <c r="BV203" s="179"/>
      <c r="BW203" s="179"/>
      <c r="BX203" s="179"/>
      <c r="BY203" s="179"/>
      <c r="BZ203" s="179"/>
      <c r="CA203" s="179"/>
      <c r="CB203" s="179"/>
      <c r="CC203" s="179"/>
      <c r="CD203" s="179"/>
      <c r="CE203" s="179"/>
      <c r="CF203" s="179"/>
      <c r="CG203" s="179"/>
      <c r="CH203" s="179"/>
      <c r="CI203" s="179"/>
      <c r="CJ203" s="179"/>
      <c r="CK203" s="179"/>
      <c r="CL203" s="179"/>
      <c r="CM203" s="179"/>
      <c r="CN203" s="179"/>
      <c r="CO203" s="179"/>
      <c r="CP203" s="179"/>
      <c r="CQ203" s="179"/>
      <c r="CR203" s="179"/>
      <c r="CS203" s="179"/>
      <c r="CT203" s="179"/>
      <c r="CU203" s="179"/>
      <c r="CV203" s="179"/>
      <c r="CW203" s="179"/>
      <c r="CX203" s="179"/>
      <c r="CY203" s="179"/>
      <c r="CZ203" s="179"/>
      <c r="DA203" s="179"/>
      <c r="DB203" s="179"/>
      <c r="DC203" s="179"/>
      <c r="DD203" s="179"/>
      <c r="DE203" s="179"/>
      <c r="DF203" s="179"/>
      <c r="DG203" s="179"/>
      <c r="DH203" s="179"/>
      <c r="DI203" s="179"/>
      <c r="DJ203" s="179"/>
      <c r="DK203" s="179"/>
      <c r="DL203" s="179"/>
      <c r="DM203" s="179"/>
      <c r="DN203" s="179"/>
      <c r="DO203" s="179"/>
      <c r="DP203" s="179"/>
      <c r="DQ203" s="179"/>
      <c r="DR203" s="179"/>
      <c r="DS203" s="179"/>
      <c r="DT203" s="179"/>
      <c r="DU203" s="179"/>
      <c r="DV203" s="179"/>
      <c r="DW203" s="179"/>
      <c r="DX203" s="179"/>
      <c r="DY203" s="179"/>
      <c r="DZ203" s="179"/>
      <c r="EA203" s="179"/>
      <c r="EB203" s="179"/>
      <c r="EC203" s="179"/>
      <c r="ED203" s="179"/>
      <c r="EE203" s="179"/>
      <c r="EF203" s="179"/>
      <c r="EG203" s="179"/>
      <c r="EH203" s="179"/>
      <c r="EI203" s="179"/>
      <c r="EJ203" s="179"/>
      <c r="EK203" s="179"/>
      <c r="EL203" s="179"/>
      <c r="EM203" s="179"/>
      <c r="EN203" s="179"/>
      <c r="EO203" s="179"/>
      <c r="EP203" s="179"/>
      <c r="EQ203" s="179"/>
      <c r="ER203" s="179"/>
      <c r="ES203" s="179"/>
      <c r="ET203" s="179"/>
      <c r="EU203" s="179"/>
      <c r="EV203" s="179"/>
      <c r="EW203" s="179"/>
      <c r="EX203" s="179"/>
      <c r="EY203" s="179"/>
      <c r="EZ203" s="179"/>
      <c r="FA203" s="179"/>
      <c r="FB203" s="179"/>
      <c r="FC203" s="179"/>
      <c r="FD203" s="179"/>
      <c r="FE203" s="179"/>
      <c r="FF203" s="179"/>
      <c r="FG203" s="179"/>
      <c r="FH203" s="179"/>
      <c r="FI203" s="179"/>
      <c r="FJ203" s="179"/>
      <c r="FK203" s="179"/>
      <c r="FL203" s="179"/>
      <c r="FM203" s="179"/>
      <c r="FN203" s="179"/>
      <c r="FO203" s="179"/>
      <c r="FP203" s="179"/>
      <c r="FQ203" s="179"/>
      <c r="FR203" s="179"/>
      <c r="FS203" s="179"/>
      <c r="FT203" s="179"/>
      <c r="FU203" s="179"/>
      <c r="FV203" s="179"/>
      <c r="FW203" s="179"/>
      <c r="FX203" s="179"/>
      <c r="FY203" s="179"/>
      <c r="FZ203" s="179"/>
      <c r="GA203" s="179"/>
      <c r="GB203" s="179"/>
      <c r="GC203" s="179"/>
      <c r="GD203" s="179"/>
      <c r="GE203" s="179"/>
      <c r="GF203" s="179"/>
      <c r="GG203" s="179"/>
      <c r="GH203" s="179"/>
      <c r="GI203" s="179"/>
      <c r="GJ203" s="179"/>
      <c r="GK203" s="179"/>
      <c r="GL203" s="179"/>
      <c r="GM203" s="179"/>
      <c r="GN203" s="179"/>
      <c r="GO203" s="179"/>
      <c r="GP203" s="179"/>
      <c r="GQ203" s="179"/>
      <c r="GR203" s="179"/>
      <c r="GS203" s="179"/>
      <c r="GT203" s="179"/>
      <c r="GU203" s="179"/>
      <c r="GV203" s="179"/>
      <c r="GW203" s="179"/>
      <c r="GX203" s="179"/>
      <c r="GY203" s="179"/>
      <c r="GZ203" s="179"/>
      <c r="HA203" s="179"/>
      <c r="HB203" s="179"/>
      <c r="HC203" s="179"/>
      <c r="HD203" s="179"/>
      <c r="HE203" s="179"/>
      <c r="HF203" s="179"/>
      <c r="HG203" s="179"/>
      <c r="HH203" s="179"/>
      <c r="HI203" s="179"/>
      <c r="HJ203" s="179"/>
      <c r="HK203" s="179"/>
      <c r="HL203" s="179"/>
      <c r="HM203" s="179"/>
      <c r="HN203" s="179"/>
      <c r="HO203" s="179"/>
      <c r="HP203" s="179"/>
      <c r="HQ203" s="179"/>
      <c r="HR203" s="179"/>
      <c r="HS203" s="179"/>
      <c r="HT203" s="179"/>
      <c r="HU203" s="179"/>
      <c r="HV203" s="179"/>
      <c r="HW203" s="179"/>
      <c r="HX203" s="179"/>
      <c r="HY203" s="179"/>
      <c r="HZ203" s="179"/>
      <c r="IA203" s="179"/>
      <c r="IB203" s="179"/>
      <c r="IC203" s="179"/>
      <c r="ID203" s="179"/>
      <c r="IE203" s="179"/>
      <c r="IF203" s="179"/>
      <c r="IG203" s="179"/>
      <c r="IH203" s="179"/>
      <c r="II203" s="179"/>
      <c r="IJ203" s="179"/>
      <c r="IK203" s="179"/>
      <c r="IL203" s="179"/>
      <c r="IM203" s="179"/>
      <c r="IN203" s="179"/>
      <c r="IO203" s="179"/>
      <c r="IP203" s="179"/>
      <c r="IQ203" s="179"/>
      <c r="IR203" s="179"/>
      <c r="IS203" s="179"/>
      <c r="IT203" s="179"/>
      <c r="IU203" s="179"/>
      <c r="IV203" s="179"/>
    </row>
    <row collapsed="false" customFormat="false" customHeight="true" hidden="false" ht="42.75" outlineLevel="0" r="204">
      <c r="A204" s="179"/>
      <c r="B204" s="218"/>
      <c r="C204" s="219" t="s">
        <v>100</v>
      </c>
      <c r="D204" s="219" t="s">
        <v>192</v>
      </c>
      <c r="E204" s="220"/>
      <c r="F204" s="221"/>
      <c r="G204" s="166"/>
      <c r="H204" s="222"/>
      <c r="I204" s="220"/>
      <c r="J204" s="220"/>
      <c r="K204" s="223"/>
      <c r="L204" s="223"/>
      <c r="M204" s="223"/>
      <c r="N204" s="223"/>
      <c r="O204" s="223"/>
      <c r="P204" s="223"/>
      <c r="Q204" s="224" t="s">
        <v>101</v>
      </c>
      <c r="R204" s="225" t="n">
        <f aca="false">R199</f>
        <v>0</v>
      </c>
      <c r="S204" s="226" t="n">
        <f aca="false">S199</f>
        <v>0</v>
      </c>
      <c r="T204" s="227" t="n">
        <f aca="false">T199</f>
        <v>0</v>
      </c>
      <c r="U204" s="225" t="n">
        <f aca="false">U199</f>
        <v>0</v>
      </c>
      <c r="V204" s="226" t="n">
        <f aca="false">V199</f>
        <v>0</v>
      </c>
      <c r="W204" s="227" t="n">
        <f aca="false">W199</f>
        <v>0</v>
      </c>
      <c r="X204" s="225" t="n">
        <f aca="false">X199</f>
        <v>0</v>
      </c>
      <c r="Y204" s="226" t="n">
        <f aca="false">Y199</f>
        <v>0</v>
      </c>
      <c r="Z204" s="227" t="n">
        <f aca="false">Z199</f>
        <v>0</v>
      </c>
      <c r="AA204" s="225" t="s">
        <v>102</v>
      </c>
      <c r="AB204" s="226" t="s">
        <v>102</v>
      </c>
      <c r="AC204" s="228" t="s">
        <v>102</v>
      </c>
      <c r="AD204" s="229"/>
      <c r="AE204" s="229"/>
      <c r="AF204" s="229"/>
      <c r="AG204" s="175"/>
      <c r="AH204" s="176"/>
      <c r="AI204" s="230"/>
      <c r="AJ204" s="231"/>
      <c r="AK204" s="179"/>
      <c r="AL204" s="179"/>
      <c r="AM204" s="179"/>
      <c r="AN204" s="180"/>
      <c r="AO204" s="180"/>
      <c r="AP204" s="180"/>
      <c r="AQ204" s="179"/>
      <c r="AR204" s="179"/>
      <c r="AS204" s="179"/>
      <c r="AT204" s="179"/>
      <c r="AU204" s="179"/>
      <c r="AV204" s="181"/>
      <c r="AW204" s="180"/>
      <c r="AX204" s="179"/>
      <c r="AY204" s="179"/>
      <c r="AZ204" s="179"/>
      <c r="BA204" s="179"/>
      <c r="BB204" s="179"/>
      <c r="BC204" s="179"/>
      <c r="BD204" s="179"/>
      <c r="BE204" s="179"/>
      <c r="BF204" s="179"/>
      <c r="BG204" s="179"/>
      <c r="BH204" s="179"/>
      <c r="BI204" s="179"/>
      <c r="BJ204" s="179"/>
      <c r="BK204" s="179"/>
      <c r="BL204" s="179"/>
      <c r="BM204" s="179"/>
      <c r="BN204" s="179"/>
      <c r="BO204" s="179"/>
      <c r="BP204" s="179"/>
      <c r="BQ204" s="179"/>
      <c r="BR204" s="179"/>
      <c r="BS204" s="179"/>
      <c r="BT204" s="179"/>
      <c r="BU204" s="179"/>
      <c r="BV204" s="179"/>
      <c r="BW204" s="179"/>
      <c r="BX204" s="179"/>
      <c r="BY204" s="179"/>
      <c r="BZ204" s="179"/>
      <c r="CA204" s="179"/>
      <c r="CB204" s="179"/>
      <c r="CC204" s="179"/>
      <c r="CD204" s="179"/>
      <c r="CE204" s="179"/>
      <c r="CF204" s="179"/>
      <c r="CG204" s="179"/>
      <c r="CH204" s="179"/>
      <c r="CI204" s="179"/>
      <c r="CJ204" s="179"/>
      <c r="CK204" s="179"/>
      <c r="CL204" s="179"/>
      <c r="CM204" s="179"/>
      <c r="CN204" s="179"/>
      <c r="CO204" s="179"/>
      <c r="CP204" s="179"/>
      <c r="CQ204" s="179"/>
      <c r="CR204" s="179"/>
      <c r="CS204" s="179"/>
      <c r="CT204" s="179"/>
      <c r="CU204" s="179"/>
      <c r="CV204" s="179"/>
      <c r="CW204" s="179"/>
      <c r="CX204" s="179"/>
      <c r="CY204" s="179"/>
      <c r="CZ204" s="179"/>
      <c r="DA204" s="179"/>
      <c r="DB204" s="179"/>
      <c r="DC204" s="179"/>
      <c r="DD204" s="179"/>
      <c r="DE204" s="179"/>
      <c r="DF204" s="179"/>
      <c r="DG204" s="179"/>
      <c r="DH204" s="179"/>
      <c r="DI204" s="179"/>
      <c r="DJ204" s="179"/>
      <c r="DK204" s="179"/>
      <c r="DL204" s="179"/>
      <c r="DM204" s="179"/>
      <c r="DN204" s="179"/>
      <c r="DO204" s="179"/>
      <c r="DP204" s="179"/>
      <c r="DQ204" s="179"/>
      <c r="DR204" s="179"/>
      <c r="DS204" s="179"/>
      <c r="DT204" s="179"/>
      <c r="DU204" s="179"/>
      <c r="DV204" s="179"/>
      <c r="DW204" s="179"/>
      <c r="DX204" s="179"/>
      <c r="DY204" s="179"/>
      <c r="DZ204" s="179"/>
      <c r="EA204" s="179"/>
      <c r="EB204" s="179"/>
      <c r="EC204" s="179"/>
      <c r="ED204" s="179"/>
      <c r="EE204" s="179"/>
      <c r="EF204" s="179"/>
      <c r="EG204" s="179"/>
      <c r="EH204" s="179"/>
      <c r="EI204" s="179"/>
      <c r="EJ204" s="179"/>
      <c r="EK204" s="179"/>
      <c r="EL204" s="179"/>
      <c r="EM204" s="179"/>
      <c r="EN204" s="179"/>
      <c r="EO204" s="179"/>
      <c r="EP204" s="179"/>
      <c r="EQ204" s="179"/>
      <c r="ER204" s="179"/>
      <c r="ES204" s="179"/>
      <c r="ET204" s="179"/>
      <c r="EU204" s="179"/>
      <c r="EV204" s="179"/>
      <c r="EW204" s="179"/>
      <c r="EX204" s="179"/>
      <c r="EY204" s="179"/>
      <c r="EZ204" s="179"/>
      <c r="FA204" s="179"/>
      <c r="FB204" s="179"/>
      <c r="FC204" s="179"/>
      <c r="FD204" s="179"/>
      <c r="FE204" s="179"/>
      <c r="FF204" s="179"/>
      <c r="FG204" s="179"/>
      <c r="FH204" s="179"/>
      <c r="FI204" s="179"/>
      <c r="FJ204" s="179"/>
      <c r="FK204" s="179"/>
      <c r="FL204" s="179"/>
      <c r="FM204" s="179"/>
      <c r="FN204" s="179"/>
      <c r="FO204" s="179"/>
      <c r="FP204" s="179"/>
      <c r="FQ204" s="179"/>
      <c r="FR204" s="179"/>
      <c r="FS204" s="179"/>
      <c r="FT204" s="179"/>
      <c r="FU204" s="179"/>
      <c r="FV204" s="179"/>
      <c r="FW204" s="179"/>
      <c r="FX204" s="179"/>
      <c r="FY204" s="179"/>
      <c r="FZ204" s="179"/>
      <c r="GA204" s="179"/>
      <c r="GB204" s="179"/>
      <c r="GC204" s="179"/>
      <c r="GD204" s="179"/>
      <c r="GE204" s="179"/>
      <c r="GF204" s="179"/>
      <c r="GG204" s="179"/>
      <c r="GH204" s="179"/>
      <c r="GI204" s="179"/>
      <c r="GJ204" s="179"/>
      <c r="GK204" s="179"/>
      <c r="GL204" s="179"/>
      <c r="GM204" s="179"/>
      <c r="GN204" s="179"/>
      <c r="GO204" s="179"/>
      <c r="GP204" s="179"/>
      <c r="GQ204" s="179"/>
      <c r="GR204" s="179"/>
      <c r="GS204" s="179"/>
      <c r="GT204" s="179"/>
      <c r="GU204" s="179"/>
      <c r="GV204" s="179"/>
      <c r="GW204" s="179"/>
      <c r="GX204" s="179"/>
      <c r="GY204" s="179"/>
      <c r="GZ204" s="179"/>
      <c r="HA204" s="179"/>
      <c r="HB204" s="179"/>
      <c r="HC204" s="179"/>
      <c r="HD204" s="179"/>
      <c r="HE204" s="179"/>
      <c r="HF204" s="179"/>
      <c r="HG204" s="179"/>
      <c r="HH204" s="179"/>
      <c r="HI204" s="179"/>
      <c r="HJ204" s="179"/>
      <c r="HK204" s="179"/>
      <c r="HL204" s="179"/>
      <c r="HM204" s="179"/>
      <c r="HN204" s="179"/>
      <c r="HO204" s="179"/>
      <c r="HP204" s="179"/>
      <c r="HQ204" s="179"/>
      <c r="HR204" s="179"/>
      <c r="HS204" s="179"/>
      <c r="HT204" s="179"/>
      <c r="HU204" s="179"/>
      <c r="HV204" s="179"/>
      <c r="HW204" s="179"/>
      <c r="HX204" s="179"/>
      <c r="HY204" s="179"/>
      <c r="HZ204" s="179"/>
      <c r="IA204" s="179"/>
      <c r="IB204" s="179"/>
      <c r="IC204" s="179"/>
      <c r="ID204" s="179"/>
      <c r="IE204" s="179"/>
      <c r="IF204" s="179"/>
      <c r="IG204" s="179"/>
      <c r="IH204" s="179"/>
      <c r="II204" s="179"/>
      <c r="IJ204" s="179"/>
      <c r="IK204" s="179"/>
      <c r="IL204" s="179"/>
      <c r="IM204" s="179"/>
      <c r="IN204" s="179"/>
      <c r="IO204" s="179"/>
      <c r="IP204" s="179"/>
      <c r="IQ204" s="179"/>
      <c r="IR204" s="179"/>
      <c r="IS204" s="179"/>
      <c r="IT204" s="179"/>
      <c r="IU204" s="179"/>
      <c r="IV204" s="179"/>
    </row>
    <row collapsed="false" customFormat="true" customHeight="true" hidden="false" ht="6.75" outlineLevel="0" r="205" s="232">
      <c r="B205" s="233"/>
      <c r="C205" s="234"/>
      <c r="D205" s="234"/>
      <c r="E205" s="141"/>
      <c r="F205" s="140"/>
      <c r="G205" s="142"/>
      <c r="H205" s="141"/>
      <c r="I205" s="141"/>
      <c r="J205" s="141"/>
      <c r="K205" s="143"/>
      <c r="L205" s="143"/>
      <c r="M205" s="143"/>
      <c r="N205" s="143"/>
      <c r="O205" s="143"/>
      <c r="P205" s="143"/>
      <c r="Q205" s="144"/>
      <c r="R205" s="145"/>
      <c r="S205" s="146"/>
      <c r="T205" s="146"/>
      <c r="U205" s="146"/>
      <c r="V205" s="146"/>
      <c r="W205" s="146"/>
      <c r="X205" s="146"/>
      <c r="Y205" s="146"/>
      <c r="Z205" s="146"/>
      <c r="AA205" s="146"/>
      <c r="AB205" s="146"/>
      <c r="AC205" s="146"/>
      <c r="AD205" s="147"/>
      <c r="AE205" s="147"/>
      <c r="AF205" s="147"/>
      <c r="AG205" s="148"/>
      <c r="AH205" s="148"/>
      <c r="AI205" s="142"/>
      <c r="AJ205" s="142"/>
      <c r="AN205" s="236"/>
      <c r="AO205" s="236"/>
      <c r="AP205" s="236"/>
      <c r="AV205" s="237"/>
      <c r="AW205" s="236"/>
    </row>
    <row collapsed="false" customFormat="true" customHeight="true" hidden="false" ht="48" outlineLevel="0" r="206" s="160">
      <c r="B206" s="161" t="n">
        <v>24</v>
      </c>
      <c r="C206" s="162" t="s">
        <v>37</v>
      </c>
      <c r="D206" s="163" t="s">
        <v>193</v>
      </c>
      <c r="E206" s="164" t="s">
        <v>79</v>
      </c>
      <c r="F206" s="165" t="s">
        <v>80</v>
      </c>
      <c r="G206" s="166" t="s">
        <v>194</v>
      </c>
      <c r="H206" s="167" t="n">
        <v>350</v>
      </c>
      <c r="I206" s="167" t="n">
        <v>0</v>
      </c>
      <c r="J206" s="167" t="n">
        <f aca="false">H206+I206</f>
        <v>350</v>
      </c>
      <c r="K206" s="168" t="n">
        <v>0</v>
      </c>
      <c r="L206" s="167" t="n">
        <v>0</v>
      </c>
      <c r="M206" s="167" t="n">
        <v>350</v>
      </c>
      <c r="N206" s="168" t="n">
        <f aca="false">SUM(R206:AC206)</f>
        <v>350</v>
      </c>
      <c r="O206" s="168" t="n">
        <f aca="false">SUM(R211:AC211)</f>
        <v>0</v>
      </c>
      <c r="P206" s="168" t="n">
        <f aca="false">O206+L206</f>
        <v>0</v>
      </c>
      <c r="Q206" s="169" t="s">
        <v>82</v>
      </c>
      <c r="R206" s="170" t="n">
        <v>0</v>
      </c>
      <c r="S206" s="171" t="n">
        <v>0</v>
      </c>
      <c r="T206" s="172" t="n">
        <v>0</v>
      </c>
      <c r="U206" s="170" t="n">
        <v>0</v>
      </c>
      <c r="V206" s="171" t="n">
        <v>0</v>
      </c>
      <c r="W206" s="172" t="n">
        <v>0</v>
      </c>
      <c r="X206" s="170" t="n">
        <v>0</v>
      </c>
      <c r="Y206" s="171" t="n">
        <v>0</v>
      </c>
      <c r="Z206" s="172" t="n">
        <v>0</v>
      </c>
      <c r="AA206" s="170" t="n">
        <v>175</v>
      </c>
      <c r="AB206" s="173" t="n">
        <v>175</v>
      </c>
      <c r="AC206" s="172" t="n">
        <v>0</v>
      </c>
      <c r="AD206" s="174" t="s">
        <v>83</v>
      </c>
      <c r="AE206" s="174" t="s">
        <v>84</v>
      </c>
      <c r="AF206" s="174" t="s">
        <v>85</v>
      </c>
      <c r="AG206" s="175" t="s">
        <v>184</v>
      </c>
      <c r="AH206" s="176" t="s">
        <v>185</v>
      </c>
      <c r="AI206" s="177" t="s">
        <v>80</v>
      </c>
      <c r="AJ206" s="178"/>
      <c r="AK206" s="179"/>
      <c r="AL206" s="179"/>
      <c r="AM206" s="179"/>
      <c r="AN206" s="180"/>
      <c r="AO206" s="180"/>
      <c r="AP206" s="180"/>
      <c r="AQ206" s="179"/>
      <c r="AR206" s="179"/>
      <c r="AS206" s="179"/>
      <c r="AT206" s="179"/>
      <c r="AU206" s="179"/>
      <c r="AV206" s="181"/>
      <c r="AW206" s="180"/>
      <c r="AX206" s="179"/>
      <c r="AY206" s="179"/>
      <c r="AZ206" s="179"/>
      <c r="BA206" s="179"/>
      <c r="BB206" s="179"/>
      <c r="BC206" s="179"/>
      <c r="BD206" s="179"/>
      <c r="BE206" s="179"/>
      <c r="BF206" s="179"/>
      <c r="BG206" s="179"/>
      <c r="BH206" s="179"/>
      <c r="BI206" s="179"/>
      <c r="BJ206" s="179"/>
      <c r="BK206" s="179"/>
      <c r="BL206" s="179"/>
      <c r="BM206" s="179"/>
      <c r="BN206" s="179"/>
      <c r="BO206" s="179"/>
      <c r="BP206" s="179"/>
      <c r="BQ206" s="179"/>
      <c r="BR206" s="179"/>
      <c r="BS206" s="179"/>
      <c r="BT206" s="179"/>
      <c r="BU206" s="179"/>
      <c r="BV206" s="179"/>
      <c r="BW206" s="179"/>
      <c r="BX206" s="179"/>
      <c r="BY206" s="179"/>
      <c r="BZ206" s="179"/>
      <c r="CA206" s="179"/>
      <c r="CB206" s="179"/>
      <c r="CC206" s="179"/>
      <c r="CD206" s="179"/>
      <c r="CE206" s="179"/>
      <c r="CF206" s="179"/>
      <c r="CG206" s="179"/>
      <c r="CH206" s="179"/>
      <c r="CI206" s="179"/>
      <c r="CJ206" s="179"/>
      <c r="CK206" s="179"/>
      <c r="CL206" s="179"/>
      <c r="CM206" s="179"/>
      <c r="CN206" s="179"/>
      <c r="CO206" s="179"/>
      <c r="CP206" s="179"/>
      <c r="CQ206" s="179"/>
      <c r="CR206" s="179"/>
      <c r="CS206" s="179"/>
      <c r="CT206" s="179"/>
      <c r="CU206" s="179"/>
      <c r="CV206" s="179"/>
      <c r="CW206" s="179"/>
      <c r="CX206" s="179"/>
    </row>
    <row collapsed="false" customFormat="true" customHeight="true" hidden="false" ht="26" outlineLevel="0" r="207" s="196">
      <c r="A207" s="179"/>
      <c r="B207" s="182"/>
      <c r="C207" s="183" t="s">
        <v>88</v>
      </c>
      <c r="D207" s="183"/>
      <c r="E207" s="184"/>
      <c r="F207" s="185" t="s">
        <v>89</v>
      </c>
      <c r="G207" s="166"/>
      <c r="H207" s="186"/>
      <c r="I207" s="184"/>
      <c r="J207" s="184"/>
      <c r="K207" s="187"/>
      <c r="L207" s="187"/>
      <c r="M207" s="187"/>
      <c r="N207" s="188"/>
      <c r="O207" s="187"/>
      <c r="P207" s="187"/>
      <c r="Q207" s="189" t="s">
        <v>90</v>
      </c>
      <c r="R207" s="190"/>
      <c r="S207" s="191"/>
      <c r="T207" s="192"/>
      <c r="U207" s="190"/>
      <c r="V207" s="191"/>
      <c r="W207" s="192"/>
      <c r="X207" s="190"/>
      <c r="Y207" s="191"/>
      <c r="Z207" s="192"/>
      <c r="AA207" s="190"/>
      <c r="AB207" s="191"/>
      <c r="AC207" s="192"/>
      <c r="AD207" s="193" t="s">
        <v>91</v>
      </c>
      <c r="AE207" s="193" t="n">
        <v>41397</v>
      </c>
      <c r="AF207" s="193" t="n">
        <v>41505</v>
      </c>
      <c r="AG207" s="175"/>
      <c r="AH207" s="176"/>
      <c r="AI207" s="194"/>
      <c r="AJ207" s="195"/>
      <c r="AK207" s="179"/>
      <c r="AL207" s="179"/>
      <c r="AM207" s="179"/>
      <c r="AN207" s="180"/>
      <c r="AO207" s="180"/>
      <c r="AP207" s="180"/>
      <c r="AQ207" s="179"/>
      <c r="AR207" s="179"/>
      <c r="AS207" s="179"/>
      <c r="AT207" s="179"/>
      <c r="AU207" s="179"/>
      <c r="AV207" s="181"/>
      <c r="AW207" s="180"/>
      <c r="AX207" s="179"/>
      <c r="AY207" s="179"/>
      <c r="AZ207" s="179"/>
      <c r="BA207" s="179"/>
      <c r="BB207" s="179"/>
      <c r="BC207" s="179"/>
      <c r="BD207" s="179"/>
      <c r="BE207" s="179"/>
      <c r="BF207" s="179"/>
      <c r="BG207" s="179"/>
      <c r="BH207" s="179"/>
      <c r="BI207" s="179"/>
      <c r="BJ207" s="179"/>
      <c r="BK207" s="179"/>
      <c r="BL207" s="179"/>
      <c r="BM207" s="179"/>
      <c r="BN207" s="179"/>
      <c r="BO207" s="179"/>
      <c r="BP207" s="179"/>
      <c r="BQ207" s="179"/>
      <c r="BR207" s="179"/>
      <c r="BS207" s="179"/>
      <c r="BT207" s="179"/>
      <c r="BU207" s="179"/>
      <c r="BV207" s="179"/>
      <c r="BW207" s="179"/>
      <c r="BX207" s="179"/>
      <c r="BY207" s="179"/>
      <c r="BZ207" s="179"/>
      <c r="CA207" s="179"/>
      <c r="CB207" s="179"/>
      <c r="CC207" s="179"/>
      <c r="CD207" s="179"/>
      <c r="CE207" s="179"/>
      <c r="CF207" s="179"/>
      <c r="CG207" s="179"/>
      <c r="CH207" s="179"/>
      <c r="CI207" s="179"/>
      <c r="CJ207" s="179"/>
      <c r="CK207" s="179"/>
      <c r="CL207" s="179"/>
      <c r="CM207" s="179"/>
      <c r="CN207" s="179"/>
      <c r="CO207" s="179"/>
      <c r="CP207" s="179"/>
      <c r="CQ207" s="179"/>
      <c r="CR207" s="179"/>
      <c r="CS207" s="179"/>
      <c r="CT207" s="179"/>
      <c r="CU207" s="179"/>
      <c r="CV207" s="179"/>
      <c r="CW207" s="179"/>
      <c r="CX207" s="179"/>
      <c r="CY207" s="179"/>
      <c r="CZ207" s="179"/>
      <c r="DA207" s="179"/>
      <c r="DB207" s="179"/>
      <c r="DC207" s="179"/>
      <c r="DD207" s="179"/>
      <c r="DE207" s="179"/>
      <c r="DF207" s="179"/>
      <c r="DG207" s="179"/>
      <c r="DH207" s="179"/>
      <c r="DI207" s="179"/>
      <c r="DJ207" s="179"/>
      <c r="DK207" s="179"/>
      <c r="DL207" s="179"/>
      <c r="DM207" s="179"/>
      <c r="DN207" s="179"/>
      <c r="DO207" s="179"/>
      <c r="DP207" s="179"/>
      <c r="DQ207" s="179"/>
      <c r="DR207" s="179"/>
      <c r="DS207" s="179"/>
      <c r="DT207" s="179"/>
      <c r="DU207" s="179"/>
      <c r="DV207" s="179"/>
      <c r="DW207" s="179"/>
      <c r="DX207" s="179"/>
      <c r="DY207" s="179"/>
      <c r="DZ207" s="179"/>
      <c r="EA207" s="179"/>
      <c r="EB207" s="179"/>
      <c r="EC207" s="179"/>
      <c r="ED207" s="179"/>
      <c r="EE207" s="179"/>
      <c r="EF207" s="179"/>
      <c r="EG207" s="179"/>
      <c r="EH207" s="179"/>
      <c r="EI207" s="179"/>
      <c r="EJ207" s="179"/>
      <c r="EK207" s="179"/>
      <c r="EL207" s="179"/>
      <c r="EM207" s="179"/>
      <c r="EN207" s="179"/>
      <c r="EO207" s="179"/>
      <c r="EP207" s="179"/>
      <c r="EQ207" s="179"/>
      <c r="ER207" s="179"/>
      <c r="ES207" s="179"/>
      <c r="ET207" s="179"/>
      <c r="EU207" s="179"/>
      <c r="EV207" s="179"/>
      <c r="EW207" s="179"/>
      <c r="EX207" s="179"/>
      <c r="EY207" s="179"/>
      <c r="EZ207" s="179"/>
      <c r="FA207" s="179"/>
      <c r="FB207" s="179"/>
      <c r="FC207" s="179"/>
      <c r="FD207" s="179"/>
      <c r="FE207" s="179"/>
      <c r="FF207" s="179"/>
      <c r="FG207" s="179"/>
      <c r="FH207" s="179"/>
      <c r="FI207" s="179"/>
      <c r="FJ207" s="179"/>
      <c r="FK207" s="179"/>
      <c r="FL207" s="179"/>
      <c r="FM207" s="179"/>
      <c r="FN207" s="179"/>
      <c r="FO207" s="179"/>
      <c r="FP207" s="179"/>
      <c r="FQ207" s="179"/>
      <c r="FR207" s="179"/>
      <c r="FS207" s="179"/>
      <c r="FT207" s="179"/>
      <c r="FU207" s="179"/>
      <c r="FV207" s="179"/>
      <c r="FW207" s="179"/>
      <c r="FX207" s="179"/>
      <c r="FY207" s="179"/>
      <c r="FZ207" s="179"/>
      <c r="GA207" s="179"/>
      <c r="GB207" s="179"/>
      <c r="GC207" s="179"/>
      <c r="GD207" s="179"/>
      <c r="GE207" s="179"/>
      <c r="GF207" s="179"/>
      <c r="GG207" s="179"/>
      <c r="GH207" s="179"/>
      <c r="GI207" s="179"/>
      <c r="GJ207" s="179"/>
      <c r="GK207" s="179"/>
      <c r="GL207" s="179"/>
      <c r="GM207" s="179"/>
      <c r="GN207" s="179"/>
      <c r="GO207" s="179"/>
      <c r="GP207" s="179"/>
      <c r="GQ207" s="179"/>
      <c r="GR207" s="179"/>
      <c r="GS207" s="179"/>
      <c r="GT207" s="179"/>
      <c r="GU207" s="179"/>
      <c r="GV207" s="179"/>
      <c r="GW207" s="179"/>
      <c r="GX207" s="179"/>
      <c r="GY207" s="179"/>
      <c r="GZ207" s="179"/>
      <c r="HA207" s="179"/>
      <c r="HB207" s="179"/>
      <c r="HC207" s="179"/>
      <c r="HD207" s="179"/>
      <c r="HE207" s="179"/>
      <c r="HF207" s="179"/>
      <c r="HG207" s="179"/>
      <c r="HH207" s="179"/>
      <c r="HI207" s="179"/>
      <c r="HJ207" s="179"/>
      <c r="HK207" s="179"/>
      <c r="HL207" s="179"/>
      <c r="HM207" s="179"/>
      <c r="HN207" s="179"/>
      <c r="HO207" s="179"/>
      <c r="HP207" s="179"/>
      <c r="HQ207" s="179"/>
      <c r="HR207" s="179"/>
      <c r="HS207" s="179"/>
      <c r="HT207" s="179"/>
      <c r="HU207" s="179"/>
      <c r="HV207" s="179"/>
      <c r="HW207" s="179"/>
      <c r="HX207" s="179"/>
      <c r="HY207" s="179"/>
      <c r="HZ207" s="179"/>
      <c r="IA207" s="179"/>
      <c r="IB207" s="179"/>
      <c r="IC207" s="179"/>
      <c r="ID207" s="179"/>
      <c r="IE207" s="179"/>
      <c r="IF207" s="179"/>
      <c r="IG207" s="179"/>
      <c r="IH207" s="179"/>
      <c r="II207" s="179"/>
      <c r="IJ207" s="179"/>
      <c r="IK207" s="179"/>
      <c r="IL207" s="179"/>
      <c r="IM207" s="179"/>
      <c r="IN207" s="179"/>
      <c r="IO207" s="179"/>
      <c r="IP207" s="179"/>
      <c r="IQ207" s="179"/>
      <c r="IR207" s="179"/>
      <c r="IS207" s="179"/>
      <c r="IT207" s="179"/>
      <c r="IU207" s="179"/>
      <c r="IV207" s="179"/>
    </row>
    <row collapsed="false" customFormat="false" customHeight="true" hidden="false" ht="24.75" outlineLevel="0" r="208">
      <c r="A208" s="179"/>
      <c r="B208" s="197"/>
      <c r="C208" s="198" t="s">
        <v>92</v>
      </c>
      <c r="D208" s="198" t="s">
        <v>154</v>
      </c>
      <c r="E208" s="199"/>
      <c r="F208" s="200" t="s">
        <v>94</v>
      </c>
      <c r="G208" s="166"/>
      <c r="H208" s="201"/>
      <c r="I208" s="199"/>
      <c r="J208" s="199"/>
      <c r="K208" s="202"/>
      <c r="L208" s="202"/>
      <c r="M208" s="202"/>
      <c r="N208" s="202"/>
      <c r="O208" s="202"/>
      <c r="P208" s="202"/>
      <c r="Q208" s="203"/>
      <c r="R208" s="204"/>
      <c r="S208" s="205"/>
      <c r="T208" s="206"/>
      <c r="U208" s="204"/>
      <c r="V208" s="207"/>
      <c r="W208" s="208"/>
      <c r="X208" s="209"/>
      <c r="Y208" s="210"/>
      <c r="Z208" s="208"/>
      <c r="AA208" s="209"/>
      <c r="AB208" s="207"/>
      <c r="AC208" s="211"/>
      <c r="AD208" s="212"/>
      <c r="AE208" s="212"/>
      <c r="AF208" s="212"/>
      <c r="AG208" s="175"/>
      <c r="AH208" s="176"/>
      <c r="AI208" s="213" t="s">
        <v>94</v>
      </c>
      <c r="AJ208" s="195"/>
      <c r="AK208" s="179"/>
      <c r="AL208" s="179"/>
      <c r="AM208" s="179"/>
      <c r="AN208" s="180"/>
      <c r="AO208" s="180"/>
      <c r="AP208" s="180"/>
      <c r="AQ208" s="179"/>
      <c r="AR208" s="179"/>
      <c r="AS208" s="179"/>
      <c r="AT208" s="179"/>
      <c r="AU208" s="179"/>
      <c r="AV208" s="181"/>
      <c r="AW208" s="180"/>
      <c r="AX208" s="179"/>
      <c r="AY208" s="179"/>
      <c r="AZ208" s="179"/>
      <c r="BA208" s="179"/>
      <c r="BB208" s="179"/>
      <c r="BC208" s="179"/>
      <c r="BD208" s="179"/>
      <c r="BE208" s="179"/>
      <c r="BF208" s="179"/>
      <c r="BG208" s="179"/>
      <c r="BH208" s="179"/>
      <c r="BI208" s="179"/>
      <c r="BJ208" s="179"/>
      <c r="BK208" s="179"/>
      <c r="BL208" s="179"/>
      <c r="BM208" s="179"/>
      <c r="BN208" s="179"/>
      <c r="BO208" s="179"/>
      <c r="BP208" s="179"/>
      <c r="BQ208" s="179"/>
      <c r="BR208" s="179"/>
      <c r="BS208" s="179"/>
      <c r="BT208" s="179"/>
      <c r="BU208" s="179"/>
      <c r="BV208" s="179"/>
      <c r="BW208" s="179"/>
      <c r="BX208" s="179"/>
      <c r="BY208" s="179"/>
      <c r="BZ208" s="179"/>
      <c r="CA208" s="179"/>
      <c r="CB208" s="179"/>
      <c r="CC208" s="179"/>
      <c r="CD208" s="179"/>
      <c r="CE208" s="179"/>
      <c r="CF208" s="179"/>
      <c r="CG208" s="179"/>
      <c r="CH208" s="179"/>
      <c r="CI208" s="179"/>
      <c r="CJ208" s="179"/>
      <c r="CK208" s="179"/>
      <c r="CL208" s="179"/>
      <c r="CM208" s="179"/>
      <c r="CN208" s="179"/>
      <c r="CO208" s="179"/>
      <c r="CP208" s="179"/>
      <c r="CQ208" s="179"/>
      <c r="CR208" s="179"/>
      <c r="CS208" s="179"/>
      <c r="CT208" s="179"/>
      <c r="CU208" s="179"/>
      <c r="CV208" s="179"/>
      <c r="CW208" s="179"/>
      <c r="CX208" s="179"/>
      <c r="CY208" s="179"/>
      <c r="CZ208" s="179"/>
      <c r="DA208" s="179"/>
      <c r="DB208" s="179"/>
      <c r="DC208" s="179"/>
      <c r="DD208" s="179"/>
      <c r="DE208" s="179"/>
      <c r="DF208" s="179"/>
      <c r="DG208" s="179"/>
      <c r="DH208" s="179"/>
      <c r="DI208" s="179"/>
      <c r="DJ208" s="179"/>
      <c r="DK208" s="179"/>
      <c r="DL208" s="179"/>
      <c r="DM208" s="179"/>
      <c r="DN208" s="179"/>
      <c r="DO208" s="179"/>
      <c r="DP208" s="179"/>
      <c r="DQ208" s="179"/>
      <c r="DR208" s="179"/>
      <c r="DS208" s="179"/>
      <c r="DT208" s="179"/>
      <c r="DU208" s="179"/>
      <c r="DV208" s="179"/>
      <c r="DW208" s="179"/>
      <c r="DX208" s="179"/>
      <c r="DY208" s="179"/>
      <c r="DZ208" s="179"/>
      <c r="EA208" s="179"/>
      <c r="EB208" s="179"/>
      <c r="EC208" s="179"/>
      <c r="ED208" s="179"/>
      <c r="EE208" s="179"/>
      <c r="EF208" s="179"/>
      <c r="EG208" s="179"/>
      <c r="EH208" s="179"/>
      <c r="EI208" s="179"/>
      <c r="EJ208" s="179"/>
      <c r="EK208" s="179"/>
      <c r="EL208" s="179"/>
      <c r="EM208" s="179"/>
      <c r="EN208" s="179"/>
      <c r="EO208" s="179"/>
      <c r="EP208" s="179"/>
      <c r="EQ208" s="179"/>
      <c r="ER208" s="179"/>
      <c r="ES208" s="179"/>
      <c r="ET208" s="179"/>
      <c r="EU208" s="179"/>
      <c r="EV208" s="179"/>
      <c r="EW208" s="179"/>
      <c r="EX208" s="179"/>
      <c r="EY208" s="179"/>
      <c r="EZ208" s="179"/>
      <c r="FA208" s="179"/>
      <c r="FB208" s="179"/>
      <c r="FC208" s="179"/>
      <c r="FD208" s="179"/>
      <c r="FE208" s="179"/>
      <c r="FF208" s="179"/>
      <c r="FG208" s="179"/>
      <c r="FH208" s="179"/>
      <c r="FI208" s="179"/>
      <c r="FJ208" s="179"/>
      <c r="FK208" s="179"/>
      <c r="FL208" s="179"/>
      <c r="FM208" s="179"/>
      <c r="FN208" s="179"/>
      <c r="FO208" s="179"/>
      <c r="FP208" s="179"/>
      <c r="FQ208" s="179"/>
      <c r="FR208" s="179"/>
      <c r="FS208" s="179"/>
      <c r="FT208" s="179"/>
      <c r="FU208" s="179"/>
      <c r="FV208" s="179"/>
      <c r="FW208" s="179"/>
      <c r="FX208" s="179"/>
      <c r="FY208" s="179"/>
      <c r="FZ208" s="179"/>
      <c r="GA208" s="179"/>
      <c r="GB208" s="179"/>
      <c r="GC208" s="179"/>
      <c r="GD208" s="179"/>
      <c r="GE208" s="179"/>
      <c r="GF208" s="179"/>
      <c r="GG208" s="179"/>
      <c r="GH208" s="179"/>
      <c r="GI208" s="179"/>
      <c r="GJ208" s="179"/>
      <c r="GK208" s="179"/>
      <c r="GL208" s="179"/>
      <c r="GM208" s="179"/>
      <c r="GN208" s="179"/>
      <c r="GO208" s="179"/>
      <c r="GP208" s="179"/>
      <c r="GQ208" s="179"/>
      <c r="GR208" s="179"/>
      <c r="GS208" s="179"/>
      <c r="GT208" s="179"/>
      <c r="GU208" s="179"/>
      <c r="GV208" s="179"/>
      <c r="GW208" s="179"/>
      <c r="GX208" s="179"/>
      <c r="GY208" s="179"/>
      <c r="GZ208" s="179"/>
      <c r="HA208" s="179"/>
      <c r="HB208" s="179"/>
      <c r="HC208" s="179"/>
      <c r="HD208" s="179"/>
      <c r="HE208" s="179"/>
      <c r="HF208" s="179"/>
      <c r="HG208" s="179"/>
      <c r="HH208" s="179"/>
      <c r="HI208" s="179"/>
      <c r="HJ208" s="179"/>
      <c r="HK208" s="179"/>
      <c r="HL208" s="179"/>
      <c r="HM208" s="179"/>
      <c r="HN208" s="179"/>
      <c r="HO208" s="179"/>
      <c r="HP208" s="179"/>
      <c r="HQ208" s="179"/>
      <c r="HR208" s="179"/>
      <c r="HS208" s="179"/>
      <c r="HT208" s="179"/>
      <c r="HU208" s="179"/>
      <c r="HV208" s="179"/>
      <c r="HW208" s="179"/>
      <c r="HX208" s="179"/>
      <c r="HY208" s="179"/>
      <c r="HZ208" s="179"/>
      <c r="IA208" s="179"/>
      <c r="IB208" s="179"/>
      <c r="IC208" s="179"/>
      <c r="ID208" s="179"/>
      <c r="IE208" s="179"/>
      <c r="IF208" s="179"/>
      <c r="IG208" s="179"/>
      <c r="IH208" s="179"/>
      <c r="II208" s="179"/>
      <c r="IJ208" s="179"/>
      <c r="IK208" s="179"/>
      <c r="IL208" s="179"/>
      <c r="IM208" s="179"/>
      <c r="IN208" s="179"/>
      <c r="IO208" s="179"/>
      <c r="IP208" s="179"/>
      <c r="IQ208" s="179"/>
      <c r="IR208" s="179"/>
      <c r="IS208" s="179"/>
      <c r="IT208" s="179"/>
      <c r="IU208" s="179"/>
      <c r="IV208" s="179"/>
    </row>
    <row collapsed="false" customFormat="false" customHeight="true" hidden="false" ht="23" outlineLevel="0" r="209">
      <c r="A209" s="179"/>
      <c r="B209" s="197"/>
      <c r="C209" s="198" t="s">
        <v>95</v>
      </c>
      <c r="D209" s="198"/>
      <c r="E209" s="199"/>
      <c r="F209" s="214" t="s">
        <v>89</v>
      </c>
      <c r="G209" s="166"/>
      <c r="H209" s="201"/>
      <c r="I209" s="199"/>
      <c r="J209" s="199"/>
      <c r="K209" s="202"/>
      <c r="L209" s="202"/>
      <c r="M209" s="202"/>
      <c r="N209" s="202"/>
      <c r="O209" s="202"/>
      <c r="P209" s="202"/>
      <c r="Q209" s="203"/>
      <c r="R209" s="204"/>
      <c r="S209" s="205"/>
      <c r="T209" s="206"/>
      <c r="U209" s="204"/>
      <c r="V209" s="207"/>
      <c r="W209" s="208"/>
      <c r="X209" s="209"/>
      <c r="Y209" s="210"/>
      <c r="Z209" s="208"/>
      <c r="AA209" s="209"/>
      <c r="AB209" s="207"/>
      <c r="AC209" s="211"/>
      <c r="AD209" s="212"/>
      <c r="AE209" s="212"/>
      <c r="AF209" s="212"/>
      <c r="AG209" s="175"/>
      <c r="AH209" s="176"/>
      <c r="AI209" s="213" t="s">
        <v>94</v>
      </c>
      <c r="AJ209" s="195"/>
      <c r="AK209" s="179"/>
      <c r="AL209" s="179"/>
      <c r="AM209" s="179"/>
      <c r="AN209" s="180"/>
      <c r="AO209" s="180"/>
      <c r="AP209" s="180"/>
      <c r="AQ209" s="179"/>
      <c r="AR209" s="179"/>
      <c r="AS209" s="179"/>
      <c r="AT209" s="179"/>
      <c r="AU209" s="179"/>
      <c r="AV209" s="181"/>
      <c r="AW209" s="180"/>
      <c r="AX209" s="179"/>
      <c r="AY209" s="179"/>
      <c r="AZ209" s="179"/>
      <c r="BA209" s="179"/>
      <c r="BB209" s="179"/>
      <c r="BC209" s="179"/>
      <c r="BD209" s="179"/>
      <c r="BE209" s="179"/>
      <c r="BF209" s="179"/>
      <c r="BG209" s="179"/>
      <c r="BH209" s="179"/>
      <c r="BI209" s="179"/>
      <c r="BJ209" s="179"/>
      <c r="BK209" s="179"/>
      <c r="BL209" s="179"/>
      <c r="BM209" s="179"/>
      <c r="BN209" s="179"/>
      <c r="BO209" s="179"/>
      <c r="BP209" s="179"/>
      <c r="BQ209" s="179"/>
      <c r="BR209" s="179"/>
      <c r="BS209" s="179"/>
      <c r="BT209" s="179"/>
      <c r="BU209" s="179"/>
      <c r="BV209" s="179"/>
      <c r="BW209" s="179"/>
      <c r="BX209" s="179"/>
      <c r="BY209" s="179"/>
      <c r="BZ209" s="179"/>
      <c r="CA209" s="179"/>
      <c r="CB209" s="179"/>
      <c r="CC209" s="179"/>
      <c r="CD209" s="179"/>
      <c r="CE209" s="179"/>
      <c r="CF209" s="179"/>
      <c r="CG209" s="179"/>
      <c r="CH209" s="179"/>
      <c r="CI209" s="179"/>
      <c r="CJ209" s="179"/>
      <c r="CK209" s="179"/>
      <c r="CL209" s="179"/>
      <c r="CM209" s="179"/>
      <c r="CN209" s="179"/>
      <c r="CO209" s="179"/>
      <c r="CP209" s="179"/>
      <c r="CQ209" s="179"/>
      <c r="CR209" s="179"/>
      <c r="CS209" s="179"/>
      <c r="CT209" s="179"/>
      <c r="CU209" s="179"/>
      <c r="CV209" s="179"/>
      <c r="CW209" s="179"/>
      <c r="CX209" s="179"/>
      <c r="CY209" s="179"/>
      <c r="CZ209" s="179"/>
      <c r="DA209" s="179"/>
      <c r="DB209" s="179"/>
      <c r="DC209" s="179"/>
      <c r="DD209" s="179"/>
      <c r="DE209" s="179"/>
      <c r="DF209" s="179"/>
      <c r="DG209" s="179"/>
      <c r="DH209" s="179"/>
      <c r="DI209" s="179"/>
      <c r="DJ209" s="179"/>
      <c r="DK209" s="179"/>
      <c r="DL209" s="179"/>
      <c r="DM209" s="179"/>
      <c r="DN209" s="179"/>
      <c r="DO209" s="179"/>
      <c r="DP209" s="179"/>
      <c r="DQ209" s="179"/>
      <c r="DR209" s="179"/>
      <c r="DS209" s="179"/>
      <c r="DT209" s="179"/>
      <c r="DU209" s="179"/>
      <c r="DV209" s="179"/>
      <c r="DW209" s="179"/>
      <c r="DX209" s="179"/>
      <c r="DY209" s="179"/>
      <c r="DZ209" s="179"/>
      <c r="EA209" s="179"/>
      <c r="EB209" s="179"/>
      <c r="EC209" s="179"/>
      <c r="ED209" s="179"/>
      <c r="EE209" s="179"/>
      <c r="EF209" s="179"/>
      <c r="EG209" s="179"/>
      <c r="EH209" s="179"/>
      <c r="EI209" s="179"/>
      <c r="EJ209" s="179"/>
      <c r="EK209" s="179"/>
      <c r="EL209" s="179"/>
      <c r="EM209" s="179"/>
      <c r="EN209" s="179"/>
      <c r="EO209" s="179"/>
      <c r="EP209" s="179"/>
      <c r="EQ209" s="179"/>
      <c r="ER209" s="179"/>
      <c r="ES209" s="179"/>
      <c r="ET209" s="179"/>
      <c r="EU209" s="179"/>
      <c r="EV209" s="179"/>
      <c r="EW209" s="179"/>
      <c r="EX209" s="179"/>
      <c r="EY209" s="179"/>
      <c r="EZ209" s="179"/>
      <c r="FA209" s="179"/>
      <c r="FB209" s="179"/>
      <c r="FC209" s="179"/>
      <c r="FD209" s="179"/>
      <c r="FE209" s="179"/>
      <c r="FF209" s="179"/>
      <c r="FG209" s="179"/>
      <c r="FH209" s="179"/>
      <c r="FI209" s="179"/>
      <c r="FJ209" s="179"/>
      <c r="FK209" s="179"/>
      <c r="FL209" s="179"/>
      <c r="FM209" s="179"/>
      <c r="FN209" s="179"/>
      <c r="FO209" s="179"/>
      <c r="FP209" s="179"/>
      <c r="FQ209" s="179"/>
      <c r="FR209" s="179"/>
      <c r="FS209" s="179"/>
      <c r="FT209" s="179"/>
      <c r="FU209" s="179"/>
      <c r="FV209" s="179"/>
      <c r="FW209" s="179"/>
      <c r="FX209" s="179"/>
      <c r="FY209" s="179"/>
      <c r="FZ209" s="179"/>
      <c r="GA209" s="179"/>
      <c r="GB209" s="179"/>
      <c r="GC209" s="179"/>
      <c r="GD209" s="179"/>
      <c r="GE209" s="179"/>
      <c r="GF209" s="179"/>
      <c r="GG209" s="179"/>
      <c r="GH209" s="179"/>
      <c r="GI209" s="179"/>
      <c r="GJ209" s="179"/>
      <c r="GK209" s="179"/>
      <c r="GL209" s="179"/>
      <c r="GM209" s="179"/>
      <c r="GN209" s="179"/>
      <c r="GO209" s="179"/>
      <c r="GP209" s="179"/>
      <c r="GQ209" s="179"/>
      <c r="GR209" s="179"/>
      <c r="GS209" s="179"/>
      <c r="GT209" s="179"/>
      <c r="GU209" s="179"/>
      <c r="GV209" s="179"/>
      <c r="GW209" s="179"/>
      <c r="GX209" s="179"/>
      <c r="GY209" s="179"/>
      <c r="GZ209" s="179"/>
      <c r="HA209" s="179"/>
      <c r="HB209" s="179"/>
      <c r="HC209" s="179"/>
      <c r="HD209" s="179"/>
      <c r="HE209" s="179"/>
      <c r="HF209" s="179"/>
      <c r="HG209" s="179"/>
      <c r="HH209" s="179"/>
      <c r="HI209" s="179"/>
      <c r="HJ209" s="179"/>
      <c r="HK209" s="179"/>
      <c r="HL209" s="179"/>
      <c r="HM209" s="179"/>
      <c r="HN209" s="179"/>
      <c r="HO209" s="179"/>
      <c r="HP209" s="179"/>
      <c r="HQ209" s="179"/>
      <c r="HR209" s="179"/>
      <c r="HS209" s="179"/>
      <c r="HT209" s="179"/>
      <c r="HU209" s="179"/>
      <c r="HV209" s="179"/>
      <c r="HW209" s="179"/>
      <c r="HX209" s="179"/>
      <c r="HY209" s="179"/>
      <c r="HZ209" s="179"/>
      <c r="IA209" s="179"/>
      <c r="IB209" s="179"/>
      <c r="IC209" s="179"/>
      <c r="ID209" s="179"/>
      <c r="IE209" s="179"/>
      <c r="IF209" s="179"/>
      <c r="IG209" s="179"/>
      <c r="IH209" s="179"/>
      <c r="II209" s="179"/>
      <c r="IJ209" s="179"/>
      <c r="IK209" s="179"/>
      <c r="IL209" s="179"/>
      <c r="IM209" s="179"/>
      <c r="IN209" s="179"/>
      <c r="IO209" s="179"/>
      <c r="IP209" s="179"/>
      <c r="IQ209" s="179"/>
      <c r="IR209" s="179"/>
      <c r="IS209" s="179"/>
      <c r="IT209" s="179"/>
      <c r="IU209" s="179"/>
      <c r="IV209" s="179"/>
    </row>
    <row collapsed="false" customFormat="false" customHeight="false" hidden="false" ht="24" outlineLevel="0" r="210">
      <c r="A210" s="179"/>
      <c r="B210" s="215"/>
      <c r="C210" s="183" t="s">
        <v>97</v>
      </c>
      <c r="D210" s="183" t="s">
        <v>187</v>
      </c>
      <c r="E210" s="184"/>
      <c r="F210" s="185"/>
      <c r="G210" s="166"/>
      <c r="H210" s="186"/>
      <c r="I210" s="184"/>
      <c r="J210" s="184"/>
      <c r="K210" s="187"/>
      <c r="L210" s="187"/>
      <c r="M210" s="187"/>
      <c r="N210" s="187"/>
      <c r="O210" s="187"/>
      <c r="P210" s="187"/>
      <c r="Q210" s="189" t="s">
        <v>99</v>
      </c>
      <c r="R210" s="190"/>
      <c r="S210" s="191"/>
      <c r="T210" s="192"/>
      <c r="U210" s="190"/>
      <c r="V210" s="191"/>
      <c r="W210" s="192"/>
      <c r="X210" s="190"/>
      <c r="Y210" s="191"/>
      <c r="Z210" s="192"/>
      <c r="AA210" s="190"/>
      <c r="AB210" s="191"/>
      <c r="AC210" s="216"/>
      <c r="AD210" s="217"/>
      <c r="AE210" s="217"/>
      <c r="AF210" s="217"/>
      <c r="AG210" s="175"/>
      <c r="AH210" s="176"/>
      <c r="AI210" s="194"/>
      <c r="AJ210" s="195"/>
      <c r="AK210" s="179"/>
      <c r="AL210" s="179"/>
      <c r="AM210" s="179"/>
      <c r="AN210" s="180"/>
      <c r="AO210" s="180"/>
      <c r="AP210" s="180"/>
      <c r="AQ210" s="179"/>
      <c r="AR210" s="179"/>
      <c r="AS210" s="179"/>
      <c r="AT210" s="179"/>
      <c r="AU210" s="179"/>
      <c r="AV210" s="181"/>
      <c r="AW210" s="180"/>
      <c r="AX210" s="179"/>
      <c r="AY210" s="179"/>
      <c r="AZ210" s="179"/>
      <c r="BA210" s="179"/>
      <c r="BB210" s="179"/>
      <c r="BC210" s="179"/>
      <c r="BD210" s="179"/>
      <c r="BE210" s="179"/>
      <c r="BF210" s="179"/>
      <c r="BG210" s="179"/>
      <c r="BH210" s="179"/>
      <c r="BI210" s="179"/>
      <c r="BJ210" s="179"/>
      <c r="BK210" s="179"/>
      <c r="BL210" s="179"/>
      <c r="BM210" s="179"/>
      <c r="BN210" s="179"/>
      <c r="BO210" s="179"/>
      <c r="BP210" s="179"/>
      <c r="BQ210" s="179"/>
      <c r="BR210" s="179"/>
      <c r="BS210" s="179"/>
      <c r="BT210" s="179"/>
      <c r="BU210" s="179"/>
      <c r="BV210" s="179"/>
      <c r="BW210" s="179"/>
      <c r="BX210" s="179"/>
      <c r="BY210" s="179"/>
      <c r="BZ210" s="179"/>
      <c r="CA210" s="179"/>
      <c r="CB210" s="179"/>
      <c r="CC210" s="179"/>
      <c r="CD210" s="179"/>
      <c r="CE210" s="179"/>
      <c r="CF210" s="179"/>
      <c r="CG210" s="179"/>
      <c r="CH210" s="179"/>
      <c r="CI210" s="179"/>
      <c r="CJ210" s="179"/>
      <c r="CK210" s="179"/>
      <c r="CL210" s="179"/>
      <c r="CM210" s="179"/>
      <c r="CN210" s="179"/>
      <c r="CO210" s="179"/>
      <c r="CP210" s="179"/>
      <c r="CQ210" s="179"/>
      <c r="CR210" s="179"/>
      <c r="CS210" s="179"/>
      <c r="CT210" s="179"/>
      <c r="CU210" s="179"/>
      <c r="CV210" s="179"/>
      <c r="CW210" s="179"/>
      <c r="CX210" s="179"/>
      <c r="CY210" s="179"/>
      <c r="CZ210" s="179"/>
      <c r="DA210" s="179"/>
      <c r="DB210" s="179"/>
      <c r="DC210" s="179"/>
      <c r="DD210" s="179"/>
      <c r="DE210" s="179"/>
      <c r="DF210" s="179"/>
      <c r="DG210" s="179"/>
      <c r="DH210" s="179"/>
      <c r="DI210" s="179"/>
      <c r="DJ210" s="179"/>
      <c r="DK210" s="179"/>
      <c r="DL210" s="179"/>
      <c r="DM210" s="179"/>
      <c r="DN210" s="179"/>
      <c r="DO210" s="179"/>
      <c r="DP210" s="179"/>
      <c r="DQ210" s="179"/>
      <c r="DR210" s="179"/>
      <c r="DS210" s="179"/>
      <c r="DT210" s="179"/>
      <c r="DU210" s="179"/>
      <c r="DV210" s="179"/>
      <c r="DW210" s="179"/>
      <c r="DX210" s="179"/>
      <c r="DY210" s="179"/>
      <c r="DZ210" s="179"/>
      <c r="EA210" s="179"/>
      <c r="EB210" s="179"/>
      <c r="EC210" s="179"/>
      <c r="ED210" s="179"/>
      <c r="EE210" s="179"/>
      <c r="EF210" s="179"/>
      <c r="EG210" s="179"/>
      <c r="EH210" s="179"/>
      <c r="EI210" s="179"/>
      <c r="EJ210" s="179"/>
      <c r="EK210" s="179"/>
      <c r="EL210" s="179"/>
      <c r="EM210" s="179"/>
      <c r="EN210" s="179"/>
      <c r="EO210" s="179"/>
      <c r="EP210" s="179"/>
      <c r="EQ210" s="179"/>
      <c r="ER210" s="179"/>
      <c r="ES210" s="179"/>
      <c r="ET210" s="179"/>
      <c r="EU210" s="179"/>
      <c r="EV210" s="179"/>
      <c r="EW210" s="179"/>
      <c r="EX210" s="179"/>
      <c r="EY210" s="179"/>
      <c r="EZ210" s="179"/>
      <c r="FA210" s="179"/>
      <c r="FB210" s="179"/>
      <c r="FC210" s="179"/>
      <c r="FD210" s="179"/>
      <c r="FE210" s="179"/>
      <c r="FF210" s="179"/>
      <c r="FG210" s="179"/>
      <c r="FH210" s="179"/>
      <c r="FI210" s="179"/>
      <c r="FJ210" s="179"/>
      <c r="FK210" s="179"/>
      <c r="FL210" s="179"/>
      <c r="FM210" s="179"/>
      <c r="FN210" s="179"/>
      <c r="FO210" s="179"/>
      <c r="FP210" s="179"/>
      <c r="FQ210" s="179"/>
      <c r="FR210" s="179"/>
      <c r="FS210" s="179"/>
      <c r="FT210" s="179"/>
      <c r="FU210" s="179"/>
      <c r="FV210" s="179"/>
      <c r="FW210" s="179"/>
      <c r="FX210" s="179"/>
      <c r="FY210" s="179"/>
      <c r="FZ210" s="179"/>
      <c r="GA210" s="179"/>
      <c r="GB210" s="179"/>
      <c r="GC210" s="179"/>
      <c r="GD210" s="179"/>
      <c r="GE210" s="179"/>
      <c r="GF210" s="179"/>
      <c r="GG210" s="179"/>
      <c r="GH210" s="179"/>
      <c r="GI210" s="179"/>
      <c r="GJ210" s="179"/>
      <c r="GK210" s="179"/>
      <c r="GL210" s="179"/>
      <c r="GM210" s="179"/>
      <c r="GN210" s="179"/>
      <c r="GO210" s="179"/>
      <c r="GP210" s="179"/>
      <c r="GQ210" s="179"/>
      <c r="GR210" s="179"/>
      <c r="GS210" s="179"/>
      <c r="GT210" s="179"/>
      <c r="GU210" s="179"/>
      <c r="GV210" s="179"/>
      <c r="GW210" s="179"/>
      <c r="GX210" s="179"/>
      <c r="GY210" s="179"/>
      <c r="GZ210" s="179"/>
      <c r="HA210" s="179"/>
      <c r="HB210" s="179"/>
      <c r="HC210" s="179"/>
      <c r="HD210" s="179"/>
      <c r="HE210" s="179"/>
      <c r="HF210" s="179"/>
      <c r="HG210" s="179"/>
      <c r="HH210" s="179"/>
      <c r="HI210" s="179"/>
      <c r="HJ210" s="179"/>
      <c r="HK210" s="179"/>
      <c r="HL210" s="179"/>
      <c r="HM210" s="179"/>
      <c r="HN210" s="179"/>
      <c r="HO210" s="179"/>
      <c r="HP210" s="179"/>
      <c r="HQ210" s="179"/>
      <c r="HR210" s="179"/>
      <c r="HS210" s="179"/>
      <c r="HT210" s="179"/>
      <c r="HU210" s="179"/>
      <c r="HV210" s="179"/>
      <c r="HW210" s="179"/>
      <c r="HX210" s="179"/>
      <c r="HY210" s="179"/>
      <c r="HZ210" s="179"/>
      <c r="IA210" s="179"/>
      <c r="IB210" s="179"/>
      <c r="IC210" s="179"/>
      <c r="ID210" s="179"/>
      <c r="IE210" s="179"/>
      <c r="IF210" s="179"/>
      <c r="IG210" s="179"/>
      <c r="IH210" s="179"/>
      <c r="II210" s="179"/>
      <c r="IJ210" s="179"/>
      <c r="IK210" s="179"/>
      <c r="IL210" s="179"/>
      <c r="IM210" s="179"/>
      <c r="IN210" s="179"/>
      <c r="IO210" s="179"/>
      <c r="IP210" s="179"/>
      <c r="IQ210" s="179"/>
      <c r="IR210" s="179"/>
      <c r="IS210" s="179"/>
      <c r="IT210" s="179"/>
      <c r="IU210" s="179"/>
      <c r="IV210" s="179"/>
    </row>
    <row collapsed="false" customFormat="false" customHeight="true" hidden="false" ht="42.75" outlineLevel="0" r="211">
      <c r="A211" s="179"/>
      <c r="B211" s="218"/>
      <c r="C211" s="219" t="s">
        <v>100</v>
      </c>
      <c r="D211" s="219"/>
      <c r="E211" s="220"/>
      <c r="F211" s="221"/>
      <c r="G211" s="166"/>
      <c r="H211" s="222"/>
      <c r="I211" s="220"/>
      <c r="J211" s="220"/>
      <c r="K211" s="223"/>
      <c r="L211" s="223"/>
      <c r="M211" s="223"/>
      <c r="N211" s="223"/>
      <c r="O211" s="223"/>
      <c r="P211" s="223"/>
      <c r="Q211" s="224" t="s">
        <v>101</v>
      </c>
      <c r="R211" s="225" t="n">
        <f aca="false">R206</f>
        <v>0</v>
      </c>
      <c r="S211" s="226" t="n">
        <f aca="false">S206</f>
        <v>0</v>
      </c>
      <c r="T211" s="227" t="n">
        <f aca="false">T206</f>
        <v>0</v>
      </c>
      <c r="U211" s="225" t="n">
        <f aca="false">U206</f>
        <v>0</v>
      </c>
      <c r="V211" s="226" t="n">
        <f aca="false">V206</f>
        <v>0</v>
      </c>
      <c r="W211" s="227" t="n">
        <f aca="false">W206</f>
        <v>0</v>
      </c>
      <c r="X211" s="225" t="n">
        <f aca="false">X206</f>
        <v>0</v>
      </c>
      <c r="Y211" s="226" t="n">
        <f aca="false">Y206</f>
        <v>0</v>
      </c>
      <c r="Z211" s="227" t="n">
        <f aca="false">Z206</f>
        <v>0</v>
      </c>
      <c r="AA211" s="225" t="s">
        <v>102</v>
      </c>
      <c r="AB211" s="226" t="s">
        <v>102</v>
      </c>
      <c r="AC211" s="228" t="s">
        <v>102</v>
      </c>
      <c r="AD211" s="229"/>
      <c r="AE211" s="229"/>
      <c r="AF211" s="229"/>
      <c r="AG211" s="175"/>
      <c r="AH211" s="176"/>
      <c r="AI211" s="230"/>
      <c r="AJ211" s="231"/>
      <c r="AK211" s="179"/>
      <c r="AL211" s="179"/>
      <c r="AM211" s="179"/>
      <c r="AN211" s="180"/>
      <c r="AO211" s="180"/>
      <c r="AP211" s="180"/>
      <c r="AQ211" s="179"/>
      <c r="AR211" s="179"/>
      <c r="AS211" s="179"/>
      <c r="AT211" s="179"/>
      <c r="AU211" s="179"/>
      <c r="AV211" s="181"/>
      <c r="AW211" s="180"/>
      <c r="AX211" s="179"/>
      <c r="AY211" s="179"/>
      <c r="AZ211" s="179"/>
      <c r="BA211" s="179"/>
      <c r="BB211" s="179"/>
      <c r="BC211" s="179"/>
      <c r="BD211" s="179"/>
      <c r="BE211" s="179"/>
      <c r="BF211" s="179"/>
      <c r="BG211" s="179"/>
      <c r="BH211" s="179"/>
      <c r="BI211" s="179"/>
      <c r="BJ211" s="179"/>
      <c r="BK211" s="179"/>
      <c r="BL211" s="179"/>
      <c r="BM211" s="179"/>
      <c r="BN211" s="179"/>
      <c r="BO211" s="179"/>
      <c r="BP211" s="179"/>
      <c r="BQ211" s="179"/>
      <c r="BR211" s="179"/>
      <c r="BS211" s="179"/>
      <c r="BT211" s="179"/>
      <c r="BU211" s="179"/>
      <c r="BV211" s="179"/>
      <c r="BW211" s="179"/>
      <c r="BX211" s="179"/>
      <c r="BY211" s="179"/>
      <c r="BZ211" s="179"/>
      <c r="CA211" s="179"/>
      <c r="CB211" s="179"/>
      <c r="CC211" s="179"/>
      <c r="CD211" s="179"/>
      <c r="CE211" s="179"/>
      <c r="CF211" s="179"/>
      <c r="CG211" s="179"/>
      <c r="CH211" s="179"/>
      <c r="CI211" s="179"/>
      <c r="CJ211" s="179"/>
      <c r="CK211" s="179"/>
      <c r="CL211" s="179"/>
      <c r="CM211" s="179"/>
      <c r="CN211" s="179"/>
      <c r="CO211" s="179"/>
      <c r="CP211" s="179"/>
      <c r="CQ211" s="179"/>
      <c r="CR211" s="179"/>
      <c r="CS211" s="179"/>
      <c r="CT211" s="179"/>
      <c r="CU211" s="179"/>
      <c r="CV211" s="179"/>
      <c r="CW211" s="179"/>
      <c r="CX211" s="179"/>
      <c r="CY211" s="179"/>
      <c r="CZ211" s="179"/>
      <c r="DA211" s="179"/>
      <c r="DB211" s="179"/>
      <c r="DC211" s="179"/>
      <c r="DD211" s="179"/>
      <c r="DE211" s="179"/>
      <c r="DF211" s="179"/>
      <c r="DG211" s="179"/>
      <c r="DH211" s="179"/>
      <c r="DI211" s="179"/>
      <c r="DJ211" s="179"/>
      <c r="DK211" s="179"/>
      <c r="DL211" s="179"/>
      <c r="DM211" s="179"/>
      <c r="DN211" s="179"/>
      <c r="DO211" s="179"/>
      <c r="DP211" s="179"/>
      <c r="DQ211" s="179"/>
      <c r="DR211" s="179"/>
      <c r="DS211" s="179"/>
      <c r="DT211" s="179"/>
      <c r="DU211" s="179"/>
      <c r="DV211" s="179"/>
      <c r="DW211" s="179"/>
      <c r="DX211" s="179"/>
      <c r="DY211" s="179"/>
      <c r="DZ211" s="179"/>
      <c r="EA211" s="179"/>
      <c r="EB211" s="179"/>
      <c r="EC211" s="179"/>
      <c r="ED211" s="179"/>
      <c r="EE211" s="179"/>
      <c r="EF211" s="179"/>
      <c r="EG211" s="179"/>
      <c r="EH211" s="179"/>
      <c r="EI211" s="179"/>
      <c r="EJ211" s="179"/>
      <c r="EK211" s="179"/>
      <c r="EL211" s="179"/>
      <c r="EM211" s="179"/>
      <c r="EN211" s="179"/>
      <c r="EO211" s="179"/>
      <c r="EP211" s="179"/>
      <c r="EQ211" s="179"/>
      <c r="ER211" s="179"/>
      <c r="ES211" s="179"/>
      <c r="ET211" s="179"/>
      <c r="EU211" s="179"/>
      <c r="EV211" s="179"/>
      <c r="EW211" s="179"/>
      <c r="EX211" s="179"/>
      <c r="EY211" s="179"/>
      <c r="EZ211" s="179"/>
      <c r="FA211" s="179"/>
      <c r="FB211" s="179"/>
      <c r="FC211" s="179"/>
      <c r="FD211" s="179"/>
      <c r="FE211" s="179"/>
      <c r="FF211" s="179"/>
      <c r="FG211" s="179"/>
      <c r="FH211" s="179"/>
      <c r="FI211" s="179"/>
      <c r="FJ211" s="179"/>
      <c r="FK211" s="179"/>
      <c r="FL211" s="179"/>
      <c r="FM211" s="179"/>
      <c r="FN211" s="179"/>
      <c r="FO211" s="179"/>
      <c r="FP211" s="179"/>
      <c r="FQ211" s="179"/>
      <c r="FR211" s="179"/>
      <c r="FS211" s="179"/>
      <c r="FT211" s="179"/>
      <c r="FU211" s="179"/>
      <c r="FV211" s="179"/>
      <c r="FW211" s="179"/>
      <c r="FX211" s="179"/>
      <c r="FY211" s="179"/>
      <c r="FZ211" s="179"/>
      <c r="GA211" s="179"/>
      <c r="GB211" s="179"/>
      <c r="GC211" s="179"/>
      <c r="GD211" s="179"/>
      <c r="GE211" s="179"/>
      <c r="GF211" s="179"/>
      <c r="GG211" s="179"/>
      <c r="GH211" s="179"/>
      <c r="GI211" s="179"/>
      <c r="GJ211" s="179"/>
      <c r="GK211" s="179"/>
      <c r="GL211" s="179"/>
      <c r="GM211" s="179"/>
      <c r="GN211" s="179"/>
      <c r="GO211" s="179"/>
      <c r="GP211" s="179"/>
      <c r="GQ211" s="179"/>
      <c r="GR211" s="179"/>
      <c r="GS211" s="179"/>
      <c r="GT211" s="179"/>
      <c r="GU211" s="179"/>
      <c r="GV211" s="179"/>
      <c r="GW211" s="179"/>
      <c r="GX211" s="179"/>
      <c r="GY211" s="179"/>
      <c r="GZ211" s="179"/>
      <c r="HA211" s="179"/>
      <c r="HB211" s="179"/>
      <c r="HC211" s="179"/>
      <c r="HD211" s="179"/>
      <c r="HE211" s="179"/>
      <c r="HF211" s="179"/>
      <c r="HG211" s="179"/>
      <c r="HH211" s="179"/>
      <c r="HI211" s="179"/>
      <c r="HJ211" s="179"/>
      <c r="HK211" s="179"/>
      <c r="HL211" s="179"/>
      <c r="HM211" s="179"/>
      <c r="HN211" s="179"/>
      <c r="HO211" s="179"/>
      <c r="HP211" s="179"/>
      <c r="HQ211" s="179"/>
      <c r="HR211" s="179"/>
      <c r="HS211" s="179"/>
      <c r="HT211" s="179"/>
      <c r="HU211" s="179"/>
      <c r="HV211" s="179"/>
      <c r="HW211" s="179"/>
      <c r="HX211" s="179"/>
      <c r="HY211" s="179"/>
      <c r="HZ211" s="179"/>
      <c r="IA211" s="179"/>
      <c r="IB211" s="179"/>
      <c r="IC211" s="179"/>
      <c r="ID211" s="179"/>
      <c r="IE211" s="179"/>
      <c r="IF211" s="179"/>
      <c r="IG211" s="179"/>
      <c r="IH211" s="179"/>
      <c r="II211" s="179"/>
      <c r="IJ211" s="179"/>
      <c r="IK211" s="179"/>
      <c r="IL211" s="179"/>
      <c r="IM211" s="179"/>
      <c r="IN211" s="179"/>
      <c r="IO211" s="179"/>
      <c r="IP211" s="179"/>
      <c r="IQ211" s="179"/>
      <c r="IR211" s="179"/>
      <c r="IS211" s="179"/>
      <c r="IT211" s="179"/>
      <c r="IU211" s="179"/>
      <c r="IV211" s="179"/>
    </row>
    <row collapsed="false" customFormat="true" customHeight="true" hidden="false" ht="112" outlineLevel="0" r="212" s="232">
      <c r="B212" s="233"/>
      <c r="C212" s="234"/>
      <c r="D212" s="234"/>
      <c r="E212" s="141"/>
      <c r="F212" s="140"/>
      <c r="G212" s="142"/>
      <c r="H212" s="141"/>
      <c r="I212" s="141"/>
      <c r="J212" s="141"/>
      <c r="K212" s="143"/>
      <c r="L212" s="143"/>
      <c r="M212" s="143"/>
      <c r="N212" s="143"/>
      <c r="O212" s="143"/>
      <c r="P212" s="143"/>
      <c r="Q212" s="144"/>
      <c r="R212" s="145"/>
      <c r="S212" s="146"/>
      <c r="T212" s="146"/>
      <c r="U212" s="146"/>
      <c r="V212" s="146"/>
      <c r="W212" s="146"/>
      <c r="X212" s="146"/>
      <c r="Y212" s="146"/>
      <c r="Z212" s="146"/>
      <c r="AA212" s="146"/>
      <c r="AB212" s="146"/>
      <c r="AC212" s="146"/>
      <c r="AD212" s="147"/>
      <c r="AE212" s="147"/>
      <c r="AF212" s="147"/>
      <c r="AG212" s="148"/>
      <c r="AH212" s="148"/>
      <c r="AI212" s="142"/>
      <c r="AJ212" s="142"/>
      <c r="AN212" s="236"/>
      <c r="AO212" s="236"/>
      <c r="AP212" s="236"/>
      <c r="AV212" s="237"/>
      <c r="AW212" s="236"/>
    </row>
    <row collapsed="false" customFormat="true" customHeight="true" hidden="false" ht="48" outlineLevel="0" r="213" s="160">
      <c r="B213" s="161" t="n">
        <v>25</v>
      </c>
      <c r="C213" s="162" t="s">
        <v>37</v>
      </c>
      <c r="D213" s="163" t="s">
        <v>195</v>
      </c>
      <c r="E213" s="164" t="s">
        <v>79</v>
      </c>
      <c r="F213" s="165" t="s">
        <v>80</v>
      </c>
      <c r="G213" s="166" t="s">
        <v>196</v>
      </c>
      <c r="H213" s="167" t="n">
        <v>300</v>
      </c>
      <c r="I213" s="167" t="n">
        <v>0</v>
      </c>
      <c r="J213" s="167" t="n">
        <f aca="false">H213+I213</f>
        <v>300</v>
      </c>
      <c r="K213" s="168" t="n">
        <v>0</v>
      </c>
      <c r="L213" s="167" t="n">
        <v>0</v>
      </c>
      <c r="M213" s="167" t="n">
        <v>300</v>
      </c>
      <c r="N213" s="168" t="n">
        <f aca="false">SUM(R213:AC213)</f>
        <v>300</v>
      </c>
      <c r="O213" s="168" t="n">
        <f aca="false">SUM(R218:AC218)</f>
        <v>0</v>
      </c>
      <c r="P213" s="168" t="n">
        <f aca="false">O213+L213</f>
        <v>0</v>
      </c>
      <c r="Q213" s="169" t="s">
        <v>82</v>
      </c>
      <c r="R213" s="170" t="n">
        <v>0</v>
      </c>
      <c r="S213" s="171" t="n">
        <v>0</v>
      </c>
      <c r="T213" s="172" t="n">
        <v>0</v>
      </c>
      <c r="U213" s="170" t="n">
        <v>0</v>
      </c>
      <c r="V213" s="171" t="n">
        <v>0</v>
      </c>
      <c r="W213" s="172" t="n">
        <v>0</v>
      </c>
      <c r="X213" s="170" t="n">
        <v>0</v>
      </c>
      <c r="Y213" s="171" t="n">
        <v>0</v>
      </c>
      <c r="Z213" s="172" t="n">
        <v>0</v>
      </c>
      <c r="AA213" s="170" t="n">
        <v>150</v>
      </c>
      <c r="AB213" s="173" t="n">
        <v>150</v>
      </c>
      <c r="AC213" s="172" t="n">
        <v>0</v>
      </c>
      <c r="AD213" s="174" t="s">
        <v>83</v>
      </c>
      <c r="AE213" s="174" t="s">
        <v>84</v>
      </c>
      <c r="AF213" s="174" t="s">
        <v>85</v>
      </c>
      <c r="AG213" s="175" t="s">
        <v>184</v>
      </c>
      <c r="AH213" s="176" t="s">
        <v>185</v>
      </c>
      <c r="AI213" s="177" t="s">
        <v>80</v>
      </c>
      <c r="AJ213" s="178"/>
      <c r="AK213" s="179"/>
      <c r="AL213" s="179"/>
      <c r="AM213" s="179"/>
      <c r="AN213" s="180"/>
      <c r="AO213" s="180"/>
      <c r="AP213" s="180"/>
      <c r="AQ213" s="179"/>
      <c r="AR213" s="179"/>
      <c r="AS213" s="179"/>
      <c r="AT213" s="179"/>
      <c r="AU213" s="179"/>
      <c r="AV213" s="181"/>
      <c r="AW213" s="180"/>
      <c r="AX213" s="179"/>
      <c r="AY213" s="179"/>
      <c r="AZ213" s="179"/>
      <c r="BA213" s="179"/>
      <c r="BB213" s="179"/>
      <c r="BC213" s="179"/>
      <c r="BD213" s="179"/>
      <c r="BE213" s="179"/>
      <c r="BF213" s="179"/>
      <c r="BG213" s="179"/>
      <c r="BH213" s="179"/>
      <c r="BI213" s="179"/>
      <c r="BJ213" s="179"/>
      <c r="BK213" s="179"/>
      <c r="BL213" s="179"/>
      <c r="BM213" s="179"/>
      <c r="BN213" s="179"/>
      <c r="BO213" s="179"/>
      <c r="BP213" s="179"/>
      <c r="BQ213" s="179"/>
      <c r="BR213" s="179"/>
      <c r="BS213" s="179"/>
      <c r="BT213" s="179"/>
      <c r="BU213" s="179"/>
      <c r="BV213" s="179"/>
      <c r="BW213" s="179"/>
      <c r="BX213" s="179"/>
      <c r="BY213" s="179"/>
      <c r="BZ213" s="179"/>
      <c r="CA213" s="179"/>
      <c r="CB213" s="179"/>
      <c r="CC213" s="179"/>
      <c r="CD213" s="179"/>
      <c r="CE213" s="179"/>
      <c r="CF213" s="179"/>
      <c r="CG213" s="179"/>
      <c r="CH213" s="179"/>
      <c r="CI213" s="179"/>
      <c r="CJ213" s="179"/>
      <c r="CK213" s="179"/>
      <c r="CL213" s="179"/>
      <c r="CM213" s="179"/>
      <c r="CN213" s="179"/>
      <c r="CO213" s="179"/>
      <c r="CP213" s="179"/>
      <c r="CQ213" s="179"/>
      <c r="CR213" s="179"/>
      <c r="CS213" s="179"/>
      <c r="CT213" s="179"/>
      <c r="CU213" s="179"/>
      <c r="CV213" s="179"/>
      <c r="CW213" s="179"/>
      <c r="CX213" s="179"/>
    </row>
    <row collapsed="false" customFormat="true" customHeight="true" hidden="false" ht="26" outlineLevel="0" r="214" s="196">
      <c r="A214" s="179"/>
      <c r="B214" s="182"/>
      <c r="C214" s="183" t="s">
        <v>88</v>
      </c>
      <c r="D214" s="183"/>
      <c r="E214" s="184"/>
      <c r="F214" s="185" t="s">
        <v>89</v>
      </c>
      <c r="G214" s="166"/>
      <c r="H214" s="186"/>
      <c r="I214" s="184"/>
      <c r="J214" s="184"/>
      <c r="K214" s="187"/>
      <c r="L214" s="187"/>
      <c r="M214" s="187"/>
      <c r="N214" s="188"/>
      <c r="O214" s="187"/>
      <c r="P214" s="187"/>
      <c r="Q214" s="189" t="s">
        <v>90</v>
      </c>
      <c r="R214" s="190"/>
      <c r="S214" s="191"/>
      <c r="T214" s="192"/>
      <c r="U214" s="190"/>
      <c r="V214" s="191"/>
      <c r="W214" s="192"/>
      <c r="X214" s="190"/>
      <c r="Y214" s="191"/>
      <c r="Z214" s="192"/>
      <c r="AA214" s="190"/>
      <c r="AB214" s="191"/>
      <c r="AC214" s="192"/>
      <c r="AD214" s="193" t="s">
        <v>91</v>
      </c>
      <c r="AE214" s="193" t="n">
        <v>41397</v>
      </c>
      <c r="AF214" s="193" t="n">
        <v>41505</v>
      </c>
      <c r="AG214" s="175"/>
      <c r="AH214" s="176"/>
      <c r="AI214" s="194"/>
      <c r="AJ214" s="195"/>
      <c r="AK214" s="179"/>
      <c r="AL214" s="179"/>
      <c r="AM214" s="179"/>
      <c r="AN214" s="180"/>
      <c r="AO214" s="180"/>
      <c r="AP214" s="180"/>
      <c r="AQ214" s="179"/>
      <c r="AR214" s="179"/>
      <c r="AS214" s="179"/>
      <c r="AT214" s="179"/>
      <c r="AU214" s="179"/>
      <c r="AV214" s="181"/>
      <c r="AW214" s="180"/>
      <c r="AX214" s="179"/>
      <c r="AY214" s="179"/>
      <c r="AZ214" s="179"/>
      <c r="BA214" s="179"/>
      <c r="BB214" s="179"/>
      <c r="BC214" s="179"/>
      <c r="BD214" s="179"/>
      <c r="BE214" s="179"/>
      <c r="BF214" s="179"/>
      <c r="BG214" s="179"/>
      <c r="BH214" s="179"/>
      <c r="BI214" s="179"/>
      <c r="BJ214" s="179"/>
      <c r="BK214" s="179"/>
      <c r="BL214" s="179"/>
      <c r="BM214" s="179"/>
      <c r="BN214" s="179"/>
      <c r="BO214" s="179"/>
      <c r="BP214" s="179"/>
      <c r="BQ214" s="179"/>
      <c r="BR214" s="179"/>
      <c r="BS214" s="179"/>
      <c r="BT214" s="179"/>
      <c r="BU214" s="179"/>
      <c r="BV214" s="179"/>
      <c r="BW214" s="179"/>
      <c r="BX214" s="179"/>
      <c r="BY214" s="179"/>
      <c r="BZ214" s="179"/>
      <c r="CA214" s="179"/>
      <c r="CB214" s="179"/>
      <c r="CC214" s="179"/>
      <c r="CD214" s="179"/>
      <c r="CE214" s="179"/>
      <c r="CF214" s="179"/>
      <c r="CG214" s="179"/>
      <c r="CH214" s="179"/>
      <c r="CI214" s="179"/>
      <c r="CJ214" s="179"/>
      <c r="CK214" s="179"/>
      <c r="CL214" s="179"/>
      <c r="CM214" s="179"/>
      <c r="CN214" s="179"/>
      <c r="CO214" s="179"/>
      <c r="CP214" s="179"/>
      <c r="CQ214" s="179"/>
      <c r="CR214" s="179"/>
      <c r="CS214" s="179"/>
      <c r="CT214" s="179"/>
      <c r="CU214" s="179"/>
      <c r="CV214" s="179"/>
      <c r="CW214" s="179"/>
      <c r="CX214" s="179"/>
      <c r="CY214" s="179"/>
      <c r="CZ214" s="179"/>
      <c r="DA214" s="179"/>
      <c r="DB214" s="179"/>
      <c r="DC214" s="179"/>
      <c r="DD214" s="179"/>
      <c r="DE214" s="179"/>
      <c r="DF214" s="179"/>
      <c r="DG214" s="179"/>
      <c r="DH214" s="179"/>
      <c r="DI214" s="179"/>
      <c r="DJ214" s="179"/>
      <c r="DK214" s="179"/>
      <c r="DL214" s="179"/>
      <c r="DM214" s="179"/>
      <c r="DN214" s="179"/>
      <c r="DO214" s="179"/>
      <c r="DP214" s="179"/>
      <c r="DQ214" s="179"/>
      <c r="DR214" s="179"/>
      <c r="DS214" s="179"/>
      <c r="DT214" s="179"/>
      <c r="DU214" s="179"/>
      <c r="DV214" s="179"/>
      <c r="DW214" s="179"/>
      <c r="DX214" s="179"/>
      <c r="DY214" s="179"/>
      <c r="DZ214" s="179"/>
      <c r="EA214" s="179"/>
      <c r="EB214" s="179"/>
      <c r="EC214" s="179"/>
      <c r="ED214" s="179"/>
      <c r="EE214" s="179"/>
      <c r="EF214" s="179"/>
      <c r="EG214" s="179"/>
      <c r="EH214" s="179"/>
      <c r="EI214" s="179"/>
      <c r="EJ214" s="179"/>
      <c r="EK214" s="179"/>
      <c r="EL214" s="179"/>
      <c r="EM214" s="179"/>
      <c r="EN214" s="179"/>
      <c r="EO214" s="179"/>
      <c r="EP214" s="179"/>
      <c r="EQ214" s="179"/>
      <c r="ER214" s="179"/>
      <c r="ES214" s="179"/>
      <c r="ET214" s="179"/>
      <c r="EU214" s="179"/>
      <c r="EV214" s="179"/>
      <c r="EW214" s="179"/>
      <c r="EX214" s="179"/>
      <c r="EY214" s="179"/>
      <c r="EZ214" s="179"/>
      <c r="FA214" s="179"/>
      <c r="FB214" s="179"/>
      <c r="FC214" s="179"/>
      <c r="FD214" s="179"/>
      <c r="FE214" s="179"/>
      <c r="FF214" s="179"/>
      <c r="FG214" s="179"/>
      <c r="FH214" s="179"/>
      <c r="FI214" s="179"/>
      <c r="FJ214" s="179"/>
      <c r="FK214" s="179"/>
      <c r="FL214" s="179"/>
      <c r="FM214" s="179"/>
      <c r="FN214" s="179"/>
      <c r="FO214" s="179"/>
      <c r="FP214" s="179"/>
      <c r="FQ214" s="179"/>
      <c r="FR214" s="179"/>
      <c r="FS214" s="179"/>
      <c r="FT214" s="179"/>
      <c r="FU214" s="179"/>
      <c r="FV214" s="179"/>
      <c r="FW214" s="179"/>
      <c r="FX214" s="179"/>
      <c r="FY214" s="179"/>
      <c r="FZ214" s="179"/>
      <c r="GA214" s="179"/>
      <c r="GB214" s="179"/>
      <c r="GC214" s="179"/>
      <c r="GD214" s="179"/>
      <c r="GE214" s="179"/>
      <c r="GF214" s="179"/>
      <c r="GG214" s="179"/>
      <c r="GH214" s="179"/>
      <c r="GI214" s="179"/>
      <c r="GJ214" s="179"/>
      <c r="GK214" s="179"/>
      <c r="GL214" s="179"/>
      <c r="GM214" s="179"/>
      <c r="GN214" s="179"/>
      <c r="GO214" s="179"/>
      <c r="GP214" s="179"/>
      <c r="GQ214" s="179"/>
      <c r="GR214" s="179"/>
      <c r="GS214" s="179"/>
      <c r="GT214" s="179"/>
      <c r="GU214" s="179"/>
      <c r="GV214" s="179"/>
      <c r="GW214" s="179"/>
      <c r="GX214" s="179"/>
      <c r="GY214" s="179"/>
      <c r="GZ214" s="179"/>
      <c r="HA214" s="179"/>
      <c r="HB214" s="179"/>
      <c r="HC214" s="179"/>
      <c r="HD214" s="179"/>
      <c r="HE214" s="179"/>
      <c r="HF214" s="179"/>
      <c r="HG214" s="179"/>
      <c r="HH214" s="179"/>
      <c r="HI214" s="179"/>
      <c r="HJ214" s="179"/>
      <c r="HK214" s="179"/>
      <c r="HL214" s="179"/>
      <c r="HM214" s="179"/>
      <c r="HN214" s="179"/>
      <c r="HO214" s="179"/>
      <c r="HP214" s="179"/>
      <c r="HQ214" s="179"/>
      <c r="HR214" s="179"/>
      <c r="HS214" s="179"/>
      <c r="HT214" s="179"/>
      <c r="HU214" s="179"/>
      <c r="HV214" s="179"/>
      <c r="HW214" s="179"/>
      <c r="HX214" s="179"/>
      <c r="HY214" s="179"/>
      <c r="HZ214" s="179"/>
      <c r="IA214" s="179"/>
      <c r="IB214" s="179"/>
      <c r="IC214" s="179"/>
      <c r="ID214" s="179"/>
      <c r="IE214" s="179"/>
      <c r="IF214" s="179"/>
      <c r="IG214" s="179"/>
      <c r="IH214" s="179"/>
      <c r="II214" s="179"/>
      <c r="IJ214" s="179"/>
      <c r="IK214" s="179"/>
      <c r="IL214" s="179"/>
      <c r="IM214" s="179"/>
      <c r="IN214" s="179"/>
      <c r="IO214" s="179"/>
      <c r="IP214" s="179"/>
      <c r="IQ214" s="179"/>
      <c r="IR214" s="179"/>
      <c r="IS214" s="179"/>
      <c r="IT214" s="179"/>
      <c r="IU214" s="179"/>
      <c r="IV214" s="179"/>
    </row>
    <row collapsed="false" customFormat="false" customHeight="true" hidden="false" ht="24.75" outlineLevel="0" r="215">
      <c r="A215" s="179"/>
      <c r="B215" s="197"/>
      <c r="C215" s="198" t="s">
        <v>92</v>
      </c>
      <c r="D215" s="198" t="s">
        <v>197</v>
      </c>
      <c r="E215" s="199"/>
      <c r="F215" s="200" t="s">
        <v>94</v>
      </c>
      <c r="G215" s="166"/>
      <c r="H215" s="201"/>
      <c r="I215" s="199"/>
      <c r="J215" s="199"/>
      <c r="K215" s="202"/>
      <c r="L215" s="202"/>
      <c r="M215" s="202"/>
      <c r="N215" s="202"/>
      <c r="O215" s="202"/>
      <c r="P215" s="202"/>
      <c r="Q215" s="203"/>
      <c r="R215" s="204"/>
      <c r="S215" s="205"/>
      <c r="T215" s="206"/>
      <c r="U215" s="204"/>
      <c r="V215" s="207"/>
      <c r="W215" s="208"/>
      <c r="X215" s="209"/>
      <c r="Y215" s="210"/>
      <c r="Z215" s="208"/>
      <c r="AA215" s="209"/>
      <c r="AB215" s="207"/>
      <c r="AC215" s="211"/>
      <c r="AD215" s="212"/>
      <c r="AE215" s="212"/>
      <c r="AF215" s="212"/>
      <c r="AG215" s="175"/>
      <c r="AH215" s="176"/>
      <c r="AI215" s="213" t="s">
        <v>94</v>
      </c>
      <c r="AJ215" s="195"/>
      <c r="AK215" s="179"/>
      <c r="AL215" s="179"/>
      <c r="AM215" s="179"/>
      <c r="AN215" s="180"/>
      <c r="AO215" s="180"/>
      <c r="AP215" s="180"/>
      <c r="AQ215" s="179"/>
      <c r="AR215" s="179"/>
      <c r="AS215" s="179"/>
      <c r="AT215" s="179"/>
      <c r="AU215" s="179"/>
      <c r="AV215" s="181"/>
      <c r="AW215" s="180"/>
      <c r="AX215" s="179"/>
      <c r="AY215" s="179"/>
      <c r="AZ215" s="179"/>
      <c r="BA215" s="179"/>
      <c r="BB215" s="179"/>
      <c r="BC215" s="179"/>
      <c r="BD215" s="179"/>
      <c r="BE215" s="179"/>
      <c r="BF215" s="179"/>
      <c r="BG215" s="179"/>
      <c r="BH215" s="179"/>
      <c r="BI215" s="179"/>
      <c r="BJ215" s="179"/>
      <c r="BK215" s="179"/>
      <c r="BL215" s="179"/>
      <c r="BM215" s="179"/>
      <c r="BN215" s="179"/>
      <c r="BO215" s="179"/>
      <c r="BP215" s="179"/>
      <c r="BQ215" s="179"/>
      <c r="BR215" s="179"/>
      <c r="BS215" s="179"/>
      <c r="BT215" s="179"/>
      <c r="BU215" s="179"/>
      <c r="BV215" s="179"/>
      <c r="BW215" s="179"/>
      <c r="BX215" s="179"/>
      <c r="BY215" s="179"/>
      <c r="BZ215" s="179"/>
      <c r="CA215" s="179"/>
      <c r="CB215" s="179"/>
      <c r="CC215" s="179"/>
      <c r="CD215" s="179"/>
      <c r="CE215" s="179"/>
      <c r="CF215" s="179"/>
      <c r="CG215" s="179"/>
      <c r="CH215" s="179"/>
      <c r="CI215" s="179"/>
      <c r="CJ215" s="179"/>
      <c r="CK215" s="179"/>
      <c r="CL215" s="179"/>
      <c r="CM215" s="179"/>
      <c r="CN215" s="179"/>
      <c r="CO215" s="179"/>
      <c r="CP215" s="179"/>
      <c r="CQ215" s="179"/>
      <c r="CR215" s="179"/>
      <c r="CS215" s="179"/>
      <c r="CT215" s="179"/>
      <c r="CU215" s="179"/>
      <c r="CV215" s="179"/>
      <c r="CW215" s="179"/>
      <c r="CX215" s="179"/>
      <c r="CY215" s="179"/>
      <c r="CZ215" s="179"/>
      <c r="DA215" s="179"/>
      <c r="DB215" s="179"/>
      <c r="DC215" s="179"/>
      <c r="DD215" s="179"/>
      <c r="DE215" s="179"/>
      <c r="DF215" s="179"/>
      <c r="DG215" s="179"/>
      <c r="DH215" s="179"/>
      <c r="DI215" s="179"/>
      <c r="DJ215" s="179"/>
      <c r="DK215" s="179"/>
      <c r="DL215" s="179"/>
      <c r="DM215" s="179"/>
      <c r="DN215" s="179"/>
      <c r="DO215" s="179"/>
      <c r="DP215" s="179"/>
      <c r="DQ215" s="179"/>
      <c r="DR215" s="179"/>
      <c r="DS215" s="179"/>
      <c r="DT215" s="179"/>
      <c r="DU215" s="179"/>
      <c r="DV215" s="179"/>
      <c r="DW215" s="179"/>
      <c r="DX215" s="179"/>
      <c r="DY215" s="179"/>
      <c r="DZ215" s="179"/>
      <c r="EA215" s="179"/>
      <c r="EB215" s="179"/>
      <c r="EC215" s="179"/>
      <c r="ED215" s="179"/>
      <c r="EE215" s="179"/>
      <c r="EF215" s="179"/>
      <c r="EG215" s="179"/>
      <c r="EH215" s="179"/>
      <c r="EI215" s="179"/>
      <c r="EJ215" s="179"/>
      <c r="EK215" s="179"/>
      <c r="EL215" s="179"/>
      <c r="EM215" s="179"/>
      <c r="EN215" s="179"/>
      <c r="EO215" s="179"/>
      <c r="EP215" s="179"/>
      <c r="EQ215" s="179"/>
      <c r="ER215" s="179"/>
      <c r="ES215" s="179"/>
      <c r="ET215" s="179"/>
      <c r="EU215" s="179"/>
      <c r="EV215" s="179"/>
      <c r="EW215" s="179"/>
      <c r="EX215" s="179"/>
      <c r="EY215" s="179"/>
      <c r="EZ215" s="179"/>
      <c r="FA215" s="179"/>
      <c r="FB215" s="179"/>
      <c r="FC215" s="179"/>
      <c r="FD215" s="179"/>
      <c r="FE215" s="179"/>
      <c r="FF215" s="179"/>
      <c r="FG215" s="179"/>
      <c r="FH215" s="179"/>
      <c r="FI215" s="179"/>
      <c r="FJ215" s="179"/>
      <c r="FK215" s="179"/>
      <c r="FL215" s="179"/>
      <c r="FM215" s="179"/>
      <c r="FN215" s="179"/>
      <c r="FO215" s="179"/>
      <c r="FP215" s="179"/>
      <c r="FQ215" s="179"/>
      <c r="FR215" s="179"/>
      <c r="FS215" s="179"/>
      <c r="FT215" s="179"/>
      <c r="FU215" s="179"/>
      <c r="FV215" s="179"/>
      <c r="FW215" s="179"/>
      <c r="FX215" s="179"/>
      <c r="FY215" s="179"/>
      <c r="FZ215" s="179"/>
      <c r="GA215" s="179"/>
      <c r="GB215" s="179"/>
      <c r="GC215" s="179"/>
      <c r="GD215" s="179"/>
      <c r="GE215" s="179"/>
      <c r="GF215" s="179"/>
      <c r="GG215" s="179"/>
      <c r="GH215" s="179"/>
      <c r="GI215" s="179"/>
      <c r="GJ215" s="179"/>
      <c r="GK215" s="179"/>
      <c r="GL215" s="179"/>
      <c r="GM215" s="179"/>
      <c r="GN215" s="179"/>
      <c r="GO215" s="179"/>
      <c r="GP215" s="179"/>
      <c r="GQ215" s="179"/>
      <c r="GR215" s="179"/>
      <c r="GS215" s="179"/>
      <c r="GT215" s="179"/>
      <c r="GU215" s="179"/>
      <c r="GV215" s="179"/>
      <c r="GW215" s="179"/>
      <c r="GX215" s="179"/>
      <c r="GY215" s="179"/>
      <c r="GZ215" s="179"/>
      <c r="HA215" s="179"/>
      <c r="HB215" s="179"/>
      <c r="HC215" s="179"/>
      <c r="HD215" s="179"/>
      <c r="HE215" s="179"/>
      <c r="HF215" s="179"/>
      <c r="HG215" s="179"/>
      <c r="HH215" s="179"/>
      <c r="HI215" s="179"/>
      <c r="HJ215" s="179"/>
      <c r="HK215" s="179"/>
      <c r="HL215" s="179"/>
      <c r="HM215" s="179"/>
      <c r="HN215" s="179"/>
      <c r="HO215" s="179"/>
      <c r="HP215" s="179"/>
      <c r="HQ215" s="179"/>
      <c r="HR215" s="179"/>
      <c r="HS215" s="179"/>
      <c r="HT215" s="179"/>
      <c r="HU215" s="179"/>
      <c r="HV215" s="179"/>
      <c r="HW215" s="179"/>
      <c r="HX215" s="179"/>
      <c r="HY215" s="179"/>
      <c r="HZ215" s="179"/>
      <c r="IA215" s="179"/>
      <c r="IB215" s="179"/>
      <c r="IC215" s="179"/>
      <c r="ID215" s="179"/>
      <c r="IE215" s="179"/>
      <c r="IF215" s="179"/>
      <c r="IG215" s="179"/>
      <c r="IH215" s="179"/>
      <c r="II215" s="179"/>
      <c r="IJ215" s="179"/>
      <c r="IK215" s="179"/>
      <c r="IL215" s="179"/>
      <c r="IM215" s="179"/>
      <c r="IN215" s="179"/>
      <c r="IO215" s="179"/>
      <c r="IP215" s="179"/>
      <c r="IQ215" s="179"/>
      <c r="IR215" s="179"/>
      <c r="IS215" s="179"/>
      <c r="IT215" s="179"/>
      <c r="IU215" s="179"/>
      <c r="IV215" s="179"/>
    </row>
    <row collapsed="false" customFormat="false" customHeight="true" hidden="false" ht="23" outlineLevel="0" r="216">
      <c r="A216" s="179"/>
      <c r="B216" s="197"/>
      <c r="C216" s="198" t="s">
        <v>95</v>
      </c>
      <c r="D216" s="198"/>
      <c r="E216" s="199"/>
      <c r="F216" s="214" t="s">
        <v>89</v>
      </c>
      <c r="G216" s="166"/>
      <c r="H216" s="201"/>
      <c r="I216" s="199"/>
      <c r="J216" s="199"/>
      <c r="K216" s="202"/>
      <c r="L216" s="202"/>
      <c r="M216" s="202"/>
      <c r="N216" s="202"/>
      <c r="O216" s="202"/>
      <c r="P216" s="202"/>
      <c r="Q216" s="203"/>
      <c r="R216" s="204"/>
      <c r="S216" s="205"/>
      <c r="T216" s="206"/>
      <c r="U216" s="204"/>
      <c r="V216" s="207"/>
      <c r="W216" s="208"/>
      <c r="X216" s="209"/>
      <c r="Y216" s="210"/>
      <c r="Z216" s="208"/>
      <c r="AA216" s="209"/>
      <c r="AB216" s="207"/>
      <c r="AC216" s="211"/>
      <c r="AD216" s="212"/>
      <c r="AE216" s="212"/>
      <c r="AF216" s="212"/>
      <c r="AG216" s="175"/>
      <c r="AH216" s="176"/>
      <c r="AI216" s="213" t="s">
        <v>94</v>
      </c>
      <c r="AJ216" s="195"/>
      <c r="AK216" s="179"/>
      <c r="AL216" s="179"/>
      <c r="AM216" s="179"/>
      <c r="AN216" s="180"/>
      <c r="AO216" s="180"/>
      <c r="AP216" s="180"/>
      <c r="AQ216" s="179"/>
      <c r="AR216" s="179"/>
      <c r="AS216" s="179"/>
      <c r="AT216" s="179"/>
      <c r="AU216" s="179"/>
      <c r="AV216" s="181"/>
      <c r="AW216" s="180"/>
      <c r="AX216" s="179"/>
      <c r="AY216" s="179"/>
      <c r="AZ216" s="179"/>
      <c r="BA216" s="179"/>
      <c r="BB216" s="179"/>
      <c r="BC216" s="179"/>
      <c r="BD216" s="179"/>
      <c r="BE216" s="179"/>
      <c r="BF216" s="179"/>
      <c r="BG216" s="179"/>
      <c r="BH216" s="179"/>
      <c r="BI216" s="179"/>
      <c r="BJ216" s="179"/>
      <c r="BK216" s="179"/>
      <c r="BL216" s="179"/>
      <c r="BM216" s="179"/>
      <c r="BN216" s="179"/>
      <c r="BO216" s="179"/>
      <c r="BP216" s="179"/>
      <c r="BQ216" s="179"/>
      <c r="BR216" s="179"/>
      <c r="BS216" s="179"/>
      <c r="BT216" s="179"/>
      <c r="BU216" s="179"/>
      <c r="BV216" s="179"/>
      <c r="BW216" s="179"/>
      <c r="BX216" s="179"/>
      <c r="BY216" s="179"/>
      <c r="BZ216" s="179"/>
      <c r="CA216" s="179"/>
      <c r="CB216" s="179"/>
      <c r="CC216" s="179"/>
      <c r="CD216" s="179"/>
      <c r="CE216" s="179"/>
      <c r="CF216" s="179"/>
      <c r="CG216" s="179"/>
      <c r="CH216" s="179"/>
      <c r="CI216" s="179"/>
      <c r="CJ216" s="179"/>
      <c r="CK216" s="179"/>
      <c r="CL216" s="179"/>
      <c r="CM216" s="179"/>
      <c r="CN216" s="179"/>
      <c r="CO216" s="179"/>
      <c r="CP216" s="179"/>
      <c r="CQ216" s="179"/>
      <c r="CR216" s="179"/>
      <c r="CS216" s="179"/>
      <c r="CT216" s="179"/>
      <c r="CU216" s="179"/>
      <c r="CV216" s="179"/>
      <c r="CW216" s="179"/>
      <c r="CX216" s="179"/>
      <c r="CY216" s="179"/>
      <c r="CZ216" s="179"/>
      <c r="DA216" s="179"/>
      <c r="DB216" s="179"/>
      <c r="DC216" s="179"/>
      <c r="DD216" s="179"/>
      <c r="DE216" s="179"/>
      <c r="DF216" s="179"/>
      <c r="DG216" s="179"/>
      <c r="DH216" s="179"/>
      <c r="DI216" s="179"/>
      <c r="DJ216" s="179"/>
      <c r="DK216" s="179"/>
      <c r="DL216" s="179"/>
      <c r="DM216" s="179"/>
      <c r="DN216" s="179"/>
      <c r="DO216" s="179"/>
      <c r="DP216" s="179"/>
      <c r="DQ216" s="179"/>
      <c r="DR216" s="179"/>
      <c r="DS216" s="179"/>
      <c r="DT216" s="179"/>
      <c r="DU216" s="179"/>
      <c r="DV216" s="179"/>
      <c r="DW216" s="179"/>
      <c r="DX216" s="179"/>
      <c r="DY216" s="179"/>
      <c r="DZ216" s="179"/>
      <c r="EA216" s="179"/>
      <c r="EB216" s="179"/>
      <c r="EC216" s="179"/>
      <c r="ED216" s="179"/>
      <c r="EE216" s="179"/>
      <c r="EF216" s="179"/>
      <c r="EG216" s="179"/>
      <c r="EH216" s="179"/>
      <c r="EI216" s="179"/>
      <c r="EJ216" s="179"/>
      <c r="EK216" s="179"/>
      <c r="EL216" s="179"/>
      <c r="EM216" s="179"/>
      <c r="EN216" s="179"/>
      <c r="EO216" s="179"/>
      <c r="EP216" s="179"/>
      <c r="EQ216" s="179"/>
      <c r="ER216" s="179"/>
      <c r="ES216" s="179"/>
      <c r="ET216" s="179"/>
      <c r="EU216" s="179"/>
      <c r="EV216" s="179"/>
      <c r="EW216" s="179"/>
      <c r="EX216" s="179"/>
      <c r="EY216" s="179"/>
      <c r="EZ216" s="179"/>
      <c r="FA216" s="179"/>
      <c r="FB216" s="179"/>
      <c r="FC216" s="179"/>
      <c r="FD216" s="179"/>
      <c r="FE216" s="179"/>
      <c r="FF216" s="179"/>
      <c r="FG216" s="179"/>
      <c r="FH216" s="179"/>
      <c r="FI216" s="179"/>
      <c r="FJ216" s="179"/>
      <c r="FK216" s="179"/>
      <c r="FL216" s="179"/>
      <c r="FM216" s="179"/>
      <c r="FN216" s="179"/>
      <c r="FO216" s="179"/>
      <c r="FP216" s="179"/>
      <c r="FQ216" s="179"/>
      <c r="FR216" s="179"/>
      <c r="FS216" s="179"/>
      <c r="FT216" s="179"/>
      <c r="FU216" s="179"/>
      <c r="FV216" s="179"/>
      <c r="FW216" s="179"/>
      <c r="FX216" s="179"/>
      <c r="FY216" s="179"/>
      <c r="FZ216" s="179"/>
      <c r="GA216" s="179"/>
      <c r="GB216" s="179"/>
      <c r="GC216" s="179"/>
      <c r="GD216" s="179"/>
      <c r="GE216" s="179"/>
      <c r="GF216" s="179"/>
      <c r="GG216" s="179"/>
      <c r="GH216" s="179"/>
      <c r="GI216" s="179"/>
      <c r="GJ216" s="179"/>
      <c r="GK216" s="179"/>
      <c r="GL216" s="179"/>
      <c r="GM216" s="179"/>
      <c r="GN216" s="179"/>
      <c r="GO216" s="179"/>
      <c r="GP216" s="179"/>
      <c r="GQ216" s="179"/>
      <c r="GR216" s="179"/>
      <c r="GS216" s="179"/>
      <c r="GT216" s="179"/>
      <c r="GU216" s="179"/>
      <c r="GV216" s="179"/>
      <c r="GW216" s="179"/>
      <c r="GX216" s="179"/>
      <c r="GY216" s="179"/>
      <c r="GZ216" s="179"/>
      <c r="HA216" s="179"/>
      <c r="HB216" s="179"/>
      <c r="HC216" s="179"/>
      <c r="HD216" s="179"/>
      <c r="HE216" s="179"/>
      <c r="HF216" s="179"/>
      <c r="HG216" s="179"/>
      <c r="HH216" s="179"/>
      <c r="HI216" s="179"/>
      <c r="HJ216" s="179"/>
      <c r="HK216" s="179"/>
      <c r="HL216" s="179"/>
      <c r="HM216" s="179"/>
      <c r="HN216" s="179"/>
      <c r="HO216" s="179"/>
      <c r="HP216" s="179"/>
      <c r="HQ216" s="179"/>
      <c r="HR216" s="179"/>
      <c r="HS216" s="179"/>
      <c r="HT216" s="179"/>
      <c r="HU216" s="179"/>
      <c r="HV216" s="179"/>
      <c r="HW216" s="179"/>
      <c r="HX216" s="179"/>
      <c r="HY216" s="179"/>
      <c r="HZ216" s="179"/>
      <c r="IA216" s="179"/>
      <c r="IB216" s="179"/>
      <c r="IC216" s="179"/>
      <c r="ID216" s="179"/>
      <c r="IE216" s="179"/>
      <c r="IF216" s="179"/>
      <c r="IG216" s="179"/>
      <c r="IH216" s="179"/>
      <c r="II216" s="179"/>
      <c r="IJ216" s="179"/>
      <c r="IK216" s="179"/>
      <c r="IL216" s="179"/>
      <c r="IM216" s="179"/>
      <c r="IN216" s="179"/>
      <c r="IO216" s="179"/>
      <c r="IP216" s="179"/>
      <c r="IQ216" s="179"/>
      <c r="IR216" s="179"/>
      <c r="IS216" s="179"/>
      <c r="IT216" s="179"/>
      <c r="IU216" s="179"/>
      <c r="IV216" s="179"/>
    </row>
    <row collapsed="false" customFormat="false" customHeight="false" hidden="false" ht="24" outlineLevel="0" r="217">
      <c r="A217" s="179"/>
      <c r="B217" s="215"/>
      <c r="C217" s="183" t="s">
        <v>97</v>
      </c>
      <c r="D217" s="183" t="s">
        <v>187</v>
      </c>
      <c r="E217" s="184"/>
      <c r="F217" s="185"/>
      <c r="G217" s="166"/>
      <c r="H217" s="186"/>
      <c r="I217" s="184"/>
      <c r="J217" s="184"/>
      <c r="K217" s="187"/>
      <c r="L217" s="187"/>
      <c r="M217" s="187"/>
      <c r="N217" s="187"/>
      <c r="O217" s="187"/>
      <c r="P217" s="187"/>
      <c r="Q217" s="189" t="s">
        <v>99</v>
      </c>
      <c r="R217" s="190"/>
      <c r="S217" s="191"/>
      <c r="T217" s="192"/>
      <c r="U217" s="190"/>
      <c r="V217" s="191"/>
      <c r="W217" s="192"/>
      <c r="X217" s="190"/>
      <c r="Y217" s="191"/>
      <c r="Z217" s="192"/>
      <c r="AA217" s="190"/>
      <c r="AB217" s="191"/>
      <c r="AC217" s="216"/>
      <c r="AD217" s="217"/>
      <c r="AE217" s="217"/>
      <c r="AF217" s="217"/>
      <c r="AG217" s="175"/>
      <c r="AH217" s="176"/>
      <c r="AI217" s="194"/>
      <c r="AJ217" s="195"/>
      <c r="AK217" s="179"/>
      <c r="AL217" s="179"/>
      <c r="AM217" s="179"/>
      <c r="AN217" s="180"/>
      <c r="AO217" s="180"/>
      <c r="AP217" s="180"/>
      <c r="AQ217" s="179"/>
      <c r="AR217" s="179"/>
      <c r="AS217" s="179"/>
      <c r="AT217" s="179"/>
      <c r="AU217" s="179"/>
      <c r="AV217" s="181"/>
      <c r="AW217" s="180"/>
      <c r="AX217" s="179"/>
      <c r="AY217" s="179"/>
      <c r="AZ217" s="179"/>
      <c r="BA217" s="179"/>
      <c r="BB217" s="179"/>
      <c r="BC217" s="179"/>
      <c r="BD217" s="179"/>
      <c r="BE217" s="179"/>
      <c r="BF217" s="179"/>
      <c r="BG217" s="179"/>
      <c r="BH217" s="179"/>
      <c r="BI217" s="179"/>
      <c r="BJ217" s="179"/>
      <c r="BK217" s="179"/>
      <c r="BL217" s="179"/>
      <c r="BM217" s="179"/>
      <c r="BN217" s="179"/>
      <c r="BO217" s="179"/>
      <c r="BP217" s="179"/>
      <c r="BQ217" s="179"/>
      <c r="BR217" s="179"/>
      <c r="BS217" s="179"/>
      <c r="BT217" s="179"/>
      <c r="BU217" s="179"/>
      <c r="BV217" s="179"/>
      <c r="BW217" s="179"/>
      <c r="BX217" s="179"/>
      <c r="BY217" s="179"/>
      <c r="BZ217" s="179"/>
      <c r="CA217" s="179"/>
      <c r="CB217" s="179"/>
      <c r="CC217" s="179"/>
      <c r="CD217" s="179"/>
      <c r="CE217" s="179"/>
      <c r="CF217" s="179"/>
      <c r="CG217" s="179"/>
      <c r="CH217" s="179"/>
      <c r="CI217" s="179"/>
      <c r="CJ217" s="179"/>
      <c r="CK217" s="179"/>
      <c r="CL217" s="179"/>
      <c r="CM217" s="179"/>
      <c r="CN217" s="179"/>
      <c r="CO217" s="179"/>
      <c r="CP217" s="179"/>
      <c r="CQ217" s="179"/>
      <c r="CR217" s="179"/>
      <c r="CS217" s="179"/>
      <c r="CT217" s="179"/>
      <c r="CU217" s="179"/>
      <c r="CV217" s="179"/>
      <c r="CW217" s="179"/>
      <c r="CX217" s="179"/>
      <c r="CY217" s="179"/>
      <c r="CZ217" s="179"/>
      <c r="DA217" s="179"/>
      <c r="DB217" s="179"/>
      <c r="DC217" s="179"/>
      <c r="DD217" s="179"/>
      <c r="DE217" s="179"/>
      <c r="DF217" s="179"/>
      <c r="DG217" s="179"/>
      <c r="DH217" s="179"/>
      <c r="DI217" s="179"/>
      <c r="DJ217" s="179"/>
      <c r="DK217" s="179"/>
      <c r="DL217" s="179"/>
      <c r="DM217" s="179"/>
      <c r="DN217" s="179"/>
      <c r="DO217" s="179"/>
      <c r="DP217" s="179"/>
      <c r="DQ217" s="179"/>
      <c r="DR217" s="179"/>
      <c r="DS217" s="179"/>
      <c r="DT217" s="179"/>
      <c r="DU217" s="179"/>
      <c r="DV217" s="179"/>
      <c r="DW217" s="179"/>
      <c r="DX217" s="179"/>
      <c r="DY217" s="179"/>
      <c r="DZ217" s="179"/>
      <c r="EA217" s="179"/>
      <c r="EB217" s="179"/>
      <c r="EC217" s="179"/>
      <c r="ED217" s="179"/>
      <c r="EE217" s="179"/>
      <c r="EF217" s="179"/>
      <c r="EG217" s="179"/>
      <c r="EH217" s="179"/>
      <c r="EI217" s="179"/>
      <c r="EJ217" s="179"/>
      <c r="EK217" s="179"/>
      <c r="EL217" s="179"/>
      <c r="EM217" s="179"/>
      <c r="EN217" s="179"/>
      <c r="EO217" s="179"/>
      <c r="EP217" s="179"/>
      <c r="EQ217" s="179"/>
      <c r="ER217" s="179"/>
      <c r="ES217" s="179"/>
      <c r="ET217" s="179"/>
      <c r="EU217" s="179"/>
      <c r="EV217" s="179"/>
      <c r="EW217" s="179"/>
      <c r="EX217" s="179"/>
      <c r="EY217" s="179"/>
      <c r="EZ217" s="179"/>
      <c r="FA217" s="179"/>
      <c r="FB217" s="179"/>
      <c r="FC217" s="179"/>
      <c r="FD217" s="179"/>
      <c r="FE217" s="179"/>
      <c r="FF217" s="179"/>
      <c r="FG217" s="179"/>
      <c r="FH217" s="179"/>
      <c r="FI217" s="179"/>
      <c r="FJ217" s="179"/>
      <c r="FK217" s="179"/>
      <c r="FL217" s="179"/>
      <c r="FM217" s="179"/>
      <c r="FN217" s="179"/>
      <c r="FO217" s="179"/>
      <c r="FP217" s="179"/>
      <c r="FQ217" s="179"/>
      <c r="FR217" s="179"/>
      <c r="FS217" s="179"/>
      <c r="FT217" s="179"/>
      <c r="FU217" s="179"/>
      <c r="FV217" s="179"/>
      <c r="FW217" s="179"/>
      <c r="FX217" s="179"/>
      <c r="FY217" s="179"/>
      <c r="FZ217" s="179"/>
      <c r="GA217" s="179"/>
      <c r="GB217" s="179"/>
      <c r="GC217" s="179"/>
      <c r="GD217" s="179"/>
      <c r="GE217" s="179"/>
      <c r="GF217" s="179"/>
      <c r="GG217" s="179"/>
      <c r="GH217" s="179"/>
      <c r="GI217" s="179"/>
      <c r="GJ217" s="179"/>
      <c r="GK217" s="179"/>
      <c r="GL217" s="179"/>
      <c r="GM217" s="179"/>
      <c r="GN217" s="179"/>
      <c r="GO217" s="179"/>
      <c r="GP217" s="179"/>
      <c r="GQ217" s="179"/>
      <c r="GR217" s="179"/>
      <c r="GS217" s="179"/>
      <c r="GT217" s="179"/>
      <c r="GU217" s="179"/>
      <c r="GV217" s="179"/>
      <c r="GW217" s="179"/>
      <c r="GX217" s="179"/>
      <c r="GY217" s="179"/>
      <c r="GZ217" s="179"/>
      <c r="HA217" s="179"/>
      <c r="HB217" s="179"/>
      <c r="HC217" s="179"/>
      <c r="HD217" s="179"/>
      <c r="HE217" s="179"/>
      <c r="HF217" s="179"/>
      <c r="HG217" s="179"/>
      <c r="HH217" s="179"/>
      <c r="HI217" s="179"/>
      <c r="HJ217" s="179"/>
      <c r="HK217" s="179"/>
      <c r="HL217" s="179"/>
      <c r="HM217" s="179"/>
      <c r="HN217" s="179"/>
      <c r="HO217" s="179"/>
      <c r="HP217" s="179"/>
      <c r="HQ217" s="179"/>
      <c r="HR217" s="179"/>
      <c r="HS217" s="179"/>
      <c r="HT217" s="179"/>
      <c r="HU217" s="179"/>
      <c r="HV217" s="179"/>
      <c r="HW217" s="179"/>
      <c r="HX217" s="179"/>
      <c r="HY217" s="179"/>
      <c r="HZ217" s="179"/>
      <c r="IA217" s="179"/>
      <c r="IB217" s="179"/>
      <c r="IC217" s="179"/>
      <c r="ID217" s="179"/>
      <c r="IE217" s="179"/>
      <c r="IF217" s="179"/>
      <c r="IG217" s="179"/>
      <c r="IH217" s="179"/>
      <c r="II217" s="179"/>
      <c r="IJ217" s="179"/>
      <c r="IK217" s="179"/>
      <c r="IL217" s="179"/>
      <c r="IM217" s="179"/>
      <c r="IN217" s="179"/>
      <c r="IO217" s="179"/>
      <c r="IP217" s="179"/>
      <c r="IQ217" s="179"/>
      <c r="IR217" s="179"/>
      <c r="IS217" s="179"/>
      <c r="IT217" s="179"/>
      <c r="IU217" s="179"/>
      <c r="IV217" s="179"/>
    </row>
    <row collapsed="false" customFormat="false" customHeight="true" hidden="false" ht="42.75" outlineLevel="0" r="218">
      <c r="A218" s="179"/>
      <c r="B218" s="218"/>
      <c r="C218" s="219" t="s">
        <v>100</v>
      </c>
      <c r="D218" s="219"/>
      <c r="E218" s="220"/>
      <c r="F218" s="221"/>
      <c r="G218" s="166"/>
      <c r="H218" s="222"/>
      <c r="I218" s="220"/>
      <c r="J218" s="220"/>
      <c r="K218" s="223"/>
      <c r="L218" s="223"/>
      <c r="M218" s="223"/>
      <c r="N218" s="223"/>
      <c r="O218" s="223"/>
      <c r="P218" s="223"/>
      <c r="Q218" s="224" t="s">
        <v>101</v>
      </c>
      <c r="R218" s="225" t="n">
        <f aca="false">R213</f>
        <v>0</v>
      </c>
      <c r="S218" s="226" t="n">
        <f aca="false">S213</f>
        <v>0</v>
      </c>
      <c r="T218" s="227" t="n">
        <f aca="false">T213</f>
        <v>0</v>
      </c>
      <c r="U218" s="225" t="n">
        <f aca="false">U213</f>
        <v>0</v>
      </c>
      <c r="V218" s="226" t="n">
        <f aca="false">V213</f>
        <v>0</v>
      </c>
      <c r="W218" s="227" t="n">
        <f aca="false">W213</f>
        <v>0</v>
      </c>
      <c r="X218" s="225" t="n">
        <f aca="false">X213</f>
        <v>0</v>
      </c>
      <c r="Y218" s="226" t="n">
        <f aca="false">Y213</f>
        <v>0</v>
      </c>
      <c r="Z218" s="227" t="n">
        <f aca="false">Z213</f>
        <v>0</v>
      </c>
      <c r="AA218" s="225" t="s">
        <v>102</v>
      </c>
      <c r="AB218" s="226" t="s">
        <v>102</v>
      </c>
      <c r="AC218" s="228" t="s">
        <v>102</v>
      </c>
      <c r="AD218" s="229"/>
      <c r="AE218" s="229"/>
      <c r="AF218" s="229"/>
      <c r="AG218" s="175"/>
      <c r="AH218" s="176"/>
      <c r="AI218" s="230"/>
      <c r="AJ218" s="231"/>
      <c r="AK218" s="179"/>
      <c r="AL218" s="179"/>
      <c r="AM218" s="179"/>
      <c r="AN218" s="180"/>
      <c r="AO218" s="180"/>
      <c r="AP218" s="180"/>
      <c r="AQ218" s="179"/>
      <c r="AR218" s="179"/>
      <c r="AS218" s="179"/>
      <c r="AT218" s="179"/>
      <c r="AU218" s="179"/>
      <c r="AV218" s="181"/>
      <c r="AW218" s="180"/>
      <c r="AX218" s="179"/>
      <c r="AY218" s="179"/>
      <c r="AZ218" s="179"/>
      <c r="BA218" s="179"/>
      <c r="BB218" s="179"/>
      <c r="BC218" s="179"/>
      <c r="BD218" s="179"/>
      <c r="BE218" s="179"/>
      <c r="BF218" s="179"/>
      <c r="BG218" s="179"/>
      <c r="BH218" s="179"/>
      <c r="BI218" s="179"/>
      <c r="BJ218" s="179"/>
      <c r="BK218" s="179"/>
      <c r="BL218" s="179"/>
      <c r="BM218" s="179"/>
      <c r="BN218" s="179"/>
      <c r="BO218" s="179"/>
      <c r="BP218" s="179"/>
      <c r="BQ218" s="179"/>
      <c r="BR218" s="179"/>
      <c r="BS218" s="179"/>
      <c r="BT218" s="179"/>
      <c r="BU218" s="179"/>
      <c r="BV218" s="179"/>
      <c r="BW218" s="179"/>
      <c r="BX218" s="179"/>
      <c r="BY218" s="179"/>
      <c r="BZ218" s="179"/>
      <c r="CA218" s="179"/>
      <c r="CB218" s="179"/>
      <c r="CC218" s="179"/>
      <c r="CD218" s="179"/>
      <c r="CE218" s="179"/>
      <c r="CF218" s="179"/>
      <c r="CG218" s="179"/>
      <c r="CH218" s="179"/>
      <c r="CI218" s="179"/>
      <c r="CJ218" s="179"/>
      <c r="CK218" s="179"/>
      <c r="CL218" s="179"/>
      <c r="CM218" s="179"/>
      <c r="CN218" s="179"/>
      <c r="CO218" s="179"/>
      <c r="CP218" s="179"/>
      <c r="CQ218" s="179"/>
      <c r="CR218" s="179"/>
      <c r="CS218" s="179"/>
      <c r="CT218" s="179"/>
      <c r="CU218" s="179"/>
      <c r="CV218" s="179"/>
      <c r="CW218" s="179"/>
      <c r="CX218" s="179"/>
      <c r="CY218" s="179"/>
      <c r="CZ218" s="179"/>
      <c r="DA218" s="179"/>
      <c r="DB218" s="179"/>
      <c r="DC218" s="179"/>
      <c r="DD218" s="179"/>
      <c r="DE218" s="179"/>
      <c r="DF218" s="179"/>
      <c r="DG218" s="179"/>
      <c r="DH218" s="179"/>
      <c r="DI218" s="179"/>
      <c r="DJ218" s="179"/>
      <c r="DK218" s="179"/>
      <c r="DL218" s="179"/>
      <c r="DM218" s="179"/>
      <c r="DN218" s="179"/>
      <c r="DO218" s="179"/>
      <c r="DP218" s="179"/>
      <c r="DQ218" s="179"/>
      <c r="DR218" s="179"/>
      <c r="DS218" s="179"/>
      <c r="DT218" s="179"/>
      <c r="DU218" s="179"/>
      <c r="DV218" s="179"/>
      <c r="DW218" s="179"/>
      <c r="DX218" s="179"/>
      <c r="DY218" s="179"/>
      <c r="DZ218" s="179"/>
      <c r="EA218" s="179"/>
      <c r="EB218" s="179"/>
      <c r="EC218" s="179"/>
      <c r="ED218" s="179"/>
      <c r="EE218" s="179"/>
      <c r="EF218" s="179"/>
      <c r="EG218" s="179"/>
      <c r="EH218" s="179"/>
      <c r="EI218" s="179"/>
      <c r="EJ218" s="179"/>
      <c r="EK218" s="179"/>
      <c r="EL218" s="179"/>
      <c r="EM218" s="179"/>
      <c r="EN218" s="179"/>
      <c r="EO218" s="179"/>
      <c r="EP218" s="179"/>
      <c r="EQ218" s="179"/>
      <c r="ER218" s="179"/>
      <c r="ES218" s="179"/>
      <c r="ET218" s="179"/>
      <c r="EU218" s="179"/>
      <c r="EV218" s="179"/>
      <c r="EW218" s="179"/>
      <c r="EX218" s="179"/>
      <c r="EY218" s="179"/>
      <c r="EZ218" s="179"/>
      <c r="FA218" s="179"/>
      <c r="FB218" s="179"/>
      <c r="FC218" s="179"/>
      <c r="FD218" s="179"/>
      <c r="FE218" s="179"/>
      <c r="FF218" s="179"/>
      <c r="FG218" s="179"/>
      <c r="FH218" s="179"/>
      <c r="FI218" s="179"/>
      <c r="FJ218" s="179"/>
      <c r="FK218" s="179"/>
      <c r="FL218" s="179"/>
      <c r="FM218" s="179"/>
      <c r="FN218" s="179"/>
      <c r="FO218" s="179"/>
      <c r="FP218" s="179"/>
      <c r="FQ218" s="179"/>
      <c r="FR218" s="179"/>
      <c r="FS218" s="179"/>
      <c r="FT218" s="179"/>
      <c r="FU218" s="179"/>
      <c r="FV218" s="179"/>
      <c r="FW218" s="179"/>
      <c r="FX218" s="179"/>
      <c r="FY218" s="179"/>
      <c r="FZ218" s="179"/>
      <c r="GA218" s="179"/>
      <c r="GB218" s="179"/>
      <c r="GC218" s="179"/>
      <c r="GD218" s="179"/>
      <c r="GE218" s="179"/>
      <c r="GF218" s="179"/>
      <c r="GG218" s="179"/>
      <c r="GH218" s="179"/>
      <c r="GI218" s="179"/>
      <c r="GJ218" s="179"/>
      <c r="GK218" s="179"/>
      <c r="GL218" s="179"/>
      <c r="GM218" s="179"/>
      <c r="GN218" s="179"/>
      <c r="GO218" s="179"/>
      <c r="GP218" s="179"/>
      <c r="GQ218" s="179"/>
      <c r="GR218" s="179"/>
      <c r="GS218" s="179"/>
      <c r="GT218" s="179"/>
      <c r="GU218" s="179"/>
      <c r="GV218" s="179"/>
      <c r="GW218" s="179"/>
      <c r="GX218" s="179"/>
      <c r="GY218" s="179"/>
      <c r="GZ218" s="179"/>
      <c r="HA218" s="179"/>
      <c r="HB218" s="179"/>
      <c r="HC218" s="179"/>
      <c r="HD218" s="179"/>
      <c r="HE218" s="179"/>
      <c r="HF218" s="179"/>
      <c r="HG218" s="179"/>
      <c r="HH218" s="179"/>
      <c r="HI218" s="179"/>
      <c r="HJ218" s="179"/>
      <c r="HK218" s="179"/>
      <c r="HL218" s="179"/>
      <c r="HM218" s="179"/>
      <c r="HN218" s="179"/>
      <c r="HO218" s="179"/>
      <c r="HP218" s="179"/>
      <c r="HQ218" s="179"/>
      <c r="HR218" s="179"/>
      <c r="HS218" s="179"/>
      <c r="HT218" s="179"/>
      <c r="HU218" s="179"/>
      <c r="HV218" s="179"/>
      <c r="HW218" s="179"/>
      <c r="HX218" s="179"/>
      <c r="HY218" s="179"/>
      <c r="HZ218" s="179"/>
      <c r="IA218" s="179"/>
      <c r="IB218" s="179"/>
      <c r="IC218" s="179"/>
      <c r="ID218" s="179"/>
      <c r="IE218" s="179"/>
      <c r="IF218" s="179"/>
      <c r="IG218" s="179"/>
      <c r="IH218" s="179"/>
      <c r="II218" s="179"/>
      <c r="IJ218" s="179"/>
      <c r="IK218" s="179"/>
      <c r="IL218" s="179"/>
      <c r="IM218" s="179"/>
      <c r="IN218" s="179"/>
      <c r="IO218" s="179"/>
      <c r="IP218" s="179"/>
      <c r="IQ218" s="179"/>
      <c r="IR218" s="179"/>
      <c r="IS218" s="179"/>
      <c r="IT218" s="179"/>
      <c r="IU218" s="179"/>
      <c r="IV218" s="179"/>
    </row>
    <row collapsed="false" customFormat="true" customHeight="true" hidden="false" ht="6.75" outlineLevel="0" r="219" s="232">
      <c r="B219" s="233"/>
      <c r="C219" s="234"/>
      <c r="D219" s="234"/>
      <c r="E219" s="141"/>
      <c r="F219" s="140"/>
      <c r="G219" s="142"/>
      <c r="H219" s="141"/>
      <c r="I219" s="141"/>
      <c r="J219" s="141"/>
      <c r="K219" s="143"/>
      <c r="L219" s="143"/>
      <c r="M219" s="143"/>
      <c r="N219" s="143"/>
      <c r="O219" s="143"/>
      <c r="P219" s="143"/>
      <c r="Q219" s="144"/>
      <c r="R219" s="145"/>
      <c r="S219" s="146"/>
      <c r="T219" s="146"/>
      <c r="U219" s="146"/>
      <c r="V219" s="146"/>
      <c r="W219" s="146"/>
      <c r="X219" s="146"/>
      <c r="Y219" s="146"/>
      <c r="Z219" s="146"/>
      <c r="AA219" s="146"/>
      <c r="AB219" s="146"/>
      <c r="AC219" s="146"/>
      <c r="AD219" s="147"/>
      <c r="AE219" s="147"/>
      <c r="AF219" s="147"/>
      <c r="AG219" s="148"/>
      <c r="AH219" s="148"/>
      <c r="AI219" s="142"/>
      <c r="AJ219" s="142"/>
      <c r="AN219" s="236"/>
      <c r="AO219" s="236"/>
      <c r="AP219" s="236"/>
      <c r="AV219" s="237"/>
      <c r="AW219" s="236"/>
    </row>
    <row collapsed="false" customFormat="true" customHeight="true" hidden="false" ht="48" outlineLevel="0" r="220" s="160">
      <c r="B220" s="161" t="n">
        <v>26</v>
      </c>
      <c r="C220" s="162" t="s">
        <v>37</v>
      </c>
      <c r="D220" s="163" t="s">
        <v>198</v>
      </c>
      <c r="E220" s="164" t="s">
        <v>79</v>
      </c>
      <c r="F220" s="165" t="s">
        <v>80</v>
      </c>
      <c r="G220" s="166" t="s">
        <v>199</v>
      </c>
      <c r="H220" s="167" t="n">
        <v>1000</v>
      </c>
      <c r="I220" s="167" t="n">
        <v>0</v>
      </c>
      <c r="J220" s="167" t="n">
        <f aca="false">H220+I220</f>
        <v>1000</v>
      </c>
      <c r="K220" s="168" t="n">
        <v>0</v>
      </c>
      <c r="L220" s="167" t="n">
        <v>0</v>
      </c>
      <c r="M220" s="167" t="n">
        <v>1000</v>
      </c>
      <c r="N220" s="168" t="n">
        <f aca="false">SUM(R220:AC220)</f>
        <v>1000</v>
      </c>
      <c r="O220" s="168" t="n">
        <f aca="false">SUM(R225:AC225)</f>
        <v>0</v>
      </c>
      <c r="P220" s="168" t="n">
        <f aca="false">O220+L220</f>
        <v>0</v>
      </c>
      <c r="Q220" s="169" t="s">
        <v>82</v>
      </c>
      <c r="R220" s="170" t="n">
        <v>0</v>
      </c>
      <c r="S220" s="171" t="n">
        <v>0</v>
      </c>
      <c r="T220" s="172" t="n">
        <v>0</v>
      </c>
      <c r="U220" s="170" t="n">
        <v>0</v>
      </c>
      <c r="V220" s="171" t="n">
        <v>0</v>
      </c>
      <c r="W220" s="172" t="n">
        <v>0</v>
      </c>
      <c r="X220" s="170" t="n">
        <v>0</v>
      </c>
      <c r="Y220" s="171" t="n">
        <v>0</v>
      </c>
      <c r="Z220" s="172" t="n">
        <v>0</v>
      </c>
      <c r="AA220" s="170" t="n">
        <v>500</v>
      </c>
      <c r="AB220" s="173" t="n">
        <v>500</v>
      </c>
      <c r="AC220" s="172" t="n">
        <v>0</v>
      </c>
      <c r="AD220" s="174" t="s">
        <v>83</v>
      </c>
      <c r="AE220" s="174" t="s">
        <v>84</v>
      </c>
      <c r="AF220" s="174" t="s">
        <v>85</v>
      </c>
      <c r="AG220" s="175" t="s">
        <v>184</v>
      </c>
      <c r="AH220" s="176" t="s">
        <v>185</v>
      </c>
      <c r="AI220" s="177" t="s">
        <v>80</v>
      </c>
      <c r="AJ220" s="178"/>
      <c r="AK220" s="179"/>
      <c r="AL220" s="179"/>
      <c r="AM220" s="179"/>
      <c r="AN220" s="180"/>
      <c r="AO220" s="180"/>
      <c r="AP220" s="180"/>
      <c r="AQ220" s="179"/>
      <c r="AR220" s="179"/>
      <c r="AS220" s="179"/>
      <c r="AT220" s="179"/>
      <c r="AU220" s="179"/>
      <c r="AV220" s="181"/>
      <c r="AW220" s="180"/>
      <c r="AX220" s="179"/>
      <c r="AY220" s="179"/>
      <c r="AZ220" s="179"/>
      <c r="BA220" s="179"/>
      <c r="BB220" s="179"/>
      <c r="BC220" s="179"/>
      <c r="BD220" s="179"/>
      <c r="BE220" s="179"/>
      <c r="BF220" s="179"/>
      <c r="BG220" s="179"/>
      <c r="BH220" s="179"/>
      <c r="BI220" s="179"/>
      <c r="BJ220" s="179"/>
      <c r="BK220" s="179"/>
      <c r="BL220" s="179"/>
      <c r="BM220" s="179"/>
      <c r="BN220" s="179"/>
      <c r="BO220" s="179"/>
      <c r="BP220" s="179"/>
      <c r="BQ220" s="179"/>
      <c r="BR220" s="179"/>
      <c r="BS220" s="179"/>
      <c r="BT220" s="179"/>
      <c r="BU220" s="179"/>
      <c r="BV220" s="179"/>
      <c r="BW220" s="179"/>
      <c r="BX220" s="179"/>
      <c r="BY220" s="179"/>
      <c r="BZ220" s="179"/>
      <c r="CA220" s="179"/>
      <c r="CB220" s="179"/>
      <c r="CC220" s="179"/>
      <c r="CD220" s="179"/>
      <c r="CE220" s="179"/>
      <c r="CF220" s="179"/>
      <c r="CG220" s="179"/>
      <c r="CH220" s="179"/>
      <c r="CI220" s="179"/>
      <c r="CJ220" s="179"/>
      <c r="CK220" s="179"/>
      <c r="CL220" s="179"/>
      <c r="CM220" s="179"/>
      <c r="CN220" s="179"/>
      <c r="CO220" s="179"/>
      <c r="CP220" s="179"/>
      <c r="CQ220" s="179"/>
      <c r="CR220" s="179"/>
      <c r="CS220" s="179"/>
      <c r="CT220" s="179"/>
      <c r="CU220" s="179"/>
      <c r="CV220" s="179"/>
      <c r="CW220" s="179"/>
      <c r="CX220" s="179"/>
    </row>
    <row collapsed="false" customFormat="true" customHeight="true" hidden="false" ht="26" outlineLevel="0" r="221" s="196">
      <c r="A221" s="179"/>
      <c r="B221" s="182"/>
      <c r="C221" s="183" t="s">
        <v>88</v>
      </c>
      <c r="D221" s="183"/>
      <c r="E221" s="184"/>
      <c r="F221" s="185" t="s">
        <v>89</v>
      </c>
      <c r="G221" s="166"/>
      <c r="H221" s="186"/>
      <c r="I221" s="184"/>
      <c r="J221" s="184"/>
      <c r="K221" s="187"/>
      <c r="L221" s="187"/>
      <c r="M221" s="187"/>
      <c r="N221" s="188"/>
      <c r="O221" s="187"/>
      <c r="P221" s="187"/>
      <c r="Q221" s="189" t="s">
        <v>90</v>
      </c>
      <c r="R221" s="190"/>
      <c r="S221" s="191"/>
      <c r="T221" s="192"/>
      <c r="U221" s="190"/>
      <c r="V221" s="191"/>
      <c r="W221" s="192"/>
      <c r="X221" s="190"/>
      <c r="Y221" s="191"/>
      <c r="Z221" s="192"/>
      <c r="AA221" s="190"/>
      <c r="AB221" s="191"/>
      <c r="AC221" s="192"/>
      <c r="AD221" s="193" t="s">
        <v>91</v>
      </c>
      <c r="AE221" s="193" t="n">
        <v>41397</v>
      </c>
      <c r="AF221" s="193" t="n">
        <v>41505</v>
      </c>
      <c r="AG221" s="175"/>
      <c r="AH221" s="176"/>
      <c r="AI221" s="194"/>
      <c r="AJ221" s="195"/>
      <c r="AK221" s="179"/>
      <c r="AL221" s="179"/>
      <c r="AM221" s="179"/>
      <c r="AN221" s="180"/>
      <c r="AO221" s="180"/>
      <c r="AP221" s="180"/>
      <c r="AQ221" s="179"/>
      <c r="AR221" s="179"/>
      <c r="AS221" s="179"/>
      <c r="AT221" s="179"/>
      <c r="AU221" s="179"/>
      <c r="AV221" s="181"/>
      <c r="AW221" s="180"/>
      <c r="AX221" s="179"/>
      <c r="AY221" s="179"/>
      <c r="AZ221" s="179"/>
      <c r="BA221" s="179"/>
      <c r="BB221" s="179"/>
      <c r="BC221" s="179"/>
      <c r="BD221" s="179"/>
      <c r="BE221" s="179"/>
      <c r="BF221" s="179"/>
      <c r="BG221" s="179"/>
      <c r="BH221" s="179"/>
      <c r="BI221" s="179"/>
      <c r="BJ221" s="179"/>
      <c r="BK221" s="179"/>
      <c r="BL221" s="179"/>
      <c r="BM221" s="179"/>
      <c r="BN221" s="179"/>
      <c r="BO221" s="179"/>
      <c r="BP221" s="179"/>
      <c r="BQ221" s="179"/>
      <c r="BR221" s="179"/>
      <c r="BS221" s="179"/>
      <c r="BT221" s="179"/>
      <c r="BU221" s="179"/>
      <c r="BV221" s="179"/>
      <c r="BW221" s="179"/>
      <c r="BX221" s="179"/>
      <c r="BY221" s="179"/>
      <c r="BZ221" s="179"/>
      <c r="CA221" s="179"/>
      <c r="CB221" s="179"/>
      <c r="CC221" s="179"/>
      <c r="CD221" s="179"/>
      <c r="CE221" s="179"/>
      <c r="CF221" s="179"/>
      <c r="CG221" s="179"/>
      <c r="CH221" s="179"/>
      <c r="CI221" s="179"/>
      <c r="CJ221" s="179"/>
      <c r="CK221" s="179"/>
      <c r="CL221" s="179"/>
      <c r="CM221" s="179"/>
      <c r="CN221" s="179"/>
      <c r="CO221" s="179"/>
      <c r="CP221" s="179"/>
      <c r="CQ221" s="179"/>
      <c r="CR221" s="179"/>
      <c r="CS221" s="179"/>
      <c r="CT221" s="179"/>
      <c r="CU221" s="179"/>
      <c r="CV221" s="179"/>
      <c r="CW221" s="179"/>
      <c r="CX221" s="179"/>
      <c r="CY221" s="179"/>
      <c r="CZ221" s="179"/>
      <c r="DA221" s="179"/>
      <c r="DB221" s="179"/>
      <c r="DC221" s="179"/>
      <c r="DD221" s="179"/>
      <c r="DE221" s="179"/>
      <c r="DF221" s="179"/>
      <c r="DG221" s="179"/>
      <c r="DH221" s="179"/>
      <c r="DI221" s="179"/>
      <c r="DJ221" s="179"/>
      <c r="DK221" s="179"/>
      <c r="DL221" s="179"/>
      <c r="DM221" s="179"/>
      <c r="DN221" s="179"/>
      <c r="DO221" s="179"/>
      <c r="DP221" s="179"/>
      <c r="DQ221" s="179"/>
      <c r="DR221" s="179"/>
      <c r="DS221" s="179"/>
      <c r="DT221" s="179"/>
      <c r="DU221" s="179"/>
      <c r="DV221" s="179"/>
      <c r="DW221" s="179"/>
      <c r="DX221" s="179"/>
      <c r="DY221" s="179"/>
      <c r="DZ221" s="179"/>
      <c r="EA221" s="179"/>
      <c r="EB221" s="179"/>
      <c r="EC221" s="179"/>
      <c r="ED221" s="179"/>
      <c r="EE221" s="179"/>
      <c r="EF221" s="179"/>
      <c r="EG221" s="179"/>
      <c r="EH221" s="179"/>
      <c r="EI221" s="179"/>
      <c r="EJ221" s="179"/>
      <c r="EK221" s="179"/>
      <c r="EL221" s="179"/>
      <c r="EM221" s="179"/>
      <c r="EN221" s="179"/>
      <c r="EO221" s="179"/>
      <c r="EP221" s="179"/>
      <c r="EQ221" s="179"/>
      <c r="ER221" s="179"/>
      <c r="ES221" s="179"/>
      <c r="ET221" s="179"/>
      <c r="EU221" s="179"/>
      <c r="EV221" s="179"/>
      <c r="EW221" s="179"/>
      <c r="EX221" s="179"/>
      <c r="EY221" s="179"/>
      <c r="EZ221" s="179"/>
      <c r="FA221" s="179"/>
      <c r="FB221" s="179"/>
      <c r="FC221" s="179"/>
      <c r="FD221" s="179"/>
      <c r="FE221" s="179"/>
      <c r="FF221" s="179"/>
      <c r="FG221" s="179"/>
      <c r="FH221" s="179"/>
      <c r="FI221" s="179"/>
      <c r="FJ221" s="179"/>
      <c r="FK221" s="179"/>
      <c r="FL221" s="179"/>
      <c r="FM221" s="179"/>
      <c r="FN221" s="179"/>
      <c r="FO221" s="179"/>
      <c r="FP221" s="179"/>
      <c r="FQ221" s="179"/>
      <c r="FR221" s="179"/>
      <c r="FS221" s="179"/>
      <c r="FT221" s="179"/>
      <c r="FU221" s="179"/>
      <c r="FV221" s="179"/>
      <c r="FW221" s="179"/>
      <c r="FX221" s="179"/>
      <c r="FY221" s="179"/>
      <c r="FZ221" s="179"/>
      <c r="GA221" s="179"/>
      <c r="GB221" s="179"/>
      <c r="GC221" s="179"/>
      <c r="GD221" s="179"/>
      <c r="GE221" s="179"/>
      <c r="GF221" s="179"/>
      <c r="GG221" s="179"/>
      <c r="GH221" s="179"/>
      <c r="GI221" s="179"/>
      <c r="GJ221" s="179"/>
      <c r="GK221" s="179"/>
      <c r="GL221" s="179"/>
      <c r="GM221" s="179"/>
      <c r="GN221" s="179"/>
      <c r="GO221" s="179"/>
      <c r="GP221" s="179"/>
      <c r="GQ221" s="179"/>
      <c r="GR221" s="179"/>
      <c r="GS221" s="179"/>
      <c r="GT221" s="179"/>
      <c r="GU221" s="179"/>
      <c r="GV221" s="179"/>
      <c r="GW221" s="179"/>
      <c r="GX221" s="179"/>
      <c r="GY221" s="179"/>
      <c r="GZ221" s="179"/>
      <c r="HA221" s="179"/>
      <c r="HB221" s="179"/>
      <c r="HC221" s="179"/>
      <c r="HD221" s="179"/>
      <c r="HE221" s="179"/>
      <c r="HF221" s="179"/>
      <c r="HG221" s="179"/>
      <c r="HH221" s="179"/>
      <c r="HI221" s="179"/>
      <c r="HJ221" s="179"/>
      <c r="HK221" s="179"/>
      <c r="HL221" s="179"/>
      <c r="HM221" s="179"/>
      <c r="HN221" s="179"/>
      <c r="HO221" s="179"/>
      <c r="HP221" s="179"/>
      <c r="HQ221" s="179"/>
      <c r="HR221" s="179"/>
      <c r="HS221" s="179"/>
      <c r="HT221" s="179"/>
      <c r="HU221" s="179"/>
      <c r="HV221" s="179"/>
      <c r="HW221" s="179"/>
      <c r="HX221" s="179"/>
      <c r="HY221" s="179"/>
      <c r="HZ221" s="179"/>
      <c r="IA221" s="179"/>
      <c r="IB221" s="179"/>
      <c r="IC221" s="179"/>
      <c r="ID221" s="179"/>
      <c r="IE221" s="179"/>
      <c r="IF221" s="179"/>
      <c r="IG221" s="179"/>
      <c r="IH221" s="179"/>
      <c r="II221" s="179"/>
      <c r="IJ221" s="179"/>
      <c r="IK221" s="179"/>
      <c r="IL221" s="179"/>
      <c r="IM221" s="179"/>
      <c r="IN221" s="179"/>
      <c r="IO221" s="179"/>
      <c r="IP221" s="179"/>
      <c r="IQ221" s="179"/>
      <c r="IR221" s="179"/>
      <c r="IS221" s="179"/>
      <c r="IT221" s="179"/>
      <c r="IU221" s="179"/>
      <c r="IV221" s="179"/>
    </row>
    <row collapsed="false" customFormat="false" customHeight="true" hidden="false" ht="24.75" outlineLevel="0" r="222">
      <c r="A222" s="179"/>
      <c r="B222" s="197"/>
      <c r="C222" s="198" t="s">
        <v>92</v>
      </c>
      <c r="D222" s="198" t="s">
        <v>117</v>
      </c>
      <c r="E222" s="199"/>
      <c r="F222" s="200" t="s">
        <v>94</v>
      </c>
      <c r="G222" s="166"/>
      <c r="H222" s="201"/>
      <c r="I222" s="199"/>
      <c r="J222" s="199"/>
      <c r="K222" s="202"/>
      <c r="L222" s="202"/>
      <c r="M222" s="202"/>
      <c r="N222" s="202"/>
      <c r="O222" s="202"/>
      <c r="P222" s="202"/>
      <c r="Q222" s="203"/>
      <c r="R222" s="204"/>
      <c r="S222" s="205"/>
      <c r="T222" s="206"/>
      <c r="U222" s="204"/>
      <c r="V222" s="207"/>
      <c r="W222" s="208"/>
      <c r="X222" s="209"/>
      <c r="Y222" s="210"/>
      <c r="Z222" s="208"/>
      <c r="AA222" s="209"/>
      <c r="AB222" s="207"/>
      <c r="AC222" s="211"/>
      <c r="AD222" s="212"/>
      <c r="AE222" s="212"/>
      <c r="AF222" s="212"/>
      <c r="AG222" s="175"/>
      <c r="AH222" s="176"/>
      <c r="AI222" s="213" t="s">
        <v>94</v>
      </c>
      <c r="AJ222" s="195"/>
      <c r="AK222" s="179"/>
      <c r="AL222" s="179"/>
      <c r="AM222" s="179"/>
      <c r="AN222" s="180"/>
      <c r="AO222" s="180"/>
      <c r="AP222" s="180"/>
      <c r="AQ222" s="179"/>
      <c r="AR222" s="179"/>
      <c r="AS222" s="179"/>
      <c r="AT222" s="179"/>
      <c r="AU222" s="179"/>
      <c r="AV222" s="181"/>
      <c r="AW222" s="180"/>
      <c r="AX222" s="179"/>
      <c r="AY222" s="179"/>
      <c r="AZ222" s="179"/>
      <c r="BA222" s="179"/>
      <c r="BB222" s="179"/>
      <c r="BC222" s="179"/>
      <c r="BD222" s="179"/>
      <c r="BE222" s="179"/>
      <c r="BF222" s="179"/>
      <c r="BG222" s="179"/>
      <c r="BH222" s="179"/>
      <c r="BI222" s="179"/>
      <c r="BJ222" s="179"/>
      <c r="BK222" s="179"/>
      <c r="BL222" s="179"/>
      <c r="BM222" s="179"/>
      <c r="BN222" s="179"/>
      <c r="BO222" s="179"/>
      <c r="BP222" s="179"/>
      <c r="BQ222" s="179"/>
      <c r="BR222" s="179"/>
      <c r="BS222" s="179"/>
      <c r="BT222" s="179"/>
      <c r="BU222" s="179"/>
      <c r="BV222" s="179"/>
      <c r="BW222" s="179"/>
      <c r="BX222" s="179"/>
      <c r="BY222" s="179"/>
      <c r="BZ222" s="179"/>
      <c r="CA222" s="179"/>
      <c r="CB222" s="179"/>
      <c r="CC222" s="179"/>
      <c r="CD222" s="179"/>
      <c r="CE222" s="179"/>
      <c r="CF222" s="179"/>
      <c r="CG222" s="179"/>
      <c r="CH222" s="179"/>
      <c r="CI222" s="179"/>
      <c r="CJ222" s="179"/>
      <c r="CK222" s="179"/>
      <c r="CL222" s="179"/>
      <c r="CM222" s="179"/>
      <c r="CN222" s="179"/>
      <c r="CO222" s="179"/>
      <c r="CP222" s="179"/>
      <c r="CQ222" s="179"/>
      <c r="CR222" s="179"/>
      <c r="CS222" s="179"/>
      <c r="CT222" s="179"/>
      <c r="CU222" s="179"/>
      <c r="CV222" s="179"/>
      <c r="CW222" s="179"/>
      <c r="CX222" s="179"/>
      <c r="CY222" s="179"/>
      <c r="CZ222" s="179"/>
      <c r="DA222" s="179"/>
      <c r="DB222" s="179"/>
      <c r="DC222" s="179"/>
      <c r="DD222" s="179"/>
      <c r="DE222" s="179"/>
      <c r="DF222" s="179"/>
      <c r="DG222" s="179"/>
      <c r="DH222" s="179"/>
      <c r="DI222" s="179"/>
      <c r="DJ222" s="179"/>
      <c r="DK222" s="179"/>
      <c r="DL222" s="179"/>
      <c r="DM222" s="179"/>
      <c r="DN222" s="179"/>
      <c r="DO222" s="179"/>
      <c r="DP222" s="179"/>
      <c r="DQ222" s="179"/>
      <c r="DR222" s="179"/>
      <c r="DS222" s="179"/>
      <c r="DT222" s="179"/>
      <c r="DU222" s="179"/>
      <c r="DV222" s="179"/>
      <c r="DW222" s="179"/>
      <c r="DX222" s="179"/>
      <c r="DY222" s="179"/>
      <c r="DZ222" s="179"/>
      <c r="EA222" s="179"/>
      <c r="EB222" s="179"/>
      <c r="EC222" s="179"/>
      <c r="ED222" s="179"/>
      <c r="EE222" s="179"/>
      <c r="EF222" s="179"/>
      <c r="EG222" s="179"/>
      <c r="EH222" s="179"/>
      <c r="EI222" s="179"/>
      <c r="EJ222" s="179"/>
      <c r="EK222" s="179"/>
      <c r="EL222" s="179"/>
      <c r="EM222" s="179"/>
      <c r="EN222" s="179"/>
      <c r="EO222" s="179"/>
      <c r="EP222" s="179"/>
      <c r="EQ222" s="179"/>
      <c r="ER222" s="179"/>
      <c r="ES222" s="179"/>
      <c r="ET222" s="179"/>
      <c r="EU222" s="179"/>
      <c r="EV222" s="179"/>
      <c r="EW222" s="179"/>
      <c r="EX222" s="179"/>
      <c r="EY222" s="179"/>
      <c r="EZ222" s="179"/>
      <c r="FA222" s="179"/>
      <c r="FB222" s="179"/>
      <c r="FC222" s="179"/>
      <c r="FD222" s="179"/>
      <c r="FE222" s="179"/>
      <c r="FF222" s="179"/>
      <c r="FG222" s="179"/>
      <c r="FH222" s="179"/>
      <c r="FI222" s="179"/>
      <c r="FJ222" s="179"/>
      <c r="FK222" s="179"/>
      <c r="FL222" s="179"/>
      <c r="FM222" s="179"/>
      <c r="FN222" s="179"/>
      <c r="FO222" s="179"/>
      <c r="FP222" s="179"/>
      <c r="FQ222" s="179"/>
      <c r="FR222" s="179"/>
      <c r="FS222" s="179"/>
      <c r="FT222" s="179"/>
      <c r="FU222" s="179"/>
      <c r="FV222" s="179"/>
      <c r="FW222" s="179"/>
      <c r="FX222" s="179"/>
      <c r="FY222" s="179"/>
      <c r="FZ222" s="179"/>
      <c r="GA222" s="179"/>
      <c r="GB222" s="179"/>
      <c r="GC222" s="179"/>
      <c r="GD222" s="179"/>
      <c r="GE222" s="179"/>
      <c r="GF222" s="179"/>
      <c r="GG222" s="179"/>
      <c r="GH222" s="179"/>
      <c r="GI222" s="179"/>
      <c r="GJ222" s="179"/>
      <c r="GK222" s="179"/>
      <c r="GL222" s="179"/>
      <c r="GM222" s="179"/>
      <c r="GN222" s="179"/>
      <c r="GO222" s="179"/>
      <c r="GP222" s="179"/>
      <c r="GQ222" s="179"/>
      <c r="GR222" s="179"/>
      <c r="GS222" s="179"/>
      <c r="GT222" s="179"/>
      <c r="GU222" s="179"/>
      <c r="GV222" s="179"/>
      <c r="GW222" s="179"/>
      <c r="GX222" s="179"/>
      <c r="GY222" s="179"/>
      <c r="GZ222" s="179"/>
      <c r="HA222" s="179"/>
      <c r="HB222" s="179"/>
      <c r="HC222" s="179"/>
      <c r="HD222" s="179"/>
      <c r="HE222" s="179"/>
      <c r="HF222" s="179"/>
      <c r="HG222" s="179"/>
      <c r="HH222" s="179"/>
      <c r="HI222" s="179"/>
      <c r="HJ222" s="179"/>
      <c r="HK222" s="179"/>
      <c r="HL222" s="179"/>
      <c r="HM222" s="179"/>
      <c r="HN222" s="179"/>
      <c r="HO222" s="179"/>
      <c r="HP222" s="179"/>
      <c r="HQ222" s="179"/>
      <c r="HR222" s="179"/>
      <c r="HS222" s="179"/>
      <c r="HT222" s="179"/>
      <c r="HU222" s="179"/>
      <c r="HV222" s="179"/>
      <c r="HW222" s="179"/>
      <c r="HX222" s="179"/>
      <c r="HY222" s="179"/>
      <c r="HZ222" s="179"/>
      <c r="IA222" s="179"/>
      <c r="IB222" s="179"/>
      <c r="IC222" s="179"/>
      <c r="ID222" s="179"/>
      <c r="IE222" s="179"/>
      <c r="IF222" s="179"/>
      <c r="IG222" s="179"/>
      <c r="IH222" s="179"/>
      <c r="II222" s="179"/>
      <c r="IJ222" s="179"/>
      <c r="IK222" s="179"/>
      <c r="IL222" s="179"/>
      <c r="IM222" s="179"/>
      <c r="IN222" s="179"/>
      <c r="IO222" s="179"/>
      <c r="IP222" s="179"/>
      <c r="IQ222" s="179"/>
      <c r="IR222" s="179"/>
      <c r="IS222" s="179"/>
      <c r="IT222" s="179"/>
      <c r="IU222" s="179"/>
      <c r="IV222" s="179"/>
    </row>
    <row collapsed="false" customFormat="false" customHeight="true" hidden="false" ht="23" outlineLevel="0" r="223">
      <c r="A223" s="179"/>
      <c r="B223" s="197"/>
      <c r="C223" s="198" t="s">
        <v>95</v>
      </c>
      <c r="D223" s="198"/>
      <c r="E223" s="199"/>
      <c r="F223" s="214" t="s">
        <v>89</v>
      </c>
      <c r="G223" s="166"/>
      <c r="H223" s="201"/>
      <c r="I223" s="199"/>
      <c r="J223" s="199"/>
      <c r="K223" s="202"/>
      <c r="L223" s="202"/>
      <c r="M223" s="202"/>
      <c r="N223" s="202"/>
      <c r="O223" s="202"/>
      <c r="P223" s="202"/>
      <c r="Q223" s="203"/>
      <c r="R223" s="204"/>
      <c r="S223" s="205"/>
      <c r="T223" s="206"/>
      <c r="U223" s="204"/>
      <c r="V223" s="207"/>
      <c r="W223" s="208"/>
      <c r="X223" s="209"/>
      <c r="Y223" s="210"/>
      <c r="Z223" s="208"/>
      <c r="AA223" s="209"/>
      <c r="AB223" s="207"/>
      <c r="AC223" s="211"/>
      <c r="AD223" s="212"/>
      <c r="AE223" s="212"/>
      <c r="AF223" s="212"/>
      <c r="AG223" s="175"/>
      <c r="AH223" s="176"/>
      <c r="AI223" s="213" t="s">
        <v>94</v>
      </c>
      <c r="AJ223" s="195"/>
      <c r="AK223" s="179"/>
      <c r="AL223" s="179"/>
      <c r="AM223" s="179"/>
      <c r="AN223" s="180"/>
      <c r="AO223" s="180"/>
      <c r="AP223" s="180"/>
      <c r="AQ223" s="179"/>
      <c r="AR223" s="179"/>
      <c r="AS223" s="179"/>
      <c r="AT223" s="179"/>
      <c r="AU223" s="179"/>
      <c r="AV223" s="181"/>
      <c r="AW223" s="180"/>
      <c r="AX223" s="179"/>
      <c r="AY223" s="179"/>
      <c r="AZ223" s="179"/>
      <c r="BA223" s="179"/>
      <c r="BB223" s="179"/>
      <c r="BC223" s="179"/>
      <c r="BD223" s="179"/>
      <c r="BE223" s="179"/>
      <c r="BF223" s="179"/>
      <c r="BG223" s="179"/>
      <c r="BH223" s="179"/>
      <c r="BI223" s="179"/>
      <c r="BJ223" s="179"/>
      <c r="BK223" s="179"/>
      <c r="BL223" s="179"/>
      <c r="BM223" s="179"/>
      <c r="BN223" s="179"/>
      <c r="BO223" s="179"/>
      <c r="BP223" s="179"/>
      <c r="BQ223" s="179"/>
      <c r="BR223" s="179"/>
      <c r="BS223" s="179"/>
      <c r="BT223" s="179"/>
      <c r="BU223" s="179"/>
      <c r="BV223" s="179"/>
      <c r="BW223" s="179"/>
      <c r="BX223" s="179"/>
      <c r="BY223" s="179"/>
      <c r="BZ223" s="179"/>
      <c r="CA223" s="179"/>
      <c r="CB223" s="179"/>
      <c r="CC223" s="179"/>
      <c r="CD223" s="179"/>
      <c r="CE223" s="179"/>
      <c r="CF223" s="179"/>
      <c r="CG223" s="179"/>
      <c r="CH223" s="179"/>
      <c r="CI223" s="179"/>
      <c r="CJ223" s="179"/>
      <c r="CK223" s="179"/>
      <c r="CL223" s="179"/>
      <c r="CM223" s="179"/>
      <c r="CN223" s="179"/>
      <c r="CO223" s="179"/>
      <c r="CP223" s="179"/>
      <c r="CQ223" s="179"/>
      <c r="CR223" s="179"/>
      <c r="CS223" s="179"/>
      <c r="CT223" s="179"/>
      <c r="CU223" s="179"/>
      <c r="CV223" s="179"/>
      <c r="CW223" s="179"/>
      <c r="CX223" s="179"/>
      <c r="CY223" s="179"/>
      <c r="CZ223" s="179"/>
      <c r="DA223" s="179"/>
      <c r="DB223" s="179"/>
      <c r="DC223" s="179"/>
      <c r="DD223" s="179"/>
      <c r="DE223" s="179"/>
      <c r="DF223" s="179"/>
      <c r="DG223" s="179"/>
      <c r="DH223" s="179"/>
      <c r="DI223" s="179"/>
      <c r="DJ223" s="179"/>
      <c r="DK223" s="179"/>
      <c r="DL223" s="179"/>
      <c r="DM223" s="179"/>
      <c r="DN223" s="179"/>
      <c r="DO223" s="179"/>
      <c r="DP223" s="179"/>
      <c r="DQ223" s="179"/>
      <c r="DR223" s="179"/>
      <c r="DS223" s="179"/>
      <c r="DT223" s="179"/>
      <c r="DU223" s="179"/>
      <c r="DV223" s="179"/>
      <c r="DW223" s="179"/>
      <c r="DX223" s="179"/>
      <c r="DY223" s="179"/>
      <c r="DZ223" s="179"/>
      <c r="EA223" s="179"/>
      <c r="EB223" s="179"/>
      <c r="EC223" s="179"/>
      <c r="ED223" s="179"/>
      <c r="EE223" s="179"/>
      <c r="EF223" s="179"/>
      <c r="EG223" s="179"/>
      <c r="EH223" s="179"/>
      <c r="EI223" s="179"/>
      <c r="EJ223" s="179"/>
      <c r="EK223" s="179"/>
      <c r="EL223" s="179"/>
      <c r="EM223" s="179"/>
      <c r="EN223" s="179"/>
      <c r="EO223" s="179"/>
      <c r="EP223" s="179"/>
      <c r="EQ223" s="179"/>
      <c r="ER223" s="179"/>
      <c r="ES223" s="179"/>
      <c r="ET223" s="179"/>
      <c r="EU223" s="179"/>
      <c r="EV223" s="179"/>
      <c r="EW223" s="179"/>
      <c r="EX223" s="179"/>
      <c r="EY223" s="179"/>
      <c r="EZ223" s="179"/>
      <c r="FA223" s="179"/>
      <c r="FB223" s="179"/>
      <c r="FC223" s="179"/>
      <c r="FD223" s="179"/>
      <c r="FE223" s="179"/>
      <c r="FF223" s="179"/>
      <c r="FG223" s="179"/>
      <c r="FH223" s="179"/>
      <c r="FI223" s="179"/>
      <c r="FJ223" s="179"/>
      <c r="FK223" s="179"/>
      <c r="FL223" s="179"/>
      <c r="FM223" s="179"/>
      <c r="FN223" s="179"/>
      <c r="FO223" s="179"/>
      <c r="FP223" s="179"/>
      <c r="FQ223" s="179"/>
      <c r="FR223" s="179"/>
      <c r="FS223" s="179"/>
      <c r="FT223" s="179"/>
      <c r="FU223" s="179"/>
      <c r="FV223" s="179"/>
      <c r="FW223" s="179"/>
      <c r="FX223" s="179"/>
      <c r="FY223" s="179"/>
      <c r="FZ223" s="179"/>
      <c r="GA223" s="179"/>
      <c r="GB223" s="179"/>
      <c r="GC223" s="179"/>
      <c r="GD223" s="179"/>
      <c r="GE223" s="179"/>
      <c r="GF223" s="179"/>
      <c r="GG223" s="179"/>
      <c r="GH223" s="179"/>
      <c r="GI223" s="179"/>
      <c r="GJ223" s="179"/>
      <c r="GK223" s="179"/>
      <c r="GL223" s="179"/>
      <c r="GM223" s="179"/>
      <c r="GN223" s="179"/>
      <c r="GO223" s="179"/>
      <c r="GP223" s="179"/>
      <c r="GQ223" s="179"/>
      <c r="GR223" s="179"/>
      <c r="GS223" s="179"/>
      <c r="GT223" s="179"/>
      <c r="GU223" s="179"/>
      <c r="GV223" s="179"/>
      <c r="GW223" s="179"/>
      <c r="GX223" s="179"/>
      <c r="GY223" s="179"/>
      <c r="GZ223" s="179"/>
      <c r="HA223" s="179"/>
      <c r="HB223" s="179"/>
      <c r="HC223" s="179"/>
      <c r="HD223" s="179"/>
      <c r="HE223" s="179"/>
      <c r="HF223" s="179"/>
      <c r="HG223" s="179"/>
      <c r="HH223" s="179"/>
      <c r="HI223" s="179"/>
      <c r="HJ223" s="179"/>
      <c r="HK223" s="179"/>
      <c r="HL223" s="179"/>
      <c r="HM223" s="179"/>
      <c r="HN223" s="179"/>
      <c r="HO223" s="179"/>
      <c r="HP223" s="179"/>
      <c r="HQ223" s="179"/>
      <c r="HR223" s="179"/>
      <c r="HS223" s="179"/>
      <c r="HT223" s="179"/>
      <c r="HU223" s="179"/>
      <c r="HV223" s="179"/>
      <c r="HW223" s="179"/>
      <c r="HX223" s="179"/>
      <c r="HY223" s="179"/>
      <c r="HZ223" s="179"/>
      <c r="IA223" s="179"/>
      <c r="IB223" s="179"/>
      <c r="IC223" s="179"/>
      <c r="ID223" s="179"/>
      <c r="IE223" s="179"/>
      <c r="IF223" s="179"/>
      <c r="IG223" s="179"/>
      <c r="IH223" s="179"/>
      <c r="II223" s="179"/>
      <c r="IJ223" s="179"/>
      <c r="IK223" s="179"/>
      <c r="IL223" s="179"/>
      <c r="IM223" s="179"/>
      <c r="IN223" s="179"/>
      <c r="IO223" s="179"/>
      <c r="IP223" s="179"/>
      <c r="IQ223" s="179"/>
      <c r="IR223" s="179"/>
      <c r="IS223" s="179"/>
      <c r="IT223" s="179"/>
      <c r="IU223" s="179"/>
      <c r="IV223" s="179"/>
    </row>
    <row collapsed="false" customFormat="false" customHeight="false" hidden="false" ht="24" outlineLevel="0" r="224">
      <c r="A224" s="179"/>
      <c r="B224" s="215"/>
      <c r="C224" s="183" t="s">
        <v>97</v>
      </c>
      <c r="D224" s="183" t="s">
        <v>187</v>
      </c>
      <c r="E224" s="184"/>
      <c r="F224" s="185"/>
      <c r="G224" s="166"/>
      <c r="H224" s="186"/>
      <c r="I224" s="184"/>
      <c r="J224" s="184"/>
      <c r="K224" s="187"/>
      <c r="L224" s="187"/>
      <c r="M224" s="187"/>
      <c r="N224" s="187"/>
      <c r="O224" s="187"/>
      <c r="P224" s="187"/>
      <c r="Q224" s="189" t="s">
        <v>99</v>
      </c>
      <c r="R224" s="190"/>
      <c r="S224" s="191"/>
      <c r="T224" s="192"/>
      <c r="U224" s="190"/>
      <c r="V224" s="191"/>
      <c r="W224" s="192"/>
      <c r="X224" s="190"/>
      <c r="Y224" s="191"/>
      <c r="Z224" s="192"/>
      <c r="AA224" s="190"/>
      <c r="AB224" s="191"/>
      <c r="AC224" s="216"/>
      <c r="AD224" s="217"/>
      <c r="AE224" s="217"/>
      <c r="AF224" s="217"/>
      <c r="AG224" s="175"/>
      <c r="AH224" s="176"/>
      <c r="AI224" s="194"/>
      <c r="AJ224" s="195"/>
      <c r="AK224" s="179"/>
      <c r="AL224" s="179"/>
      <c r="AM224" s="179"/>
      <c r="AN224" s="180"/>
      <c r="AO224" s="180"/>
      <c r="AP224" s="180"/>
      <c r="AQ224" s="179"/>
      <c r="AR224" s="179"/>
      <c r="AS224" s="179"/>
      <c r="AT224" s="179"/>
      <c r="AU224" s="179"/>
      <c r="AV224" s="181"/>
      <c r="AW224" s="180"/>
      <c r="AX224" s="179"/>
      <c r="AY224" s="179"/>
      <c r="AZ224" s="179"/>
      <c r="BA224" s="179"/>
      <c r="BB224" s="179"/>
      <c r="BC224" s="179"/>
      <c r="BD224" s="179"/>
      <c r="BE224" s="179"/>
      <c r="BF224" s="179"/>
      <c r="BG224" s="179"/>
      <c r="BH224" s="179"/>
      <c r="BI224" s="179"/>
      <c r="BJ224" s="179"/>
      <c r="BK224" s="179"/>
      <c r="BL224" s="179"/>
      <c r="BM224" s="179"/>
      <c r="BN224" s="179"/>
      <c r="BO224" s="179"/>
      <c r="BP224" s="179"/>
      <c r="BQ224" s="179"/>
      <c r="BR224" s="179"/>
      <c r="BS224" s="179"/>
      <c r="BT224" s="179"/>
      <c r="BU224" s="179"/>
      <c r="BV224" s="179"/>
      <c r="BW224" s="179"/>
      <c r="BX224" s="179"/>
      <c r="BY224" s="179"/>
      <c r="BZ224" s="179"/>
      <c r="CA224" s="179"/>
      <c r="CB224" s="179"/>
      <c r="CC224" s="179"/>
      <c r="CD224" s="179"/>
      <c r="CE224" s="179"/>
      <c r="CF224" s="179"/>
      <c r="CG224" s="179"/>
      <c r="CH224" s="179"/>
      <c r="CI224" s="179"/>
      <c r="CJ224" s="179"/>
      <c r="CK224" s="179"/>
      <c r="CL224" s="179"/>
      <c r="CM224" s="179"/>
      <c r="CN224" s="179"/>
      <c r="CO224" s="179"/>
      <c r="CP224" s="179"/>
      <c r="CQ224" s="179"/>
      <c r="CR224" s="179"/>
      <c r="CS224" s="179"/>
      <c r="CT224" s="179"/>
      <c r="CU224" s="179"/>
      <c r="CV224" s="179"/>
      <c r="CW224" s="179"/>
      <c r="CX224" s="179"/>
      <c r="CY224" s="179"/>
      <c r="CZ224" s="179"/>
      <c r="DA224" s="179"/>
      <c r="DB224" s="179"/>
      <c r="DC224" s="179"/>
      <c r="DD224" s="179"/>
      <c r="DE224" s="179"/>
      <c r="DF224" s="179"/>
      <c r="DG224" s="179"/>
      <c r="DH224" s="179"/>
      <c r="DI224" s="179"/>
      <c r="DJ224" s="179"/>
      <c r="DK224" s="179"/>
      <c r="DL224" s="179"/>
      <c r="DM224" s="179"/>
      <c r="DN224" s="179"/>
      <c r="DO224" s="179"/>
      <c r="DP224" s="179"/>
      <c r="DQ224" s="179"/>
      <c r="DR224" s="179"/>
      <c r="DS224" s="179"/>
      <c r="DT224" s="179"/>
      <c r="DU224" s="179"/>
      <c r="DV224" s="179"/>
      <c r="DW224" s="179"/>
      <c r="DX224" s="179"/>
      <c r="DY224" s="179"/>
      <c r="DZ224" s="179"/>
      <c r="EA224" s="179"/>
      <c r="EB224" s="179"/>
      <c r="EC224" s="179"/>
      <c r="ED224" s="179"/>
      <c r="EE224" s="179"/>
      <c r="EF224" s="179"/>
      <c r="EG224" s="179"/>
      <c r="EH224" s="179"/>
      <c r="EI224" s="179"/>
      <c r="EJ224" s="179"/>
      <c r="EK224" s="179"/>
      <c r="EL224" s="179"/>
      <c r="EM224" s="179"/>
      <c r="EN224" s="179"/>
      <c r="EO224" s="179"/>
      <c r="EP224" s="179"/>
      <c r="EQ224" s="179"/>
      <c r="ER224" s="179"/>
      <c r="ES224" s="179"/>
      <c r="ET224" s="179"/>
      <c r="EU224" s="179"/>
      <c r="EV224" s="179"/>
      <c r="EW224" s="179"/>
      <c r="EX224" s="179"/>
      <c r="EY224" s="179"/>
      <c r="EZ224" s="179"/>
      <c r="FA224" s="179"/>
      <c r="FB224" s="179"/>
      <c r="FC224" s="179"/>
      <c r="FD224" s="179"/>
      <c r="FE224" s="179"/>
      <c r="FF224" s="179"/>
      <c r="FG224" s="179"/>
      <c r="FH224" s="179"/>
      <c r="FI224" s="179"/>
      <c r="FJ224" s="179"/>
      <c r="FK224" s="179"/>
      <c r="FL224" s="179"/>
      <c r="FM224" s="179"/>
      <c r="FN224" s="179"/>
      <c r="FO224" s="179"/>
      <c r="FP224" s="179"/>
      <c r="FQ224" s="179"/>
      <c r="FR224" s="179"/>
      <c r="FS224" s="179"/>
      <c r="FT224" s="179"/>
      <c r="FU224" s="179"/>
      <c r="FV224" s="179"/>
      <c r="FW224" s="179"/>
      <c r="FX224" s="179"/>
      <c r="FY224" s="179"/>
      <c r="FZ224" s="179"/>
      <c r="GA224" s="179"/>
      <c r="GB224" s="179"/>
      <c r="GC224" s="179"/>
      <c r="GD224" s="179"/>
      <c r="GE224" s="179"/>
      <c r="GF224" s="179"/>
      <c r="GG224" s="179"/>
      <c r="GH224" s="179"/>
      <c r="GI224" s="179"/>
      <c r="GJ224" s="179"/>
      <c r="GK224" s="179"/>
      <c r="GL224" s="179"/>
      <c r="GM224" s="179"/>
      <c r="GN224" s="179"/>
      <c r="GO224" s="179"/>
      <c r="GP224" s="179"/>
      <c r="GQ224" s="179"/>
      <c r="GR224" s="179"/>
      <c r="GS224" s="179"/>
      <c r="GT224" s="179"/>
      <c r="GU224" s="179"/>
      <c r="GV224" s="179"/>
      <c r="GW224" s="179"/>
      <c r="GX224" s="179"/>
      <c r="GY224" s="179"/>
      <c r="GZ224" s="179"/>
      <c r="HA224" s="179"/>
      <c r="HB224" s="179"/>
      <c r="HC224" s="179"/>
      <c r="HD224" s="179"/>
      <c r="HE224" s="179"/>
      <c r="HF224" s="179"/>
      <c r="HG224" s="179"/>
      <c r="HH224" s="179"/>
      <c r="HI224" s="179"/>
      <c r="HJ224" s="179"/>
      <c r="HK224" s="179"/>
      <c r="HL224" s="179"/>
      <c r="HM224" s="179"/>
      <c r="HN224" s="179"/>
      <c r="HO224" s="179"/>
      <c r="HP224" s="179"/>
      <c r="HQ224" s="179"/>
      <c r="HR224" s="179"/>
      <c r="HS224" s="179"/>
      <c r="HT224" s="179"/>
      <c r="HU224" s="179"/>
      <c r="HV224" s="179"/>
      <c r="HW224" s="179"/>
      <c r="HX224" s="179"/>
      <c r="HY224" s="179"/>
      <c r="HZ224" s="179"/>
      <c r="IA224" s="179"/>
      <c r="IB224" s="179"/>
      <c r="IC224" s="179"/>
      <c r="ID224" s="179"/>
      <c r="IE224" s="179"/>
      <c r="IF224" s="179"/>
      <c r="IG224" s="179"/>
      <c r="IH224" s="179"/>
      <c r="II224" s="179"/>
      <c r="IJ224" s="179"/>
      <c r="IK224" s="179"/>
      <c r="IL224" s="179"/>
      <c r="IM224" s="179"/>
      <c r="IN224" s="179"/>
      <c r="IO224" s="179"/>
      <c r="IP224" s="179"/>
      <c r="IQ224" s="179"/>
      <c r="IR224" s="179"/>
      <c r="IS224" s="179"/>
      <c r="IT224" s="179"/>
      <c r="IU224" s="179"/>
      <c r="IV224" s="179"/>
    </row>
    <row collapsed="false" customFormat="false" customHeight="true" hidden="false" ht="42.75" outlineLevel="0" r="225">
      <c r="A225" s="179"/>
      <c r="B225" s="218"/>
      <c r="C225" s="219" t="s">
        <v>100</v>
      </c>
      <c r="D225" s="219"/>
      <c r="E225" s="220"/>
      <c r="F225" s="221"/>
      <c r="G225" s="166"/>
      <c r="H225" s="222"/>
      <c r="I225" s="220"/>
      <c r="J225" s="220"/>
      <c r="K225" s="223"/>
      <c r="L225" s="223"/>
      <c r="M225" s="223"/>
      <c r="N225" s="223"/>
      <c r="O225" s="223"/>
      <c r="P225" s="223"/>
      <c r="Q225" s="224" t="s">
        <v>101</v>
      </c>
      <c r="R225" s="225" t="n">
        <f aca="false">R220</f>
        <v>0</v>
      </c>
      <c r="S225" s="226" t="n">
        <f aca="false">S220</f>
        <v>0</v>
      </c>
      <c r="T225" s="227" t="n">
        <f aca="false">T220</f>
        <v>0</v>
      </c>
      <c r="U225" s="225" t="n">
        <f aca="false">U220</f>
        <v>0</v>
      </c>
      <c r="V225" s="226" t="n">
        <f aca="false">V220</f>
        <v>0</v>
      </c>
      <c r="W225" s="227" t="n">
        <f aca="false">W220</f>
        <v>0</v>
      </c>
      <c r="X225" s="225" t="n">
        <f aca="false">X220</f>
        <v>0</v>
      </c>
      <c r="Y225" s="226" t="n">
        <f aca="false">Y220</f>
        <v>0</v>
      </c>
      <c r="Z225" s="227" t="n">
        <f aca="false">Z220</f>
        <v>0</v>
      </c>
      <c r="AA225" s="225" t="s">
        <v>102</v>
      </c>
      <c r="AB225" s="226" t="s">
        <v>102</v>
      </c>
      <c r="AC225" s="228" t="s">
        <v>102</v>
      </c>
      <c r="AD225" s="229"/>
      <c r="AE225" s="229"/>
      <c r="AF225" s="229"/>
      <c r="AG225" s="175"/>
      <c r="AH225" s="176"/>
      <c r="AI225" s="230"/>
      <c r="AJ225" s="231"/>
      <c r="AK225" s="179"/>
      <c r="AL225" s="179"/>
      <c r="AM225" s="179"/>
      <c r="AN225" s="180"/>
      <c r="AO225" s="180"/>
      <c r="AP225" s="180"/>
      <c r="AQ225" s="179"/>
      <c r="AR225" s="179"/>
      <c r="AS225" s="179"/>
      <c r="AT225" s="179"/>
      <c r="AU225" s="179"/>
      <c r="AV225" s="181"/>
      <c r="AW225" s="180"/>
      <c r="AX225" s="179"/>
      <c r="AY225" s="179"/>
      <c r="AZ225" s="179"/>
      <c r="BA225" s="179"/>
      <c r="BB225" s="179"/>
      <c r="BC225" s="179"/>
      <c r="BD225" s="179"/>
      <c r="BE225" s="179"/>
      <c r="BF225" s="179"/>
      <c r="BG225" s="179"/>
      <c r="BH225" s="179"/>
      <c r="BI225" s="179"/>
      <c r="BJ225" s="179"/>
      <c r="BK225" s="179"/>
      <c r="BL225" s="179"/>
      <c r="BM225" s="179"/>
      <c r="BN225" s="179"/>
      <c r="BO225" s="179"/>
      <c r="BP225" s="179"/>
      <c r="BQ225" s="179"/>
      <c r="BR225" s="179"/>
      <c r="BS225" s="179"/>
      <c r="BT225" s="179"/>
      <c r="BU225" s="179"/>
      <c r="BV225" s="179"/>
      <c r="BW225" s="179"/>
      <c r="BX225" s="179"/>
      <c r="BY225" s="179"/>
      <c r="BZ225" s="179"/>
      <c r="CA225" s="179"/>
      <c r="CB225" s="179"/>
      <c r="CC225" s="179"/>
      <c r="CD225" s="179"/>
      <c r="CE225" s="179"/>
      <c r="CF225" s="179"/>
      <c r="CG225" s="179"/>
      <c r="CH225" s="179"/>
      <c r="CI225" s="179"/>
      <c r="CJ225" s="179"/>
      <c r="CK225" s="179"/>
      <c r="CL225" s="179"/>
      <c r="CM225" s="179"/>
      <c r="CN225" s="179"/>
      <c r="CO225" s="179"/>
      <c r="CP225" s="179"/>
      <c r="CQ225" s="179"/>
      <c r="CR225" s="179"/>
      <c r="CS225" s="179"/>
      <c r="CT225" s="179"/>
      <c r="CU225" s="179"/>
      <c r="CV225" s="179"/>
      <c r="CW225" s="179"/>
      <c r="CX225" s="179"/>
      <c r="CY225" s="179"/>
      <c r="CZ225" s="179"/>
      <c r="DA225" s="179"/>
      <c r="DB225" s="179"/>
      <c r="DC225" s="179"/>
      <c r="DD225" s="179"/>
      <c r="DE225" s="179"/>
      <c r="DF225" s="179"/>
      <c r="DG225" s="179"/>
      <c r="DH225" s="179"/>
      <c r="DI225" s="179"/>
      <c r="DJ225" s="179"/>
      <c r="DK225" s="179"/>
      <c r="DL225" s="179"/>
      <c r="DM225" s="179"/>
      <c r="DN225" s="179"/>
      <c r="DO225" s="179"/>
      <c r="DP225" s="179"/>
      <c r="DQ225" s="179"/>
      <c r="DR225" s="179"/>
      <c r="DS225" s="179"/>
      <c r="DT225" s="179"/>
      <c r="DU225" s="179"/>
      <c r="DV225" s="179"/>
      <c r="DW225" s="179"/>
      <c r="DX225" s="179"/>
      <c r="DY225" s="179"/>
      <c r="DZ225" s="179"/>
      <c r="EA225" s="179"/>
      <c r="EB225" s="179"/>
      <c r="EC225" s="179"/>
      <c r="ED225" s="179"/>
      <c r="EE225" s="179"/>
      <c r="EF225" s="179"/>
      <c r="EG225" s="179"/>
      <c r="EH225" s="179"/>
      <c r="EI225" s="179"/>
      <c r="EJ225" s="179"/>
      <c r="EK225" s="179"/>
      <c r="EL225" s="179"/>
      <c r="EM225" s="179"/>
      <c r="EN225" s="179"/>
      <c r="EO225" s="179"/>
      <c r="EP225" s="179"/>
      <c r="EQ225" s="179"/>
      <c r="ER225" s="179"/>
      <c r="ES225" s="179"/>
      <c r="ET225" s="179"/>
      <c r="EU225" s="179"/>
      <c r="EV225" s="179"/>
      <c r="EW225" s="179"/>
      <c r="EX225" s="179"/>
      <c r="EY225" s="179"/>
      <c r="EZ225" s="179"/>
      <c r="FA225" s="179"/>
      <c r="FB225" s="179"/>
      <c r="FC225" s="179"/>
      <c r="FD225" s="179"/>
      <c r="FE225" s="179"/>
      <c r="FF225" s="179"/>
      <c r="FG225" s="179"/>
      <c r="FH225" s="179"/>
      <c r="FI225" s="179"/>
      <c r="FJ225" s="179"/>
      <c r="FK225" s="179"/>
      <c r="FL225" s="179"/>
      <c r="FM225" s="179"/>
      <c r="FN225" s="179"/>
      <c r="FO225" s="179"/>
      <c r="FP225" s="179"/>
      <c r="FQ225" s="179"/>
      <c r="FR225" s="179"/>
      <c r="FS225" s="179"/>
      <c r="FT225" s="179"/>
      <c r="FU225" s="179"/>
      <c r="FV225" s="179"/>
      <c r="FW225" s="179"/>
      <c r="FX225" s="179"/>
      <c r="FY225" s="179"/>
      <c r="FZ225" s="179"/>
      <c r="GA225" s="179"/>
      <c r="GB225" s="179"/>
      <c r="GC225" s="179"/>
      <c r="GD225" s="179"/>
      <c r="GE225" s="179"/>
      <c r="GF225" s="179"/>
      <c r="GG225" s="179"/>
      <c r="GH225" s="179"/>
      <c r="GI225" s="179"/>
      <c r="GJ225" s="179"/>
      <c r="GK225" s="179"/>
      <c r="GL225" s="179"/>
      <c r="GM225" s="179"/>
      <c r="GN225" s="179"/>
      <c r="GO225" s="179"/>
      <c r="GP225" s="179"/>
      <c r="GQ225" s="179"/>
      <c r="GR225" s="179"/>
      <c r="GS225" s="179"/>
      <c r="GT225" s="179"/>
      <c r="GU225" s="179"/>
      <c r="GV225" s="179"/>
      <c r="GW225" s="179"/>
      <c r="GX225" s="179"/>
      <c r="GY225" s="179"/>
      <c r="GZ225" s="179"/>
      <c r="HA225" s="179"/>
      <c r="HB225" s="179"/>
      <c r="HC225" s="179"/>
      <c r="HD225" s="179"/>
      <c r="HE225" s="179"/>
      <c r="HF225" s="179"/>
      <c r="HG225" s="179"/>
      <c r="HH225" s="179"/>
      <c r="HI225" s="179"/>
      <c r="HJ225" s="179"/>
      <c r="HK225" s="179"/>
      <c r="HL225" s="179"/>
      <c r="HM225" s="179"/>
      <c r="HN225" s="179"/>
      <c r="HO225" s="179"/>
      <c r="HP225" s="179"/>
      <c r="HQ225" s="179"/>
      <c r="HR225" s="179"/>
      <c r="HS225" s="179"/>
      <c r="HT225" s="179"/>
      <c r="HU225" s="179"/>
      <c r="HV225" s="179"/>
      <c r="HW225" s="179"/>
      <c r="HX225" s="179"/>
      <c r="HY225" s="179"/>
      <c r="HZ225" s="179"/>
      <c r="IA225" s="179"/>
      <c r="IB225" s="179"/>
      <c r="IC225" s="179"/>
      <c r="ID225" s="179"/>
      <c r="IE225" s="179"/>
      <c r="IF225" s="179"/>
      <c r="IG225" s="179"/>
      <c r="IH225" s="179"/>
      <c r="II225" s="179"/>
      <c r="IJ225" s="179"/>
      <c r="IK225" s="179"/>
      <c r="IL225" s="179"/>
      <c r="IM225" s="179"/>
      <c r="IN225" s="179"/>
      <c r="IO225" s="179"/>
      <c r="IP225" s="179"/>
      <c r="IQ225" s="179"/>
      <c r="IR225" s="179"/>
      <c r="IS225" s="179"/>
      <c r="IT225" s="179"/>
      <c r="IU225" s="179"/>
      <c r="IV225" s="179"/>
    </row>
    <row collapsed="false" customFormat="true" customHeight="true" hidden="false" ht="6.75" outlineLevel="0" r="226" s="232">
      <c r="B226" s="233"/>
      <c r="C226" s="234"/>
      <c r="D226" s="234"/>
      <c r="E226" s="141"/>
      <c r="F226" s="140"/>
      <c r="G226" s="142"/>
      <c r="H226" s="141"/>
      <c r="I226" s="141"/>
      <c r="J226" s="141"/>
      <c r="K226" s="143"/>
      <c r="L226" s="143"/>
      <c r="M226" s="143"/>
      <c r="N226" s="143"/>
      <c r="O226" s="143"/>
      <c r="P226" s="143"/>
      <c r="Q226" s="144"/>
      <c r="R226" s="145"/>
      <c r="S226" s="146"/>
      <c r="T226" s="146"/>
      <c r="U226" s="146"/>
      <c r="V226" s="146"/>
      <c r="W226" s="146"/>
      <c r="X226" s="146"/>
      <c r="Y226" s="146"/>
      <c r="Z226" s="146"/>
      <c r="AA226" s="146"/>
      <c r="AB226" s="146"/>
      <c r="AC226" s="146"/>
      <c r="AD226" s="147"/>
      <c r="AE226" s="147"/>
      <c r="AF226" s="147"/>
      <c r="AG226" s="148"/>
      <c r="AH226" s="148"/>
      <c r="AI226" s="142"/>
      <c r="AJ226" s="142"/>
      <c r="AN226" s="236"/>
      <c r="AO226" s="236"/>
      <c r="AP226" s="236"/>
      <c r="AV226" s="237"/>
      <c r="AW226" s="236"/>
    </row>
    <row collapsed="false" customFormat="true" customHeight="false" hidden="false" ht="13" outlineLevel="0" r="227" s="257">
      <c r="A227" s="160"/>
      <c r="B227" s="243" t="s">
        <v>76</v>
      </c>
      <c r="C227" s="244"/>
      <c r="D227" s="245"/>
      <c r="E227" s="260" t="n">
        <f aca="false">COUNTIF(E228:E234,"Yes")</f>
        <v>1</v>
      </c>
      <c r="F227" s="246"/>
      <c r="G227" s="247"/>
      <c r="H227" s="248" t="n">
        <f aca="false">H229</f>
        <v>500</v>
      </c>
      <c r="I227" s="248" t="n">
        <f aca="false">I229</f>
        <v>0</v>
      </c>
      <c r="J227" s="248" t="n">
        <f aca="false">J229</f>
        <v>500</v>
      </c>
      <c r="K227" s="248" t="n">
        <f aca="false">K229</f>
        <v>0</v>
      </c>
      <c r="L227" s="248" t="n">
        <f aca="false">L229</f>
        <v>0</v>
      </c>
      <c r="M227" s="248" t="n">
        <f aca="false">M229</f>
        <v>500</v>
      </c>
      <c r="N227" s="248" t="n">
        <f aca="false">N229</f>
        <v>500</v>
      </c>
      <c r="O227" s="248" t="n">
        <f aca="false">O229</f>
        <v>0</v>
      </c>
      <c r="P227" s="248" t="n">
        <f aca="false">P229</f>
        <v>0</v>
      </c>
      <c r="Q227" s="249"/>
      <c r="R227" s="250"/>
      <c r="S227" s="251"/>
      <c r="T227" s="252"/>
      <c r="U227" s="250"/>
      <c r="V227" s="251"/>
      <c r="W227" s="252"/>
      <c r="X227" s="250"/>
      <c r="Y227" s="251"/>
      <c r="Z227" s="252"/>
      <c r="AA227" s="250"/>
      <c r="AB227" s="251"/>
      <c r="AC227" s="252"/>
      <c r="AD227" s="244"/>
      <c r="AE227" s="244"/>
      <c r="AF227" s="244"/>
      <c r="AG227" s="253"/>
      <c r="AH227" s="254"/>
      <c r="AI227" s="255"/>
      <c r="AJ227" s="256"/>
      <c r="AK227" s="179"/>
      <c r="AL227" s="179"/>
      <c r="AM227" s="179"/>
      <c r="AN227" s="180"/>
      <c r="AO227" s="180"/>
      <c r="AP227" s="180"/>
      <c r="AQ227" s="179"/>
      <c r="AR227" s="179"/>
      <c r="AS227" s="179"/>
      <c r="AT227" s="179"/>
      <c r="AU227" s="179"/>
      <c r="AV227" s="181"/>
      <c r="AW227" s="180"/>
      <c r="AX227" s="179"/>
      <c r="AY227" s="179"/>
      <c r="AZ227" s="179"/>
      <c r="BA227" s="179"/>
      <c r="BB227" s="179"/>
      <c r="BC227" s="179"/>
      <c r="BD227" s="179"/>
      <c r="BE227" s="179"/>
      <c r="BF227" s="179"/>
      <c r="BG227" s="179"/>
      <c r="BH227" s="179"/>
      <c r="BI227" s="179"/>
      <c r="BJ227" s="179"/>
      <c r="BK227" s="179"/>
      <c r="BL227" s="179"/>
      <c r="BM227" s="179"/>
      <c r="BN227" s="179"/>
      <c r="BO227" s="179"/>
      <c r="BP227" s="179"/>
      <c r="BQ227" s="179"/>
      <c r="BR227" s="179"/>
      <c r="BS227" s="179"/>
      <c r="BT227" s="179"/>
      <c r="BU227" s="179"/>
      <c r="BV227" s="179"/>
      <c r="BW227" s="179"/>
      <c r="BX227" s="179"/>
      <c r="BY227" s="179"/>
      <c r="BZ227" s="179"/>
      <c r="CA227" s="179"/>
      <c r="CB227" s="179"/>
      <c r="CC227" s="179"/>
      <c r="CD227" s="179"/>
      <c r="CE227" s="179"/>
      <c r="CF227" s="179"/>
      <c r="CG227" s="179"/>
      <c r="CH227" s="179"/>
      <c r="CI227" s="179"/>
      <c r="CJ227" s="179"/>
      <c r="CK227" s="179"/>
      <c r="CL227" s="179"/>
      <c r="CM227" s="179"/>
      <c r="CN227" s="179"/>
      <c r="CO227" s="179"/>
      <c r="CP227" s="179"/>
      <c r="CQ227" s="179"/>
      <c r="CR227" s="179"/>
      <c r="CS227" s="179"/>
      <c r="CT227" s="179"/>
      <c r="CU227" s="179"/>
      <c r="CV227" s="179"/>
      <c r="CW227" s="179"/>
      <c r="CX227" s="179"/>
      <c r="CY227" s="160"/>
      <c r="CZ227" s="160"/>
      <c r="DA227" s="160"/>
      <c r="DB227" s="160"/>
      <c r="DC227" s="160"/>
      <c r="DD227" s="160"/>
      <c r="DE227" s="160"/>
      <c r="DF227" s="160"/>
      <c r="DG227" s="160"/>
      <c r="DH227" s="160"/>
      <c r="DI227" s="160"/>
      <c r="DJ227" s="160"/>
      <c r="DK227" s="160"/>
      <c r="DL227" s="160"/>
      <c r="DM227" s="160"/>
      <c r="DN227" s="160"/>
      <c r="DO227" s="160"/>
      <c r="DP227" s="160"/>
      <c r="DQ227" s="160"/>
      <c r="DR227" s="160"/>
      <c r="DS227" s="160"/>
      <c r="DT227" s="160"/>
      <c r="DU227" s="160"/>
      <c r="DV227" s="160"/>
      <c r="DW227" s="160"/>
      <c r="DX227" s="160"/>
      <c r="DY227" s="160"/>
      <c r="DZ227" s="160"/>
      <c r="EA227" s="160"/>
      <c r="EB227" s="160"/>
      <c r="EC227" s="160"/>
      <c r="ED227" s="160"/>
      <c r="EE227" s="160"/>
      <c r="EF227" s="160"/>
      <c r="EG227" s="160"/>
      <c r="EH227" s="160"/>
      <c r="EI227" s="160"/>
      <c r="EJ227" s="160"/>
      <c r="EK227" s="160"/>
      <c r="EL227" s="160"/>
      <c r="EM227" s="160"/>
      <c r="EN227" s="160"/>
      <c r="EO227" s="160"/>
      <c r="EP227" s="160"/>
      <c r="EQ227" s="160"/>
      <c r="ER227" s="160"/>
      <c r="ES227" s="160"/>
      <c r="ET227" s="160"/>
      <c r="EU227" s="160"/>
      <c r="EV227" s="160"/>
      <c r="EW227" s="160"/>
      <c r="EX227" s="160"/>
      <c r="EY227" s="160"/>
      <c r="EZ227" s="160"/>
      <c r="FA227" s="160"/>
      <c r="FB227" s="160"/>
      <c r="FC227" s="160"/>
      <c r="FD227" s="160"/>
      <c r="FE227" s="160"/>
      <c r="FF227" s="160"/>
      <c r="FG227" s="160"/>
      <c r="FH227" s="160"/>
      <c r="FI227" s="160"/>
      <c r="FJ227" s="160"/>
      <c r="FK227" s="160"/>
      <c r="FL227" s="160"/>
      <c r="FM227" s="160"/>
      <c r="FN227" s="160"/>
      <c r="FO227" s="160"/>
      <c r="FP227" s="160"/>
      <c r="FQ227" s="160"/>
      <c r="FR227" s="160"/>
      <c r="FS227" s="160"/>
      <c r="FT227" s="160"/>
      <c r="FU227" s="160"/>
      <c r="FV227" s="160"/>
      <c r="FW227" s="160"/>
      <c r="FX227" s="160"/>
      <c r="FY227" s="160"/>
      <c r="FZ227" s="160"/>
      <c r="GA227" s="160"/>
      <c r="GB227" s="160"/>
      <c r="GC227" s="160"/>
      <c r="GD227" s="160"/>
      <c r="GE227" s="160"/>
      <c r="GF227" s="160"/>
      <c r="GG227" s="160"/>
      <c r="GH227" s="160"/>
      <c r="GI227" s="160"/>
      <c r="GJ227" s="160"/>
      <c r="GK227" s="160"/>
      <c r="GL227" s="160"/>
      <c r="GM227" s="160"/>
      <c r="GN227" s="160"/>
      <c r="GO227" s="160"/>
      <c r="GP227" s="160"/>
      <c r="GQ227" s="160"/>
      <c r="GR227" s="160"/>
      <c r="GS227" s="160"/>
      <c r="GT227" s="160"/>
      <c r="GU227" s="160"/>
      <c r="GV227" s="160"/>
      <c r="GW227" s="160"/>
      <c r="GX227" s="160"/>
      <c r="GY227" s="160"/>
      <c r="GZ227" s="160"/>
      <c r="HA227" s="160"/>
      <c r="HB227" s="160"/>
      <c r="HC227" s="160"/>
      <c r="HD227" s="160"/>
      <c r="HE227" s="160"/>
      <c r="HF227" s="160"/>
      <c r="HG227" s="160"/>
      <c r="HH227" s="160"/>
      <c r="HI227" s="160"/>
      <c r="HJ227" s="160"/>
      <c r="HK227" s="160"/>
      <c r="HL227" s="160"/>
      <c r="HM227" s="160"/>
      <c r="HN227" s="160"/>
      <c r="HO227" s="160"/>
      <c r="HP227" s="160"/>
      <c r="HQ227" s="160"/>
      <c r="HR227" s="160"/>
      <c r="HS227" s="160"/>
      <c r="HT227" s="160"/>
      <c r="HU227" s="160"/>
      <c r="HV227" s="160"/>
      <c r="HW227" s="160"/>
      <c r="HX227" s="160"/>
      <c r="HY227" s="160"/>
      <c r="HZ227" s="160"/>
      <c r="IA227" s="160"/>
      <c r="IB227" s="160"/>
      <c r="IC227" s="160"/>
      <c r="ID227" s="160"/>
      <c r="IE227" s="160"/>
      <c r="IF227" s="160"/>
      <c r="IG227" s="160"/>
      <c r="IH227" s="160"/>
      <c r="II227" s="160"/>
      <c r="IJ227" s="160"/>
      <c r="IK227" s="160"/>
      <c r="IL227" s="160"/>
      <c r="IM227" s="160"/>
      <c r="IN227" s="160"/>
      <c r="IO227" s="160"/>
      <c r="IP227" s="160"/>
      <c r="IQ227" s="160"/>
      <c r="IR227" s="160"/>
      <c r="IS227" s="160"/>
      <c r="IT227" s="160"/>
      <c r="IU227" s="160"/>
      <c r="IV227" s="160"/>
    </row>
    <row collapsed="false" customFormat="true" customHeight="true" hidden="false" ht="6.75" outlineLevel="0" r="228" s="232">
      <c r="B228" s="233"/>
      <c r="C228" s="234"/>
      <c r="D228" s="234"/>
      <c r="E228" s="141"/>
      <c r="F228" s="140"/>
      <c r="G228" s="142"/>
      <c r="H228" s="141"/>
      <c r="I228" s="141"/>
      <c r="J228" s="141"/>
      <c r="K228" s="143"/>
      <c r="L228" s="143"/>
      <c r="M228" s="143"/>
      <c r="N228" s="143"/>
      <c r="O228" s="143"/>
      <c r="P228" s="143"/>
      <c r="Q228" s="144"/>
      <c r="R228" s="145"/>
      <c r="S228" s="146"/>
      <c r="T228" s="146"/>
      <c r="U228" s="146"/>
      <c r="V228" s="146"/>
      <c r="W228" s="146"/>
      <c r="X228" s="146"/>
      <c r="Y228" s="146"/>
      <c r="Z228" s="146"/>
      <c r="AA228" s="146"/>
      <c r="AB228" s="146"/>
      <c r="AC228" s="146"/>
      <c r="AD228" s="147"/>
      <c r="AE228" s="147"/>
      <c r="AF228" s="147"/>
      <c r="AG228" s="148"/>
      <c r="AH228" s="148"/>
      <c r="AI228" s="142"/>
      <c r="AJ228" s="142"/>
      <c r="AN228" s="236"/>
      <c r="AO228" s="236"/>
      <c r="AP228" s="236"/>
      <c r="AV228" s="237"/>
      <c r="AW228" s="236"/>
    </row>
    <row collapsed="false" customFormat="true" customHeight="true" hidden="false" ht="48" outlineLevel="0" r="229" s="160">
      <c r="B229" s="161" t="n">
        <v>27</v>
      </c>
      <c r="C229" s="162" t="s">
        <v>37</v>
      </c>
      <c r="D229" s="163" t="s">
        <v>200</v>
      </c>
      <c r="E229" s="164" t="s">
        <v>79</v>
      </c>
      <c r="F229" s="165" t="s">
        <v>80</v>
      </c>
      <c r="G229" s="166" t="s">
        <v>201</v>
      </c>
      <c r="H229" s="167" t="n">
        <v>500</v>
      </c>
      <c r="I229" s="167" t="n">
        <v>0</v>
      </c>
      <c r="J229" s="167" t="n">
        <f aca="false">H229+I229</f>
        <v>500</v>
      </c>
      <c r="K229" s="168" t="n">
        <v>0</v>
      </c>
      <c r="L229" s="167" t="n">
        <v>0</v>
      </c>
      <c r="M229" s="167" t="n">
        <v>500</v>
      </c>
      <c r="N229" s="168" t="n">
        <f aca="false">SUM(R229:AC229)</f>
        <v>500</v>
      </c>
      <c r="O229" s="168" t="n">
        <f aca="false">SUM(R234:AC234)</f>
        <v>0</v>
      </c>
      <c r="P229" s="168" t="n">
        <f aca="false">O229+L229</f>
        <v>0</v>
      </c>
      <c r="Q229" s="169" t="s">
        <v>82</v>
      </c>
      <c r="R229" s="170" t="n">
        <v>0</v>
      </c>
      <c r="S229" s="171" t="n">
        <v>0</v>
      </c>
      <c r="T229" s="172" t="n">
        <v>0</v>
      </c>
      <c r="U229" s="170" t="n">
        <v>0</v>
      </c>
      <c r="V229" s="171" t="n">
        <v>0</v>
      </c>
      <c r="W229" s="172" t="n">
        <v>0</v>
      </c>
      <c r="X229" s="170" t="n">
        <v>0</v>
      </c>
      <c r="Y229" s="171" t="n">
        <v>0</v>
      </c>
      <c r="Z229" s="172" t="n">
        <v>0</v>
      </c>
      <c r="AA229" s="170" t="n">
        <v>250</v>
      </c>
      <c r="AB229" s="173" t="n">
        <v>250</v>
      </c>
      <c r="AC229" s="172" t="n">
        <v>0</v>
      </c>
      <c r="AD229" s="174" t="s">
        <v>83</v>
      </c>
      <c r="AE229" s="174" t="s">
        <v>84</v>
      </c>
      <c r="AF229" s="174" t="s">
        <v>85</v>
      </c>
      <c r="AG229" s="175" t="s">
        <v>184</v>
      </c>
      <c r="AH229" s="176" t="s">
        <v>185</v>
      </c>
      <c r="AI229" s="177" t="s">
        <v>80</v>
      </c>
      <c r="AJ229" s="178"/>
      <c r="AK229" s="179"/>
      <c r="AL229" s="179"/>
      <c r="AM229" s="179"/>
      <c r="AN229" s="180"/>
      <c r="AO229" s="180"/>
      <c r="AP229" s="180"/>
      <c r="AQ229" s="179"/>
      <c r="AR229" s="179"/>
      <c r="AS229" s="179"/>
      <c r="AT229" s="179"/>
      <c r="AU229" s="179"/>
      <c r="AV229" s="181"/>
      <c r="AW229" s="180"/>
      <c r="AX229" s="179"/>
      <c r="AY229" s="179"/>
      <c r="AZ229" s="179"/>
      <c r="BA229" s="179"/>
      <c r="BB229" s="179"/>
      <c r="BC229" s="179"/>
      <c r="BD229" s="179"/>
      <c r="BE229" s="179"/>
      <c r="BF229" s="179"/>
      <c r="BG229" s="179"/>
      <c r="BH229" s="179"/>
      <c r="BI229" s="179"/>
      <c r="BJ229" s="179"/>
      <c r="BK229" s="179"/>
      <c r="BL229" s="179"/>
      <c r="BM229" s="179"/>
      <c r="BN229" s="179"/>
      <c r="BO229" s="179"/>
      <c r="BP229" s="179"/>
      <c r="BQ229" s="179"/>
      <c r="BR229" s="179"/>
      <c r="BS229" s="179"/>
      <c r="BT229" s="179"/>
      <c r="BU229" s="179"/>
      <c r="BV229" s="179"/>
      <c r="BW229" s="179"/>
      <c r="BX229" s="179"/>
      <c r="BY229" s="179"/>
      <c r="BZ229" s="179"/>
      <c r="CA229" s="179"/>
      <c r="CB229" s="179"/>
      <c r="CC229" s="179"/>
      <c r="CD229" s="179"/>
      <c r="CE229" s="179"/>
      <c r="CF229" s="179"/>
      <c r="CG229" s="179"/>
      <c r="CH229" s="179"/>
      <c r="CI229" s="179"/>
      <c r="CJ229" s="179"/>
      <c r="CK229" s="179"/>
      <c r="CL229" s="179"/>
      <c r="CM229" s="179"/>
      <c r="CN229" s="179"/>
      <c r="CO229" s="179"/>
      <c r="CP229" s="179"/>
      <c r="CQ229" s="179"/>
      <c r="CR229" s="179"/>
      <c r="CS229" s="179"/>
      <c r="CT229" s="179"/>
      <c r="CU229" s="179"/>
      <c r="CV229" s="179"/>
      <c r="CW229" s="179"/>
      <c r="CX229" s="179"/>
    </row>
    <row collapsed="false" customFormat="true" customHeight="true" hidden="false" ht="26" outlineLevel="0" r="230" s="196">
      <c r="A230" s="179"/>
      <c r="B230" s="182"/>
      <c r="C230" s="183" t="s">
        <v>88</v>
      </c>
      <c r="D230" s="183"/>
      <c r="E230" s="184"/>
      <c r="F230" s="185" t="s">
        <v>89</v>
      </c>
      <c r="G230" s="166"/>
      <c r="H230" s="186"/>
      <c r="I230" s="184"/>
      <c r="J230" s="184"/>
      <c r="K230" s="187"/>
      <c r="L230" s="187"/>
      <c r="M230" s="187"/>
      <c r="N230" s="188"/>
      <c r="O230" s="187"/>
      <c r="P230" s="187"/>
      <c r="Q230" s="189" t="s">
        <v>90</v>
      </c>
      <c r="R230" s="190"/>
      <c r="S230" s="191"/>
      <c r="T230" s="192"/>
      <c r="U230" s="190"/>
      <c r="V230" s="191"/>
      <c r="W230" s="192"/>
      <c r="X230" s="190"/>
      <c r="Y230" s="191"/>
      <c r="Z230" s="192"/>
      <c r="AA230" s="190"/>
      <c r="AB230" s="191"/>
      <c r="AC230" s="192"/>
      <c r="AD230" s="193" t="s">
        <v>91</v>
      </c>
      <c r="AE230" s="193" t="n">
        <v>41397</v>
      </c>
      <c r="AF230" s="193" t="n">
        <v>41505</v>
      </c>
      <c r="AG230" s="175"/>
      <c r="AH230" s="176"/>
      <c r="AI230" s="194"/>
      <c r="AJ230" s="195"/>
      <c r="AK230" s="179"/>
      <c r="AL230" s="179"/>
      <c r="AM230" s="179"/>
      <c r="AN230" s="180"/>
      <c r="AO230" s="180"/>
      <c r="AP230" s="180"/>
      <c r="AQ230" s="179"/>
      <c r="AR230" s="179"/>
      <c r="AS230" s="179"/>
      <c r="AT230" s="179"/>
      <c r="AU230" s="179"/>
      <c r="AV230" s="181"/>
      <c r="AW230" s="180"/>
      <c r="AX230" s="179"/>
      <c r="AY230" s="179"/>
      <c r="AZ230" s="179"/>
      <c r="BA230" s="179"/>
      <c r="BB230" s="179"/>
      <c r="BC230" s="179"/>
      <c r="BD230" s="179"/>
      <c r="BE230" s="179"/>
      <c r="BF230" s="179"/>
      <c r="BG230" s="179"/>
      <c r="BH230" s="179"/>
      <c r="BI230" s="179"/>
      <c r="BJ230" s="179"/>
      <c r="BK230" s="179"/>
      <c r="BL230" s="179"/>
      <c r="BM230" s="179"/>
      <c r="BN230" s="179"/>
      <c r="BO230" s="179"/>
      <c r="BP230" s="179"/>
      <c r="BQ230" s="179"/>
      <c r="BR230" s="179"/>
      <c r="BS230" s="179"/>
      <c r="BT230" s="179"/>
      <c r="BU230" s="179"/>
      <c r="BV230" s="179"/>
      <c r="BW230" s="179"/>
      <c r="BX230" s="179"/>
      <c r="BY230" s="179"/>
      <c r="BZ230" s="179"/>
      <c r="CA230" s="179"/>
      <c r="CB230" s="179"/>
      <c r="CC230" s="179"/>
      <c r="CD230" s="179"/>
      <c r="CE230" s="179"/>
      <c r="CF230" s="179"/>
      <c r="CG230" s="179"/>
      <c r="CH230" s="179"/>
      <c r="CI230" s="179"/>
      <c r="CJ230" s="179"/>
      <c r="CK230" s="179"/>
      <c r="CL230" s="179"/>
      <c r="CM230" s="179"/>
      <c r="CN230" s="179"/>
      <c r="CO230" s="179"/>
      <c r="CP230" s="179"/>
      <c r="CQ230" s="179"/>
      <c r="CR230" s="179"/>
      <c r="CS230" s="179"/>
      <c r="CT230" s="179"/>
      <c r="CU230" s="179"/>
      <c r="CV230" s="179"/>
      <c r="CW230" s="179"/>
      <c r="CX230" s="179"/>
      <c r="CY230" s="179"/>
      <c r="CZ230" s="179"/>
      <c r="DA230" s="179"/>
      <c r="DB230" s="179"/>
      <c r="DC230" s="179"/>
      <c r="DD230" s="179"/>
      <c r="DE230" s="179"/>
      <c r="DF230" s="179"/>
      <c r="DG230" s="179"/>
      <c r="DH230" s="179"/>
      <c r="DI230" s="179"/>
      <c r="DJ230" s="179"/>
      <c r="DK230" s="179"/>
      <c r="DL230" s="179"/>
      <c r="DM230" s="179"/>
      <c r="DN230" s="179"/>
      <c r="DO230" s="179"/>
      <c r="DP230" s="179"/>
      <c r="DQ230" s="179"/>
      <c r="DR230" s="179"/>
      <c r="DS230" s="179"/>
      <c r="DT230" s="179"/>
      <c r="DU230" s="179"/>
      <c r="DV230" s="179"/>
      <c r="DW230" s="179"/>
      <c r="DX230" s="179"/>
      <c r="DY230" s="179"/>
      <c r="DZ230" s="179"/>
      <c r="EA230" s="179"/>
      <c r="EB230" s="179"/>
      <c r="EC230" s="179"/>
      <c r="ED230" s="179"/>
      <c r="EE230" s="179"/>
      <c r="EF230" s="179"/>
      <c r="EG230" s="179"/>
      <c r="EH230" s="179"/>
      <c r="EI230" s="179"/>
      <c r="EJ230" s="179"/>
      <c r="EK230" s="179"/>
      <c r="EL230" s="179"/>
      <c r="EM230" s="179"/>
      <c r="EN230" s="179"/>
      <c r="EO230" s="179"/>
      <c r="EP230" s="179"/>
      <c r="EQ230" s="179"/>
      <c r="ER230" s="179"/>
      <c r="ES230" s="179"/>
      <c r="ET230" s="179"/>
      <c r="EU230" s="179"/>
      <c r="EV230" s="179"/>
      <c r="EW230" s="179"/>
      <c r="EX230" s="179"/>
      <c r="EY230" s="179"/>
      <c r="EZ230" s="179"/>
      <c r="FA230" s="179"/>
      <c r="FB230" s="179"/>
      <c r="FC230" s="179"/>
      <c r="FD230" s="179"/>
      <c r="FE230" s="179"/>
      <c r="FF230" s="179"/>
      <c r="FG230" s="179"/>
      <c r="FH230" s="179"/>
      <c r="FI230" s="179"/>
      <c r="FJ230" s="179"/>
      <c r="FK230" s="179"/>
      <c r="FL230" s="179"/>
      <c r="FM230" s="179"/>
      <c r="FN230" s="179"/>
      <c r="FO230" s="179"/>
      <c r="FP230" s="179"/>
      <c r="FQ230" s="179"/>
      <c r="FR230" s="179"/>
      <c r="FS230" s="179"/>
      <c r="FT230" s="179"/>
      <c r="FU230" s="179"/>
      <c r="FV230" s="179"/>
      <c r="FW230" s="179"/>
      <c r="FX230" s="179"/>
      <c r="FY230" s="179"/>
      <c r="FZ230" s="179"/>
      <c r="GA230" s="179"/>
      <c r="GB230" s="179"/>
      <c r="GC230" s="179"/>
      <c r="GD230" s="179"/>
      <c r="GE230" s="179"/>
      <c r="GF230" s="179"/>
      <c r="GG230" s="179"/>
      <c r="GH230" s="179"/>
      <c r="GI230" s="179"/>
      <c r="GJ230" s="179"/>
      <c r="GK230" s="179"/>
      <c r="GL230" s="179"/>
      <c r="GM230" s="179"/>
      <c r="GN230" s="179"/>
      <c r="GO230" s="179"/>
      <c r="GP230" s="179"/>
      <c r="GQ230" s="179"/>
      <c r="GR230" s="179"/>
      <c r="GS230" s="179"/>
      <c r="GT230" s="179"/>
      <c r="GU230" s="179"/>
      <c r="GV230" s="179"/>
      <c r="GW230" s="179"/>
      <c r="GX230" s="179"/>
      <c r="GY230" s="179"/>
      <c r="GZ230" s="179"/>
      <c r="HA230" s="179"/>
      <c r="HB230" s="179"/>
      <c r="HC230" s="179"/>
      <c r="HD230" s="179"/>
      <c r="HE230" s="179"/>
      <c r="HF230" s="179"/>
      <c r="HG230" s="179"/>
      <c r="HH230" s="179"/>
      <c r="HI230" s="179"/>
      <c r="HJ230" s="179"/>
      <c r="HK230" s="179"/>
      <c r="HL230" s="179"/>
      <c r="HM230" s="179"/>
      <c r="HN230" s="179"/>
      <c r="HO230" s="179"/>
      <c r="HP230" s="179"/>
      <c r="HQ230" s="179"/>
      <c r="HR230" s="179"/>
      <c r="HS230" s="179"/>
      <c r="HT230" s="179"/>
      <c r="HU230" s="179"/>
      <c r="HV230" s="179"/>
      <c r="HW230" s="179"/>
      <c r="HX230" s="179"/>
      <c r="HY230" s="179"/>
      <c r="HZ230" s="179"/>
      <c r="IA230" s="179"/>
      <c r="IB230" s="179"/>
      <c r="IC230" s="179"/>
      <c r="ID230" s="179"/>
      <c r="IE230" s="179"/>
      <c r="IF230" s="179"/>
      <c r="IG230" s="179"/>
      <c r="IH230" s="179"/>
      <c r="II230" s="179"/>
      <c r="IJ230" s="179"/>
      <c r="IK230" s="179"/>
      <c r="IL230" s="179"/>
      <c r="IM230" s="179"/>
      <c r="IN230" s="179"/>
      <c r="IO230" s="179"/>
      <c r="IP230" s="179"/>
      <c r="IQ230" s="179"/>
      <c r="IR230" s="179"/>
      <c r="IS230" s="179"/>
      <c r="IT230" s="179"/>
      <c r="IU230" s="179"/>
      <c r="IV230" s="179"/>
    </row>
    <row collapsed="false" customFormat="false" customHeight="true" hidden="false" ht="24.75" outlineLevel="0" r="231">
      <c r="A231" s="179"/>
      <c r="B231" s="197"/>
      <c r="C231" s="198" t="s">
        <v>92</v>
      </c>
      <c r="D231" s="198" t="s">
        <v>172</v>
      </c>
      <c r="E231" s="199"/>
      <c r="F231" s="200" t="s">
        <v>94</v>
      </c>
      <c r="G231" s="166"/>
      <c r="H231" s="201"/>
      <c r="I231" s="199"/>
      <c r="J231" s="199"/>
      <c r="K231" s="202"/>
      <c r="L231" s="202"/>
      <c r="M231" s="202"/>
      <c r="N231" s="202"/>
      <c r="O231" s="202"/>
      <c r="P231" s="202"/>
      <c r="Q231" s="203"/>
      <c r="R231" s="204"/>
      <c r="S231" s="205"/>
      <c r="T231" s="206"/>
      <c r="U231" s="204"/>
      <c r="V231" s="207"/>
      <c r="W231" s="208"/>
      <c r="X231" s="209"/>
      <c r="Y231" s="210"/>
      <c r="Z231" s="208"/>
      <c r="AA231" s="209"/>
      <c r="AB231" s="207"/>
      <c r="AC231" s="211"/>
      <c r="AD231" s="212"/>
      <c r="AE231" s="212"/>
      <c r="AF231" s="212"/>
      <c r="AG231" s="175"/>
      <c r="AH231" s="176"/>
      <c r="AI231" s="213" t="s">
        <v>94</v>
      </c>
      <c r="AJ231" s="195"/>
      <c r="AK231" s="179"/>
      <c r="AL231" s="179"/>
      <c r="AM231" s="179"/>
      <c r="AN231" s="180"/>
      <c r="AO231" s="180"/>
      <c r="AP231" s="180"/>
      <c r="AQ231" s="179"/>
      <c r="AR231" s="179"/>
      <c r="AS231" s="179"/>
      <c r="AT231" s="179"/>
      <c r="AU231" s="179"/>
      <c r="AV231" s="181"/>
      <c r="AW231" s="180"/>
      <c r="AX231" s="179"/>
      <c r="AY231" s="179"/>
      <c r="AZ231" s="179"/>
      <c r="BA231" s="179"/>
      <c r="BB231" s="179"/>
      <c r="BC231" s="179"/>
      <c r="BD231" s="179"/>
      <c r="BE231" s="179"/>
      <c r="BF231" s="179"/>
      <c r="BG231" s="179"/>
      <c r="BH231" s="179"/>
      <c r="BI231" s="179"/>
      <c r="BJ231" s="179"/>
      <c r="BK231" s="179"/>
      <c r="BL231" s="179"/>
      <c r="BM231" s="179"/>
      <c r="BN231" s="179"/>
      <c r="BO231" s="179"/>
      <c r="BP231" s="179"/>
      <c r="BQ231" s="179"/>
      <c r="BR231" s="179"/>
      <c r="BS231" s="179"/>
      <c r="BT231" s="179"/>
      <c r="BU231" s="179"/>
      <c r="BV231" s="179"/>
      <c r="BW231" s="179"/>
      <c r="BX231" s="179"/>
      <c r="BY231" s="179"/>
      <c r="BZ231" s="179"/>
      <c r="CA231" s="179"/>
      <c r="CB231" s="179"/>
      <c r="CC231" s="179"/>
      <c r="CD231" s="179"/>
      <c r="CE231" s="179"/>
      <c r="CF231" s="179"/>
      <c r="CG231" s="179"/>
      <c r="CH231" s="179"/>
      <c r="CI231" s="179"/>
      <c r="CJ231" s="179"/>
      <c r="CK231" s="179"/>
      <c r="CL231" s="179"/>
      <c r="CM231" s="179"/>
      <c r="CN231" s="179"/>
      <c r="CO231" s="179"/>
      <c r="CP231" s="179"/>
      <c r="CQ231" s="179"/>
      <c r="CR231" s="179"/>
      <c r="CS231" s="179"/>
      <c r="CT231" s="179"/>
      <c r="CU231" s="179"/>
      <c r="CV231" s="179"/>
      <c r="CW231" s="179"/>
      <c r="CX231" s="179"/>
      <c r="CY231" s="179"/>
      <c r="CZ231" s="179"/>
      <c r="DA231" s="179"/>
      <c r="DB231" s="179"/>
      <c r="DC231" s="179"/>
      <c r="DD231" s="179"/>
      <c r="DE231" s="179"/>
      <c r="DF231" s="179"/>
      <c r="DG231" s="179"/>
      <c r="DH231" s="179"/>
      <c r="DI231" s="179"/>
      <c r="DJ231" s="179"/>
      <c r="DK231" s="179"/>
      <c r="DL231" s="179"/>
      <c r="DM231" s="179"/>
      <c r="DN231" s="179"/>
      <c r="DO231" s="179"/>
      <c r="DP231" s="179"/>
      <c r="DQ231" s="179"/>
      <c r="DR231" s="179"/>
      <c r="DS231" s="179"/>
      <c r="DT231" s="179"/>
      <c r="DU231" s="179"/>
      <c r="DV231" s="179"/>
      <c r="DW231" s="179"/>
      <c r="DX231" s="179"/>
      <c r="DY231" s="179"/>
      <c r="DZ231" s="179"/>
      <c r="EA231" s="179"/>
      <c r="EB231" s="179"/>
      <c r="EC231" s="179"/>
      <c r="ED231" s="179"/>
      <c r="EE231" s="179"/>
      <c r="EF231" s="179"/>
      <c r="EG231" s="179"/>
      <c r="EH231" s="179"/>
      <c r="EI231" s="179"/>
      <c r="EJ231" s="179"/>
      <c r="EK231" s="179"/>
      <c r="EL231" s="179"/>
      <c r="EM231" s="179"/>
      <c r="EN231" s="179"/>
      <c r="EO231" s="179"/>
      <c r="EP231" s="179"/>
      <c r="EQ231" s="179"/>
      <c r="ER231" s="179"/>
      <c r="ES231" s="179"/>
      <c r="ET231" s="179"/>
      <c r="EU231" s="179"/>
      <c r="EV231" s="179"/>
      <c r="EW231" s="179"/>
      <c r="EX231" s="179"/>
      <c r="EY231" s="179"/>
      <c r="EZ231" s="179"/>
      <c r="FA231" s="179"/>
      <c r="FB231" s="179"/>
      <c r="FC231" s="179"/>
      <c r="FD231" s="179"/>
      <c r="FE231" s="179"/>
      <c r="FF231" s="179"/>
      <c r="FG231" s="179"/>
      <c r="FH231" s="179"/>
      <c r="FI231" s="179"/>
      <c r="FJ231" s="179"/>
      <c r="FK231" s="179"/>
      <c r="FL231" s="179"/>
      <c r="FM231" s="179"/>
      <c r="FN231" s="179"/>
      <c r="FO231" s="179"/>
      <c r="FP231" s="179"/>
      <c r="FQ231" s="179"/>
      <c r="FR231" s="179"/>
      <c r="FS231" s="179"/>
      <c r="FT231" s="179"/>
      <c r="FU231" s="179"/>
      <c r="FV231" s="179"/>
      <c r="FW231" s="179"/>
      <c r="FX231" s="179"/>
      <c r="FY231" s="179"/>
      <c r="FZ231" s="179"/>
      <c r="GA231" s="179"/>
      <c r="GB231" s="179"/>
      <c r="GC231" s="179"/>
      <c r="GD231" s="179"/>
      <c r="GE231" s="179"/>
      <c r="GF231" s="179"/>
      <c r="GG231" s="179"/>
      <c r="GH231" s="179"/>
      <c r="GI231" s="179"/>
      <c r="GJ231" s="179"/>
      <c r="GK231" s="179"/>
      <c r="GL231" s="179"/>
      <c r="GM231" s="179"/>
      <c r="GN231" s="179"/>
      <c r="GO231" s="179"/>
      <c r="GP231" s="179"/>
      <c r="GQ231" s="179"/>
      <c r="GR231" s="179"/>
      <c r="GS231" s="179"/>
      <c r="GT231" s="179"/>
      <c r="GU231" s="179"/>
      <c r="GV231" s="179"/>
      <c r="GW231" s="179"/>
      <c r="GX231" s="179"/>
      <c r="GY231" s="179"/>
      <c r="GZ231" s="179"/>
      <c r="HA231" s="179"/>
      <c r="HB231" s="179"/>
      <c r="HC231" s="179"/>
      <c r="HD231" s="179"/>
      <c r="HE231" s="179"/>
      <c r="HF231" s="179"/>
      <c r="HG231" s="179"/>
      <c r="HH231" s="179"/>
      <c r="HI231" s="179"/>
      <c r="HJ231" s="179"/>
      <c r="HK231" s="179"/>
      <c r="HL231" s="179"/>
      <c r="HM231" s="179"/>
      <c r="HN231" s="179"/>
      <c r="HO231" s="179"/>
      <c r="HP231" s="179"/>
      <c r="HQ231" s="179"/>
      <c r="HR231" s="179"/>
      <c r="HS231" s="179"/>
      <c r="HT231" s="179"/>
      <c r="HU231" s="179"/>
      <c r="HV231" s="179"/>
      <c r="HW231" s="179"/>
      <c r="HX231" s="179"/>
      <c r="HY231" s="179"/>
      <c r="HZ231" s="179"/>
      <c r="IA231" s="179"/>
      <c r="IB231" s="179"/>
      <c r="IC231" s="179"/>
      <c r="ID231" s="179"/>
      <c r="IE231" s="179"/>
      <c r="IF231" s="179"/>
      <c r="IG231" s="179"/>
      <c r="IH231" s="179"/>
      <c r="II231" s="179"/>
      <c r="IJ231" s="179"/>
      <c r="IK231" s="179"/>
      <c r="IL231" s="179"/>
      <c r="IM231" s="179"/>
      <c r="IN231" s="179"/>
      <c r="IO231" s="179"/>
      <c r="IP231" s="179"/>
      <c r="IQ231" s="179"/>
      <c r="IR231" s="179"/>
      <c r="IS231" s="179"/>
      <c r="IT231" s="179"/>
      <c r="IU231" s="179"/>
      <c r="IV231" s="179"/>
    </row>
    <row collapsed="false" customFormat="false" customHeight="true" hidden="false" ht="23" outlineLevel="0" r="232">
      <c r="A232" s="179"/>
      <c r="B232" s="197"/>
      <c r="C232" s="198" t="s">
        <v>95</v>
      </c>
      <c r="D232" s="198"/>
      <c r="E232" s="199"/>
      <c r="F232" s="214" t="s">
        <v>89</v>
      </c>
      <c r="G232" s="166"/>
      <c r="H232" s="201"/>
      <c r="I232" s="199"/>
      <c r="J232" s="199"/>
      <c r="K232" s="202"/>
      <c r="L232" s="202"/>
      <c r="M232" s="202"/>
      <c r="N232" s="202"/>
      <c r="O232" s="202"/>
      <c r="P232" s="202"/>
      <c r="Q232" s="203"/>
      <c r="R232" s="204"/>
      <c r="S232" s="205"/>
      <c r="T232" s="206"/>
      <c r="U232" s="204"/>
      <c r="V232" s="207"/>
      <c r="W232" s="208"/>
      <c r="X232" s="209"/>
      <c r="Y232" s="210"/>
      <c r="Z232" s="208"/>
      <c r="AA232" s="209"/>
      <c r="AB232" s="207"/>
      <c r="AC232" s="211"/>
      <c r="AD232" s="212"/>
      <c r="AE232" s="212"/>
      <c r="AF232" s="212"/>
      <c r="AG232" s="175"/>
      <c r="AH232" s="176"/>
      <c r="AI232" s="213" t="s">
        <v>94</v>
      </c>
      <c r="AJ232" s="195"/>
      <c r="AK232" s="179"/>
      <c r="AL232" s="179"/>
      <c r="AM232" s="179"/>
      <c r="AN232" s="180"/>
      <c r="AO232" s="180"/>
      <c r="AP232" s="180"/>
      <c r="AQ232" s="179"/>
      <c r="AR232" s="179"/>
      <c r="AS232" s="179"/>
      <c r="AT232" s="179"/>
      <c r="AU232" s="179"/>
      <c r="AV232" s="181"/>
      <c r="AW232" s="180"/>
      <c r="AX232" s="179"/>
      <c r="AY232" s="179"/>
      <c r="AZ232" s="179"/>
      <c r="BA232" s="179"/>
      <c r="BB232" s="179"/>
      <c r="BC232" s="179"/>
      <c r="BD232" s="179"/>
      <c r="BE232" s="179"/>
      <c r="BF232" s="179"/>
      <c r="BG232" s="179"/>
      <c r="BH232" s="179"/>
      <c r="BI232" s="179"/>
      <c r="BJ232" s="179"/>
      <c r="BK232" s="179"/>
      <c r="BL232" s="179"/>
      <c r="BM232" s="179"/>
      <c r="BN232" s="179"/>
      <c r="BO232" s="179"/>
      <c r="BP232" s="179"/>
      <c r="BQ232" s="179"/>
      <c r="BR232" s="179"/>
      <c r="BS232" s="179"/>
      <c r="BT232" s="179"/>
      <c r="BU232" s="179"/>
      <c r="BV232" s="179"/>
      <c r="BW232" s="179"/>
      <c r="BX232" s="179"/>
      <c r="BY232" s="179"/>
      <c r="BZ232" s="179"/>
      <c r="CA232" s="179"/>
      <c r="CB232" s="179"/>
      <c r="CC232" s="179"/>
      <c r="CD232" s="179"/>
      <c r="CE232" s="179"/>
      <c r="CF232" s="179"/>
      <c r="CG232" s="179"/>
      <c r="CH232" s="179"/>
      <c r="CI232" s="179"/>
      <c r="CJ232" s="179"/>
      <c r="CK232" s="179"/>
      <c r="CL232" s="179"/>
      <c r="CM232" s="179"/>
      <c r="CN232" s="179"/>
      <c r="CO232" s="179"/>
      <c r="CP232" s="179"/>
      <c r="CQ232" s="179"/>
      <c r="CR232" s="179"/>
      <c r="CS232" s="179"/>
      <c r="CT232" s="179"/>
      <c r="CU232" s="179"/>
      <c r="CV232" s="179"/>
      <c r="CW232" s="179"/>
      <c r="CX232" s="179"/>
      <c r="CY232" s="179"/>
      <c r="CZ232" s="179"/>
      <c r="DA232" s="179"/>
      <c r="DB232" s="179"/>
      <c r="DC232" s="179"/>
      <c r="DD232" s="179"/>
      <c r="DE232" s="179"/>
      <c r="DF232" s="179"/>
      <c r="DG232" s="179"/>
      <c r="DH232" s="179"/>
      <c r="DI232" s="179"/>
      <c r="DJ232" s="179"/>
      <c r="DK232" s="179"/>
      <c r="DL232" s="179"/>
      <c r="DM232" s="179"/>
      <c r="DN232" s="179"/>
      <c r="DO232" s="179"/>
      <c r="DP232" s="179"/>
      <c r="DQ232" s="179"/>
      <c r="DR232" s="179"/>
      <c r="DS232" s="179"/>
      <c r="DT232" s="179"/>
      <c r="DU232" s="179"/>
      <c r="DV232" s="179"/>
      <c r="DW232" s="179"/>
      <c r="DX232" s="179"/>
      <c r="DY232" s="179"/>
      <c r="DZ232" s="179"/>
      <c r="EA232" s="179"/>
      <c r="EB232" s="179"/>
      <c r="EC232" s="179"/>
      <c r="ED232" s="179"/>
      <c r="EE232" s="179"/>
      <c r="EF232" s="179"/>
      <c r="EG232" s="179"/>
      <c r="EH232" s="179"/>
      <c r="EI232" s="179"/>
      <c r="EJ232" s="179"/>
      <c r="EK232" s="179"/>
      <c r="EL232" s="179"/>
      <c r="EM232" s="179"/>
      <c r="EN232" s="179"/>
      <c r="EO232" s="179"/>
      <c r="EP232" s="179"/>
      <c r="EQ232" s="179"/>
      <c r="ER232" s="179"/>
      <c r="ES232" s="179"/>
      <c r="ET232" s="179"/>
      <c r="EU232" s="179"/>
      <c r="EV232" s="179"/>
      <c r="EW232" s="179"/>
      <c r="EX232" s="179"/>
      <c r="EY232" s="179"/>
      <c r="EZ232" s="179"/>
      <c r="FA232" s="179"/>
      <c r="FB232" s="179"/>
      <c r="FC232" s="179"/>
      <c r="FD232" s="179"/>
      <c r="FE232" s="179"/>
      <c r="FF232" s="179"/>
      <c r="FG232" s="179"/>
      <c r="FH232" s="179"/>
      <c r="FI232" s="179"/>
      <c r="FJ232" s="179"/>
      <c r="FK232" s="179"/>
      <c r="FL232" s="179"/>
      <c r="FM232" s="179"/>
      <c r="FN232" s="179"/>
      <c r="FO232" s="179"/>
      <c r="FP232" s="179"/>
      <c r="FQ232" s="179"/>
      <c r="FR232" s="179"/>
      <c r="FS232" s="179"/>
      <c r="FT232" s="179"/>
      <c r="FU232" s="179"/>
      <c r="FV232" s="179"/>
      <c r="FW232" s="179"/>
      <c r="FX232" s="179"/>
      <c r="FY232" s="179"/>
      <c r="FZ232" s="179"/>
      <c r="GA232" s="179"/>
      <c r="GB232" s="179"/>
      <c r="GC232" s="179"/>
      <c r="GD232" s="179"/>
      <c r="GE232" s="179"/>
      <c r="GF232" s="179"/>
      <c r="GG232" s="179"/>
      <c r="GH232" s="179"/>
      <c r="GI232" s="179"/>
      <c r="GJ232" s="179"/>
      <c r="GK232" s="179"/>
      <c r="GL232" s="179"/>
      <c r="GM232" s="179"/>
      <c r="GN232" s="179"/>
      <c r="GO232" s="179"/>
      <c r="GP232" s="179"/>
      <c r="GQ232" s="179"/>
      <c r="GR232" s="179"/>
      <c r="GS232" s="179"/>
      <c r="GT232" s="179"/>
      <c r="GU232" s="179"/>
      <c r="GV232" s="179"/>
      <c r="GW232" s="179"/>
      <c r="GX232" s="179"/>
      <c r="GY232" s="179"/>
      <c r="GZ232" s="179"/>
      <c r="HA232" s="179"/>
      <c r="HB232" s="179"/>
      <c r="HC232" s="179"/>
      <c r="HD232" s="179"/>
      <c r="HE232" s="179"/>
      <c r="HF232" s="179"/>
      <c r="HG232" s="179"/>
      <c r="HH232" s="179"/>
      <c r="HI232" s="179"/>
      <c r="HJ232" s="179"/>
      <c r="HK232" s="179"/>
      <c r="HL232" s="179"/>
      <c r="HM232" s="179"/>
      <c r="HN232" s="179"/>
      <c r="HO232" s="179"/>
      <c r="HP232" s="179"/>
      <c r="HQ232" s="179"/>
      <c r="HR232" s="179"/>
      <c r="HS232" s="179"/>
      <c r="HT232" s="179"/>
      <c r="HU232" s="179"/>
      <c r="HV232" s="179"/>
      <c r="HW232" s="179"/>
      <c r="HX232" s="179"/>
      <c r="HY232" s="179"/>
      <c r="HZ232" s="179"/>
      <c r="IA232" s="179"/>
      <c r="IB232" s="179"/>
      <c r="IC232" s="179"/>
      <c r="ID232" s="179"/>
      <c r="IE232" s="179"/>
      <c r="IF232" s="179"/>
      <c r="IG232" s="179"/>
      <c r="IH232" s="179"/>
      <c r="II232" s="179"/>
      <c r="IJ232" s="179"/>
      <c r="IK232" s="179"/>
      <c r="IL232" s="179"/>
      <c r="IM232" s="179"/>
      <c r="IN232" s="179"/>
      <c r="IO232" s="179"/>
      <c r="IP232" s="179"/>
      <c r="IQ232" s="179"/>
      <c r="IR232" s="179"/>
      <c r="IS232" s="179"/>
      <c r="IT232" s="179"/>
      <c r="IU232" s="179"/>
      <c r="IV232" s="179"/>
    </row>
    <row collapsed="false" customFormat="false" customHeight="false" hidden="false" ht="24" outlineLevel="0" r="233">
      <c r="A233" s="179"/>
      <c r="B233" s="215"/>
      <c r="C233" s="183" t="s">
        <v>97</v>
      </c>
      <c r="D233" s="183" t="s">
        <v>187</v>
      </c>
      <c r="E233" s="184"/>
      <c r="F233" s="185"/>
      <c r="G233" s="166"/>
      <c r="H233" s="186"/>
      <c r="I233" s="184"/>
      <c r="J233" s="184"/>
      <c r="K233" s="187"/>
      <c r="L233" s="187"/>
      <c r="M233" s="187"/>
      <c r="N233" s="187"/>
      <c r="O233" s="187"/>
      <c r="P233" s="187"/>
      <c r="Q233" s="189" t="s">
        <v>99</v>
      </c>
      <c r="R233" s="190"/>
      <c r="S233" s="191"/>
      <c r="T233" s="192"/>
      <c r="U233" s="190"/>
      <c r="V233" s="191"/>
      <c r="W233" s="192"/>
      <c r="X233" s="190"/>
      <c r="Y233" s="191"/>
      <c r="Z233" s="192"/>
      <c r="AA233" s="190"/>
      <c r="AB233" s="191"/>
      <c r="AC233" s="216"/>
      <c r="AD233" s="217"/>
      <c r="AE233" s="217"/>
      <c r="AF233" s="217"/>
      <c r="AG233" s="175"/>
      <c r="AH233" s="176"/>
      <c r="AI233" s="194"/>
      <c r="AJ233" s="195"/>
      <c r="AK233" s="179"/>
      <c r="AL233" s="179"/>
      <c r="AM233" s="179"/>
      <c r="AN233" s="180"/>
      <c r="AO233" s="180"/>
      <c r="AP233" s="180"/>
      <c r="AQ233" s="179"/>
      <c r="AR233" s="179"/>
      <c r="AS233" s="179"/>
      <c r="AT233" s="179"/>
      <c r="AU233" s="179"/>
      <c r="AV233" s="181"/>
      <c r="AW233" s="180"/>
      <c r="AX233" s="179"/>
      <c r="AY233" s="179"/>
      <c r="AZ233" s="179"/>
      <c r="BA233" s="179"/>
      <c r="BB233" s="179"/>
      <c r="BC233" s="179"/>
      <c r="BD233" s="179"/>
      <c r="BE233" s="179"/>
      <c r="BF233" s="179"/>
      <c r="BG233" s="179"/>
      <c r="BH233" s="179"/>
      <c r="BI233" s="179"/>
      <c r="BJ233" s="179"/>
      <c r="BK233" s="179"/>
      <c r="BL233" s="179"/>
      <c r="BM233" s="179"/>
      <c r="BN233" s="179"/>
      <c r="BO233" s="179"/>
      <c r="BP233" s="179"/>
      <c r="BQ233" s="179"/>
      <c r="BR233" s="179"/>
      <c r="BS233" s="179"/>
      <c r="BT233" s="179"/>
      <c r="BU233" s="179"/>
      <c r="BV233" s="179"/>
      <c r="BW233" s="179"/>
      <c r="BX233" s="179"/>
      <c r="BY233" s="179"/>
      <c r="BZ233" s="179"/>
      <c r="CA233" s="179"/>
      <c r="CB233" s="179"/>
      <c r="CC233" s="179"/>
      <c r="CD233" s="179"/>
      <c r="CE233" s="179"/>
      <c r="CF233" s="179"/>
      <c r="CG233" s="179"/>
      <c r="CH233" s="179"/>
      <c r="CI233" s="179"/>
      <c r="CJ233" s="179"/>
      <c r="CK233" s="179"/>
      <c r="CL233" s="179"/>
      <c r="CM233" s="179"/>
      <c r="CN233" s="179"/>
      <c r="CO233" s="179"/>
      <c r="CP233" s="179"/>
      <c r="CQ233" s="179"/>
      <c r="CR233" s="179"/>
      <c r="CS233" s="179"/>
      <c r="CT233" s="179"/>
      <c r="CU233" s="179"/>
      <c r="CV233" s="179"/>
      <c r="CW233" s="179"/>
      <c r="CX233" s="179"/>
      <c r="CY233" s="179"/>
      <c r="CZ233" s="179"/>
      <c r="DA233" s="179"/>
      <c r="DB233" s="179"/>
      <c r="DC233" s="179"/>
      <c r="DD233" s="179"/>
      <c r="DE233" s="179"/>
      <c r="DF233" s="179"/>
      <c r="DG233" s="179"/>
      <c r="DH233" s="179"/>
      <c r="DI233" s="179"/>
      <c r="DJ233" s="179"/>
      <c r="DK233" s="179"/>
      <c r="DL233" s="179"/>
      <c r="DM233" s="179"/>
      <c r="DN233" s="179"/>
      <c r="DO233" s="179"/>
      <c r="DP233" s="179"/>
      <c r="DQ233" s="179"/>
      <c r="DR233" s="179"/>
      <c r="DS233" s="179"/>
      <c r="DT233" s="179"/>
      <c r="DU233" s="179"/>
      <c r="DV233" s="179"/>
      <c r="DW233" s="179"/>
      <c r="DX233" s="179"/>
      <c r="DY233" s="179"/>
      <c r="DZ233" s="179"/>
      <c r="EA233" s="179"/>
      <c r="EB233" s="179"/>
      <c r="EC233" s="179"/>
      <c r="ED233" s="179"/>
      <c r="EE233" s="179"/>
      <c r="EF233" s="179"/>
      <c r="EG233" s="179"/>
      <c r="EH233" s="179"/>
      <c r="EI233" s="179"/>
      <c r="EJ233" s="179"/>
      <c r="EK233" s="179"/>
      <c r="EL233" s="179"/>
      <c r="EM233" s="179"/>
      <c r="EN233" s="179"/>
      <c r="EO233" s="179"/>
      <c r="EP233" s="179"/>
      <c r="EQ233" s="179"/>
      <c r="ER233" s="179"/>
      <c r="ES233" s="179"/>
      <c r="ET233" s="179"/>
      <c r="EU233" s="179"/>
      <c r="EV233" s="179"/>
      <c r="EW233" s="179"/>
      <c r="EX233" s="179"/>
      <c r="EY233" s="179"/>
      <c r="EZ233" s="179"/>
      <c r="FA233" s="179"/>
      <c r="FB233" s="179"/>
      <c r="FC233" s="179"/>
      <c r="FD233" s="179"/>
      <c r="FE233" s="179"/>
      <c r="FF233" s="179"/>
      <c r="FG233" s="179"/>
      <c r="FH233" s="179"/>
      <c r="FI233" s="179"/>
      <c r="FJ233" s="179"/>
      <c r="FK233" s="179"/>
      <c r="FL233" s="179"/>
      <c r="FM233" s="179"/>
      <c r="FN233" s="179"/>
      <c r="FO233" s="179"/>
      <c r="FP233" s="179"/>
      <c r="FQ233" s="179"/>
      <c r="FR233" s="179"/>
      <c r="FS233" s="179"/>
      <c r="FT233" s="179"/>
      <c r="FU233" s="179"/>
      <c r="FV233" s="179"/>
      <c r="FW233" s="179"/>
      <c r="FX233" s="179"/>
      <c r="FY233" s="179"/>
      <c r="FZ233" s="179"/>
      <c r="GA233" s="179"/>
      <c r="GB233" s="179"/>
      <c r="GC233" s="179"/>
      <c r="GD233" s="179"/>
      <c r="GE233" s="179"/>
      <c r="GF233" s="179"/>
      <c r="GG233" s="179"/>
      <c r="GH233" s="179"/>
      <c r="GI233" s="179"/>
      <c r="GJ233" s="179"/>
      <c r="GK233" s="179"/>
      <c r="GL233" s="179"/>
      <c r="GM233" s="179"/>
      <c r="GN233" s="179"/>
      <c r="GO233" s="179"/>
      <c r="GP233" s="179"/>
      <c r="GQ233" s="179"/>
      <c r="GR233" s="179"/>
      <c r="GS233" s="179"/>
      <c r="GT233" s="179"/>
      <c r="GU233" s="179"/>
      <c r="GV233" s="179"/>
      <c r="GW233" s="179"/>
      <c r="GX233" s="179"/>
      <c r="GY233" s="179"/>
      <c r="GZ233" s="179"/>
      <c r="HA233" s="179"/>
      <c r="HB233" s="179"/>
      <c r="HC233" s="179"/>
      <c r="HD233" s="179"/>
      <c r="HE233" s="179"/>
      <c r="HF233" s="179"/>
      <c r="HG233" s="179"/>
      <c r="HH233" s="179"/>
      <c r="HI233" s="179"/>
      <c r="HJ233" s="179"/>
      <c r="HK233" s="179"/>
      <c r="HL233" s="179"/>
      <c r="HM233" s="179"/>
      <c r="HN233" s="179"/>
      <c r="HO233" s="179"/>
      <c r="HP233" s="179"/>
      <c r="HQ233" s="179"/>
      <c r="HR233" s="179"/>
      <c r="HS233" s="179"/>
      <c r="HT233" s="179"/>
      <c r="HU233" s="179"/>
      <c r="HV233" s="179"/>
      <c r="HW233" s="179"/>
      <c r="HX233" s="179"/>
      <c r="HY233" s="179"/>
      <c r="HZ233" s="179"/>
      <c r="IA233" s="179"/>
      <c r="IB233" s="179"/>
      <c r="IC233" s="179"/>
      <c r="ID233" s="179"/>
      <c r="IE233" s="179"/>
      <c r="IF233" s="179"/>
      <c r="IG233" s="179"/>
      <c r="IH233" s="179"/>
      <c r="II233" s="179"/>
      <c r="IJ233" s="179"/>
      <c r="IK233" s="179"/>
      <c r="IL233" s="179"/>
      <c r="IM233" s="179"/>
      <c r="IN233" s="179"/>
      <c r="IO233" s="179"/>
      <c r="IP233" s="179"/>
      <c r="IQ233" s="179"/>
      <c r="IR233" s="179"/>
      <c r="IS233" s="179"/>
      <c r="IT233" s="179"/>
      <c r="IU233" s="179"/>
      <c r="IV233" s="179"/>
    </row>
    <row collapsed="false" customFormat="false" customHeight="true" hidden="false" ht="42.75" outlineLevel="0" r="234">
      <c r="A234" s="179"/>
      <c r="B234" s="218"/>
      <c r="C234" s="219" t="s">
        <v>100</v>
      </c>
      <c r="D234" s="219"/>
      <c r="E234" s="220"/>
      <c r="F234" s="221"/>
      <c r="G234" s="166"/>
      <c r="H234" s="222"/>
      <c r="I234" s="220"/>
      <c r="J234" s="220"/>
      <c r="K234" s="223"/>
      <c r="L234" s="223"/>
      <c r="M234" s="223"/>
      <c r="N234" s="223"/>
      <c r="O234" s="223"/>
      <c r="P234" s="223"/>
      <c r="Q234" s="224" t="s">
        <v>101</v>
      </c>
      <c r="R234" s="225" t="n">
        <f aca="false">R229</f>
        <v>0</v>
      </c>
      <c r="S234" s="226" t="n">
        <f aca="false">S229</f>
        <v>0</v>
      </c>
      <c r="T234" s="227" t="n">
        <f aca="false">T229</f>
        <v>0</v>
      </c>
      <c r="U234" s="225" t="n">
        <f aca="false">U229</f>
        <v>0</v>
      </c>
      <c r="V234" s="226" t="n">
        <f aca="false">V229</f>
        <v>0</v>
      </c>
      <c r="W234" s="227" t="n">
        <f aca="false">W229</f>
        <v>0</v>
      </c>
      <c r="X234" s="225" t="n">
        <f aca="false">X229</f>
        <v>0</v>
      </c>
      <c r="Y234" s="226" t="n">
        <f aca="false">Y229</f>
        <v>0</v>
      </c>
      <c r="Z234" s="227" t="n">
        <f aca="false">Z229</f>
        <v>0</v>
      </c>
      <c r="AA234" s="225" t="s">
        <v>102</v>
      </c>
      <c r="AB234" s="226" t="s">
        <v>102</v>
      </c>
      <c r="AC234" s="228" t="s">
        <v>102</v>
      </c>
      <c r="AD234" s="229"/>
      <c r="AE234" s="229"/>
      <c r="AF234" s="229"/>
      <c r="AG234" s="175"/>
      <c r="AH234" s="176"/>
      <c r="AI234" s="230"/>
      <c r="AJ234" s="231"/>
      <c r="AK234" s="179"/>
      <c r="AL234" s="179"/>
      <c r="AM234" s="179"/>
      <c r="AN234" s="180"/>
      <c r="AO234" s="180"/>
      <c r="AP234" s="180"/>
      <c r="AQ234" s="179"/>
      <c r="AR234" s="179"/>
      <c r="AS234" s="179"/>
      <c r="AT234" s="179"/>
      <c r="AU234" s="179"/>
      <c r="AV234" s="181"/>
      <c r="AW234" s="180"/>
      <c r="AX234" s="179"/>
      <c r="AY234" s="179"/>
      <c r="AZ234" s="179"/>
      <c r="BA234" s="179"/>
      <c r="BB234" s="179"/>
      <c r="BC234" s="179"/>
      <c r="BD234" s="179"/>
      <c r="BE234" s="179"/>
      <c r="BF234" s="179"/>
      <c r="BG234" s="179"/>
      <c r="BH234" s="179"/>
      <c r="BI234" s="179"/>
      <c r="BJ234" s="179"/>
      <c r="BK234" s="179"/>
      <c r="BL234" s="179"/>
      <c r="BM234" s="179"/>
      <c r="BN234" s="179"/>
      <c r="BO234" s="179"/>
      <c r="BP234" s="179"/>
      <c r="BQ234" s="179"/>
      <c r="BR234" s="179"/>
      <c r="BS234" s="179"/>
      <c r="BT234" s="179"/>
      <c r="BU234" s="179"/>
      <c r="BV234" s="179"/>
      <c r="BW234" s="179"/>
      <c r="BX234" s="179"/>
      <c r="BY234" s="179"/>
      <c r="BZ234" s="179"/>
      <c r="CA234" s="179"/>
      <c r="CB234" s="179"/>
      <c r="CC234" s="179"/>
      <c r="CD234" s="179"/>
      <c r="CE234" s="179"/>
      <c r="CF234" s="179"/>
      <c r="CG234" s="179"/>
      <c r="CH234" s="179"/>
      <c r="CI234" s="179"/>
      <c r="CJ234" s="179"/>
      <c r="CK234" s="179"/>
      <c r="CL234" s="179"/>
      <c r="CM234" s="179"/>
      <c r="CN234" s="179"/>
      <c r="CO234" s="179"/>
      <c r="CP234" s="179"/>
      <c r="CQ234" s="179"/>
      <c r="CR234" s="179"/>
      <c r="CS234" s="179"/>
      <c r="CT234" s="179"/>
      <c r="CU234" s="179"/>
      <c r="CV234" s="179"/>
      <c r="CW234" s="179"/>
      <c r="CX234" s="179"/>
      <c r="CY234" s="179"/>
      <c r="CZ234" s="179"/>
      <c r="DA234" s="179"/>
      <c r="DB234" s="179"/>
      <c r="DC234" s="179"/>
      <c r="DD234" s="179"/>
      <c r="DE234" s="179"/>
      <c r="DF234" s="179"/>
      <c r="DG234" s="179"/>
      <c r="DH234" s="179"/>
      <c r="DI234" s="179"/>
      <c r="DJ234" s="179"/>
      <c r="DK234" s="179"/>
      <c r="DL234" s="179"/>
      <c r="DM234" s="179"/>
      <c r="DN234" s="179"/>
      <c r="DO234" s="179"/>
      <c r="DP234" s="179"/>
      <c r="DQ234" s="179"/>
      <c r="DR234" s="179"/>
      <c r="DS234" s="179"/>
      <c r="DT234" s="179"/>
      <c r="DU234" s="179"/>
      <c r="DV234" s="179"/>
      <c r="DW234" s="179"/>
      <c r="DX234" s="179"/>
      <c r="DY234" s="179"/>
      <c r="DZ234" s="179"/>
      <c r="EA234" s="179"/>
      <c r="EB234" s="179"/>
      <c r="EC234" s="179"/>
      <c r="ED234" s="179"/>
      <c r="EE234" s="179"/>
      <c r="EF234" s="179"/>
      <c r="EG234" s="179"/>
      <c r="EH234" s="179"/>
      <c r="EI234" s="179"/>
      <c r="EJ234" s="179"/>
      <c r="EK234" s="179"/>
      <c r="EL234" s="179"/>
      <c r="EM234" s="179"/>
      <c r="EN234" s="179"/>
      <c r="EO234" s="179"/>
      <c r="EP234" s="179"/>
      <c r="EQ234" s="179"/>
      <c r="ER234" s="179"/>
      <c r="ES234" s="179"/>
      <c r="ET234" s="179"/>
      <c r="EU234" s="179"/>
      <c r="EV234" s="179"/>
      <c r="EW234" s="179"/>
      <c r="EX234" s="179"/>
      <c r="EY234" s="179"/>
      <c r="EZ234" s="179"/>
      <c r="FA234" s="179"/>
      <c r="FB234" s="179"/>
      <c r="FC234" s="179"/>
      <c r="FD234" s="179"/>
      <c r="FE234" s="179"/>
      <c r="FF234" s="179"/>
      <c r="FG234" s="179"/>
      <c r="FH234" s="179"/>
      <c r="FI234" s="179"/>
      <c r="FJ234" s="179"/>
      <c r="FK234" s="179"/>
      <c r="FL234" s="179"/>
      <c r="FM234" s="179"/>
      <c r="FN234" s="179"/>
      <c r="FO234" s="179"/>
      <c r="FP234" s="179"/>
      <c r="FQ234" s="179"/>
      <c r="FR234" s="179"/>
      <c r="FS234" s="179"/>
      <c r="FT234" s="179"/>
      <c r="FU234" s="179"/>
      <c r="FV234" s="179"/>
      <c r="FW234" s="179"/>
      <c r="FX234" s="179"/>
      <c r="FY234" s="179"/>
      <c r="FZ234" s="179"/>
      <c r="GA234" s="179"/>
      <c r="GB234" s="179"/>
      <c r="GC234" s="179"/>
      <c r="GD234" s="179"/>
      <c r="GE234" s="179"/>
      <c r="GF234" s="179"/>
      <c r="GG234" s="179"/>
      <c r="GH234" s="179"/>
      <c r="GI234" s="179"/>
      <c r="GJ234" s="179"/>
      <c r="GK234" s="179"/>
      <c r="GL234" s="179"/>
      <c r="GM234" s="179"/>
      <c r="GN234" s="179"/>
      <c r="GO234" s="179"/>
      <c r="GP234" s="179"/>
      <c r="GQ234" s="179"/>
      <c r="GR234" s="179"/>
      <c r="GS234" s="179"/>
      <c r="GT234" s="179"/>
      <c r="GU234" s="179"/>
      <c r="GV234" s="179"/>
      <c r="GW234" s="179"/>
      <c r="GX234" s="179"/>
      <c r="GY234" s="179"/>
      <c r="GZ234" s="179"/>
      <c r="HA234" s="179"/>
      <c r="HB234" s="179"/>
      <c r="HC234" s="179"/>
      <c r="HD234" s="179"/>
      <c r="HE234" s="179"/>
      <c r="HF234" s="179"/>
      <c r="HG234" s="179"/>
      <c r="HH234" s="179"/>
      <c r="HI234" s="179"/>
      <c r="HJ234" s="179"/>
      <c r="HK234" s="179"/>
      <c r="HL234" s="179"/>
      <c r="HM234" s="179"/>
      <c r="HN234" s="179"/>
      <c r="HO234" s="179"/>
      <c r="HP234" s="179"/>
      <c r="HQ234" s="179"/>
      <c r="HR234" s="179"/>
      <c r="HS234" s="179"/>
      <c r="HT234" s="179"/>
      <c r="HU234" s="179"/>
      <c r="HV234" s="179"/>
      <c r="HW234" s="179"/>
      <c r="HX234" s="179"/>
      <c r="HY234" s="179"/>
      <c r="HZ234" s="179"/>
      <c r="IA234" s="179"/>
      <c r="IB234" s="179"/>
      <c r="IC234" s="179"/>
      <c r="ID234" s="179"/>
      <c r="IE234" s="179"/>
      <c r="IF234" s="179"/>
      <c r="IG234" s="179"/>
      <c r="IH234" s="179"/>
      <c r="II234" s="179"/>
      <c r="IJ234" s="179"/>
      <c r="IK234" s="179"/>
      <c r="IL234" s="179"/>
      <c r="IM234" s="179"/>
      <c r="IN234" s="179"/>
      <c r="IO234" s="179"/>
      <c r="IP234" s="179"/>
      <c r="IQ234" s="179"/>
      <c r="IR234" s="179"/>
      <c r="IS234" s="179"/>
      <c r="IT234" s="179"/>
      <c r="IU234" s="179"/>
      <c r="IV234" s="179"/>
    </row>
    <row collapsed="false" customFormat="true" customHeight="true" hidden="false" ht="6.75" outlineLevel="0" r="235" s="232">
      <c r="B235" s="233"/>
      <c r="C235" s="234"/>
      <c r="D235" s="234"/>
      <c r="E235" s="141"/>
      <c r="F235" s="140"/>
      <c r="G235" s="142"/>
      <c r="H235" s="141"/>
      <c r="I235" s="141"/>
      <c r="J235" s="141"/>
      <c r="K235" s="143"/>
      <c r="L235" s="143"/>
      <c r="M235" s="143"/>
      <c r="N235" s="143"/>
      <c r="O235" s="143"/>
      <c r="P235" s="143"/>
      <c r="Q235" s="144"/>
      <c r="R235" s="145"/>
      <c r="S235" s="146"/>
      <c r="T235" s="146"/>
      <c r="U235" s="146"/>
      <c r="V235" s="146"/>
      <c r="W235" s="146"/>
      <c r="X235" s="146"/>
      <c r="Y235" s="146"/>
      <c r="Z235" s="146"/>
      <c r="AA235" s="146"/>
      <c r="AB235" s="146"/>
      <c r="AC235" s="146"/>
      <c r="AD235" s="147"/>
      <c r="AE235" s="147"/>
      <c r="AF235" s="147"/>
      <c r="AG235" s="148"/>
      <c r="AH235" s="148"/>
      <c r="AI235" s="142"/>
      <c r="AJ235" s="142"/>
      <c r="AN235" s="236"/>
      <c r="AO235" s="236"/>
      <c r="AP235" s="236"/>
      <c r="AV235" s="237"/>
      <c r="AW235" s="236"/>
    </row>
    <row collapsed="false" customFormat="true" customHeight="true" hidden="false" ht="33" outlineLevel="0" r="236" s="136">
      <c r="A236" s="124"/>
      <c r="B236" s="159" t="s">
        <v>202</v>
      </c>
      <c r="C236" s="159"/>
      <c r="D236" s="159"/>
      <c r="E236" s="126" t="n">
        <f aca="false">E238+E240+E242+E244</f>
        <v>0</v>
      </c>
      <c r="F236" s="258"/>
      <c r="G236" s="128"/>
      <c r="H236" s="129" t="n">
        <f aca="false">H238+H240+H242+H244</f>
        <v>0</v>
      </c>
      <c r="I236" s="129" t="n">
        <f aca="false">I238+I240+I242+I244</f>
        <v>0</v>
      </c>
      <c r="J236" s="129" t="n">
        <f aca="false">J238+J240+J242+J244</f>
        <v>0</v>
      </c>
      <c r="K236" s="129" t="n">
        <f aca="false">K238+K240+K242+K244</f>
        <v>0</v>
      </c>
      <c r="L236" s="129" t="n">
        <f aca="false">L238+L240+L242+L244</f>
        <v>0</v>
      </c>
      <c r="M236" s="129" t="n">
        <f aca="false">M238+M240+M242+M244</f>
        <v>0</v>
      </c>
      <c r="N236" s="129" t="n">
        <f aca="false">N238+N240+N242+N244</f>
        <v>0</v>
      </c>
      <c r="O236" s="129" t="n">
        <f aca="false">O238+O240+O242+O244</f>
        <v>0</v>
      </c>
      <c r="P236" s="129" t="n">
        <f aca="false">P238+P240+P242+P244</f>
        <v>0</v>
      </c>
      <c r="Q236" s="130"/>
      <c r="R236" s="131"/>
      <c r="S236" s="131"/>
      <c r="T236" s="131"/>
      <c r="U236" s="131"/>
      <c r="V236" s="131"/>
      <c r="W236" s="131"/>
      <c r="X236" s="131"/>
      <c r="Y236" s="131"/>
      <c r="Z236" s="131"/>
      <c r="AA236" s="131"/>
      <c r="AB236" s="131"/>
      <c r="AC236" s="131"/>
      <c r="AD236" s="131"/>
      <c r="AE236" s="131"/>
      <c r="AF236" s="131"/>
      <c r="AG236" s="132"/>
      <c r="AH236" s="132"/>
      <c r="AI236" s="127"/>
      <c r="AJ236" s="127"/>
      <c r="AK236" s="133"/>
      <c r="AL236" s="133"/>
      <c r="AM236" s="133"/>
      <c r="AN236" s="134"/>
      <c r="AO236" s="134"/>
      <c r="AP236" s="134"/>
      <c r="AQ236" s="133"/>
      <c r="AR236" s="133"/>
      <c r="AS236" s="133"/>
      <c r="AT236" s="133"/>
      <c r="AU236" s="133"/>
      <c r="AV236" s="135"/>
      <c r="AW236" s="134"/>
      <c r="AX236" s="133"/>
      <c r="AY236" s="133"/>
      <c r="AZ236" s="133"/>
      <c r="BA236" s="133"/>
      <c r="BB236" s="133"/>
      <c r="BC236" s="133"/>
      <c r="BD236" s="133"/>
      <c r="BE236" s="133"/>
      <c r="BF236" s="133"/>
      <c r="BG236" s="133"/>
      <c r="BH236" s="133"/>
      <c r="BI236" s="133"/>
      <c r="BJ236" s="133"/>
      <c r="BK236" s="133"/>
      <c r="BL236" s="133"/>
      <c r="BM236" s="133"/>
      <c r="BN236" s="133"/>
      <c r="BO236" s="133"/>
      <c r="BP236" s="133"/>
      <c r="BQ236" s="133"/>
      <c r="BR236" s="133"/>
      <c r="BS236" s="133"/>
      <c r="BT236" s="133"/>
      <c r="BU236" s="133"/>
      <c r="BV236" s="133"/>
      <c r="BW236" s="133"/>
      <c r="BX236" s="133"/>
      <c r="BY236" s="133"/>
      <c r="BZ236" s="133"/>
      <c r="CA236" s="133"/>
      <c r="CB236" s="133"/>
      <c r="CC236" s="133"/>
      <c r="CD236" s="133"/>
      <c r="CE236" s="133"/>
      <c r="CF236" s="133"/>
      <c r="CG236" s="133"/>
      <c r="CH236" s="133"/>
      <c r="CI236" s="133"/>
      <c r="CJ236" s="133"/>
      <c r="CK236" s="133"/>
      <c r="CL236" s="133"/>
      <c r="CM236" s="133"/>
      <c r="CN236" s="133"/>
      <c r="CO236" s="133"/>
      <c r="CP236" s="133"/>
      <c r="CQ236" s="133"/>
      <c r="CR236" s="133"/>
      <c r="CS236" s="133"/>
      <c r="CT236" s="133"/>
      <c r="CU236" s="133"/>
      <c r="CV236" s="133"/>
      <c r="CW236" s="133"/>
      <c r="CX236" s="133"/>
      <c r="CY236" s="124"/>
      <c r="CZ236" s="124"/>
      <c r="DA236" s="124"/>
      <c r="DB236" s="124"/>
      <c r="DC236" s="124"/>
      <c r="DD236" s="124"/>
      <c r="DE236" s="124"/>
      <c r="DF236" s="124"/>
      <c r="DG236" s="124"/>
      <c r="DH236" s="124"/>
      <c r="DI236" s="124"/>
      <c r="DJ236" s="124"/>
      <c r="DK236" s="124"/>
      <c r="DL236" s="124"/>
      <c r="DM236" s="124"/>
      <c r="DN236" s="124"/>
      <c r="DO236" s="124"/>
      <c r="DP236" s="124"/>
      <c r="DQ236" s="124"/>
      <c r="DR236" s="124"/>
      <c r="DS236" s="124"/>
      <c r="DT236" s="124"/>
      <c r="DU236" s="124"/>
      <c r="DV236" s="124"/>
      <c r="DW236" s="124"/>
      <c r="DX236" s="124"/>
      <c r="DY236" s="124"/>
      <c r="DZ236" s="124"/>
      <c r="EA236" s="124"/>
      <c r="EB236" s="124"/>
      <c r="EC236" s="124"/>
      <c r="ED236" s="124"/>
      <c r="EE236" s="124"/>
      <c r="EF236" s="124"/>
      <c r="EG236" s="124"/>
      <c r="EH236" s="124"/>
      <c r="EI236" s="124"/>
      <c r="EJ236" s="124"/>
      <c r="EK236" s="124"/>
      <c r="EL236" s="124"/>
      <c r="EM236" s="124"/>
      <c r="EN236" s="124"/>
      <c r="EO236" s="124"/>
      <c r="EP236" s="124"/>
      <c r="EQ236" s="124"/>
      <c r="ER236" s="124"/>
      <c r="ES236" s="124"/>
      <c r="ET236" s="124"/>
      <c r="EU236" s="124"/>
      <c r="EV236" s="124"/>
      <c r="EW236" s="124"/>
      <c r="EX236" s="124"/>
      <c r="EY236" s="124"/>
      <c r="EZ236" s="124"/>
      <c r="FA236" s="124"/>
      <c r="FB236" s="124"/>
      <c r="FC236" s="124"/>
      <c r="FD236" s="124"/>
      <c r="FE236" s="124"/>
      <c r="FF236" s="124"/>
      <c r="FG236" s="124"/>
      <c r="FH236" s="124"/>
      <c r="FI236" s="124"/>
      <c r="FJ236" s="124"/>
      <c r="FK236" s="124"/>
      <c r="FL236" s="124"/>
      <c r="FM236" s="124"/>
      <c r="FN236" s="124"/>
      <c r="FO236" s="124"/>
      <c r="FP236" s="124"/>
      <c r="FQ236" s="124"/>
      <c r="FR236" s="124"/>
      <c r="FS236" s="124"/>
      <c r="FT236" s="124"/>
      <c r="FU236" s="124"/>
      <c r="FV236" s="124"/>
      <c r="FW236" s="124"/>
      <c r="FX236" s="124"/>
      <c r="FY236" s="124"/>
      <c r="FZ236" s="124"/>
      <c r="GA236" s="124"/>
      <c r="GB236" s="124"/>
      <c r="GC236" s="124"/>
      <c r="GD236" s="124"/>
      <c r="GE236" s="124"/>
      <c r="GF236" s="124"/>
      <c r="GG236" s="124"/>
      <c r="GH236" s="124"/>
      <c r="GI236" s="124"/>
      <c r="GJ236" s="124"/>
      <c r="GK236" s="124"/>
      <c r="GL236" s="124"/>
      <c r="GM236" s="124"/>
      <c r="GN236" s="124"/>
      <c r="GO236" s="124"/>
      <c r="GP236" s="124"/>
      <c r="GQ236" s="124"/>
      <c r="GR236" s="124"/>
      <c r="GS236" s="124"/>
      <c r="GT236" s="124"/>
      <c r="GU236" s="124"/>
      <c r="GV236" s="124"/>
      <c r="GW236" s="124"/>
      <c r="GX236" s="124"/>
      <c r="GY236" s="124"/>
      <c r="GZ236" s="124"/>
      <c r="HA236" s="124"/>
      <c r="HB236" s="124"/>
      <c r="HC236" s="124"/>
      <c r="HD236" s="124"/>
      <c r="HE236" s="124"/>
      <c r="HF236" s="124"/>
      <c r="HG236" s="124"/>
      <c r="HH236" s="124"/>
      <c r="HI236" s="124"/>
      <c r="HJ236" s="124"/>
      <c r="HK236" s="124"/>
      <c r="HL236" s="124"/>
      <c r="HM236" s="124"/>
      <c r="HN236" s="124"/>
      <c r="HO236" s="124"/>
      <c r="HP236" s="124"/>
      <c r="HQ236" s="124"/>
      <c r="HR236" s="124"/>
      <c r="HS236" s="124"/>
      <c r="HT236" s="124"/>
      <c r="HU236" s="124"/>
      <c r="HV236" s="124"/>
      <c r="HW236" s="124"/>
      <c r="HX236" s="124"/>
      <c r="HY236" s="124"/>
      <c r="HZ236" s="124"/>
      <c r="IA236" s="124"/>
      <c r="IB236" s="124"/>
      <c r="IC236" s="124"/>
      <c r="ID236" s="124"/>
      <c r="IE236" s="124"/>
      <c r="IF236" s="124"/>
      <c r="IG236" s="124"/>
      <c r="IH236" s="124"/>
      <c r="II236" s="124"/>
      <c r="IJ236" s="124"/>
      <c r="IK236" s="124"/>
      <c r="IL236" s="124"/>
      <c r="IM236" s="124"/>
      <c r="IN236" s="124"/>
      <c r="IO236" s="124"/>
      <c r="IP236" s="124"/>
      <c r="IQ236" s="124"/>
      <c r="IR236" s="124"/>
      <c r="IS236" s="124"/>
      <c r="IT236" s="124"/>
      <c r="IU236" s="124"/>
      <c r="IV236" s="124"/>
    </row>
    <row collapsed="false" customFormat="true" customHeight="true" hidden="false" ht="6" outlineLevel="0" r="237" s="137">
      <c r="B237" s="138"/>
      <c r="C237" s="139"/>
      <c r="D237" s="140"/>
      <c r="E237" s="141"/>
      <c r="F237" s="140"/>
      <c r="G237" s="142"/>
      <c r="H237" s="141"/>
      <c r="I237" s="141"/>
      <c r="J237" s="141"/>
      <c r="K237" s="143"/>
      <c r="L237" s="143"/>
      <c r="M237" s="143"/>
      <c r="N237" s="143"/>
      <c r="O237" s="143"/>
      <c r="P237" s="143"/>
      <c r="Q237" s="144"/>
      <c r="R237" s="145"/>
      <c r="S237" s="146"/>
      <c r="T237" s="146"/>
      <c r="U237" s="146"/>
      <c r="V237" s="146"/>
      <c r="W237" s="146"/>
      <c r="X237" s="146"/>
      <c r="Y237" s="146"/>
      <c r="Z237" s="146"/>
      <c r="AA237" s="146"/>
      <c r="AB237" s="146"/>
      <c r="AC237" s="145"/>
      <c r="AD237" s="147"/>
      <c r="AE237" s="147"/>
      <c r="AF237" s="147"/>
      <c r="AG237" s="148"/>
      <c r="AH237" s="148"/>
      <c r="AI237" s="142"/>
      <c r="AJ237" s="142"/>
      <c r="AN237" s="149"/>
      <c r="AO237" s="149"/>
      <c r="AP237" s="149"/>
      <c r="AV237" s="150"/>
      <c r="AW237" s="149"/>
    </row>
    <row collapsed="false" customFormat="true" customHeight="true" hidden="false" ht="17" outlineLevel="0" r="238" s="158">
      <c r="A238" s="124"/>
      <c r="B238" s="151" t="s">
        <v>73</v>
      </c>
      <c r="C238" s="151"/>
      <c r="D238" s="240"/>
      <c r="E238" s="153" t="n">
        <f aca="false">COUNTIF(E239:E239,"Yes")</f>
        <v>0</v>
      </c>
      <c r="F238" s="241"/>
      <c r="G238" s="155"/>
      <c r="H238" s="156" t="n">
        <v>0</v>
      </c>
      <c r="I238" s="156" t="n">
        <v>0</v>
      </c>
      <c r="J238" s="156" t="n">
        <v>0</v>
      </c>
      <c r="K238" s="156" t="n">
        <v>0</v>
      </c>
      <c r="L238" s="156" t="n">
        <v>0</v>
      </c>
      <c r="M238" s="156" t="n">
        <v>0</v>
      </c>
      <c r="N238" s="156" t="n">
        <v>0</v>
      </c>
      <c r="O238" s="156" t="n">
        <v>0</v>
      </c>
      <c r="P238" s="156" t="n">
        <v>0</v>
      </c>
      <c r="Q238" s="152"/>
      <c r="R238" s="151"/>
      <c r="S238" s="151"/>
      <c r="T238" s="151"/>
      <c r="U238" s="151"/>
      <c r="V238" s="151"/>
      <c r="W238" s="151"/>
      <c r="X238" s="151"/>
      <c r="Y238" s="151"/>
      <c r="Z238" s="151"/>
      <c r="AA238" s="151"/>
      <c r="AB238" s="151"/>
      <c r="AC238" s="151"/>
      <c r="AD238" s="151"/>
      <c r="AE238" s="151"/>
      <c r="AF238" s="151"/>
      <c r="AG238" s="157"/>
      <c r="AH238" s="157"/>
      <c r="AI238" s="154"/>
      <c r="AJ238" s="154"/>
      <c r="AK238" s="133"/>
      <c r="AL238" s="133"/>
      <c r="AM238" s="133"/>
      <c r="AN238" s="134"/>
      <c r="AO238" s="134"/>
      <c r="AP238" s="134"/>
      <c r="AQ238" s="133"/>
      <c r="AR238" s="133"/>
      <c r="AS238" s="133"/>
      <c r="AT238" s="133"/>
      <c r="AU238" s="133"/>
      <c r="AV238" s="135"/>
      <c r="AW238" s="134"/>
      <c r="AX238" s="133"/>
      <c r="AY238" s="133"/>
      <c r="AZ238" s="133"/>
      <c r="BA238" s="133"/>
      <c r="BB238" s="133"/>
      <c r="BC238" s="133"/>
      <c r="BD238" s="133"/>
      <c r="BE238" s="133"/>
      <c r="BF238" s="133"/>
      <c r="BG238" s="133"/>
      <c r="BH238" s="133"/>
      <c r="BI238" s="133"/>
      <c r="BJ238" s="133"/>
      <c r="BK238" s="133"/>
      <c r="BL238" s="133"/>
      <c r="BM238" s="133"/>
      <c r="BN238" s="133"/>
      <c r="BO238" s="133"/>
      <c r="BP238" s="133"/>
      <c r="BQ238" s="133"/>
      <c r="BR238" s="133"/>
      <c r="BS238" s="133"/>
      <c r="BT238" s="133"/>
      <c r="BU238" s="133"/>
      <c r="BV238" s="133"/>
      <c r="BW238" s="133"/>
      <c r="BX238" s="133"/>
      <c r="BY238" s="133"/>
      <c r="BZ238" s="133"/>
      <c r="CA238" s="133"/>
      <c r="CB238" s="133"/>
      <c r="CC238" s="133"/>
      <c r="CD238" s="133"/>
      <c r="CE238" s="133"/>
      <c r="CF238" s="133"/>
      <c r="CG238" s="133"/>
      <c r="CH238" s="133"/>
      <c r="CI238" s="133"/>
      <c r="CJ238" s="133"/>
      <c r="CK238" s="133"/>
      <c r="CL238" s="133"/>
      <c r="CM238" s="133"/>
      <c r="CN238" s="133"/>
      <c r="CO238" s="133"/>
      <c r="CP238" s="133"/>
      <c r="CQ238" s="133"/>
      <c r="CR238" s="133"/>
      <c r="CS238" s="133"/>
      <c r="CT238" s="133"/>
      <c r="CU238" s="133"/>
      <c r="CV238" s="133"/>
      <c r="CW238" s="133"/>
      <c r="CX238" s="133"/>
      <c r="CY238" s="124"/>
      <c r="CZ238" s="124"/>
      <c r="DA238" s="124"/>
      <c r="DB238" s="124"/>
      <c r="DC238" s="124"/>
      <c r="DD238" s="124"/>
      <c r="DE238" s="124"/>
      <c r="DF238" s="124"/>
      <c r="DG238" s="124"/>
      <c r="DH238" s="124"/>
      <c r="DI238" s="124"/>
      <c r="DJ238" s="124"/>
      <c r="DK238" s="124"/>
      <c r="DL238" s="124"/>
      <c r="DM238" s="124"/>
      <c r="DN238" s="124"/>
      <c r="DO238" s="124"/>
      <c r="DP238" s="124"/>
      <c r="DQ238" s="124"/>
      <c r="DR238" s="124"/>
      <c r="DS238" s="124"/>
      <c r="DT238" s="124"/>
      <c r="DU238" s="124"/>
      <c r="DV238" s="124"/>
      <c r="DW238" s="124"/>
      <c r="DX238" s="124"/>
      <c r="DY238" s="124"/>
      <c r="DZ238" s="124"/>
      <c r="EA238" s="124"/>
      <c r="EB238" s="124"/>
      <c r="EC238" s="124"/>
      <c r="ED238" s="124"/>
      <c r="EE238" s="124"/>
      <c r="EF238" s="124"/>
      <c r="EG238" s="124"/>
      <c r="EH238" s="124"/>
      <c r="EI238" s="124"/>
      <c r="EJ238" s="124"/>
      <c r="EK238" s="124"/>
      <c r="EL238" s="124"/>
      <c r="EM238" s="124"/>
      <c r="EN238" s="124"/>
      <c r="EO238" s="124"/>
      <c r="EP238" s="124"/>
      <c r="EQ238" s="124"/>
      <c r="ER238" s="124"/>
      <c r="ES238" s="124"/>
      <c r="ET238" s="124"/>
      <c r="EU238" s="124"/>
      <c r="EV238" s="124"/>
      <c r="EW238" s="124"/>
      <c r="EX238" s="124"/>
      <c r="EY238" s="124"/>
      <c r="EZ238" s="124"/>
      <c r="FA238" s="124"/>
      <c r="FB238" s="124"/>
      <c r="FC238" s="124"/>
      <c r="FD238" s="124"/>
      <c r="FE238" s="124"/>
      <c r="FF238" s="124"/>
      <c r="FG238" s="124"/>
      <c r="FH238" s="124"/>
      <c r="FI238" s="124"/>
      <c r="FJ238" s="124"/>
      <c r="FK238" s="124"/>
      <c r="FL238" s="124"/>
      <c r="FM238" s="124"/>
      <c r="FN238" s="124"/>
      <c r="FO238" s="124"/>
      <c r="FP238" s="124"/>
      <c r="FQ238" s="124"/>
      <c r="FR238" s="124"/>
      <c r="FS238" s="124"/>
      <c r="FT238" s="124"/>
      <c r="FU238" s="124"/>
      <c r="FV238" s="124"/>
      <c r="FW238" s="124"/>
      <c r="FX238" s="124"/>
      <c r="FY238" s="124"/>
      <c r="FZ238" s="124"/>
      <c r="GA238" s="124"/>
      <c r="GB238" s="124"/>
      <c r="GC238" s="124"/>
      <c r="GD238" s="124"/>
      <c r="GE238" s="124"/>
      <c r="GF238" s="124"/>
      <c r="GG238" s="124"/>
      <c r="GH238" s="124"/>
      <c r="GI238" s="124"/>
      <c r="GJ238" s="124"/>
      <c r="GK238" s="124"/>
      <c r="GL238" s="124"/>
      <c r="GM238" s="124"/>
      <c r="GN238" s="124"/>
      <c r="GO238" s="124"/>
      <c r="GP238" s="124"/>
      <c r="GQ238" s="124"/>
      <c r="GR238" s="124"/>
      <c r="GS238" s="124"/>
      <c r="GT238" s="124"/>
      <c r="GU238" s="124"/>
      <c r="GV238" s="124"/>
      <c r="GW238" s="124"/>
      <c r="GX238" s="124"/>
      <c r="GY238" s="124"/>
      <c r="GZ238" s="124"/>
      <c r="HA238" s="124"/>
      <c r="HB238" s="124"/>
      <c r="HC238" s="124"/>
      <c r="HD238" s="124"/>
      <c r="HE238" s="124"/>
      <c r="HF238" s="124"/>
      <c r="HG238" s="124"/>
      <c r="HH238" s="124"/>
      <c r="HI238" s="124"/>
      <c r="HJ238" s="124"/>
      <c r="HK238" s="124"/>
      <c r="HL238" s="124"/>
      <c r="HM238" s="124"/>
      <c r="HN238" s="124"/>
      <c r="HO238" s="124"/>
      <c r="HP238" s="124"/>
      <c r="HQ238" s="124"/>
      <c r="HR238" s="124"/>
      <c r="HS238" s="124"/>
      <c r="HT238" s="124"/>
      <c r="HU238" s="124"/>
      <c r="HV238" s="124"/>
      <c r="HW238" s="124"/>
      <c r="HX238" s="124"/>
      <c r="HY238" s="124"/>
      <c r="HZ238" s="124"/>
      <c r="IA238" s="124"/>
      <c r="IB238" s="124"/>
      <c r="IC238" s="124"/>
      <c r="ID238" s="124"/>
      <c r="IE238" s="124"/>
      <c r="IF238" s="124"/>
      <c r="IG238" s="124"/>
      <c r="IH238" s="124"/>
      <c r="II238" s="124"/>
      <c r="IJ238" s="124"/>
      <c r="IK238" s="124"/>
      <c r="IL238" s="124"/>
      <c r="IM238" s="124"/>
      <c r="IN238" s="124"/>
      <c r="IO238" s="124"/>
      <c r="IP238" s="124"/>
      <c r="IQ238" s="124"/>
      <c r="IR238" s="124"/>
      <c r="IS238" s="124"/>
      <c r="IT238" s="124"/>
      <c r="IU238" s="124"/>
      <c r="IV238" s="124"/>
    </row>
    <row collapsed="false" customFormat="true" customHeight="true" hidden="false" ht="6" outlineLevel="0" r="239" s="232">
      <c r="B239" s="233"/>
      <c r="C239" s="140"/>
      <c r="D239" s="234"/>
      <c r="E239" s="141"/>
      <c r="F239" s="140"/>
      <c r="G239" s="142"/>
      <c r="H239" s="238"/>
      <c r="I239" s="238" t="n">
        <v>0</v>
      </c>
      <c r="J239" s="238"/>
      <c r="K239" s="239"/>
      <c r="L239" s="239"/>
      <c r="M239" s="239"/>
      <c r="N239" s="239"/>
      <c r="O239" s="239"/>
      <c r="P239" s="239"/>
      <c r="Q239" s="144"/>
      <c r="R239" s="235"/>
      <c r="S239" s="235"/>
      <c r="T239" s="235"/>
      <c r="U239" s="235"/>
      <c r="V239" s="235"/>
      <c r="W239" s="235"/>
      <c r="X239" s="235"/>
      <c r="Y239" s="235"/>
      <c r="Z239" s="235"/>
      <c r="AA239" s="235"/>
      <c r="AB239" s="235"/>
      <c r="AC239" s="145"/>
      <c r="AD239" s="147"/>
      <c r="AE239" s="147"/>
      <c r="AF239" s="147"/>
      <c r="AG239" s="148"/>
      <c r="AH239" s="148"/>
      <c r="AI239" s="142"/>
      <c r="AJ239" s="142"/>
      <c r="AN239" s="236"/>
      <c r="AO239" s="236"/>
      <c r="AP239" s="236"/>
      <c r="AV239" s="237"/>
      <c r="AW239" s="236"/>
    </row>
    <row collapsed="false" customFormat="true" customHeight="false" hidden="false" ht="13" outlineLevel="0" r="240" s="242">
      <c r="A240" s="160"/>
      <c r="B240" s="151" t="s">
        <v>74</v>
      </c>
      <c r="C240" s="151"/>
      <c r="D240" s="240"/>
      <c r="E240" s="153" t="n">
        <v>0</v>
      </c>
      <c r="F240" s="241"/>
      <c r="G240" s="155"/>
      <c r="H240" s="156" t="n">
        <v>0</v>
      </c>
      <c r="I240" s="156" t="n">
        <v>0</v>
      </c>
      <c r="J240" s="156" t="n">
        <v>0</v>
      </c>
      <c r="K240" s="156" t="n">
        <v>0</v>
      </c>
      <c r="L240" s="156" t="n">
        <v>0</v>
      </c>
      <c r="M240" s="156" t="n">
        <v>0</v>
      </c>
      <c r="N240" s="156" t="n">
        <v>0</v>
      </c>
      <c r="O240" s="156" t="n">
        <v>0</v>
      </c>
      <c r="P240" s="156" t="n">
        <v>0</v>
      </c>
      <c r="Q240" s="152"/>
      <c r="R240" s="151"/>
      <c r="S240" s="151"/>
      <c r="T240" s="151"/>
      <c r="U240" s="151"/>
      <c r="V240" s="151"/>
      <c r="W240" s="151"/>
      <c r="X240" s="151"/>
      <c r="Y240" s="151"/>
      <c r="Z240" s="151"/>
      <c r="AA240" s="151"/>
      <c r="AB240" s="151"/>
      <c r="AC240" s="151"/>
      <c r="AD240" s="151"/>
      <c r="AE240" s="151"/>
      <c r="AF240" s="151"/>
      <c r="AG240" s="157"/>
      <c r="AH240" s="157"/>
      <c r="AI240" s="154"/>
      <c r="AJ240" s="154"/>
      <c r="AK240" s="179"/>
      <c r="AL240" s="179"/>
      <c r="AM240" s="179"/>
      <c r="AN240" s="180"/>
      <c r="AO240" s="180"/>
      <c r="AP240" s="180"/>
      <c r="AQ240" s="179"/>
      <c r="AR240" s="179"/>
      <c r="AS240" s="179"/>
      <c r="AT240" s="179"/>
      <c r="AU240" s="179"/>
      <c r="AV240" s="181"/>
      <c r="AW240" s="180"/>
      <c r="AX240" s="179"/>
      <c r="AY240" s="179"/>
      <c r="AZ240" s="179"/>
      <c r="BA240" s="179"/>
      <c r="BB240" s="179"/>
      <c r="BC240" s="179"/>
      <c r="BD240" s="179"/>
      <c r="BE240" s="179"/>
      <c r="BF240" s="179"/>
      <c r="BG240" s="179"/>
      <c r="BH240" s="179"/>
      <c r="BI240" s="179"/>
      <c r="BJ240" s="179"/>
      <c r="BK240" s="179"/>
      <c r="BL240" s="179"/>
      <c r="BM240" s="179"/>
      <c r="BN240" s="179"/>
      <c r="BO240" s="179"/>
      <c r="BP240" s="179"/>
      <c r="BQ240" s="179"/>
      <c r="BR240" s="179"/>
      <c r="BS240" s="179"/>
      <c r="BT240" s="179"/>
      <c r="BU240" s="179"/>
      <c r="BV240" s="179"/>
      <c r="BW240" s="179"/>
      <c r="BX240" s="179"/>
      <c r="BY240" s="179"/>
      <c r="BZ240" s="179"/>
      <c r="CA240" s="179"/>
      <c r="CB240" s="179"/>
      <c r="CC240" s="179"/>
      <c r="CD240" s="179"/>
      <c r="CE240" s="179"/>
      <c r="CF240" s="179"/>
      <c r="CG240" s="179"/>
      <c r="CH240" s="179"/>
      <c r="CI240" s="179"/>
      <c r="CJ240" s="179"/>
      <c r="CK240" s="179"/>
      <c r="CL240" s="179"/>
      <c r="CM240" s="179"/>
      <c r="CN240" s="179"/>
      <c r="CO240" s="179"/>
      <c r="CP240" s="179"/>
      <c r="CQ240" s="179"/>
      <c r="CR240" s="179"/>
      <c r="CS240" s="179"/>
      <c r="CT240" s="179"/>
      <c r="CU240" s="179"/>
      <c r="CV240" s="179"/>
      <c r="CW240" s="179"/>
      <c r="CX240" s="179"/>
      <c r="CY240" s="160"/>
      <c r="CZ240" s="160"/>
      <c r="DA240" s="160"/>
      <c r="DB240" s="160"/>
      <c r="DC240" s="160"/>
      <c r="DD240" s="160"/>
      <c r="DE240" s="160"/>
      <c r="DF240" s="160"/>
      <c r="DG240" s="160"/>
      <c r="DH240" s="160"/>
      <c r="DI240" s="160"/>
      <c r="DJ240" s="160"/>
      <c r="DK240" s="160"/>
      <c r="DL240" s="160"/>
      <c r="DM240" s="160"/>
      <c r="DN240" s="160"/>
      <c r="DO240" s="160"/>
      <c r="DP240" s="160"/>
      <c r="DQ240" s="160"/>
      <c r="DR240" s="160"/>
      <c r="DS240" s="160"/>
      <c r="DT240" s="160"/>
      <c r="DU240" s="160"/>
      <c r="DV240" s="160"/>
      <c r="DW240" s="160"/>
      <c r="DX240" s="160"/>
      <c r="DY240" s="160"/>
      <c r="DZ240" s="160"/>
      <c r="EA240" s="160"/>
      <c r="EB240" s="160"/>
      <c r="EC240" s="160"/>
      <c r="ED240" s="160"/>
      <c r="EE240" s="160"/>
      <c r="EF240" s="160"/>
      <c r="EG240" s="160"/>
      <c r="EH240" s="160"/>
      <c r="EI240" s="160"/>
      <c r="EJ240" s="160"/>
      <c r="EK240" s="160"/>
      <c r="EL240" s="160"/>
      <c r="EM240" s="160"/>
      <c r="EN240" s="160"/>
      <c r="EO240" s="160"/>
      <c r="EP240" s="160"/>
      <c r="EQ240" s="160"/>
      <c r="ER240" s="160"/>
      <c r="ES240" s="160"/>
      <c r="ET240" s="160"/>
      <c r="EU240" s="160"/>
      <c r="EV240" s="160"/>
      <c r="EW240" s="160"/>
      <c r="EX240" s="160"/>
      <c r="EY240" s="160"/>
      <c r="EZ240" s="160"/>
      <c r="FA240" s="160"/>
      <c r="FB240" s="160"/>
      <c r="FC240" s="160"/>
      <c r="FD240" s="160"/>
      <c r="FE240" s="160"/>
      <c r="FF240" s="160"/>
      <c r="FG240" s="160"/>
      <c r="FH240" s="160"/>
      <c r="FI240" s="160"/>
      <c r="FJ240" s="160"/>
      <c r="FK240" s="160"/>
      <c r="FL240" s="160"/>
      <c r="FM240" s="160"/>
      <c r="FN240" s="160"/>
      <c r="FO240" s="160"/>
      <c r="FP240" s="160"/>
      <c r="FQ240" s="160"/>
      <c r="FR240" s="160"/>
      <c r="FS240" s="160"/>
      <c r="FT240" s="160"/>
      <c r="FU240" s="160"/>
      <c r="FV240" s="160"/>
      <c r="FW240" s="160"/>
      <c r="FX240" s="160"/>
      <c r="FY240" s="160"/>
      <c r="FZ240" s="160"/>
      <c r="GA240" s="160"/>
      <c r="GB240" s="160"/>
      <c r="GC240" s="160"/>
      <c r="GD240" s="160"/>
      <c r="GE240" s="160"/>
      <c r="GF240" s="160"/>
      <c r="GG240" s="160"/>
      <c r="GH240" s="160"/>
      <c r="GI240" s="160"/>
      <c r="GJ240" s="160"/>
      <c r="GK240" s="160"/>
      <c r="GL240" s="160"/>
      <c r="GM240" s="160"/>
      <c r="GN240" s="160"/>
      <c r="GO240" s="160"/>
      <c r="GP240" s="160"/>
      <c r="GQ240" s="160"/>
      <c r="GR240" s="160"/>
      <c r="GS240" s="160"/>
      <c r="GT240" s="160"/>
      <c r="GU240" s="160"/>
      <c r="GV240" s="160"/>
      <c r="GW240" s="160"/>
      <c r="GX240" s="160"/>
      <c r="GY240" s="160"/>
      <c r="GZ240" s="160"/>
      <c r="HA240" s="160"/>
      <c r="HB240" s="160"/>
      <c r="HC240" s="160"/>
      <c r="HD240" s="160"/>
      <c r="HE240" s="160"/>
      <c r="HF240" s="160"/>
      <c r="HG240" s="160"/>
      <c r="HH240" s="160"/>
      <c r="HI240" s="160"/>
      <c r="HJ240" s="160"/>
      <c r="HK240" s="160"/>
      <c r="HL240" s="160"/>
      <c r="HM240" s="160"/>
      <c r="HN240" s="160"/>
      <c r="HO240" s="160"/>
      <c r="HP240" s="160"/>
      <c r="HQ240" s="160"/>
      <c r="HR240" s="160"/>
      <c r="HS240" s="160"/>
      <c r="HT240" s="160"/>
      <c r="HU240" s="160"/>
      <c r="HV240" s="160"/>
      <c r="HW240" s="160"/>
      <c r="HX240" s="160"/>
      <c r="HY240" s="160"/>
      <c r="HZ240" s="160"/>
      <c r="IA240" s="160"/>
      <c r="IB240" s="160"/>
      <c r="IC240" s="160"/>
      <c r="ID240" s="160"/>
      <c r="IE240" s="160"/>
      <c r="IF240" s="160"/>
      <c r="IG240" s="160"/>
      <c r="IH240" s="160"/>
      <c r="II240" s="160"/>
      <c r="IJ240" s="160"/>
      <c r="IK240" s="160"/>
      <c r="IL240" s="160"/>
      <c r="IM240" s="160"/>
      <c r="IN240" s="160"/>
      <c r="IO240" s="160"/>
      <c r="IP240" s="160"/>
      <c r="IQ240" s="160"/>
      <c r="IR240" s="160"/>
      <c r="IS240" s="160"/>
      <c r="IT240" s="160"/>
      <c r="IU240" s="160"/>
      <c r="IV240" s="160"/>
    </row>
    <row collapsed="false" customFormat="true" customHeight="true" hidden="false" ht="6" outlineLevel="0" r="241" s="232">
      <c r="B241" s="138"/>
      <c r="C241" s="139"/>
      <c r="D241" s="234"/>
      <c r="E241" s="141"/>
      <c r="F241" s="140"/>
      <c r="G241" s="142"/>
      <c r="H241" s="141"/>
      <c r="I241" s="141"/>
      <c r="J241" s="141"/>
      <c r="K241" s="143"/>
      <c r="L241" s="143"/>
      <c r="M241" s="143"/>
      <c r="N241" s="143"/>
      <c r="O241" s="143"/>
      <c r="P241" s="143"/>
      <c r="Q241" s="144"/>
      <c r="R241" s="145"/>
      <c r="S241" s="146"/>
      <c r="T241" s="146"/>
      <c r="U241" s="146"/>
      <c r="V241" s="146"/>
      <c r="W241" s="146"/>
      <c r="X241" s="146"/>
      <c r="Y241" s="146"/>
      <c r="Z241" s="146"/>
      <c r="AA241" s="146"/>
      <c r="AB241" s="146"/>
      <c r="AC241" s="145"/>
      <c r="AD241" s="147"/>
      <c r="AE241" s="147"/>
      <c r="AF241" s="147"/>
      <c r="AG241" s="148"/>
      <c r="AH241" s="148"/>
      <c r="AI241" s="142"/>
      <c r="AJ241" s="142"/>
      <c r="AN241" s="236"/>
      <c r="AO241" s="236"/>
      <c r="AP241" s="236"/>
      <c r="AV241" s="237"/>
      <c r="AW241" s="236"/>
    </row>
    <row collapsed="false" customFormat="true" customHeight="false" hidden="false" ht="13" outlineLevel="0" r="242" s="257">
      <c r="A242" s="160"/>
      <c r="B242" s="243" t="s">
        <v>75</v>
      </c>
      <c r="C242" s="244"/>
      <c r="D242" s="245"/>
      <c r="E242" s="153" t="n">
        <v>0</v>
      </c>
      <c r="F242" s="246"/>
      <c r="G242" s="247"/>
      <c r="H242" s="248" t="n">
        <v>0</v>
      </c>
      <c r="I242" s="248" t="n">
        <v>0</v>
      </c>
      <c r="J242" s="248" t="n">
        <v>0</v>
      </c>
      <c r="K242" s="248" t="n">
        <v>0</v>
      </c>
      <c r="L242" s="248" t="n">
        <v>0</v>
      </c>
      <c r="M242" s="248" t="n">
        <v>0</v>
      </c>
      <c r="N242" s="248" t="n">
        <v>0</v>
      </c>
      <c r="O242" s="248" t="n">
        <v>0</v>
      </c>
      <c r="P242" s="248" t="n">
        <v>0</v>
      </c>
      <c r="Q242" s="249"/>
      <c r="R242" s="250"/>
      <c r="S242" s="251"/>
      <c r="T242" s="252"/>
      <c r="U242" s="250"/>
      <c r="V242" s="251"/>
      <c r="W242" s="252"/>
      <c r="X242" s="250"/>
      <c r="Y242" s="251"/>
      <c r="Z242" s="252"/>
      <c r="AA242" s="250"/>
      <c r="AB242" s="251"/>
      <c r="AC242" s="252"/>
      <c r="AD242" s="244"/>
      <c r="AE242" s="244"/>
      <c r="AF242" s="244"/>
      <c r="AG242" s="253"/>
      <c r="AH242" s="254"/>
      <c r="AI242" s="255"/>
      <c r="AJ242" s="256"/>
      <c r="AK242" s="179"/>
      <c r="AL242" s="179"/>
      <c r="AM242" s="179"/>
      <c r="AN242" s="180"/>
      <c r="AO242" s="180"/>
      <c r="AP242" s="180"/>
      <c r="AQ242" s="179"/>
      <c r="AR242" s="179"/>
      <c r="AS242" s="179"/>
      <c r="AT242" s="179"/>
      <c r="AU242" s="179"/>
      <c r="AV242" s="181"/>
      <c r="AW242" s="180"/>
      <c r="AX242" s="179"/>
      <c r="AY242" s="179"/>
      <c r="AZ242" s="179"/>
      <c r="BA242" s="179"/>
      <c r="BB242" s="179"/>
      <c r="BC242" s="179"/>
      <c r="BD242" s="179"/>
      <c r="BE242" s="179"/>
      <c r="BF242" s="179"/>
      <c r="BG242" s="179"/>
      <c r="BH242" s="179"/>
      <c r="BI242" s="179"/>
      <c r="BJ242" s="179"/>
      <c r="BK242" s="179"/>
      <c r="BL242" s="179"/>
      <c r="BM242" s="179"/>
      <c r="BN242" s="179"/>
      <c r="BO242" s="179"/>
      <c r="BP242" s="179"/>
      <c r="BQ242" s="179"/>
      <c r="BR242" s="179"/>
      <c r="BS242" s="179"/>
      <c r="BT242" s="179"/>
      <c r="BU242" s="179"/>
      <c r="BV242" s="179"/>
      <c r="BW242" s="179"/>
      <c r="BX242" s="179"/>
      <c r="BY242" s="179"/>
      <c r="BZ242" s="179"/>
      <c r="CA242" s="179"/>
      <c r="CB242" s="179"/>
      <c r="CC242" s="179"/>
      <c r="CD242" s="179"/>
      <c r="CE242" s="179"/>
      <c r="CF242" s="179"/>
      <c r="CG242" s="179"/>
      <c r="CH242" s="179"/>
      <c r="CI242" s="179"/>
      <c r="CJ242" s="179"/>
      <c r="CK242" s="179"/>
      <c r="CL242" s="179"/>
      <c r="CM242" s="179"/>
      <c r="CN242" s="179"/>
      <c r="CO242" s="179"/>
      <c r="CP242" s="179"/>
      <c r="CQ242" s="179"/>
      <c r="CR242" s="179"/>
      <c r="CS242" s="179"/>
      <c r="CT242" s="179"/>
      <c r="CU242" s="179"/>
      <c r="CV242" s="179"/>
      <c r="CW242" s="179"/>
      <c r="CX242" s="179"/>
      <c r="CY242" s="160"/>
      <c r="CZ242" s="160"/>
      <c r="DA242" s="160"/>
      <c r="DB242" s="160"/>
      <c r="DC242" s="160"/>
      <c r="DD242" s="160"/>
      <c r="DE242" s="160"/>
      <c r="DF242" s="160"/>
      <c r="DG242" s="160"/>
      <c r="DH242" s="160"/>
      <c r="DI242" s="160"/>
      <c r="DJ242" s="160"/>
      <c r="DK242" s="160"/>
      <c r="DL242" s="160"/>
      <c r="DM242" s="160"/>
      <c r="DN242" s="160"/>
      <c r="DO242" s="160"/>
      <c r="DP242" s="160"/>
      <c r="DQ242" s="160"/>
      <c r="DR242" s="160"/>
      <c r="DS242" s="160"/>
      <c r="DT242" s="160"/>
      <c r="DU242" s="160"/>
      <c r="DV242" s="160"/>
      <c r="DW242" s="160"/>
      <c r="DX242" s="160"/>
      <c r="DY242" s="160"/>
      <c r="DZ242" s="160"/>
      <c r="EA242" s="160"/>
      <c r="EB242" s="160"/>
      <c r="EC242" s="160"/>
      <c r="ED242" s="160"/>
      <c r="EE242" s="160"/>
      <c r="EF242" s="160"/>
      <c r="EG242" s="160"/>
      <c r="EH242" s="160"/>
      <c r="EI242" s="160"/>
      <c r="EJ242" s="160"/>
      <c r="EK242" s="160"/>
      <c r="EL242" s="160"/>
      <c r="EM242" s="160"/>
      <c r="EN242" s="160"/>
      <c r="EO242" s="160"/>
      <c r="EP242" s="160"/>
      <c r="EQ242" s="160"/>
      <c r="ER242" s="160"/>
      <c r="ES242" s="160"/>
      <c r="ET242" s="160"/>
      <c r="EU242" s="160"/>
      <c r="EV242" s="160"/>
      <c r="EW242" s="160"/>
      <c r="EX242" s="160"/>
      <c r="EY242" s="160"/>
      <c r="EZ242" s="160"/>
      <c r="FA242" s="160"/>
      <c r="FB242" s="160"/>
      <c r="FC242" s="160"/>
      <c r="FD242" s="160"/>
      <c r="FE242" s="160"/>
      <c r="FF242" s="160"/>
      <c r="FG242" s="160"/>
      <c r="FH242" s="160"/>
      <c r="FI242" s="160"/>
      <c r="FJ242" s="160"/>
      <c r="FK242" s="160"/>
      <c r="FL242" s="160"/>
      <c r="FM242" s="160"/>
      <c r="FN242" s="160"/>
      <c r="FO242" s="160"/>
      <c r="FP242" s="160"/>
      <c r="FQ242" s="160"/>
      <c r="FR242" s="160"/>
      <c r="FS242" s="160"/>
      <c r="FT242" s="160"/>
      <c r="FU242" s="160"/>
      <c r="FV242" s="160"/>
      <c r="FW242" s="160"/>
      <c r="FX242" s="160"/>
      <c r="FY242" s="160"/>
      <c r="FZ242" s="160"/>
      <c r="GA242" s="160"/>
      <c r="GB242" s="160"/>
      <c r="GC242" s="160"/>
      <c r="GD242" s="160"/>
      <c r="GE242" s="160"/>
      <c r="GF242" s="160"/>
      <c r="GG242" s="160"/>
      <c r="GH242" s="160"/>
      <c r="GI242" s="160"/>
      <c r="GJ242" s="160"/>
      <c r="GK242" s="160"/>
      <c r="GL242" s="160"/>
      <c r="GM242" s="160"/>
      <c r="GN242" s="160"/>
      <c r="GO242" s="160"/>
      <c r="GP242" s="160"/>
      <c r="GQ242" s="160"/>
      <c r="GR242" s="160"/>
      <c r="GS242" s="160"/>
      <c r="GT242" s="160"/>
      <c r="GU242" s="160"/>
      <c r="GV242" s="160"/>
      <c r="GW242" s="160"/>
      <c r="GX242" s="160"/>
      <c r="GY242" s="160"/>
      <c r="GZ242" s="160"/>
      <c r="HA242" s="160"/>
      <c r="HB242" s="160"/>
      <c r="HC242" s="160"/>
      <c r="HD242" s="160"/>
      <c r="HE242" s="160"/>
      <c r="HF242" s="160"/>
      <c r="HG242" s="160"/>
      <c r="HH242" s="160"/>
      <c r="HI242" s="160"/>
      <c r="HJ242" s="160"/>
      <c r="HK242" s="160"/>
      <c r="HL242" s="160"/>
      <c r="HM242" s="160"/>
      <c r="HN242" s="160"/>
      <c r="HO242" s="160"/>
      <c r="HP242" s="160"/>
      <c r="HQ242" s="160"/>
      <c r="HR242" s="160"/>
      <c r="HS242" s="160"/>
      <c r="HT242" s="160"/>
      <c r="HU242" s="160"/>
      <c r="HV242" s="160"/>
      <c r="HW242" s="160"/>
      <c r="HX242" s="160"/>
      <c r="HY242" s="160"/>
      <c r="HZ242" s="160"/>
      <c r="IA242" s="160"/>
      <c r="IB242" s="160"/>
      <c r="IC242" s="160"/>
      <c r="ID242" s="160"/>
      <c r="IE242" s="160"/>
      <c r="IF242" s="160"/>
      <c r="IG242" s="160"/>
      <c r="IH242" s="160"/>
      <c r="II242" s="160"/>
      <c r="IJ242" s="160"/>
      <c r="IK242" s="160"/>
      <c r="IL242" s="160"/>
      <c r="IM242" s="160"/>
      <c r="IN242" s="160"/>
      <c r="IO242" s="160"/>
      <c r="IP242" s="160"/>
      <c r="IQ242" s="160"/>
      <c r="IR242" s="160"/>
      <c r="IS242" s="160"/>
      <c r="IT242" s="160"/>
      <c r="IU242" s="160"/>
      <c r="IV242" s="160"/>
    </row>
    <row collapsed="false" customFormat="true" customHeight="true" hidden="false" ht="6" outlineLevel="0" r="243" s="232">
      <c r="B243" s="233"/>
      <c r="C243" s="140"/>
      <c r="D243" s="234"/>
      <c r="E243" s="141"/>
      <c r="F243" s="140"/>
      <c r="G243" s="142"/>
      <c r="H243" s="238"/>
      <c r="I243" s="238"/>
      <c r="J243" s="238"/>
      <c r="K243" s="239"/>
      <c r="L243" s="239"/>
      <c r="M243" s="239"/>
      <c r="N243" s="239"/>
      <c r="O243" s="239"/>
      <c r="P243" s="239"/>
      <c r="Q243" s="144"/>
      <c r="R243" s="235"/>
      <c r="S243" s="235"/>
      <c r="T243" s="235"/>
      <c r="U243" s="235"/>
      <c r="V243" s="235"/>
      <c r="W243" s="235"/>
      <c r="X243" s="235"/>
      <c r="Y243" s="235"/>
      <c r="Z243" s="235"/>
      <c r="AA243" s="235"/>
      <c r="AB243" s="235"/>
      <c r="AC243" s="145"/>
      <c r="AD243" s="147"/>
      <c r="AE243" s="147"/>
      <c r="AF243" s="147"/>
      <c r="AG243" s="148"/>
      <c r="AH243" s="148"/>
      <c r="AI243" s="142"/>
      <c r="AJ243" s="142"/>
      <c r="AN243" s="236"/>
      <c r="AO243" s="236"/>
      <c r="AP243" s="236"/>
      <c r="AV243" s="237"/>
      <c r="AW243" s="236"/>
    </row>
    <row collapsed="false" customFormat="true" customHeight="false" hidden="false" ht="13" outlineLevel="0" r="244" s="257">
      <c r="A244" s="160"/>
      <c r="B244" s="243" t="s">
        <v>76</v>
      </c>
      <c r="C244" s="244"/>
      <c r="D244" s="245"/>
      <c r="E244" s="260" t="n">
        <v>0</v>
      </c>
      <c r="F244" s="246"/>
      <c r="G244" s="247"/>
      <c r="H244" s="248" t="n">
        <v>0</v>
      </c>
      <c r="I244" s="248" t="n">
        <v>0</v>
      </c>
      <c r="J244" s="248" t="n">
        <v>0</v>
      </c>
      <c r="K244" s="248" t="n">
        <v>0</v>
      </c>
      <c r="L244" s="248" t="n">
        <v>0</v>
      </c>
      <c r="M244" s="248" t="n">
        <v>0</v>
      </c>
      <c r="N244" s="248" t="n">
        <v>0</v>
      </c>
      <c r="O244" s="248" t="n">
        <v>0</v>
      </c>
      <c r="P244" s="248" t="n">
        <v>0</v>
      </c>
      <c r="Q244" s="249"/>
      <c r="R244" s="250"/>
      <c r="S244" s="251"/>
      <c r="T244" s="252"/>
      <c r="U244" s="250"/>
      <c r="V244" s="251"/>
      <c r="W244" s="252"/>
      <c r="X244" s="250"/>
      <c r="Y244" s="251"/>
      <c r="Z244" s="252"/>
      <c r="AA244" s="250"/>
      <c r="AB244" s="251"/>
      <c r="AC244" s="252"/>
      <c r="AD244" s="244"/>
      <c r="AE244" s="244"/>
      <c r="AF244" s="244"/>
      <c r="AG244" s="253"/>
      <c r="AH244" s="254"/>
      <c r="AI244" s="255"/>
      <c r="AJ244" s="256"/>
      <c r="AK244" s="179"/>
      <c r="AL244" s="179"/>
      <c r="AM244" s="179"/>
      <c r="AN244" s="180"/>
      <c r="AO244" s="180"/>
      <c r="AP244" s="180"/>
      <c r="AQ244" s="179"/>
      <c r="AR244" s="179"/>
      <c r="AS244" s="179"/>
      <c r="AT244" s="179"/>
      <c r="AU244" s="179"/>
      <c r="AV244" s="181"/>
      <c r="AW244" s="180"/>
      <c r="AX244" s="179"/>
      <c r="AY244" s="179"/>
      <c r="AZ244" s="179"/>
      <c r="BA244" s="179"/>
      <c r="BB244" s="179"/>
      <c r="BC244" s="179"/>
      <c r="BD244" s="179"/>
      <c r="BE244" s="179"/>
      <c r="BF244" s="179"/>
      <c r="BG244" s="179"/>
      <c r="BH244" s="179"/>
      <c r="BI244" s="179"/>
      <c r="BJ244" s="179"/>
      <c r="BK244" s="179"/>
      <c r="BL244" s="179"/>
      <c r="BM244" s="179"/>
      <c r="BN244" s="179"/>
      <c r="BO244" s="179"/>
      <c r="BP244" s="179"/>
      <c r="BQ244" s="179"/>
      <c r="BR244" s="179"/>
      <c r="BS244" s="179"/>
      <c r="BT244" s="179"/>
      <c r="BU244" s="179"/>
      <c r="BV244" s="179"/>
      <c r="BW244" s="179"/>
      <c r="BX244" s="179"/>
      <c r="BY244" s="179"/>
      <c r="BZ244" s="179"/>
      <c r="CA244" s="179"/>
      <c r="CB244" s="179"/>
      <c r="CC244" s="179"/>
      <c r="CD244" s="179"/>
      <c r="CE244" s="179"/>
      <c r="CF244" s="179"/>
      <c r="CG244" s="179"/>
      <c r="CH244" s="179"/>
      <c r="CI244" s="179"/>
      <c r="CJ244" s="179"/>
      <c r="CK244" s="179"/>
      <c r="CL244" s="179"/>
      <c r="CM244" s="179"/>
      <c r="CN244" s="179"/>
      <c r="CO244" s="179"/>
      <c r="CP244" s="179"/>
      <c r="CQ244" s="179"/>
      <c r="CR244" s="179"/>
      <c r="CS244" s="179"/>
      <c r="CT244" s="179"/>
      <c r="CU244" s="179"/>
      <c r="CV244" s="179"/>
      <c r="CW244" s="179"/>
      <c r="CX244" s="179"/>
      <c r="CY244" s="160"/>
      <c r="CZ244" s="160"/>
      <c r="DA244" s="160"/>
      <c r="DB244" s="160"/>
      <c r="DC244" s="160"/>
      <c r="DD244" s="160"/>
      <c r="DE244" s="160"/>
      <c r="DF244" s="160"/>
      <c r="DG244" s="160"/>
      <c r="DH244" s="160"/>
      <c r="DI244" s="160"/>
      <c r="DJ244" s="160"/>
      <c r="DK244" s="160"/>
      <c r="DL244" s="160"/>
      <c r="DM244" s="160"/>
      <c r="DN244" s="160"/>
      <c r="DO244" s="160"/>
      <c r="DP244" s="160"/>
      <c r="DQ244" s="160"/>
      <c r="DR244" s="160"/>
      <c r="DS244" s="160"/>
      <c r="DT244" s="160"/>
      <c r="DU244" s="160"/>
      <c r="DV244" s="160"/>
      <c r="DW244" s="160"/>
      <c r="DX244" s="160"/>
      <c r="DY244" s="160"/>
      <c r="DZ244" s="160"/>
      <c r="EA244" s="160"/>
      <c r="EB244" s="160"/>
      <c r="EC244" s="160"/>
      <c r="ED244" s="160"/>
      <c r="EE244" s="160"/>
      <c r="EF244" s="160"/>
      <c r="EG244" s="160"/>
      <c r="EH244" s="160"/>
      <c r="EI244" s="160"/>
      <c r="EJ244" s="160"/>
      <c r="EK244" s="160"/>
      <c r="EL244" s="160"/>
      <c r="EM244" s="160"/>
      <c r="EN244" s="160"/>
      <c r="EO244" s="160"/>
      <c r="EP244" s="160"/>
      <c r="EQ244" s="160"/>
      <c r="ER244" s="160"/>
      <c r="ES244" s="160"/>
      <c r="ET244" s="160"/>
      <c r="EU244" s="160"/>
      <c r="EV244" s="160"/>
      <c r="EW244" s="160"/>
      <c r="EX244" s="160"/>
      <c r="EY244" s="160"/>
      <c r="EZ244" s="160"/>
      <c r="FA244" s="160"/>
      <c r="FB244" s="160"/>
      <c r="FC244" s="160"/>
      <c r="FD244" s="160"/>
      <c r="FE244" s="160"/>
      <c r="FF244" s="160"/>
      <c r="FG244" s="160"/>
      <c r="FH244" s="160"/>
      <c r="FI244" s="160"/>
      <c r="FJ244" s="160"/>
      <c r="FK244" s="160"/>
      <c r="FL244" s="160"/>
      <c r="FM244" s="160"/>
      <c r="FN244" s="160"/>
      <c r="FO244" s="160"/>
      <c r="FP244" s="160"/>
      <c r="FQ244" s="160"/>
      <c r="FR244" s="160"/>
      <c r="FS244" s="160"/>
      <c r="FT244" s="160"/>
      <c r="FU244" s="160"/>
      <c r="FV244" s="160"/>
      <c r="FW244" s="160"/>
      <c r="FX244" s="160"/>
      <c r="FY244" s="160"/>
      <c r="FZ244" s="160"/>
      <c r="GA244" s="160"/>
      <c r="GB244" s="160"/>
      <c r="GC244" s="160"/>
      <c r="GD244" s="160"/>
      <c r="GE244" s="160"/>
      <c r="GF244" s="160"/>
      <c r="GG244" s="160"/>
      <c r="GH244" s="160"/>
      <c r="GI244" s="160"/>
      <c r="GJ244" s="160"/>
      <c r="GK244" s="160"/>
      <c r="GL244" s="160"/>
      <c r="GM244" s="160"/>
      <c r="GN244" s="160"/>
      <c r="GO244" s="160"/>
      <c r="GP244" s="160"/>
      <c r="GQ244" s="160"/>
      <c r="GR244" s="160"/>
      <c r="GS244" s="160"/>
      <c r="GT244" s="160"/>
      <c r="GU244" s="160"/>
      <c r="GV244" s="160"/>
      <c r="GW244" s="160"/>
      <c r="GX244" s="160"/>
      <c r="GY244" s="160"/>
      <c r="GZ244" s="160"/>
      <c r="HA244" s="160"/>
      <c r="HB244" s="160"/>
      <c r="HC244" s="160"/>
      <c r="HD244" s="160"/>
      <c r="HE244" s="160"/>
      <c r="HF244" s="160"/>
      <c r="HG244" s="160"/>
      <c r="HH244" s="160"/>
      <c r="HI244" s="160"/>
      <c r="HJ244" s="160"/>
      <c r="HK244" s="160"/>
      <c r="HL244" s="160"/>
      <c r="HM244" s="160"/>
      <c r="HN244" s="160"/>
      <c r="HO244" s="160"/>
      <c r="HP244" s="160"/>
      <c r="HQ244" s="160"/>
      <c r="HR244" s="160"/>
      <c r="HS244" s="160"/>
      <c r="HT244" s="160"/>
      <c r="HU244" s="160"/>
      <c r="HV244" s="160"/>
      <c r="HW244" s="160"/>
      <c r="HX244" s="160"/>
      <c r="HY244" s="160"/>
      <c r="HZ244" s="160"/>
      <c r="IA244" s="160"/>
      <c r="IB244" s="160"/>
      <c r="IC244" s="160"/>
      <c r="ID244" s="160"/>
      <c r="IE244" s="160"/>
      <c r="IF244" s="160"/>
      <c r="IG244" s="160"/>
      <c r="IH244" s="160"/>
      <c r="II244" s="160"/>
      <c r="IJ244" s="160"/>
      <c r="IK244" s="160"/>
      <c r="IL244" s="160"/>
      <c r="IM244" s="160"/>
      <c r="IN244" s="160"/>
      <c r="IO244" s="160"/>
      <c r="IP244" s="160"/>
      <c r="IQ244" s="160"/>
      <c r="IR244" s="160"/>
      <c r="IS244" s="160"/>
      <c r="IT244" s="160"/>
      <c r="IU244" s="160"/>
      <c r="IV244" s="160"/>
    </row>
    <row collapsed="false" customFormat="true" customHeight="true" hidden="false" ht="76" outlineLevel="0" r="245" s="232">
      <c r="B245" s="233"/>
      <c r="C245" s="234"/>
      <c r="D245" s="140"/>
      <c r="E245" s="141"/>
      <c r="F245" s="140"/>
      <c r="G245" s="142"/>
      <c r="H245" s="141"/>
      <c r="I245" s="141"/>
      <c r="J245" s="141"/>
      <c r="K245" s="143"/>
      <c r="L245" s="143"/>
      <c r="M245" s="143"/>
      <c r="N245" s="143"/>
      <c r="O245" s="143"/>
      <c r="P245" s="143"/>
      <c r="Q245" s="144"/>
      <c r="R245" s="145"/>
      <c r="S245" s="146"/>
      <c r="T245" s="146"/>
      <c r="U245" s="146"/>
      <c r="V245" s="146"/>
      <c r="W245" s="146"/>
      <c r="X245" s="146"/>
      <c r="Y245" s="146"/>
      <c r="Z245" s="146"/>
      <c r="AA245" s="146"/>
      <c r="AB245" s="146"/>
      <c r="AC245" s="146"/>
      <c r="AD245" s="147"/>
      <c r="AE245" s="147"/>
      <c r="AF245" s="147"/>
      <c r="AG245" s="148"/>
      <c r="AH245" s="148"/>
      <c r="AI245" s="142"/>
      <c r="AJ245" s="142"/>
      <c r="AN245" s="236"/>
      <c r="AO245" s="236"/>
      <c r="AP245" s="236"/>
      <c r="AV245" s="237"/>
      <c r="AW245" s="236"/>
    </row>
    <row collapsed="false" customFormat="true" customHeight="true" hidden="false" ht="27" outlineLevel="0" r="246" s="136">
      <c r="A246" s="124"/>
      <c r="B246" s="159" t="s">
        <v>203</v>
      </c>
      <c r="C246" s="159"/>
      <c r="D246" s="159"/>
      <c r="E246" s="126" t="n">
        <f aca="false">E248+E250+E252+E268</f>
        <v>2</v>
      </c>
      <c r="F246" s="258"/>
      <c r="G246" s="128"/>
      <c r="H246" s="129" t="n">
        <f aca="false">H248+H250+H252+H268</f>
        <v>1615.23261</v>
      </c>
      <c r="I246" s="129" t="n">
        <f aca="false">I248+I250+I252+I268</f>
        <v>290.7418698</v>
      </c>
      <c r="J246" s="129" t="n">
        <f aca="false">J248+J250+J252+J268</f>
        <v>1905.9744798</v>
      </c>
      <c r="K246" s="129" t="n">
        <f aca="false">K248+K250+K252+K268</f>
        <v>0</v>
      </c>
      <c r="L246" s="129" t="n">
        <f aca="false">L248+L250+L252+L268</f>
        <v>0</v>
      </c>
      <c r="M246" s="129" t="n">
        <f aca="false">M248+M250+M252+M268</f>
        <v>5500.4722</v>
      </c>
      <c r="N246" s="129" t="n">
        <f aca="false">N248+N250+N252+N268</f>
        <v>5500</v>
      </c>
      <c r="O246" s="129" t="n">
        <f aca="false">O248+O250+O252+O268</f>
        <v>0</v>
      </c>
      <c r="P246" s="129" t="n">
        <f aca="false">P248+P250+P252+P268</f>
        <v>0</v>
      </c>
      <c r="Q246" s="130"/>
      <c r="R246" s="131"/>
      <c r="S246" s="131"/>
      <c r="T246" s="131"/>
      <c r="U246" s="131"/>
      <c r="V246" s="131"/>
      <c r="W246" s="131"/>
      <c r="X246" s="131"/>
      <c r="Y246" s="131"/>
      <c r="Z246" s="131"/>
      <c r="AA246" s="131"/>
      <c r="AB246" s="131"/>
      <c r="AC246" s="131"/>
      <c r="AD246" s="131"/>
      <c r="AE246" s="131"/>
      <c r="AF246" s="131"/>
      <c r="AG246" s="132"/>
      <c r="AH246" s="132"/>
      <c r="AI246" s="127"/>
      <c r="AJ246" s="127"/>
      <c r="AK246" s="133"/>
      <c r="AL246" s="133"/>
      <c r="AM246" s="133"/>
      <c r="AN246" s="134"/>
      <c r="AO246" s="134"/>
      <c r="AP246" s="134"/>
      <c r="AQ246" s="133"/>
      <c r="AR246" s="133"/>
      <c r="AS246" s="133"/>
      <c r="AT246" s="133"/>
      <c r="AU246" s="133"/>
      <c r="AV246" s="135"/>
      <c r="AW246" s="134"/>
      <c r="AX246" s="133"/>
      <c r="AY246" s="133"/>
      <c r="AZ246" s="133"/>
      <c r="BA246" s="133"/>
      <c r="BB246" s="133"/>
      <c r="BC246" s="133"/>
      <c r="BD246" s="133"/>
      <c r="BE246" s="133"/>
      <c r="BF246" s="133"/>
      <c r="BG246" s="133"/>
      <c r="BH246" s="133"/>
      <c r="BI246" s="133"/>
      <c r="BJ246" s="133"/>
      <c r="BK246" s="133"/>
      <c r="BL246" s="133"/>
      <c r="BM246" s="133"/>
      <c r="BN246" s="133"/>
      <c r="BO246" s="133"/>
      <c r="BP246" s="133"/>
      <c r="BQ246" s="133"/>
      <c r="BR246" s="133"/>
      <c r="BS246" s="133"/>
      <c r="BT246" s="133"/>
      <c r="BU246" s="133"/>
      <c r="BV246" s="133"/>
      <c r="BW246" s="133"/>
      <c r="BX246" s="133"/>
      <c r="BY246" s="133"/>
      <c r="BZ246" s="133"/>
      <c r="CA246" s="133"/>
      <c r="CB246" s="133"/>
      <c r="CC246" s="133"/>
      <c r="CD246" s="133"/>
      <c r="CE246" s="133"/>
      <c r="CF246" s="133"/>
      <c r="CG246" s="133"/>
      <c r="CH246" s="133"/>
      <c r="CI246" s="133"/>
      <c r="CJ246" s="133"/>
      <c r="CK246" s="133"/>
      <c r="CL246" s="133"/>
      <c r="CM246" s="133"/>
      <c r="CN246" s="133"/>
      <c r="CO246" s="133"/>
      <c r="CP246" s="133"/>
      <c r="CQ246" s="133"/>
      <c r="CR246" s="133"/>
      <c r="CS246" s="133"/>
      <c r="CT246" s="133"/>
      <c r="CU246" s="133"/>
      <c r="CV246" s="133"/>
      <c r="CW246" s="133"/>
      <c r="CX246" s="133"/>
      <c r="CY246" s="124"/>
      <c r="CZ246" s="124"/>
      <c r="DA246" s="124"/>
      <c r="DB246" s="124"/>
      <c r="DC246" s="124"/>
      <c r="DD246" s="124"/>
      <c r="DE246" s="124"/>
      <c r="DF246" s="124"/>
      <c r="DG246" s="124"/>
      <c r="DH246" s="124"/>
      <c r="DI246" s="124"/>
      <c r="DJ246" s="124"/>
      <c r="DK246" s="124"/>
      <c r="DL246" s="124"/>
      <c r="DM246" s="124"/>
      <c r="DN246" s="124"/>
      <c r="DO246" s="124"/>
      <c r="DP246" s="124"/>
      <c r="DQ246" s="124"/>
      <c r="DR246" s="124"/>
      <c r="DS246" s="124"/>
      <c r="DT246" s="124"/>
      <c r="DU246" s="124"/>
      <c r="DV246" s="124"/>
      <c r="DW246" s="124"/>
      <c r="DX246" s="124"/>
      <c r="DY246" s="124"/>
      <c r="DZ246" s="124"/>
      <c r="EA246" s="124"/>
      <c r="EB246" s="124"/>
      <c r="EC246" s="124"/>
      <c r="ED246" s="124"/>
      <c r="EE246" s="124"/>
      <c r="EF246" s="124"/>
      <c r="EG246" s="124"/>
      <c r="EH246" s="124"/>
      <c r="EI246" s="124"/>
      <c r="EJ246" s="124"/>
      <c r="EK246" s="124"/>
      <c r="EL246" s="124"/>
      <c r="EM246" s="124"/>
      <c r="EN246" s="124"/>
      <c r="EO246" s="124"/>
      <c r="EP246" s="124"/>
      <c r="EQ246" s="124"/>
      <c r="ER246" s="124"/>
      <c r="ES246" s="124"/>
      <c r="ET246" s="124"/>
      <c r="EU246" s="124"/>
      <c r="EV246" s="124"/>
      <c r="EW246" s="124"/>
      <c r="EX246" s="124"/>
      <c r="EY246" s="124"/>
      <c r="EZ246" s="124"/>
      <c r="FA246" s="124"/>
      <c r="FB246" s="124"/>
      <c r="FC246" s="124"/>
      <c r="FD246" s="124"/>
      <c r="FE246" s="124"/>
      <c r="FF246" s="124"/>
      <c r="FG246" s="124"/>
      <c r="FH246" s="124"/>
      <c r="FI246" s="124"/>
      <c r="FJ246" s="124"/>
      <c r="FK246" s="124"/>
      <c r="FL246" s="124"/>
      <c r="FM246" s="124"/>
      <c r="FN246" s="124"/>
      <c r="FO246" s="124"/>
      <c r="FP246" s="124"/>
      <c r="FQ246" s="124"/>
      <c r="FR246" s="124"/>
      <c r="FS246" s="124"/>
      <c r="FT246" s="124"/>
      <c r="FU246" s="124"/>
      <c r="FV246" s="124"/>
      <c r="FW246" s="124"/>
      <c r="FX246" s="124"/>
      <c r="FY246" s="124"/>
      <c r="FZ246" s="124"/>
      <c r="GA246" s="124"/>
      <c r="GB246" s="124"/>
      <c r="GC246" s="124"/>
      <c r="GD246" s="124"/>
      <c r="GE246" s="124"/>
      <c r="GF246" s="124"/>
      <c r="GG246" s="124"/>
      <c r="GH246" s="124"/>
      <c r="GI246" s="124"/>
      <c r="GJ246" s="124"/>
      <c r="GK246" s="124"/>
      <c r="GL246" s="124"/>
      <c r="GM246" s="124"/>
      <c r="GN246" s="124"/>
      <c r="GO246" s="124"/>
      <c r="GP246" s="124"/>
      <c r="GQ246" s="124"/>
      <c r="GR246" s="124"/>
      <c r="GS246" s="124"/>
      <c r="GT246" s="124"/>
      <c r="GU246" s="124"/>
      <c r="GV246" s="124"/>
      <c r="GW246" s="124"/>
      <c r="GX246" s="124"/>
      <c r="GY246" s="124"/>
      <c r="GZ246" s="124"/>
      <c r="HA246" s="124"/>
      <c r="HB246" s="124"/>
      <c r="HC246" s="124"/>
      <c r="HD246" s="124"/>
      <c r="HE246" s="124"/>
      <c r="HF246" s="124"/>
      <c r="HG246" s="124"/>
      <c r="HH246" s="124"/>
      <c r="HI246" s="124"/>
      <c r="HJ246" s="124"/>
      <c r="HK246" s="124"/>
      <c r="HL246" s="124"/>
      <c r="HM246" s="124"/>
      <c r="HN246" s="124"/>
      <c r="HO246" s="124"/>
      <c r="HP246" s="124"/>
      <c r="HQ246" s="124"/>
      <c r="HR246" s="124"/>
      <c r="HS246" s="124"/>
      <c r="HT246" s="124"/>
      <c r="HU246" s="124"/>
      <c r="HV246" s="124"/>
      <c r="HW246" s="124"/>
      <c r="HX246" s="124"/>
      <c r="HY246" s="124"/>
      <c r="HZ246" s="124"/>
      <c r="IA246" s="124"/>
      <c r="IB246" s="124"/>
      <c r="IC246" s="124"/>
      <c r="ID246" s="124"/>
      <c r="IE246" s="124"/>
      <c r="IF246" s="124"/>
      <c r="IG246" s="124"/>
      <c r="IH246" s="124"/>
      <c r="II246" s="124"/>
      <c r="IJ246" s="124"/>
      <c r="IK246" s="124"/>
      <c r="IL246" s="124"/>
      <c r="IM246" s="124"/>
      <c r="IN246" s="124"/>
      <c r="IO246" s="124"/>
      <c r="IP246" s="124"/>
      <c r="IQ246" s="124"/>
      <c r="IR246" s="124"/>
      <c r="IS246" s="124"/>
      <c r="IT246" s="124"/>
      <c r="IU246" s="124"/>
      <c r="IV246" s="124"/>
    </row>
    <row collapsed="false" customFormat="true" customHeight="true" hidden="false" ht="6" outlineLevel="0" r="247" s="137">
      <c r="B247" s="138"/>
      <c r="C247" s="139"/>
      <c r="D247" s="140"/>
      <c r="E247" s="141"/>
      <c r="F247" s="140"/>
      <c r="G247" s="142"/>
      <c r="H247" s="141"/>
      <c r="I247" s="141"/>
      <c r="J247" s="141"/>
      <c r="K247" s="143"/>
      <c r="L247" s="143"/>
      <c r="M247" s="143"/>
      <c r="N247" s="143"/>
      <c r="O247" s="143"/>
      <c r="P247" s="143"/>
      <c r="Q247" s="144"/>
      <c r="R247" s="145"/>
      <c r="S247" s="146"/>
      <c r="T247" s="146"/>
      <c r="U247" s="146"/>
      <c r="V247" s="146"/>
      <c r="W247" s="146"/>
      <c r="X247" s="146"/>
      <c r="Y247" s="146"/>
      <c r="Z247" s="146"/>
      <c r="AA247" s="146"/>
      <c r="AB247" s="146"/>
      <c r="AC247" s="145"/>
      <c r="AD247" s="147"/>
      <c r="AE247" s="147"/>
      <c r="AF247" s="147"/>
      <c r="AG247" s="148"/>
      <c r="AH247" s="148"/>
      <c r="AI247" s="142"/>
      <c r="AJ247" s="142"/>
      <c r="AN247" s="149"/>
      <c r="AO247" s="149"/>
      <c r="AP247" s="149"/>
      <c r="AV247" s="150"/>
      <c r="AW247" s="149"/>
    </row>
    <row collapsed="false" customFormat="true" customHeight="true" hidden="false" ht="17" outlineLevel="0" r="248" s="158">
      <c r="A248" s="124"/>
      <c r="B248" s="151" t="s">
        <v>73</v>
      </c>
      <c r="C248" s="151"/>
      <c r="D248" s="152"/>
      <c r="E248" s="153" t="n">
        <f aca="false">COUNTIF(E249:E249,"Yes")</f>
        <v>0</v>
      </c>
      <c r="F248" s="241"/>
      <c r="G248" s="155"/>
      <c r="H248" s="156" t="n">
        <v>0</v>
      </c>
      <c r="I248" s="156" t="n">
        <v>0</v>
      </c>
      <c r="J248" s="156" t="n">
        <v>0</v>
      </c>
      <c r="K248" s="156" t="n">
        <v>0</v>
      </c>
      <c r="L248" s="156" t="n">
        <v>0</v>
      </c>
      <c r="M248" s="156" t="n">
        <v>0</v>
      </c>
      <c r="N248" s="156" t="n">
        <v>0</v>
      </c>
      <c r="O248" s="156" t="n">
        <v>0</v>
      </c>
      <c r="P248" s="156" t="n">
        <v>0</v>
      </c>
      <c r="Q248" s="152"/>
      <c r="R248" s="151"/>
      <c r="S248" s="151"/>
      <c r="T248" s="151"/>
      <c r="U248" s="151"/>
      <c r="V248" s="151"/>
      <c r="W248" s="151"/>
      <c r="X248" s="151"/>
      <c r="Y248" s="151"/>
      <c r="Z248" s="151"/>
      <c r="AA248" s="151"/>
      <c r="AB248" s="151"/>
      <c r="AC248" s="151"/>
      <c r="AD248" s="151"/>
      <c r="AE248" s="151"/>
      <c r="AF248" s="151"/>
      <c r="AG248" s="157"/>
      <c r="AH248" s="157"/>
      <c r="AI248" s="154"/>
      <c r="AJ248" s="154"/>
      <c r="AK248" s="133"/>
      <c r="AL248" s="133"/>
      <c r="AM248" s="133"/>
      <c r="AN248" s="134"/>
      <c r="AO248" s="134"/>
      <c r="AP248" s="134"/>
      <c r="AQ248" s="133"/>
      <c r="AR248" s="133"/>
      <c r="AS248" s="133"/>
      <c r="AT248" s="133"/>
      <c r="AU248" s="133"/>
      <c r="AV248" s="135"/>
      <c r="AW248" s="134"/>
      <c r="AX248" s="133"/>
      <c r="AY248" s="133"/>
      <c r="AZ248" s="133"/>
      <c r="BA248" s="133"/>
      <c r="BB248" s="133"/>
      <c r="BC248" s="133"/>
      <c r="BD248" s="133"/>
      <c r="BE248" s="133"/>
      <c r="BF248" s="133"/>
      <c r="BG248" s="133"/>
      <c r="BH248" s="133"/>
      <c r="BI248" s="133"/>
      <c r="BJ248" s="133"/>
      <c r="BK248" s="133"/>
      <c r="BL248" s="133"/>
      <c r="BM248" s="133"/>
      <c r="BN248" s="133"/>
      <c r="BO248" s="133"/>
      <c r="BP248" s="133"/>
      <c r="BQ248" s="133"/>
      <c r="BR248" s="133"/>
      <c r="BS248" s="133"/>
      <c r="BT248" s="133"/>
      <c r="BU248" s="133"/>
      <c r="BV248" s="133"/>
      <c r="BW248" s="133"/>
      <c r="BX248" s="133"/>
      <c r="BY248" s="133"/>
      <c r="BZ248" s="133"/>
      <c r="CA248" s="133"/>
      <c r="CB248" s="133"/>
      <c r="CC248" s="133"/>
      <c r="CD248" s="133"/>
      <c r="CE248" s="133"/>
      <c r="CF248" s="133"/>
      <c r="CG248" s="133"/>
      <c r="CH248" s="133"/>
      <c r="CI248" s="133"/>
      <c r="CJ248" s="133"/>
      <c r="CK248" s="133"/>
      <c r="CL248" s="133"/>
      <c r="CM248" s="133"/>
      <c r="CN248" s="133"/>
      <c r="CO248" s="133"/>
      <c r="CP248" s="133"/>
      <c r="CQ248" s="133"/>
      <c r="CR248" s="133"/>
      <c r="CS248" s="133"/>
      <c r="CT248" s="133"/>
      <c r="CU248" s="133"/>
      <c r="CV248" s="133"/>
      <c r="CW248" s="133"/>
      <c r="CX248" s="133"/>
      <c r="CY248" s="124"/>
      <c r="CZ248" s="124"/>
      <c r="DA248" s="124"/>
      <c r="DB248" s="124"/>
      <c r="DC248" s="124"/>
      <c r="DD248" s="124"/>
      <c r="DE248" s="124"/>
      <c r="DF248" s="124"/>
      <c r="DG248" s="124"/>
      <c r="DH248" s="124"/>
      <c r="DI248" s="124"/>
      <c r="DJ248" s="124"/>
      <c r="DK248" s="124"/>
      <c r="DL248" s="124"/>
      <c r="DM248" s="124"/>
      <c r="DN248" s="124"/>
      <c r="DO248" s="124"/>
      <c r="DP248" s="124"/>
      <c r="DQ248" s="124"/>
      <c r="DR248" s="124"/>
      <c r="DS248" s="124"/>
      <c r="DT248" s="124"/>
      <c r="DU248" s="124"/>
      <c r="DV248" s="124"/>
      <c r="DW248" s="124"/>
      <c r="DX248" s="124"/>
      <c r="DY248" s="124"/>
      <c r="DZ248" s="124"/>
      <c r="EA248" s="124"/>
      <c r="EB248" s="124"/>
      <c r="EC248" s="124"/>
      <c r="ED248" s="124"/>
      <c r="EE248" s="124"/>
      <c r="EF248" s="124"/>
      <c r="EG248" s="124"/>
      <c r="EH248" s="124"/>
      <c r="EI248" s="124"/>
      <c r="EJ248" s="124"/>
      <c r="EK248" s="124"/>
      <c r="EL248" s="124"/>
      <c r="EM248" s="124"/>
      <c r="EN248" s="124"/>
      <c r="EO248" s="124"/>
      <c r="EP248" s="124"/>
      <c r="EQ248" s="124"/>
      <c r="ER248" s="124"/>
      <c r="ES248" s="124"/>
      <c r="ET248" s="124"/>
      <c r="EU248" s="124"/>
      <c r="EV248" s="124"/>
      <c r="EW248" s="124"/>
      <c r="EX248" s="124"/>
      <c r="EY248" s="124"/>
      <c r="EZ248" s="124"/>
      <c r="FA248" s="124"/>
      <c r="FB248" s="124"/>
      <c r="FC248" s="124"/>
      <c r="FD248" s="124"/>
      <c r="FE248" s="124"/>
      <c r="FF248" s="124"/>
      <c r="FG248" s="124"/>
      <c r="FH248" s="124"/>
      <c r="FI248" s="124"/>
      <c r="FJ248" s="124"/>
      <c r="FK248" s="124"/>
      <c r="FL248" s="124"/>
      <c r="FM248" s="124"/>
      <c r="FN248" s="124"/>
      <c r="FO248" s="124"/>
      <c r="FP248" s="124"/>
      <c r="FQ248" s="124"/>
      <c r="FR248" s="124"/>
      <c r="FS248" s="124"/>
      <c r="FT248" s="124"/>
      <c r="FU248" s="124"/>
      <c r="FV248" s="124"/>
      <c r="FW248" s="124"/>
      <c r="FX248" s="124"/>
      <c r="FY248" s="124"/>
      <c r="FZ248" s="124"/>
      <c r="GA248" s="124"/>
      <c r="GB248" s="124"/>
      <c r="GC248" s="124"/>
      <c r="GD248" s="124"/>
      <c r="GE248" s="124"/>
      <c r="GF248" s="124"/>
      <c r="GG248" s="124"/>
      <c r="GH248" s="124"/>
      <c r="GI248" s="124"/>
      <c r="GJ248" s="124"/>
      <c r="GK248" s="124"/>
      <c r="GL248" s="124"/>
      <c r="GM248" s="124"/>
      <c r="GN248" s="124"/>
      <c r="GO248" s="124"/>
      <c r="GP248" s="124"/>
      <c r="GQ248" s="124"/>
      <c r="GR248" s="124"/>
      <c r="GS248" s="124"/>
      <c r="GT248" s="124"/>
      <c r="GU248" s="124"/>
      <c r="GV248" s="124"/>
      <c r="GW248" s="124"/>
      <c r="GX248" s="124"/>
      <c r="GY248" s="124"/>
      <c r="GZ248" s="124"/>
      <c r="HA248" s="124"/>
      <c r="HB248" s="124"/>
      <c r="HC248" s="124"/>
      <c r="HD248" s="124"/>
      <c r="HE248" s="124"/>
      <c r="HF248" s="124"/>
      <c r="HG248" s="124"/>
      <c r="HH248" s="124"/>
      <c r="HI248" s="124"/>
      <c r="HJ248" s="124"/>
      <c r="HK248" s="124"/>
      <c r="HL248" s="124"/>
      <c r="HM248" s="124"/>
      <c r="HN248" s="124"/>
      <c r="HO248" s="124"/>
      <c r="HP248" s="124"/>
      <c r="HQ248" s="124"/>
      <c r="HR248" s="124"/>
      <c r="HS248" s="124"/>
      <c r="HT248" s="124"/>
      <c r="HU248" s="124"/>
      <c r="HV248" s="124"/>
      <c r="HW248" s="124"/>
      <c r="HX248" s="124"/>
      <c r="HY248" s="124"/>
      <c r="HZ248" s="124"/>
      <c r="IA248" s="124"/>
      <c r="IB248" s="124"/>
      <c r="IC248" s="124"/>
      <c r="ID248" s="124"/>
      <c r="IE248" s="124"/>
      <c r="IF248" s="124"/>
      <c r="IG248" s="124"/>
      <c r="IH248" s="124"/>
      <c r="II248" s="124"/>
      <c r="IJ248" s="124"/>
      <c r="IK248" s="124"/>
      <c r="IL248" s="124"/>
      <c r="IM248" s="124"/>
      <c r="IN248" s="124"/>
      <c r="IO248" s="124"/>
      <c r="IP248" s="124"/>
      <c r="IQ248" s="124"/>
      <c r="IR248" s="124"/>
      <c r="IS248" s="124"/>
      <c r="IT248" s="124"/>
      <c r="IU248" s="124"/>
      <c r="IV248" s="124"/>
    </row>
    <row collapsed="false" customFormat="true" customHeight="true" hidden="false" ht="6" outlineLevel="0" r="249" s="232">
      <c r="B249" s="233"/>
      <c r="C249" s="140"/>
      <c r="D249" s="140"/>
      <c r="E249" s="141"/>
      <c r="F249" s="140"/>
      <c r="G249" s="142"/>
      <c r="H249" s="238"/>
      <c r="I249" s="238" t="n">
        <v>0</v>
      </c>
      <c r="J249" s="238"/>
      <c r="K249" s="239"/>
      <c r="L249" s="239"/>
      <c r="M249" s="239"/>
      <c r="N249" s="239"/>
      <c r="O249" s="239"/>
      <c r="P249" s="239"/>
      <c r="Q249" s="144"/>
      <c r="R249" s="235"/>
      <c r="S249" s="235"/>
      <c r="T249" s="235"/>
      <c r="U249" s="235"/>
      <c r="V249" s="235"/>
      <c r="W249" s="235"/>
      <c r="X249" s="235"/>
      <c r="Y249" s="235"/>
      <c r="Z249" s="235"/>
      <c r="AA249" s="235"/>
      <c r="AB249" s="235"/>
      <c r="AC249" s="145"/>
      <c r="AD249" s="147"/>
      <c r="AE249" s="147"/>
      <c r="AF249" s="147"/>
      <c r="AG249" s="148"/>
      <c r="AH249" s="148"/>
      <c r="AI249" s="142"/>
      <c r="AJ249" s="142"/>
      <c r="AN249" s="236"/>
      <c r="AO249" s="236"/>
      <c r="AP249" s="236"/>
      <c r="AV249" s="237"/>
      <c r="AW249" s="236"/>
    </row>
    <row collapsed="false" customFormat="true" customHeight="false" hidden="false" ht="13" outlineLevel="0" r="250" s="242">
      <c r="A250" s="160"/>
      <c r="B250" s="151" t="s">
        <v>74</v>
      </c>
      <c r="C250" s="151"/>
      <c r="D250" s="152"/>
      <c r="E250" s="153" t="n">
        <v>0</v>
      </c>
      <c r="F250" s="241"/>
      <c r="G250" s="155"/>
      <c r="H250" s="156" t="n">
        <v>0</v>
      </c>
      <c r="I250" s="156" t="n">
        <v>0</v>
      </c>
      <c r="J250" s="156" t="n">
        <v>0</v>
      </c>
      <c r="K250" s="156" t="n">
        <v>0</v>
      </c>
      <c r="L250" s="156" t="n">
        <v>0</v>
      </c>
      <c r="M250" s="156" t="n">
        <v>0</v>
      </c>
      <c r="N250" s="156" t="n">
        <v>0</v>
      </c>
      <c r="O250" s="156" t="n">
        <v>0</v>
      </c>
      <c r="P250" s="156" t="n">
        <v>0</v>
      </c>
      <c r="Q250" s="152"/>
      <c r="R250" s="151"/>
      <c r="S250" s="151"/>
      <c r="T250" s="151"/>
      <c r="U250" s="151"/>
      <c r="V250" s="151"/>
      <c r="W250" s="151"/>
      <c r="X250" s="151"/>
      <c r="Y250" s="151"/>
      <c r="Z250" s="151"/>
      <c r="AA250" s="151"/>
      <c r="AB250" s="151"/>
      <c r="AC250" s="151"/>
      <c r="AD250" s="151"/>
      <c r="AE250" s="151"/>
      <c r="AF250" s="151"/>
      <c r="AG250" s="157"/>
      <c r="AH250" s="157"/>
      <c r="AI250" s="154"/>
      <c r="AJ250" s="154"/>
      <c r="AK250" s="179"/>
      <c r="AL250" s="179"/>
      <c r="AM250" s="179"/>
      <c r="AN250" s="180"/>
      <c r="AO250" s="180"/>
      <c r="AP250" s="180"/>
      <c r="AQ250" s="179"/>
      <c r="AR250" s="179"/>
      <c r="AS250" s="179"/>
      <c r="AT250" s="179"/>
      <c r="AU250" s="179"/>
      <c r="AV250" s="181"/>
      <c r="AW250" s="180"/>
      <c r="AX250" s="179"/>
      <c r="AY250" s="179"/>
      <c r="AZ250" s="179"/>
      <c r="BA250" s="179"/>
      <c r="BB250" s="179"/>
      <c r="BC250" s="179"/>
      <c r="BD250" s="179"/>
      <c r="BE250" s="179"/>
      <c r="BF250" s="179"/>
      <c r="BG250" s="179"/>
      <c r="BH250" s="179"/>
      <c r="BI250" s="179"/>
      <c r="BJ250" s="179"/>
      <c r="BK250" s="179"/>
      <c r="BL250" s="179"/>
      <c r="BM250" s="179"/>
      <c r="BN250" s="179"/>
      <c r="BO250" s="179"/>
      <c r="BP250" s="179"/>
      <c r="BQ250" s="179"/>
      <c r="BR250" s="179"/>
      <c r="BS250" s="179"/>
      <c r="BT250" s="179"/>
      <c r="BU250" s="179"/>
      <c r="BV250" s="179"/>
      <c r="BW250" s="179"/>
      <c r="BX250" s="179"/>
      <c r="BY250" s="179"/>
      <c r="BZ250" s="179"/>
      <c r="CA250" s="179"/>
      <c r="CB250" s="179"/>
      <c r="CC250" s="179"/>
      <c r="CD250" s="179"/>
      <c r="CE250" s="179"/>
      <c r="CF250" s="179"/>
      <c r="CG250" s="179"/>
      <c r="CH250" s="179"/>
      <c r="CI250" s="179"/>
      <c r="CJ250" s="179"/>
      <c r="CK250" s="179"/>
      <c r="CL250" s="179"/>
      <c r="CM250" s="179"/>
      <c r="CN250" s="179"/>
      <c r="CO250" s="179"/>
      <c r="CP250" s="179"/>
      <c r="CQ250" s="179"/>
      <c r="CR250" s="179"/>
      <c r="CS250" s="179"/>
      <c r="CT250" s="179"/>
      <c r="CU250" s="179"/>
      <c r="CV250" s="179"/>
      <c r="CW250" s="179"/>
      <c r="CX250" s="179"/>
      <c r="CY250" s="160"/>
      <c r="CZ250" s="160"/>
      <c r="DA250" s="160"/>
      <c r="DB250" s="160"/>
      <c r="DC250" s="160"/>
      <c r="DD250" s="160"/>
      <c r="DE250" s="160"/>
      <c r="DF250" s="160"/>
      <c r="DG250" s="160"/>
      <c r="DH250" s="160"/>
      <c r="DI250" s="160"/>
      <c r="DJ250" s="160"/>
      <c r="DK250" s="160"/>
      <c r="DL250" s="160"/>
      <c r="DM250" s="160"/>
      <c r="DN250" s="160"/>
      <c r="DO250" s="160"/>
      <c r="DP250" s="160"/>
      <c r="DQ250" s="160"/>
      <c r="DR250" s="160"/>
      <c r="DS250" s="160"/>
      <c r="DT250" s="160"/>
      <c r="DU250" s="160"/>
      <c r="DV250" s="160"/>
      <c r="DW250" s="160"/>
      <c r="DX250" s="160"/>
      <c r="DY250" s="160"/>
      <c r="DZ250" s="160"/>
      <c r="EA250" s="160"/>
      <c r="EB250" s="160"/>
      <c r="EC250" s="160"/>
      <c r="ED250" s="160"/>
      <c r="EE250" s="160"/>
      <c r="EF250" s="160"/>
      <c r="EG250" s="160"/>
      <c r="EH250" s="160"/>
      <c r="EI250" s="160"/>
      <c r="EJ250" s="160"/>
      <c r="EK250" s="160"/>
      <c r="EL250" s="160"/>
      <c r="EM250" s="160"/>
      <c r="EN250" s="160"/>
      <c r="EO250" s="160"/>
      <c r="EP250" s="160"/>
      <c r="EQ250" s="160"/>
      <c r="ER250" s="160"/>
      <c r="ES250" s="160"/>
      <c r="ET250" s="160"/>
      <c r="EU250" s="160"/>
      <c r="EV250" s="160"/>
      <c r="EW250" s="160"/>
      <c r="EX250" s="160"/>
      <c r="EY250" s="160"/>
      <c r="EZ250" s="160"/>
      <c r="FA250" s="160"/>
      <c r="FB250" s="160"/>
      <c r="FC250" s="160"/>
      <c r="FD250" s="160"/>
      <c r="FE250" s="160"/>
      <c r="FF250" s="160"/>
      <c r="FG250" s="160"/>
      <c r="FH250" s="160"/>
      <c r="FI250" s="160"/>
      <c r="FJ250" s="160"/>
      <c r="FK250" s="160"/>
      <c r="FL250" s="160"/>
      <c r="FM250" s="160"/>
      <c r="FN250" s="160"/>
      <c r="FO250" s="160"/>
      <c r="FP250" s="160"/>
      <c r="FQ250" s="160"/>
      <c r="FR250" s="160"/>
      <c r="FS250" s="160"/>
      <c r="FT250" s="160"/>
      <c r="FU250" s="160"/>
      <c r="FV250" s="160"/>
      <c r="FW250" s="160"/>
      <c r="FX250" s="160"/>
      <c r="FY250" s="160"/>
      <c r="FZ250" s="160"/>
      <c r="GA250" s="160"/>
      <c r="GB250" s="160"/>
      <c r="GC250" s="160"/>
      <c r="GD250" s="160"/>
      <c r="GE250" s="160"/>
      <c r="GF250" s="160"/>
      <c r="GG250" s="160"/>
      <c r="GH250" s="160"/>
      <c r="GI250" s="160"/>
      <c r="GJ250" s="160"/>
      <c r="GK250" s="160"/>
      <c r="GL250" s="160"/>
      <c r="GM250" s="160"/>
      <c r="GN250" s="160"/>
      <c r="GO250" s="160"/>
      <c r="GP250" s="160"/>
      <c r="GQ250" s="160"/>
      <c r="GR250" s="160"/>
      <c r="GS250" s="160"/>
      <c r="GT250" s="160"/>
      <c r="GU250" s="160"/>
      <c r="GV250" s="160"/>
      <c r="GW250" s="160"/>
      <c r="GX250" s="160"/>
      <c r="GY250" s="160"/>
      <c r="GZ250" s="160"/>
      <c r="HA250" s="160"/>
      <c r="HB250" s="160"/>
      <c r="HC250" s="160"/>
      <c r="HD250" s="160"/>
      <c r="HE250" s="160"/>
      <c r="HF250" s="160"/>
      <c r="HG250" s="160"/>
      <c r="HH250" s="160"/>
      <c r="HI250" s="160"/>
      <c r="HJ250" s="160"/>
      <c r="HK250" s="160"/>
      <c r="HL250" s="160"/>
      <c r="HM250" s="160"/>
      <c r="HN250" s="160"/>
      <c r="HO250" s="160"/>
      <c r="HP250" s="160"/>
      <c r="HQ250" s="160"/>
      <c r="HR250" s="160"/>
      <c r="HS250" s="160"/>
      <c r="HT250" s="160"/>
      <c r="HU250" s="160"/>
      <c r="HV250" s="160"/>
      <c r="HW250" s="160"/>
      <c r="HX250" s="160"/>
      <c r="HY250" s="160"/>
      <c r="HZ250" s="160"/>
      <c r="IA250" s="160"/>
      <c r="IB250" s="160"/>
      <c r="IC250" s="160"/>
      <c r="ID250" s="160"/>
      <c r="IE250" s="160"/>
      <c r="IF250" s="160"/>
      <c r="IG250" s="160"/>
      <c r="IH250" s="160"/>
      <c r="II250" s="160"/>
      <c r="IJ250" s="160"/>
      <c r="IK250" s="160"/>
      <c r="IL250" s="160"/>
      <c r="IM250" s="160"/>
      <c r="IN250" s="160"/>
      <c r="IO250" s="160"/>
      <c r="IP250" s="160"/>
      <c r="IQ250" s="160"/>
      <c r="IR250" s="160"/>
      <c r="IS250" s="160"/>
      <c r="IT250" s="160"/>
      <c r="IU250" s="160"/>
      <c r="IV250" s="160"/>
    </row>
    <row collapsed="false" customFormat="true" customHeight="true" hidden="false" ht="6" outlineLevel="0" r="251" s="232">
      <c r="B251" s="138"/>
      <c r="C251" s="139"/>
      <c r="D251" s="140"/>
      <c r="E251" s="141"/>
      <c r="F251" s="140"/>
      <c r="G251" s="142"/>
      <c r="H251" s="141"/>
      <c r="I251" s="141"/>
      <c r="J251" s="141"/>
      <c r="K251" s="143"/>
      <c r="L251" s="143"/>
      <c r="M251" s="143"/>
      <c r="N251" s="143"/>
      <c r="O251" s="143"/>
      <c r="P251" s="143"/>
      <c r="Q251" s="144"/>
      <c r="R251" s="145"/>
      <c r="S251" s="146"/>
      <c r="T251" s="146"/>
      <c r="U251" s="146"/>
      <c r="V251" s="146"/>
      <c r="W251" s="146"/>
      <c r="X251" s="146"/>
      <c r="Y251" s="146"/>
      <c r="Z251" s="146"/>
      <c r="AA251" s="146"/>
      <c r="AB251" s="146"/>
      <c r="AC251" s="145"/>
      <c r="AD251" s="147"/>
      <c r="AE251" s="147"/>
      <c r="AF251" s="147"/>
      <c r="AG251" s="148"/>
      <c r="AH251" s="148"/>
      <c r="AI251" s="142"/>
      <c r="AJ251" s="142"/>
      <c r="AN251" s="236"/>
      <c r="AO251" s="236"/>
      <c r="AP251" s="236"/>
      <c r="AV251" s="237"/>
      <c r="AW251" s="236"/>
    </row>
    <row collapsed="false" customFormat="true" customHeight="false" hidden="false" ht="13" outlineLevel="0" r="252" s="257">
      <c r="A252" s="160"/>
      <c r="B252" s="243" t="s">
        <v>75</v>
      </c>
      <c r="C252" s="244"/>
      <c r="D252" s="265"/>
      <c r="E252" s="153" t="n">
        <f aca="false">COUNTIF(E254:E267,"Yes")</f>
        <v>2</v>
      </c>
      <c r="F252" s="246"/>
      <c r="G252" s="247"/>
      <c r="H252" s="248" t="n">
        <f aca="false">H261+H254</f>
        <v>1615.23261</v>
      </c>
      <c r="I252" s="248" t="n">
        <f aca="false">I261+I254</f>
        <v>290.7418698</v>
      </c>
      <c r="J252" s="248" t="n">
        <f aca="false">J261+J254</f>
        <v>1905.9744798</v>
      </c>
      <c r="K252" s="248" t="n">
        <f aca="false">K261+K254</f>
        <v>0</v>
      </c>
      <c r="L252" s="248" t="n">
        <f aca="false">L261+L254</f>
        <v>0</v>
      </c>
      <c r="M252" s="248" t="n">
        <f aca="false">M261+M254</f>
        <v>5500.4722</v>
      </c>
      <c r="N252" s="248" t="n">
        <f aca="false">N261+N254</f>
        <v>5500</v>
      </c>
      <c r="O252" s="248" t="n">
        <f aca="false">O261+O254</f>
        <v>0</v>
      </c>
      <c r="P252" s="248" t="n">
        <f aca="false">P261+P254</f>
        <v>0</v>
      </c>
      <c r="Q252" s="249"/>
      <c r="R252" s="250"/>
      <c r="S252" s="251"/>
      <c r="T252" s="252"/>
      <c r="U252" s="250"/>
      <c r="V252" s="251"/>
      <c r="W252" s="252"/>
      <c r="X252" s="250"/>
      <c r="Y252" s="251"/>
      <c r="Z252" s="252"/>
      <c r="AA252" s="250"/>
      <c r="AB252" s="251"/>
      <c r="AC252" s="252"/>
      <c r="AD252" s="244"/>
      <c r="AE252" s="244"/>
      <c r="AF252" s="244"/>
      <c r="AG252" s="253"/>
      <c r="AH252" s="254"/>
      <c r="AI252" s="255"/>
      <c r="AJ252" s="256"/>
      <c r="AK252" s="179"/>
      <c r="AL252" s="179"/>
      <c r="AM252" s="179"/>
      <c r="AN252" s="180"/>
      <c r="AO252" s="180"/>
      <c r="AP252" s="180"/>
      <c r="AQ252" s="179"/>
      <c r="AR252" s="179"/>
      <c r="AS252" s="179"/>
      <c r="AT252" s="179"/>
      <c r="AU252" s="179"/>
      <c r="AV252" s="181"/>
      <c r="AW252" s="180"/>
      <c r="AX252" s="179"/>
      <c r="AY252" s="179"/>
      <c r="AZ252" s="179"/>
      <c r="BA252" s="179"/>
      <c r="BB252" s="179"/>
      <c r="BC252" s="179"/>
      <c r="BD252" s="179"/>
      <c r="BE252" s="179"/>
      <c r="BF252" s="179"/>
      <c r="BG252" s="179"/>
      <c r="BH252" s="179"/>
      <c r="BI252" s="179"/>
      <c r="BJ252" s="179"/>
      <c r="BK252" s="179"/>
      <c r="BL252" s="179"/>
      <c r="BM252" s="179"/>
      <c r="BN252" s="179"/>
      <c r="BO252" s="179"/>
      <c r="BP252" s="179"/>
      <c r="BQ252" s="179"/>
      <c r="BR252" s="179"/>
      <c r="BS252" s="179"/>
      <c r="BT252" s="179"/>
      <c r="BU252" s="179"/>
      <c r="BV252" s="179"/>
      <c r="BW252" s="179"/>
      <c r="BX252" s="179"/>
      <c r="BY252" s="179"/>
      <c r="BZ252" s="179"/>
      <c r="CA252" s="179"/>
      <c r="CB252" s="179"/>
      <c r="CC252" s="179"/>
      <c r="CD252" s="179"/>
      <c r="CE252" s="179"/>
      <c r="CF252" s="179"/>
      <c r="CG252" s="179"/>
      <c r="CH252" s="179"/>
      <c r="CI252" s="179"/>
      <c r="CJ252" s="179"/>
      <c r="CK252" s="179"/>
      <c r="CL252" s="179"/>
      <c r="CM252" s="179"/>
      <c r="CN252" s="179"/>
      <c r="CO252" s="179"/>
      <c r="CP252" s="179"/>
      <c r="CQ252" s="179"/>
      <c r="CR252" s="179"/>
      <c r="CS252" s="179"/>
      <c r="CT252" s="179"/>
      <c r="CU252" s="179"/>
      <c r="CV252" s="179"/>
      <c r="CW252" s="179"/>
      <c r="CX252" s="179"/>
      <c r="CY252" s="160"/>
      <c r="CZ252" s="160"/>
      <c r="DA252" s="160"/>
      <c r="DB252" s="160"/>
      <c r="DC252" s="160"/>
      <c r="DD252" s="160"/>
      <c r="DE252" s="160"/>
      <c r="DF252" s="160"/>
      <c r="DG252" s="160"/>
      <c r="DH252" s="160"/>
      <c r="DI252" s="160"/>
      <c r="DJ252" s="160"/>
      <c r="DK252" s="160"/>
      <c r="DL252" s="160"/>
      <c r="DM252" s="160"/>
      <c r="DN252" s="160"/>
      <c r="DO252" s="160"/>
      <c r="DP252" s="160"/>
      <c r="DQ252" s="160"/>
      <c r="DR252" s="160"/>
      <c r="DS252" s="160"/>
      <c r="DT252" s="160"/>
      <c r="DU252" s="160"/>
      <c r="DV252" s="160"/>
      <c r="DW252" s="160"/>
      <c r="DX252" s="160"/>
      <c r="DY252" s="160"/>
      <c r="DZ252" s="160"/>
      <c r="EA252" s="160"/>
      <c r="EB252" s="160"/>
      <c r="EC252" s="160"/>
      <c r="ED252" s="160"/>
      <c r="EE252" s="160"/>
      <c r="EF252" s="160"/>
      <c r="EG252" s="160"/>
      <c r="EH252" s="160"/>
      <c r="EI252" s="160"/>
      <c r="EJ252" s="160"/>
      <c r="EK252" s="160"/>
      <c r="EL252" s="160"/>
      <c r="EM252" s="160"/>
      <c r="EN252" s="160"/>
      <c r="EO252" s="160"/>
      <c r="EP252" s="160"/>
      <c r="EQ252" s="160"/>
      <c r="ER252" s="160"/>
      <c r="ES252" s="160"/>
      <c r="ET252" s="160"/>
      <c r="EU252" s="160"/>
      <c r="EV252" s="160"/>
      <c r="EW252" s="160"/>
      <c r="EX252" s="160"/>
      <c r="EY252" s="160"/>
      <c r="EZ252" s="160"/>
      <c r="FA252" s="160"/>
      <c r="FB252" s="160"/>
      <c r="FC252" s="160"/>
      <c r="FD252" s="160"/>
      <c r="FE252" s="160"/>
      <c r="FF252" s="160"/>
      <c r="FG252" s="160"/>
      <c r="FH252" s="160"/>
      <c r="FI252" s="160"/>
      <c r="FJ252" s="160"/>
      <c r="FK252" s="160"/>
      <c r="FL252" s="160"/>
      <c r="FM252" s="160"/>
      <c r="FN252" s="160"/>
      <c r="FO252" s="160"/>
      <c r="FP252" s="160"/>
      <c r="FQ252" s="160"/>
      <c r="FR252" s="160"/>
      <c r="FS252" s="160"/>
      <c r="FT252" s="160"/>
      <c r="FU252" s="160"/>
      <c r="FV252" s="160"/>
      <c r="FW252" s="160"/>
      <c r="FX252" s="160"/>
      <c r="FY252" s="160"/>
      <c r="FZ252" s="160"/>
      <c r="GA252" s="160"/>
      <c r="GB252" s="160"/>
      <c r="GC252" s="160"/>
      <c r="GD252" s="160"/>
      <c r="GE252" s="160"/>
      <c r="GF252" s="160"/>
      <c r="GG252" s="160"/>
      <c r="GH252" s="160"/>
      <c r="GI252" s="160"/>
      <c r="GJ252" s="160"/>
      <c r="GK252" s="160"/>
      <c r="GL252" s="160"/>
      <c r="GM252" s="160"/>
      <c r="GN252" s="160"/>
      <c r="GO252" s="160"/>
      <c r="GP252" s="160"/>
      <c r="GQ252" s="160"/>
      <c r="GR252" s="160"/>
      <c r="GS252" s="160"/>
      <c r="GT252" s="160"/>
      <c r="GU252" s="160"/>
      <c r="GV252" s="160"/>
      <c r="GW252" s="160"/>
      <c r="GX252" s="160"/>
      <c r="GY252" s="160"/>
      <c r="GZ252" s="160"/>
      <c r="HA252" s="160"/>
      <c r="HB252" s="160"/>
      <c r="HC252" s="160"/>
      <c r="HD252" s="160"/>
      <c r="HE252" s="160"/>
      <c r="HF252" s="160"/>
      <c r="HG252" s="160"/>
      <c r="HH252" s="160"/>
      <c r="HI252" s="160"/>
      <c r="HJ252" s="160"/>
      <c r="HK252" s="160"/>
      <c r="HL252" s="160"/>
      <c r="HM252" s="160"/>
      <c r="HN252" s="160"/>
      <c r="HO252" s="160"/>
      <c r="HP252" s="160"/>
      <c r="HQ252" s="160"/>
      <c r="HR252" s="160"/>
      <c r="HS252" s="160"/>
      <c r="HT252" s="160"/>
      <c r="HU252" s="160"/>
      <c r="HV252" s="160"/>
      <c r="HW252" s="160"/>
      <c r="HX252" s="160"/>
      <c r="HY252" s="160"/>
      <c r="HZ252" s="160"/>
      <c r="IA252" s="160"/>
      <c r="IB252" s="160"/>
      <c r="IC252" s="160"/>
      <c r="ID252" s="160"/>
      <c r="IE252" s="160"/>
      <c r="IF252" s="160"/>
      <c r="IG252" s="160"/>
      <c r="IH252" s="160"/>
      <c r="II252" s="160"/>
      <c r="IJ252" s="160"/>
      <c r="IK252" s="160"/>
      <c r="IL252" s="160"/>
      <c r="IM252" s="160"/>
      <c r="IN252" s="160"/>
      <c r="IO252" s="160"/>
      <c r="IP252" s="160"/>
      <c r="IQ252" s="160"/>
      <c r="IR252" s="160"/>
      <c r="IS252" s="160"/>
      <c r="IT252" s="160"/>
      <c r="IU252" s="160"/>
      <c r="IV252" s="160"/>
    </row>
    <row collapsed="false" customFormat="true" customHeight="true" hidden="false" ht="6" outlineLevel="0" r="253" s="232">
      <c r="B253" s="233"/>
      <c r="C253" s="140"/>
      <c r="D253" s="140"/>
      <c r="E253" s="141"/>
      <c r="F253" s="140"/>
      <c r="G253" s="142"/>
      <c r="H253" s="238"/>
      <c r="I253" s="238"/>
      <c r="J253" s="238"/>
      <c r="K253" s="239"/>
      <c r="L253" s="239"/>
      <c r="M253" s="239"/>
      <c r="N253" s="239"/>
      <c r="O253" s="239"/>
      <c r="P253" s="239"/>
      <c r="Q253" s="144"/>
      <c r="R253" s="235"/>
      <c r="S253" s="235"/>
      <c r="T253" s="235"/>
      <c r="U253" s="235"/>
      <c r="V253" s="235"/>
      <c r="W253" s="235"/>
      <c r="X253" s="235"/>
      <c r="Y253" s="235"/>
      <c r="Z253" s="235"/>
      <c r="AA253" s="235"/>
      <c r="AB253" s="235"/>
      <c r="AC253" s="145"/>
      <c r="AD253" s="147"/>
      <c r="AE253" s="147"/>
      <c r="AF253" s="147"/>
      <c r="AG253" s="148"/>
      <c r="AH253" s="148"/>
      <c r="AI253" s="142"/>
      <c r="AJ253" s="142"/>
      <c r="AN253" s="236"/>
      <c r="AO253" s="236"/>
      <c r="AP253" s="236"/>
      <c r="AV253" s="237"/>
      <c r="AW253" s="236"/>
    </row>
    <row collapsed="false" customFormat="true" customHeight="true" hidden="false" ht="48" outlineLevel="0" r="254" s="160">
      <c r="B254" s="161" t="n">
        <v>28</v>
      </c>
      <c r="C254" s="162" t="s">
        <v>37</v>
      </c>
      <c r="D254" s="163" t="s">
        <v>204</v>
      </c>
      <c r="E254" s="164" t="s">
        <v>79</v>
      </c>
      <c r="F254" s="165" t="s">
        <v>80</v>
      </c>
      <c r="G254" s="166" t="s">
        <v>204</v>
      </c>
      <c r="H254" s="167" t="n">
        <v>1615.23261</v>
      </c>
      <c r="I254" s="167" t="n">
        <v>290.7418698</v>
      </c>
      <c r="J254" s="167" t="n">
        <f aca="false">H254+I254</f>
        <v>1905.9744798</v>
      </c>
      <c r="K254" s="168" t="n">
        <v>0</v>
      </c>
      <c r="L254" s="167" t="n">
        <v>0</v>
      </c>
      <c r="M254" s="167" t="n">
        <v>1000.4722</v>
      </c>
      <c r="N254" s="168" t="n">
        <f aca="false">SUM(R254:AC254)</f>
        <v>1000</v>
      </c>
      <c r="O254" s="168" t="n">
        <f aca="false">SUM(R259:AC259)</f>
        <v>0</v>
      </c>
      <c r="P254" s="168" t="n">
        <f aca="false">O254+L254</f>
        <v>0</v>
      </c>
      <c r="Q254" s="169" t="s">
        <v>82</v>
      </c>
      <c r="R254" s="170" t="n">
        <v>0</v>
      </c>
      <c r="S254" s="171" t="n">
        <v>0</v>
      </c>
      <c r="T254" s="172" t="n">
        <v>0</v>
      </c>
      <c r="U254" s="170" t="n">
        <v>0</v>
      </c>
      <c r="V254" s="171" t="n">
        <v>0</v>
      </c>
      <c r="W254" s="172" t="n">
        <v>0</v>
      </c>
      <c r="X254" s="170" t="n">
        <v>0</v>
      </c>
      <c r="Y254" s="171" t="n">
        <v>0</v>
      </c>
      <c r="Z254" s="172" t="n">
        <v>0</v>
      </c>
      <c r="AA254" s="170" t="n">
        <v>0</v>
      </c>
      <c r="AB254" s="173" t="n">
        <v>1000</v>
      </c>
      <c r="AC254" s="172" t="n">
        <v>0</v>
      </c>
      <c r="AD254" s="174" t="s">
        <v>83</v>
      </c>
      <c r="AE254" s="174" t="s">
        <v>84</v>
      </c>
      <c r="AF254" s="174" t="s">
        <v>85</v>
      </c>
      <c r="AG254" s="175" t="s">
        <v>205</v>
      </c>
      <c r="AH254" s="176" t="s">
        <v>206</v>
      </c>
      <c r="AI254" s="177" t="s">
        <v>80</v>
      </c>
      <c r="AJ254" s="178"/>
      <c r="AK254" s="179"/>
      <c r="AL254" s="179"/>
      <c r="AM254" s="179"/>
      <c r="AN254" s="180"/>
      <c r="AO254" s="180"/>
      <c r="AP254" s="180"/>
      <c r="AQ254" s="179"/>
      <c r="AR254" s="179"/>
      <c r="AS254" s="179"/>
      <c r="AT254" s="179"/>
      <c r="AU254" s="179"/>
      <c r="AV254" s="181"/>
      <c r="AW254" s="180"/>
      <c r="AX254" s="179"/>
      <c r="AY254" s="179"/>
      <c r="AZ254" s="179"/>
      <c r="BA254" s="179"/>
      <c r="BB254" s="179"/>
      <c r="BC254" s="179"/>
      <c r="BD254" s="179"/>
      <c r="BE254" s="179"/>
      <c r="BF254" s="179"/>
      <c r="BG254" s="179"/>
      <c r="BH254" s="179"/>
      <c r="BI254" s="179"/>
      <c r="BJ254" s="179"/>
      <c r="BK254" s="179"/>
      <c r="BL254" s="179"/>
      <c r="BM254" s="179"/>
      <c r="BN254" s="179"/>
      <c r="BO254" s="179"/>
      <c r="BP254" s="179"/>
      <c r="BQ254" s="179"/>
      <c r="BR254" s="179"/>
      <c r="BS254" s="179"/>
      <c r="BT254" s="179"/>
      <c r="BU254" s="179"/>
      <c r="BV254" s="179"/>
      <c r="BW254" s="179"/>
      <c r="BX254" s="179"/>
      <c r="BY254" s="179"/>
      <c r="BZ254" s="179"/>
      <c r="CA254" s="179"/>
      <c r="CB254" s="179"/>
      <c r="CC254" s="179"/>
      <c r="CD254" s="179"/>
      <c r="CE254" s="179"/>
      <c r="CF254" s="179"/>
      <c r="CG254" s="179"/>
      <c r="CH254" s="179"/>
      <c r="CI254" s="179"/>
      <c r="CJ254" s="179"/>
      <c r="CK254" s="179"/>
      <c r="CL254" s="179"/>
      <c r="CM254" s="179"/>
      <c r="CN254" s="179"/>
      <c r="CO254" s="179"/>
      <c r="CP254" s="179"/>
      <c r="CQ254" s="179"/>
      <c r="CR254" s="179"/>
      <c r="CS254" s="179"/>
      <c r="CT254" s="179"/>
      <c r="CU254" s="179"/>
      <c r="CV254" s="179"/>
      <c r="CW254" s="179"/>
      <c r="CX254" s="179"/>
    </row>
    <row collapsed="false" customFormat="true" customHeight="false" hidden="false" ht="24" outlineLevel="0" r="255" s="196">
      <c r="A255" s="179"/>
      <c r="B255" s="182"/>
      <c r="C255" s="183" t="s">
        <v>88</v>
      </c>
      <c r="D255" s="183"/>
      <c r="E255" s="184"/>
      <c r="F255" s="185" t="s">
        <v>89</v>
      </c>
      <c r="G255" s="166"/>
      <c r="H255" s="186"/>
      <c r="I255" s="184"/>
      <c r="J255" s="184"/>
      <c r="K255" s="187"/>
      <c r="L255" s="187"/>
      <c r="M255" s="187"/>
      <c r="N255" s="188"/>
      <c r="O255" s="187"/>
      <c r="P255" s="187"/>
      <c r="Q255" s="189" t="s">
        <v>90</v>
      </c>
      <c r="R255" s="190"/>
      <c r="S255" s="191"/>
      <c r="T255" s="192"/>
      <c r="U255" s="190"/>
      <c r="V255" s="191"/>
      <c r="W255" s="192"/>
      <c r="X255" s="190"/>
      <c r="Y255" s="191"/>
      <c r="Z255" s="192"/>
      <c r="AA255" s="190"/>
      <c r="AB255" s="191"/>
      <c r="AC255" s="192"/>
      <c r="AD255" s="193" t="s">
        <v>91</v>
      </c>
      <c r="AE255" s="193" t="n">
        <v>41123</v>
      </c>
      <c r="AF255" s="193" t="n">
        <v>41125</v>
      </c>
      <c r="AG255" s="175"/>
      <c r="AH255" s="176"/>
      <c r="AI255" s="194"/>
      <c r="AJ255" s="195"/>
      <c r="AK255" s="179"/>
      <c r="AL255" s="179"/>
      <c r="AM255" s="179"/>
      <c r="AN255" s="180"/>
      <c r="AO255" s="180"/>
      <c r="AP255" s="180"/>
      <c r="AQ255" s="179"/>
      <c r="AR255" s="179"/>
      <c r="AS255" s="179"/>
      <c r="AT255" s="179"/>
      <c r="AU255" s="179"/>
      <c r="AV255" s="181"/>
      <c r="AW255" s="180"/>
      <c r="AX255" s="179"/>
      <c r="AY255" s="179"/>
      <c r="AZ255" s="179"/>
      <c r="BA255" s="179"/>
      <c r="BB255" s="179"/>
      <c r="BC255" s="179"/>
      <c r="BD255" s="179"/>
      <c r="BE255" s="179"/>
      <c r="BF255" s="179"/>
      <c r="BG255" s="179"/>
      <c r="BH255" s="179"/>
      <c r="BI255" s="179"/>
      <c r="BJ255" s="179"/>
      <c r="BK255" s="179"/>
      <c r="BL255" s="179"/>
      <c r="BM255" s="179"/>
      <c r="BN255" s="179"/>
      <c r="BO255" s="179"/>
      <c r="BP255" s="179"/>
      <c r="BQ255" s="179"/>
      <c r="BR255" s="179"/>
      <c r="BS255" s="179"/>
      <c r="BT255" s="179"/>
      <c r="BU255" s="179"/>
      <c r="BV255" s="179"/>
      <c r="BW255" s="179"/>
      <c r="BX255" s="179"/>
      <c r="BY255" s="179"/>
      <c r="BZ255" s="179"/>
      <c r="CA255" s="179"/>
      <c r="CB255" s="179"/>
      <c r="CC255" s="179"/>
      <c r="CD255" s="179"/>
      <c r="CE255" s="179"/>
      <c r="CF255" s="179"/>
      <c r="CG255" s="179"/>
      <c r="CH255" s="179"/>
      <c r="CI255" s="179"/>
      <c r="CJ255" s="179"/>
      <c r="CK255" s="179"/>
      <c r="CL255" s="179"/>
      <c r="CM255" s="179"/>
      <c r="CN255" s="179"/>
      <c r="CO255" s="179"/>
      <c r="CP255" s="179"/>
      <c r="CQ255" s="179"/>
      <c r="CR255" s="179"/>
      <c r="CS255" s="179"/>
      <c r="CT255" s="179"/>
      <c r="CU255" s="179"/>
      <c r="CV255" s="179"/>
      <c r="CW255" s="179"/>
      <c r="CX255" s="179"/>
      <c r="CY255" s="179"/>
      <c r="CZ255" s="179"/>
      <c r="DA255" s="179"/>
      <c r="DB255" s="179"/>
      <c r="DC255" s="179"/>
      <c r="DD255" s="179"/>
      <c r="DE255" s="179"/>
      <c r="DF255" s="179"/>
      <c r="DG255" s="179"/>
      <c r="DH255" s="179"/>
      <c r="DI255" s="179"/>
      <c r="DJ255" s="179"/>
      <c r="DK255" s="179"/>
      <c r="DL255" s="179"/>
      <c r="DM255" s="179"/>
      <c r="DN255" s="179"/>
      <c r="DO255" s="179"/>
      <c r="DP255" s="179"/>
      <c r="DQ255" s="179"/>
      <c r="DR255" s="179"/>
      <c r="DS255" s="179"/>
      <c r="DT255" s="179"/>
      <c r="DU255" s="179"/>
      <c r="DV255" s="179"/>
      <c r="DW255" s="179"/>
      <c r="DX255" s="179"/>
      <c r="DY255" s="179"/>
      <c r="DZ255" s="179"/>
      <c r="EA255" s="179"/>
      <c r="EB255" s="179"/>
      <c r="EC255" s="179"/>
      <c r="ED255" s="179"/>
      <c r="EE255" s="179"/>
      <c r="EF255" s="179"/>
      <c r="EG255" s="179"/>
      <c r="EH255" s="179"/>
      <c r="EI255" s="179"/>
      <c r="EJ255" s="179"/>
      <c r="EK255" s="179"/>
      <c r="EL255" s="179"/>
      <c r="EM255" s="179"/>
      <c r="EN255" s="179"/>
      <c r="EO255" s="179"/>
      <c r="EP255" s="179"/>
      <c r="EQ255" s="179"/>
      <c r="ER255" s="179"/>
      <c r="ES255" s="179"/>
      <c r="ET255" s="179"/>
      <c r="EU255" s="179"/>
      <c r="EV255" s="179"/>
      <c r="EW255" s="179"/>
      <c r="EX255" s="179"/>
      <c r="EY255" s="179"/>
      <c r="EZ255" s="179"/>
      <c r="FA255" s="179"/>
      <c r="FB255" s="179"/>
      <c r="FC255" s="179"/>
      <c r="FD255" s="179"/>
      <c r="FE255" s="179"/>
      <c r="FF255" s="179"/>
      <c r="FG255" s="179"/>
      <c r="FH255" s="179"/>
      <c r="FI255" s="179"/>
      <c r="FJ255" s="179"/>
      <c r="FK255" s="179"/>
      <c r="FL255" s="179"/>
      <c r="FM255" s="179"/>
      <c r="FN255" s="179"/>
      <c r="FO255" s="179"/>
      <c r="FP255" s="179"/>
      <c r="FQ255" s="179"/>
      <c r="FR255" s="179"/>
      <c r="FS255" s="179"/>
      <c r="FT255" s="179"/>
      <c r="FU255" s="179"/>
      <c r="FV255" s="179"/>
      <c r="FW255" s="179"/>
      <c r="FX255" s="179"/>
      <c r="FY255" s="179"/>
      <c r="FZ255" s="179"/>
      <c r="GA255" s="179"/>
      <c r="GB255" s="179"/>
      <c r="GC255" s="179"/>
      <c r="GD255" s="179"/>
      <c r="GE255" s="179"/>
      <c r="GF255" s="179"/>
      <c r="GG255" s="179"/>
      <c r="GH255" s="179"/>
      <c r="GI255" s="179"/>
      <c r="GJ255" s="179"/>
      <c r="GK255" s="179"/>
      <c r="GL255" s="179"/>
      <c r="GM255" s="179"/>
      <c r="GN255" s="179"/>
      <c r="GO255" s="179"/>
      <c r="GP255" s="179"/>
      <c r="GQ255" s="179"/>
      <c r="GR255" s="179"/>
      <c r="GS255" s="179"/>
      <c r="GT255" s="179"/>
      <c r="GU255" s="179"/>
      <c r="GV255" s="179"/>
      <c r="GW255" s="179"/>
      <c r="GX255" s="179"/>
      <c r="GY255" s="179"/>
      <c r="GZ255" s="179"/>
      <c r="HA255" s="179"/>
      <c r="HB255" s="179"/>
      <c r="HC255" s="179"/>
      <c r="HD255" s="179"/>
      <c r="HE255" s="179"/>
      <c r="HF255" s="179"/>
      <c r="HG255" s="179"/>
      <c r="HH255" s="179"/>
      <c r="HI255" s="179"/>
      <c r="HJ255" s="179"/>
      <c r="HK255" s="179"/>
      <c r="HL255" s="179"/>
      <c r="HM255" s="179"/>
      <c r="HN255" s="179"/>
      <c r="HO255" s="179"/>
      <c r="HP255" s="179"/>
      <c r="HQ255" s="179"/>
      <c r="HR255" s="179"/>
      <c r="HS255" s="179"/>
      <c r="HT255" s="179"/>
      <c r="HU255" s="179"/>
      <c r="HV255" s="179"/>
      <c r="HW255" s="179"/>
      <c r="HX255" s="179"/>
      <c r="HY255" s="179"/>
      <c r="HZ255" s="179"/>
      <c r="IA255" s="179"/>
      <c r="IB255" s="179"/>
      <c r="IC255" s="179"/>
      <c r="ID255" s="179"/>
      <c r="IE255" s="179"/>
      <c r="IF255" s="179"/>
      <c r="IG255" s="179"/>
      <c r="IH255" s="179"/>
      <c r="II255" s="179"/>
      <c r="IJ255" s="179"/>
      <c r="IK255" s="179"/>
      <c r="IL255" s="179"/>
      <c r="IM255" s="179"/>
      <c r="IN255" s="179"/>
      <c r="IO255" s="179"/>
      <c r="IP255" s="179"/>
      <c r="IQ255" s="179"/>
      <c r="IR255" s="179"/>
      <c r="IS255" s="179"/>
      <c r="IT255" s="179"/>
      <c r="IU255" s="179"/>
      <c r="IV255" s="179"/>
    </row>
    <row collapsed="false" customFormat="false" customHeight="true" hidden="false" ht="27" outlineLevel="0" r="256">
      <c r="A256" s="179"/>
      <c r="B256" s="197"/>
      <c r="C256" s="198" t="s">
        <v>92</v>
      </c>
      <c r="D256" s="198" t="s">
        <v>154</v>
      </c>
      <c r="E256" s="199"/>
      <c r="F256" s="200" t="s">
        <v>94</v>
      </c>
      <c r="G256" s="166"/>
      <c r="H256" s="201"/>
      <c r="I256" s="199"/>
      <c r="J256" s="199"/>
      <c r="K256" s="202"/>
      <c r="L256" s="202"/>
      <c r="M256" s="202"/>
      <c r="N256" s="202"/>
      <c r="O256" s="202"/>
      <c r="P256" s="202"/>
      <c r="Q256" s="203"/>
      <c r="R256" s="204"/>
      <c r="S256" s="205"/>
      <c r="T256" s="206"/>
      <c r="U256" s="204"/>
      <c r="V256" s="207"/>
      <c r="W256" s="208"/>
      <c r="X256" s="209"/>
      <c r="Y256" s="210"/>
      <c r="Z256" s="208"/>
      <c r="AA256" s="209"/>
      <c r="AB256" s="207"/>
      <c r="AC256" s="211"/>
      <c r="AD256" s="212"/>
      <c r="AE256" s="212"/>
      <c r="AF256" s="212"/>
      <c r="AG256" s="175"/>
      <c r="AH256" s="176"/>
      <c r="AI256" s="213" t="s">
        <v>94</v>
      </c>
      <c r="AJ256" s="195"/>
      <c r="AK256" s="179"/>
      <c r="AL256" s="179"/>
      <c r="AM256" s="179"/>
      <c r="AN256" s="180"/>
      <c r="AO256" s="180"/>
      <c r="AP256" s="180"/>
      <c r="AQ256" s="179"/>
      <c r="AR256" s="179"/>
      <c r="AS256" s="179"/>
      <c r="AT256" s="179"/>
      <c r="AU256" s="179"/>
      <c r="AV256" s="181"/>
      <c r="AW256" s="180"/>
      <c r="AX256" s="179"/>
      <c r="AY256" s="179"/>
      <c r="AZ256" s="179"/>
      <c r="BA256" s="179"/>
      <c r="BB256" s="179"/>
      <c r="BC256" s="179"/>
      <c r="BD256" s="179"/>
      <c r="BE256" s="179"/>
      <c r="BF256" s="179"/>
      <c r="BG256" s="179"/>
      <c r="BH256" s="179"/>
      <c r="BI256" s="179"/>
      <c r="BJ256" s="179"/>
      <c r="BK256" s="179"/>
      <c r="BL256" s="179"/>
      <c r="BM256" s="179"/>
      <c r="BN256" s="179"/>
      <c r="BO256" s="179"/>
      <c r="BP256" s="179"/>
      <c r="BQ256" s="179"/>
      <c r="BR256" s="179"/>
      <c r="BS256" s="179"/>
      <c r="BT256" s="179"/>
      <c r="BU256" s="179"/>
      <c r="BV256" s="179"/>
      <c r="BW256" s="179"/>
      <c r="BX256" s="179"/>
      <c r="BY256" s="179"/>
      <c r="BZ256" s="179"/>
      <c r="CA256" s="179"/>
      <c r="CB256" s="179"/>
      <c r="CC256" s="179"/>
      <c r="CD256" s="179"/>
      <c r="CE256" s="179"/>
      <c r="CF256" s="179"/>
      <c r="CG256" s="179"/>
      <c r="CH256" s="179"/>
      <c r="CI256" s="179"/>
      <c r="CJ256" s="179"/>
      <c r="CK256" s="179"/>
      <c r="CL256" s="179"/>
      <c r="CM256" s="179"/>
      <c r="CN256" s="179"/>
      <c r="CO256" s="179"/>
      <c r="CP256" s="179"/>
      <c r="CQ256" s="179"/>
      <c r="CR256" s="179"/>
      <c r="CS256" s="179"/>
      <c r="CT256" s="179"/>
      <c r="CU256" s="179"/>
      <c r="CV256" s="179"/>
      <c r="CW256" s="179"/>
      <c r="CX256" s="179"/>
      <c r="CY256" s="179"/>
      <c r="CZ256" s="179"/>
      <c r="DA256" s="179"/>
      <c r="DB256" s="179"/>
      <c r="DC256" s="179"/>
      <c r="DD256" s="179"/>
      <c r="DE256" s="179"/>
      <c r="DF256" s="179"/>
      <c r="DG256" s="179"/>
      <c r="DH256" s="179"/>
      <c r="DI256" s="179"/>
      <c r="DJ256" s="179"/>
      <c r="DK256" s="179"/>
      <c r="DL256" s="179"/>
      <c r="DM256" s="179"/>
      <c r="DN256" s="179"/>
      <c r="DO256" s="179"/>
      <c r="DP256" s="179"/>
      <c r="DQ256" s="179"/>
      <c r="DR256" s="179"/>
      <c r="DS256" s="179"/>
      <c r="DT256" s="179"/>
      <c r="DU256" s="179"/>
      <c r="DV256" s="179"/>
      <c r="DW256" s="179"/>
      <c r="DX256" s="179"/>
      <c r="DY256" s="179"/>
      <c r="DZ256" s="179"/>
      <c r="EA256" s="179"/>
      <c r="EB256" s="179"/>
      <c r="EC256" s="179"/>
      <c r="ED256" s="179"/>
      <c r="EE256" s="179"/>
      <c r="EF256" s="179"/>
      <c r="EG256" s="179"/>
      <c r="EH256" s="179"/>
      <c r="EI256" s="179"/>
      <c r="EJ256" s="179"/>
      <c r="EK256" s="179"/>
      <c r="EL256" s="179"/>
      <c r="EM256" s="179"/>
      <c r="EN256" s="179"/>
      <c r="EO256" s="179"/>
      <c r="EP256" s="179"/>
      <c r="EQ256" s="179"/>
      <c r="ER256" s="179"/>
      <c r="ES256" s="179"/>
      <c r="ET256" s="179"/>
      <c r="EU256" s="179"/>
      <c r="EV256" s="179"/>
      <c r="EW256" s="179"/>
      <c r="EX256" s="179"/>
      <c r="EY256" s="179"/>
      <c r="EZ256" s="179"/>
      <c r="FA256" s="179"/>
      <c r="FB256" s="179"/>
      <c r="FC256" s="179"/>
      <c r="FD256" s="179"/>
      <c r="FE256" s="179"/>
      <c r="FF256" s="179"/>
      <c r="FG256" s="179"/>
      <c r="FH256" s="179"/>
      <c r="FI256" s="179"/>
      <c r="FJ256" s="179"/>
      <c r="FK256" s="179"/>
      <c r="FL256" s="179"/>
      <c r="FM256" s="179"/>
      <c r="FN256" s="179"/>
      <c r="FO256" s="179"/>
      <c r="FP256" s="179"/>
      <c r="FQ256" s="179"/>
      <c r="FR256" s="179"/>
      <c r="FS256" s="179"/>
      <c r="FT256" s="179"/>
      <c r="FU256" s="179"/>
      <c r="FV256" s="179"/>
      <c r="FW256" s="179"/>
      <c r="FX256" s="179"/>
      <c r="FY256" s="179"/>
      <c r="FZ256" s="179"/>
      <c r="GA256" s="179"/>
      <c r="GB256" s="179"/>
      <c r="GC256" s="179"/>
      <c r="GD256" s="179"/>
      <c r="GE256" s="179"/>
      <c r="GF256" s="179"/>
      <c r="GG256" s="179"/>
      <c r="GH256" s="179"/>
      <c r="GI256" s="179"/>
      <c r="GJ256" s="179"/>
      <c r="GK256" s="179"/>
      <c r="GL256" s="179"/>
      <c r="GM256" s="179"/>
      <c r="GN256" s="179"/>
      <c r="GO256" s="179"/>
      <c r="GP256" s="179"/>
      <c r="GQ256" s="179"/>
      <c r="GR256" s="179"/>
      <c r="GS256" s="179"/>
      <c r="GT256" s="179"/>
      <c r="GU256" s="179"/>
      <c r="GV256" s="179"/>
      <c r="GW256" s="179"/>
      <c r="GX256" s="179"/>
      <c r="GY256" s="179"/>
      <c r="GZ256" s="179"/>
      <c r="HA256" s="179"/>
      <c r="HB256" s="179"/>
      <c r="HC256" s="179"/>
      <c r="HD256" s="179"/>
      <c r="HE256" s="179"/>
      <c r="HF256" s="179"/>
      <c r="HG256" s="179"/>
      <c r="HH256" s="179"/>
      <c r="HI256" s="179"/>
      <c r="HJ256" s="179"/>
      <c r="HK256" s="179"/>
      <c r="HL256" s="179"/>
      <c r="HM256" s="179"/>
      <c r="HN256" s="179"/>
      <c r="HO256" s="179"/>
      <c r="HP256" s="179"/>
      <c r="HQ256" s="179"/>
      <c r="HR256" s="179"/>
      <c r="HS256" s="179"/>
      <c r="HT256" s="179"/>
      <c r="HU256" s="179"/>
      <c r="HV256" s="179"/>
      <c r="HW256" s="179"/>
      <c r="HX256" s="179"/>
      <c r="HY256" s="179"/>
      <c r="HZ256" s="179"/>
      <c r="IA256" s="179"/>
      <c r="IB256" s="179"/>
      <c r="IC256" s="179"/>
      <c r="ID256" s="179"/>
      <c r="IE256" s="179"/>
      <c r="IF256" s="179"/>
      <c r="IG256" s="179"/>
      <c r="IH256" s="179"/>
      <c r="II256" s="179"/>
      <c r="IJ256" s="179"/>
      <c r="IK256" s="179"/>
      <c r="IL256" s="179"/>
      <c r="IM256" s="179"/>
      <c r="IN256" s="179"/>
      <c r="IO256" s="179"/>
      <c r="IP256" s="179"/>
      <c r="IQ256" s="179"/>
      <c r="IR256" s="179"/>
      <c r="IS256" s="179"/>
      <c r="IT256" s="179"/>
      <c r="IU256" s="179"/>
      <c r="IV256" s="179"/>
    </row>
    <row collapsed="false" customFormat="false" customHeight="true" hidden="false" ht="24" outlineLevel="0" r="257">
      <c r="A257" s="179"/>
      <c r="B257" s="197"/>
      <c r="C257" s="198" t="s">
        <v>95</v>
      </c>
      <c r="D257" s="198"/>
      <c r="E257" s="199"/>
      <c r="F257" s="214" t="s">
        <v>121</v>
      </c>
      <c r="G257" s="166"/>
      <c r="H257" s="201"/>
      <c r="I257" s="199"/>
      <c r="J257" s="199"/>
      <c r="K257" s="202"/>
      <c r="L257" s="202"/>
      <c r="M257" s="202"/>
      <c r="N257" s="202"/>
      <c r="O257" s="202"/>
      <c r="P257" s="202"/>
      <c r="Q257" s="203"/>
      <c r="R257" s="204"/>
      <c r="S257" s="205"/>
      <c r="T257" s="206"/>
      <c r="U257" s="204"/>
      <c r="V257" s="207"/>
      <c r="W257" s="208"/>
      <c r="X257" s="209"/>
      <c r="Y257" s="210"/>
      <c r="Z257" s="208"/>
      <c r="AA257" s="209"/>
      <c r="AB257" s="207"/>
      <c r="AC257" s="211"/>
      <c r="AD257" s="212"/>
      <c r="AE257" s="212"/>
      <c r="AF257" s="212"/>
      <c r="AG257" s="175"/>
      <c r="AH257" s="176"/>
      <c r="AI257" s="213" t="s">
        <v>94</v>
      </c>
      <c r="AJ257" s="195"/>
      <c r="AK257" s="179"/>
      <c r="AL257" s="179"/>
      <c r="AM257" s="179"/>
      <c r="AN257" s="180"/>
      <c r="AO257" s="180"/>
      <c r="AP257" s="180"/>
      <c r="AQ257" s="179"/>
      <c r="AR257" s="179"/>
      <c r="AS257" s="179"/>
      <c r="AT257" s="179"/>
      <c r="AU257" s="179"/>
      <c r="AV257" s="181"/>
      <c r="AW257" s="180"/>
      <c r="AX257" s="179"/>
      <c r="AY257" s="179"/>
      <c r="AZ257" s="179"/>
      <c r="BA257" s="179"/>
      <c r="BB257" s="179"/>
      <c r="BC257" s="179"/>
      <c r="BD257" s="179"/>
      <c r="BE257" s="179"/>
      <c r="BF257" s="179"/>
      <c r="BG257" s="179"/>
      <c r="BH257" s="179"/>
      <c r="BI257" s="179"/>
      <c r="BJ257" s="179"/>
      <c r="BK257" s="179"/>
      <c r="BL257" s="179"/>
      <c r="BM257" s="179"/>
      <c r="BN257" s="179"/>
      <c r="BO257" s="179"/>
      <c r="BP257" s="179"/>
      <c r="BQ257" s="179"/>
      <c r="BR257" s="179"/>
      <c r="BS257" s="179"/>
      <c r="BT257" s="179"/>
      <c r="BU257" s="179"/>
      <c r="BV257" s="179"/>
      <c r="BW257" s="179"/>
      <c r="BX257" s="179"/>
      <c r="BY257" s="179"/>
      <c r="BZ257" s="179"/>
      <c r="CA257" s="179"/>
      <c r="CB257" s="179"/>
      <c r="CC257" s="179"/>
      <c r="CD257" s="179"/>
      <c r="CE257" s="179"/>
      <c r="CF257" s="179"/>
      <c r="CG257" s="179"/>
      <c r="CH257" s="179"/>
      <c r="CI257" s="179"/>
      <c r="CJ257" s="179"/>
      <c r="CK257" s="179"/>
      <c r="CL257" s="179"/>
      <c r="CM257" s="179"/>
      <c r="CN257" s="179"/>
      <c r="CO257" s="179"/>
      <c r="CP257" s="179"/>
      <c r="CQ257" s="179"/>
      <c r="CR257" s="179"/>
      <c r="CS257" s="179"/>
      <c r="CT257" s="179"/>
      <c r="CU257" s="179"/>
      <c r="CV257" s="179"/>
      <c r="CW257" s="179"/>
      <c r="CX257" s="179"/>
      <c r="CY257" s="179"/>
      <c r="CZ257" s="179"/>
      <c r="DA257" s="179"/>
      <c r="DB257" s="179"/>
      <c r="DC257" s="179"/>
      <c r="DD257" s="179"/>
      <c r="DE257" s="179"/>
      <c r="DF257" s="179"/>
      <c r="DG257" s="179"/>
      <c r="DH257" s="179"/>
      <c r="DI257" s="179"/>
      <c r="DJ257" s="179"/>
      <c r="DK257" s="179"/>
      <c r="DL257" s="179"/>
      <c r="DM257" s="179"/>
      <c r="DN257" s="179"/>
      <c r="DO257" s="179"/>
      <c r="DP257" s="179"/>
      <c r="DQ257" s="179"/>
      <c r="DR257" s="179"/>
      <c r="DS257" s="179"/>
      <c r="DT257" s="179"/>
      <c r="DU257" s="179"/>
      <c r="DV257" s="179"/>
      <c r="DW257" s="179"/>
      <c r="DX257" s="179"/>
      <c r="DY257" s="179"/>
      <c r="DZ257" s="179"/>
      <c r="EA257" s="179"/>
      <c r="EB257" s="179"/>
      <c r="EC257" s="179"/>
      <c r="ED257" s="179"/>
      <c r="EE257" s="179"/>
      <c r="EF257" s="179"/>
      <c r="EG257" s="179"/>
      <c r="EH257" s="179"/>
      <c r="EI257" s="179"/>
      <c r="EJ257" s="179"/>
      <c r="EK257" s="179"/>
      <c r="EL257" s="179"/>
      <c r="EM257" s="179"/>
      <c r="EN257" s="179"/>
      <c r="EO257" s="179"/>
      <c r="EP257" s="179"/>
      <c r="EQ257" s="179"/>
      <c r="ER257" s="179"/>
      <c r="ES257" s="179"/>
      <c r="ET257" s="179"/>
      <c r="EU257" s="179"/>
      <c r="EV257" s="179"/>
      <c r="EW257" s="179"/>
      <c r="EX257" s="179"/>
      <c r="EY257" s="179"/>
      <c r="EZ257" s="179"/>
      <c r="FA257" s="179"/>
      <c r="FB257" s="179"/>
      <c r="FC257" s="179"/>
      <c r="FD257" s="179"/>
      <c r="FE257" s="179"/>
      <c r="FF257" s="179"/>
      <c r="FG257" s="179"/>
      <c r="FH257" s="179"/>
      <c r="FI257" s="179"/>
      <c r="FJ257" s="179"/>
      <c r="FK257" s="179"/>
      <c r="FL257" s="179"/>
      <c r="FM257" s="179"/>
      <c r="FN257" s="179"/>
      <c r="FO257" s="179"/>
      <c r="FP257" s="179"/>
      <c r="FQ257" s="179"/>
      <c r="FR257" s="179"/>
      <c r="FS257" s="179"/>
      <c r="FT257" s="179"/>
      <c r="FU257" s="179"/>
      <c r="FV257" s="179"/>
      <c r="FW257" s="179"/>
      <c r="FX257" s="179"/>
      <c r="FY257" s="179"/>
      <c r="FZ257" s="179"/>
      <c r="GA257" s="179"/>
      <c r="GB257" s="179"/>
      <c r="GC257" s="179"/>
      <c r="GD257" s="179"/>
      <c r="GE257" s="179"/>
      <c r="GF257" s="179"/>
      <c r="GG257" s="179"/>
      <c r="GH257" s="179"/>
      <c r="GI257" s="179"/>
      <c r="GJ257" s="179"/>
      <c r="GK257" s="179"/>
      <c r="GL257" s="179"/>
      <c r="GM257" s="179"/>
      <c r="GN257" s="179"/>
      <c r="GO257" s="179"/>
      <c r="GP257" s="179"/>
      <c r="GQ257" s="179"/>
      <c r="GR257" s="179"/>
      <c r="GS257" s="179"/>
      <c r="GT257" s="179"/>
      <c r="GU257" s="179"/>
      <c r="GV257" s="179"/>
      <c r="GW257" s="179"/>
      <c r="GX257" s="179"/>
      <c r="GY257" s="179"/>
      <c r="GZ257" s="179"/>
      <c r="HA257" s="179"/>
      <c r="HB257" s="179"/>
      <c r="HC257" s="179"/>
      <c r="HD257" s="179"/>
      <c r="HE257" s="179"/>
      <c r="HF257" s="179"/>
      <c r="HG257" s="179"/>
      <c r="HH257" s="179"/>
      <c r="HI257" s="179"/>
      <c r="HJ257" s="179"/>
      <c r="HK257" s="179"/>
      <c r="HL257" s="179"/>
      <c r="HM257" s="179"/>
      <c r="HN257" s="179"/>
      <c r="HO257" s="179"/>
      <c r="HP257" s="179"/>
      <c r="HQ257" s="179"/>
      <c r="HR257" s="179"/>
      <c r="HS257" s="179"/>
      <c r="HT257" s="179"/>
      <c r="HU257" s="179"/>
      <c r="HV257" s="179"/>
      <c r="HW257" s="179"/>
      <c r="HX257" s="179"/>
      <c r="HY257" s="179"/>
      <c r="HZ257" s="179"/>
      <c r="IA257" s="179"/>
      <c r="IB257" s="179"/>
      <c r="IC257" s="179"/>
      <c r="ID257" s="179"/>
      <c r="IE257" s="179"/>
      <c r="IF257" s="179"/>
      <c r="IG257" s="179"/>
      <c r="IH257" s="179"/>
      <c r="II257" s="179"/>
      <c r="IJ257" s="179"/>
      <c r="IK257" s="179"/>
      <c r="IL257" s="179"/>
      <c r="IM257" s="179"/>
      <c r="IN257" s="179"/>
      <c r="IO257" s="179"/>
      <c r="IP257" s="179"/>
      <c r="IQ257" s="179"/>
      <c r="IR257" s="179"/>
      <c r="IS257" s="179"/>
      <c r="IT257" s="179"/>
      <c r="IU257" s="179"/>
      <c r="IV257" s="179"/>
    </row>
    <row collapsed="false" customFormat="false" customHeight="false" hidden="false" ht="24" outlineLevel="0" r="258">
      <c r="A258" s="179"/>
      <c r="B258" s="215"/>
      <c r="C258" s="183" t="s">
        <v>97</v>
      </c>
      <c r="D258" s="183" t="s">
        <v>207</v>
      </c>
      <c r="E258" s="184"/>
      <c r="F258" s="185"/>
      <c r="G258" s="166"/>
      <c r="H258" s="186"/>
      <c r="I258" s="184"/>
      <c r="J258" s="184"/>
      <c r="K258" s="187"/>
      <c r="L258" s="187"/>
      <c r="M258" s="187"/>
      <c r="N258" s="187"/>
      <c r="O258" s="187"/>
      <c r="P258" s="187"/>
      <c r="Q258" s="189" t="s">
        <v>99</v>
      </c>
      <c r="R258" s="190"/>
      <c r="S258" s="191"/>
      <c r="T258" s="192"/>
      <c r="U258" s="190"/>
      <c r="V258" s="191"/>
      <c r="W258" s="192"/>
      <c r="X258" s="190"/>
      <c r="Y258" s="191"/>
      <c r="Z258" s="192"/>
      <c r="AA258" s="190"/>
      <c r="AB258" s="191"/>
      <c r="AC258" s="216"/>
      <c r="AD258" s="217"/>
      <c r="AE258" s="217"/>
      <c r="AF258" s="217"/>
      <c r="AG258" s="175"/>
      <c r="AH258" s="176"/>
      <c r="AI258" s="194"/>
      <c r="AJ258" s="195"/>
      <c r="AK258" s="179"/>
      <c r="AL258" s="179"/>
      <c r="AM258" s="179"/>
      <c r="AN258" s="180"/>
      <c r="AO258" s="180"/>
      <c r="AP258" s="180"/>
      <c r="AQ258" s="179"/>
      <c r="AR258" s="179"/>
      <c r="AS258" s="179"/>
      <c r="AT258" s="179"/>
      <c r="AU258" s="179"/>
      <c r="AV258" s="181"/>
      <c r="AW258" s="180"/>
      <c r="AX258" s="179"/>
      <c r="AY258" s="179"/>
      <c r="AZ258" s="179"/>
      <c r="BA258" s="179"/>
      <c r="BB258" s="179"/>
      <c r="BC258" s="179"/>
      <c r="BD258" s="179"/>
      <c r="BE258" s="179"/>
      <c r="BF258" s="179"/>
      <c r="BG258" s="179"/>
      <c r="BH258" s="179"/>
      <c r="BI258" s="179"/>
      <c r="BJ258" s="179"/>
      <c r="BK258" s="179"/>
      <c r="BL258" s="179"/>
      <c r="BM258" s="179"/>
      <c r="BN258" s="179"/>
      <c r="BO258" s="179"/>
      <c r="BP258" s="179"/>
      <c r="BQ258" s="179"/>
      <c r="BR258" s="179"/>
      <c r="BS258" s="179"/>
      <c r="BT258" s="179"/>
      <c r="BU258" s="179"/>
      <c r="BV258" s="179"/>
      <c r="BW258" s="179"/>
      <c r="BX258" s="179"/>
      <c r="BY258" s="179"/>
      <c r="BZ258" s="179"/>
      <c r="CA258" s="179"/>
      <c r="CB258" s="179"/>
      <c r="CC258" s="179"/>
      <c r="CD258" s="179"/>
      <c r="CE258" s="179"/>
      <c r="CF258" s="179"/>
      <c r="CG258" s="179"/>
      <c r="CH258" s="179"/>
      <c r="CI258" s="179"/>
      <c r="CJ258" s="179"/>
      <c r="CK258" s="179"/>
      <c r="CL258" s="179"/>
      <c r="CM258" s="179"/>
      <c r="CN258" s="179"/>
      <c r="CO258" s="179"/>
      <c r="CP258" s="179"/>
      <c r="CQ258" s="179"/>
      <c r="CR258" s="179"/>
      <c r="CS258" s="179"/>
      <c r="CT258" s="179"/>
      <c r="CU258" s="179"/>
      <c r="CV258" s="179"/>
      <c r="CW258" s="179"/>
      <c r="CX258" s="179"/>
      <c r="CY258" s="179"/>
      <c r="CZ258" s="179"/>
      <c r="DA258" s="179"/>
      <c r="DB258" s="179"/>
      <c r="DC258" s="179"/>
      <c r="DD258" s="179"/>
      <c r="DE258" s="179"/>
      <c r="DF258" s="179"/>
      <c r="DG258" s="179"/>
      <c r="DH258" s="179"/>
      <c r="DI258" s="179"/>
      <c r="DJ258" s="179"/>
      <c r="DK258" s="179"/>
      <c r="DL258" s="179"/>
      <c r="DM258" s="179"/>
      <c r="DN258" s="179"/>
      <c r="DO258" s="179"/>
      <c r="DP258" s="179"/>
      <c r="DQ258" s="179"/>
      <c r="DR258" s="179"/>
      <c r="DS258" s="179"/>
      <c r="DT258" s="179"/>
      <c r="DU258" s="179"/>
      <c r="DV258" s="179"/>
      <c r="DW258" s="179"/>
      <c r="DX258" s="179"/>
      <c r="DY258" s="179"/>
      <c r="DZ258" s="179"/>
      <c r="EA258" s="179"/>
      <c r="EB258" s="179"/>
      <c r="EC258" s="179"/>
      <c r="ED258" s="179"/>
      <c r="EE258" s="179"/>
      <c r="EF258" s="179"/>
      <c r="EG258" s="179"/>
      <c r="EH258" s="179"/>
      <c r="EI258" s="179"/>
      <c r="EJ258" s="179"/>
      <c r="EK258" s="179"/>
      <c r="EL258" s="179"/>
      <c r="EM258" s="179"/>
      <c r="EN258" s="179"/>
      <c r="EO258" s="179"/>
      <c r="EP258" s="179"/>
      <c r="EQ258" s="179"/>
      <c r="ER258" s="179"/>
      <c r="ES258" s="179"/>
      <c r="ET258" s="179"/>
      <c r="EU258" s="179"/>
      <c r="EV258" s="179"/>
      <c r="EW258" s="179"/>
      <c r="EX258" s="179"/>
      <c r="EY258" s="179"/>
      <c r="EZ258" s="179"/>
      <c r="FA258" s="179"/>
      <c r="FB258" s="179"/>
      <c r="FC258" s="179"/>
      <c r="FD258" s="179"/>
      <c r="FE258" s="179"/>
      <c r="FF258" s="179"/>
      <c r="FG258" s="179"/>
      <c r="FH258" s="179"/>
      <c r="FI258" s="179"/>
      <c r="FJ258" s="179"/>
      <c r="FK258" s="179"/>
      <c r="FL258" s="179"/>
      <c r="FM258" s="179"/>
      <c r="FN258" s="179"/>
      <c r="FO258" s="179"/>
      <c r="FP258" s="179"/>
      <c r="FQ258" s="179"/>
      <c r="FR258" s="179"/>
      <c r="FS258" s="179"/>
      <c r="FT258" s="179"/>
      <c r="FU258" s="179"/>
      <c r="FV258" s="179"/>
      <c r="FW258" s="179"/>
      <c r="FX258" s="179"/>
      <c r="FY258" s="179"/>
      <c r="FZ258" s="179"/>
      <c r="GA258" s="179"/>
      <c r="GB258" s="179"/>
      <c r="GC258" s="179"/>
      <c r="GD258" s="179"/>
      <c r="GE258" s="179"/>
      <c r="GF258" s="179"/>
      <c r="GG258" s="179"/>
      <c r="GH258" s="179"/>
      <c r="GI258" s="179"/>
      <c r="GJ258" s="179"/>
      <c r="GK258" s="179"/>
      <c r="GL258" s="179"/>
      <c r="GM258" s="179"/>
      <c r="GN258" s="179"/>
      <c r="GO258" s="179"/>
      <c r="GP258" s="179"/>
      <c r="GQ258" s="179"/>
      <c r="GR258" s="179"/>
      <c r="GS258" s="179"/>
      <c r="GT258" s="179"/>
      <c r="GU258" s="179"/>
      <c r="GV258" s="179"/>
      <c r="GW258" s="179"/>
      <c r="GX258" s="179"/>
      <c r="GY258" s="179"/>
      <c r="GZ258" s="179"/>
      <c r="HA258" s="179"/>
      <c r="HB258" s="179"/>
      <c r="HC258" s="179"/>
      <c r="HD258" s="179"/>
      <c r="HE258" s="179"/>
      <c r="HF258" s="179"/>
      <c r="HG258" s="179"/>
      <c r="HH258" s="179"/>
      <c r="HI258" s="179"/>
      <c r="HJ258" s="179"/>
      <c r="HK258" s="179"/>
      <c r="HL258" s="179"/>
      <c r="HM258" s="179"/>
      <c r="HN258" s="179"/>
      <c r="HO258" s="179"/>
      <c r="HP258" s="179"/>
      <c r="HQ258" s="179"/>
      <c r="HR258" s="179"/>
      <c r="HS258" s="179"/>
      <c r="HT258" s="179"/>
      <c r="HU258" s="179"/>
      <c r="HV258" s="179"/>
      <c r="HW258" s="179"/>
      <c r="HX258" s="179"/>
      <c r="HY258" s="179"/>
      <c r="HZ258" s="179"/>
      <c r="IA258" s="179"/>
      <c r="IB258" s="179"/>
      <c r="IC258" s="179"/>
      <c r="ID258" s="179"/>
      <c r="IE258" s="179"/>
      <c r="IF258" s="179"/>
      <c r="IG258" s="179"/>
      <c r="IH258" s="179"/>
      <c r="II258" s="179"/>
      <c r="IJ258" s="179"/>
      <c r="IK258" s="179"/>
      <c r="IL258" s="179"/>
      <c r="IM258" s="179"/>
      <c r="IN258" s="179"/>
      <c r="IO258" s="179"/>
      <c r="IP258" s="179"/>
      <c r="IQ258" s="179"/>
      <c r="IR258" s="179"/>
      <c r="IS258" s="179"/>
      <c r="IT258" s="179"/>
      <c r="IU258" s="179"/>
      <c r="IV258" s="179"/>
    </row>
    <row collapsed="false" customFormat="false" customHeight="true" hidden="false" ht="43" outlineLevel="0" r="259">
      <c r="A259" s="179"/>
      <c r="B259" s="218"/>
      <c r="C259" s="219" t="s">
        <v>100</v>
      </c>
      <c r="D259" s="219"/>
      <c r="E259" s="220"/>
      <c r="F259" s="221"/>
      <c r="G259" s="166"/>
      <c r="H259" s="222"/>
      <c r="I259" s="220"/>
      <c r="J259" s="220"/>
      <c r="K259" s="223"/>
      <c r="L259" s="223"/>
      <c r="M259" s="223"/>
      <c r="N259" s="223"/>
      <c r="O259" s="223"/>
      <c r="P259" s="223"/>
      <c r="Q259" s="224" t="s">
        <v>101</v>
      </c>
      <c r="R259" s="225" t="n">
        <f aca="false">R254</f>
        <v>0</v>
      </c>
      <c r="S259" s="226" t="n">
        <f aca="false">S254</f>
        <v>0</v>
      </c>
      <c r="T259" s="227" t="n">
        <f aca="false">T254</f>
        <v>0</v>
      </c>
      <c r="U259" s="225" t="n">
        <f aca="false">U254</f>
        <v>0</v>
      </c>
      <c r="V259" s="226" t="n">
        <f aca="false">V254</f>
        <v>0</v>
      </c>
      <c r="W259" s="227" t="n">
        <f aca="false">W254</f>
        <v>0</v>
      </c>
      <c r="X259" s="225" t="n">
        <f aca="false">X254</f>
        <v>0</v>
      </c>
      <c r="Y259" s="226" t="n">
        <f aca="false">Y254</f>
        <v>0</v>
      </c>
      <c r="Z259" s="227" t="n">
        <f aca="false">Z254</f>
        <v>0</v>
      </c>
      <c r="AA259" s="225" t="s">
        <v>102</v>
      </c>
      <c r="AB259" s="226" t="s">
        <v>102</v>
      </c>
      <c r="AC259" s="228" t="s">
        <v>102</v>
      </c>
      <c r="AD259" s="229"/>
      <c r="AE259" s="229"/>
      <c r="AF259" s="229"/>
      <c r="AG259" s="175"/>
      <c r="AH259" s="176"/>
      <c r="AI259" s="230"/>
      <c r="AJ259" s="231"/>
      <c r="AK259" s="179"/>
      <c r="AL259" s="179"/>
      <c r="AM259" s="179"/>
      <c r="AN259" s="180"/>
      <c r="AO259" s="180"/>
      <c r="AP259" s="180"/>
      <c r="AQ259" s="179"/>
      <c r="AR259" s="179"/>
      <c r="AS259" s="179"/>
      <c r="AT259" s="179"/>
      <c r="AU259" s="179"/>
      <c r="AV259" s="181"/>
      <c r="AW259" s="180"/>
      <c r="AX259" s="179"/>
      <c r="AY259" s="179"/>
      <c r="AZ259" s="179"/>
      <c r="BA259" s="179"/>
      <c r="BB259" s="179"/>
      <c r="BC259" s="179"/>
      <c r="BD259" s="179"/>
      <c r="BE259" s="179"/>
      <c r="BF259" s="179"/>
      <c r="BG259" s="179"/>
      <c r="BH259" s="179"/>
      <c r="BI259" s="179"/>
      <c r="BJ259" s="179"/>
      <c r="BK259" s="179"/>
      <c r="BL259" s="179"/>
      <c r="BM259" s="179"/>
      <c r="BN259" s="179"/>
      <c r="BO259" s="179"/>
      <c r="BP259" s="179"/>
      <c r="BQ259" s="179"/>
      <c r="BR259" s="179"/>
      <c r="BS259" s="179"/>
      <c r="BT259" s="179"/>
      <c r="BU259" s="179"/>
      <c r="BV259" s="179"/>
      <c r="BW259" s="179"/>
      <c r="BX259" s="179"/>
      <c r="BY259" s="179"/>
      <c r="BZ259" s="179"/>
      <c r="CA259" s="179"/>
      <c r="CB259" s="179"/>
      <c r="CC259" s="179"/>
      <c r="CD259" s="179"/>
      <c r="CE259" s="179"/>
      <c r="CF259" s="179"/>
      <c r="CG259" s="179"/>
      <c r="CH259" s="179"/>
      <c r="CI259" s="179"/>
      <c r="CJ259" s="179"/>
      <c r="CK259" s="179"/>
      <c r="CL259" s="179"/>
      <c r="CM259" s="179"/>
      <c r="CN259" s="179"/>
      <c r="CO259" s="179"/>
      <c r="CP259" s="179"/>
      <c r="CQ259" s="179"/>
      <c r="CR259" s="179"/>
      <c r="CS259" s="179"/>
      <c r="CT259" s="179"/>
      <c r="CU259" s="179"/>
      <c r="CV259" s="179"/>
      <c r="CW259" s="179"/>
      <c r="CX259" s="179"/>
      <c r="CY259" s="179"/>
      <c r="CZ259" s="179"/>
      <c r="DA259" s="179"/>
      <c r="DB259" s="179"/>
      <c r="DC259" s="179"/>
      <c r="DD259" s="179"/>
      <c r="DE259" s="179"/>
      <c r="DF259" s="179"/>
      <c r="DG259" s="179"/>
      <c r="DH259" s="179"/>
      <c r="DI259" s="179"/>
      <c r="DJ259" s="179"/>
      <c r="DK259" s="179"/>
      <c r="DL259" s="179"/>
      <c r="DM259" s="179"/>
      <c r="DN259" s="179"/>
      <c r="DO259" s="179"/>
      <c r="DP259" s="179"/>
      <c r="DQ259" s="179"/>
      <c r="DR259" s="179"/>
      <c r="DS259" s="179"/>
      <c r="DT259" s="179"/>
      <c r="DU259" s="179"/>
      <c r="DV259" s="179"/>
      <c r="DW259" s="179"/>
      <c r="DX259" s="179"/>
      <c r="DY259" s="179"/>
      <c r="DZ259" s="179"/>
      <c r="EA259" s="179"/>
      <c r="EB259" s="179"/>
      <c r="EC259" s="179"/>
      <c r="ED259" s="179"/>
      <c r="EE259" s="179"/>
      <c r="EF259" s="179"/>
      <c r="EG259" s="179"/>
      <c r="EH259" s="179"/>
      <c r="EI259" s="179"/>
      <c r="EJ259" s="179"/>
      <c r="EK259" s="179"/>
      <c r="EL259" s="179"/>
      <c r="EM259" s="179"/>
      <c r="EN259" s="179"/>
      <c r="EO259" s="179"/>
      <c r="EP259" s="179"/>
      <c r="EQ259" s="179"/>
      <c r="ER259" s="179"/>
      <c r="ES259" s="179"/>
      <c r="ET259" s="179"/>
      <c r="EU259" s="179"/>
      <c r="EV259" s="179"/>
      <c r="EW259" s="179"/>
      <c r="EX259" s="179"/>
      <c r="EY259" s="179"/>
      <c r="EZ259" s="179"/>
      <c r="FA259" s="179"/>
      <c r="FB259" s="179"/>
      <c r="FC259" s="179"/>
      <c r="FD259" s="179"/>
      <c r="FE259" s="179"/>
      <c r="FF259" s="179"/>
      <c r="FG259" s="179"/>
      <c r="FH259" s="179"/>
      <c r="FI259" s="179"/>
      <c r="FJ259" s="179"/>
      <c r="FK259" s="179"/>
      <c r="FL259" s="179"/>
      <c r="FM259" s="179"/>
      <c r="FN259" s="179"/>
      <c r="FO259" s="179"/>
      <c r="FP259" s="179"/>
      <c r="FQ259" s="179"/>
      <c r="FR259" s="179"/>
      <c r="FS259" s="179"/>
      <c r="FT259" s="179"/>
      <c r="FU259" s="179"/>
      <c r="FV259" s="179"/>
      <c r="FW259" s="179"/>
      <c r="FX259" s="179"/>
      <c r="FY259" s="179"/>
      <c r="FZ259" s="179"/>
      <c r="GA259" s="179"/>
      <c r="GB259" s="179"/>
      <c r="GC259" s="179"/>
      <c r="GD259" s="179"/>
      <c r="GE259" s="179"/>
      <c r="GF259" s="179"/>
      <c r="GG259" s="179"/>
      <c r="GH259" s="179"/>
      <c r="GI259" s="179"/>
      <c r="GJ259" s="179"/>
      <c r="GK259" s="179"/>
      <c r="GL259" s="179"/>
      <c r="GM259" s="179"/>
      <c r="GN259" s="179"/>
      <c r="GO259" s="179"/>
      <c r="GP259" s="179"/>
      <c r="GQ259" s="179"/>
      <c r="GR259" s="179"/>
      <c r="GS259" s="179"/>
      <c r="GT259" s="179"/>
      <c r="GU259" s="179"/>
      <c r="GV259" s="179"/>
      <c r="GW259" s="179"/>
      <c r="GX259" s="179"/>
      <c r="GY259" s="179"/>
      <c r="GZ259" s="179"/>
      <c r="HA259" s="179"/>
      <c r="HB259" s="179"/>
      <c r="HC259" s="179"/>
      <c r="HD259" s="179"/>
      <c r="HE259" s="179"/>
      <c r="HF259" s="179"/>
      <c r="HG259" s="179"/>
      <c r="HH259" s="179"/>
      <c r="HI259" s="179"/>
      <c r="HJ259" s="179"/>
      <c r="HK259" s="179"/>
      <c r="HL259" s="179"/>
      <c r="HM259" s="179"/>
      <c r="HN259" s="179"/>
      <c r="HO259" s="179"/>
      <c r="HP259" s="179"/>
      <c r="HQ259" s="179"/>
      <c r="HR259" s="179"/>
      <c r="HS259" s="179"/>
      <c r="HT259" s="179"/>
      <c r="HU259" s="179"/>
      <c r="HV259" s="179"/>
      <c r="HW259" s="179"/>
      <c r="HX259" s="179"/>
      <c r="HY259" s="179"/>
      <c r="HZ259" s="179"/>
      <c r="IA259" s="179"/>
      <c r="IB259" s="179"/>
      <c r="IC259" s="179"/>
      <c r="ID259" s="179"/>
      <c r="IE259" s="179"/>
      <c r="IF259" s="179"/>
      <c r="IG259" s="179"/>
      <c r="IH259" s="179"/>
      <c r="II259" s="179"/>
      <c r="IJ259" s="179"/>
      <c r="IK259" s="179"/>
      <c r="IL259" s="179"/>
      <c r="IM259" s="179"/>
      <c r="IN259" s="179"/>
      <c r="IO259" s="179"/>
      <c r="IP259" s="179"/>
      <c r="IQ259" s="179"/>
      <c r="IR259" s="179"/>
      <c r="IS259" s="179"/>
      <c r="IT259" s="179"/>
      <c r="IU259" s="179"/>
      <c r="IV259" s="179"/>
    </row>
    <row collapsed="false" customFormat="true" customHeight="true" hidden="false" ht="6" outlineLevel="0" r="260" s="232">
      <c r="B260" s="233"/>
      <c r="C260" s="140"/>
      <c r="D260" s="234"/>
      <c r="E260" s="141"/>
      <c r="F260" s="140"/>
      <c r="G260" s="142"/>
      <c r="H260" s="238"/>
      <c r="I260" s="238"/>
      <c r="J260" s="238"/>
      <c r="K260" s="239"/>
      <c r="L260" s="239"/>
      <c r="M260" s="239"/>
      <c r="N260" s="239"/>
      <c r="O260" s="239"/>
      <c r="P260" s="239"/>
      <c r="Q260" s="144"/>
      <c r="R260" s="235"/>
      <c r="S260" s="235"/>
      <c r="T260" s="235"/>
      <c r="U260" s="235"/>
      <c r="V260" s="235"/>
      <c r="W260" s="235"/>
      <c r="X260" s="235"/>
      <c r="Y260" s="235"/>
      <c r="Z260" s="235"/>
      <c r="AA260" s="235"/>
      <c r="AB260" s="235"/>
      <c r="AC260" s="145"/>
      <c r="AD260" s="147"/>
      <c r="AE260" s="147"/>
      <c r="AF260" s="147"/>
      <c r="AG260" s="148"/>
      <c r="AH260" s="148"/>
      <c r="AI260" s="142"/>
      <c r="AJ260" s="142"/>
      <c r="AN260" s="236"/>
      <c r="AO260" s="236"/>
      <c r="AP260" s="236"/>
      <c r="AV260" s="237"/>
      <c r="AW260" s="236"/>
    </row>
    <row collapsed="false" customFormat="true" customHeight="true" hidden="false" ht="48" outlineLevel="0" r="261" s="160">
      <c r="B261" s="161" t="n">
        <v>29</v>
      </c>
      <c r="C261" s="162" t="s">
        <v>37</v>
      </c>
      <c r="D261" s="163" t="s">
        <v>208</v>
      </c>
      <c r="E261" s="164" t="s">
        <v>79</v>
      </c>
      <c r="F261" s="165" t="s">
        <v>80</v>
      </c>
      <c r="G261" s="166" t="s">
        <v>208</v>
      </c>
      <c r="H261" s="167" t="n">
        <v>0</v>
      </c>
      <c r="I261" s="167" t="n">
        <v>0</v>
      </c>
      <c r="J261" s="167" t="n">
        <f aca="false">H261+I261</f>
        <v>0</v>
      </c>
      <c r="K261" s="168" t="n">
        <v>0</v>
      </c>
      <c r="L261" s="167" t="n">
        <v>0</v>
      </c>
      <c r="M261" s="167" t="n">
        <v>4500</v>
      </c>
      <c r="N261" s="168" t="n">
        <f aca="false">SUM(R261:AC261)</f>
        <v>4500</v>
      </c>
      <c r="O261" s="168" t="n">
        <f aca="false">SUM(R266:AC266)</f>
        <v>0</v>
      </c>
      <c r="P261" s="168" t="n">
        <f aca="false">O261+L261</f>
        <v>0</v>
      </c>
      <c r="Q261" s="169" t="s">
        <v>82</v>
      </c>
      <c r="R261" s="170" t="n">
        <v>0</v>
      </c>
      <c r="S261" s="171" t="n">
        <v>0</v>
      </c>
      <c r="T261" s="172" t="n">
        <v>0</v>
      </c>
      <c r="U261" s="170" t="n">
        <v>0</v>
      </c>
      <c r="V261" s="171" t="n">
        <v>0</v>
      </c>
      <c r="W261" s="172" t="n">
        <v>0</v>
      </c>
      <c r="X261" s="170" t="n">
        <v>0</v>
      </c>
      <c r="Y261" s="171" t="n">
        <v>0</v>
      </c>
      <c r="Z261" s="172" t="n">
        <v>0</v>
      </c>
      <c r="AA261" s="170" t="n">
        <v>0</v>
      </c>
      <c r="AB261" s="173" t="n">
        <v>4500</v>
      </c>
      <c r="AC261" s="172" t="n">
        <v>0</v>
      </c>
      <c r="AD261" s="174" t="s">
        <v>83</v>
      </c>
      <c r="AE261" s="174" t="s">
        <v>84</v>
      </c>
      <c r="AF261" s="174" t="s">
        <v>85</v>
      </c>
      <c r="AG261" s="175" t="s">
        <v>209</v>
      </c>
      <c r="AH261" s="176" t="s">
        <v>210</v>
      </c>
      <c r="AI261" s="177" t="s">
        <v>80</v>
      </c>
      <c r="AJ261" s="178"/>
      <c r="AK261" s="179"/>
      <c r="AL261" s="179"/>
      <c r="AM261" s="179"/>
      <c r="AN261" s="180"/>
      <c r="AO261" s="180"/>
      <c r="AP261" s="180"/>
      <c r="AQ261" s="179"/>
      <c r="AR261" s="179"/>
      <c r="AS261" s="179"/>
      <c r="AT261" s="179"/>
      <c r="AU261" s="179"/>
      <c r="AV261" s="181"/>
      <c r="AW261" s="180"/>
      <c r="AX261" s="179"/>
      <c r="AY261" s="179"/>
      <c r="AZ261" s="179"/>
      <c r="BA261" s="179"/>
      <c r="BB261" s="179"/>
      <c r="BC261" s="179"/>
      <c r="BD261" s="179"/>
      <c r="BE261" s="179"/>
      <c r="BF261" s="179"/>
      <c r="BG261" s="179"/>
      <c r="BH261" s="179"/>
      <c r="BI261" s="179"/>
      <c r="BJ261" s="179"/>
      <c r="BK261" s="179"/>
      <c r="BL261" s="179"/>
      <c r="BM261" s="179"/>
      <c r="BN261" s="179"/>
      <c r="BO261" s="179"/>
      <c r="BP261" s="179"/>
      <c r="BQ261" s="179"/>
      <c r="BR261" s="179"/>
      <c r="BS261" s="179"/>
      <c r="BT261" s="179"/>
      <c r="BU261" s="179"/>
      <c r="BV261" s="179"/>
      <c r="BW261" s="179"/>
      <c r="BX261" s="179"/>
      <c r="BY261" s="179"/>
      <c r="BZ261" s="179"/>
      <c r="CA261" s="179"/>
      <c r="CB261" s="179"/>
      <c r="CC261" s="179"/>
      <c r="CD261" s="179"/>
      <c r="CE261" s="179"/>
      <c r="CF261" s="179"/>
      <c r="CG261" s="179"/>
      <c r="CH261" s="179"/>
      <c r="CI261" s="179"/>
      <c r="CJ261" s="179"/>
      <c r="CK261" s="179"/>
      <c r="CL261" s="179"/>
      <c r="CM261" s="179"/>
      <c r="CN261" s="179"/>
      <c r="CO261" s="179"/>
      <c r="CP261" s="179"/>
      <c r="CQ261" s="179"/>
      <c r="CR261" s="179"/>
      <c r="CS261" s="179"/>
      <c r="CT261" s="179"/>
      <c r="CU261" s="179"/>
      <c r="CV261" s="179"/>
      <c r="CW261" s="179"/>
      <c r="CX261" s="179"/>
    </row>
    <row collapsed="false" customFormat="true" customHeight="false" hidden="false" ht="24" outlineLevel="0" r="262" s="196">
      <c r="A262" s="179"/>
      <c r="B262" s="182"/>
      <c r="C262" s="183" t="s">
        <v>88</v>
      </c>
      <c r="D262" s="183"/>
      <c r="E262" s="184"/>
      <c r="F262" s="185" t="s">
        <v>89</v>
      </c>
      <c r="G262" s="166"/>
      <c r="H262" s="186"/>
      <c r="I262" s="184"/>
      <c r="J262" s="184"/>
      <c r="K262" s="187"/>
      <c r="L262" s="187"/>
      <c r="M262" s="187"/>
      <c r="N262" s="188"/>
      <c r="O262" s="187"/>
      <c r="P262" s="187"/>
      <c r="Q262" s="189" t="s">
        <v>90</v>
      </c>
      <c r="R262" s="190"/>
      <c r="S262" s="191"/>
      <c r="T262" s="192"/>
      <c r="U262" s="190"/>
      <c r="V262" s="191"/>
      <c r="W262" s="192"/>
      <c r="X262" s="190"/>
      <c r="Y262" s="191"/>
      <c r="Z262" s="192"/>
      <c r="AA262" s="190"/>
      <c r="AB262" s="191"/>
      <c r="AC262" s="192"/>
      <c r="AD262" s="193" t="s">
        <v>91</v>
      </c>
      <c r="AE262" s="193" t="n">
        <v>41397</v>
      </c>
      <c r="AF262" s="193" t="n">
        <v>41505</v>
      </c>
      <c r="AG262" s="175"/>
      <c r="AH262" s="176"/>
      <c r="AI262" s="194"/>
      <c r="AJ262" s="195"/>
      <c r="AK262" s="179"/>
      <c r="AL262" s="179"/>
      <c r="AM262" s="179"/>
      <c r="AN262" s="180"/>
      <c r="AO262" s="180"/>
      <c r="AP262" s="180"/>
      <c r="AQ262" s="179"/>
      <c r="AR262" s="179"/>
      <c r="AS262" s="179"/>
      <c r="AT262" s="179"/>
      <c r="AU262" s="179"/>
      <c r="AV262" s="181"/>
      <c r="AW262" s="180"/>
      <c r="AX262" s="179"/>
      <c r="AY262" s="179"/>
      <c r="AZ262" s="179"/>
      <c r="BA262" s="179"/>
      <c r="BB262" s="179"/>
      <c r="BC262" s="179"/>
      <c r="BD262" s="179"/>
      <c r="BE262" s="179"/>
      <c r="BF262" s="179"/>
      <c r="BG262" s="179"/>
      <c r="BH262" s="179"/>
      <c r="BI262" s="179"/>
      <c r="BJ262" s="179"/>
      <c r="BK262" s="179"/>
      <c r="BL262" s="179"/>
      <c r="BM262" s="179"/>
      <c r="BN262" s="179"/>
      <c r="BO262" s="179"/>
      <c r="BP262" s="179"/>
      <c r="BQ262" s="179"/>
      <c r="BR262" s="179"/>
      <c r="BS262" s="179"/>
      <c r="BT262" s="179"/>
      <c r="BU262" s="179"/>
      <c r="BV262" s="179"/>
      <c r="BW262" s="179"/>
      <c r="BX262" s="179"/>
      <c r="BY262" s="179"/>
      <c r="BZ262" s="179"/>
      <c r="CA262" s="179"/>
      <c r="CB262" s="179"/>
      <c r="CC262" s="179"/>
      <c r="CD262" s="179"/>
      <c r="CE262" s="179"/>
      <c r="CF262" s="179"/>
      <c r="CG262" s="179"/>
      <c r="CH262" s="179"/>
      <c r="CI262" s="179"/>
      <c r="CJ262" s="179"/>
      <c r="CK262" s="179"/>
      <c r="CL262" s="179"/>
      <c r="CM262" s="179"/>
      <c r="CN262" s="179"/>
      <c r="CO262" s="179"/>
      <c r="CP262" s="179"/>
      <c r="CQ262" s="179"/>
      <c r="CR262" s="179"/>
      <c r="CS262" s="179"/>
      <c r="CT262" s="179"/>
      <c r="CU262" s="179"/>
      <c r="CV262" s="179"/>
      <c r="CW262" s="179"/>
      <c r="CX262" s="179"/>
      <c r="CY262" s="179"/>
      <c r="CZ262" s="179"/>
      <c r="DA262" s="179"/>
      <c r="DB262" s="179"/>
      <c r="DC262" s="179"/>
      <c r="DD262" s="179"/>
      <c r="DE262" s="179"/>
      <c r="DF262" s="179"/>
      <c r="DG262" s="179"/>
      <c r="DH262" s="179"/>
      <c r="DI262" s="179"/>
      <c r="DJ262" s="179"/>
      <c r="DK262" s="179"/>
      <c r="DL262" s="179"/>
      <c r="DM262" s="179"/>
      <c r="DN262" s="179"/>
      <c r="DO262" s="179"/>
      <c r="DP262" s="179"/>
      <c r="DQ262" s="179"/>
      <c r="DR262" s="179"/>
      <c r="DS262" s="179"/>
      <c r="DT262" s="179"/>
      <c r="DU262" s="179"/>
      <c r="DV262" s="179"/>
      <c r="DW262" s="179"/>
      <c r="DX262" s="179"/>
      <c r="DY262" s="179"/>
      <c r="DZ262" s="179"/>
      <c r="EA262" s="179"/>
      <c r="EB262" s="179"/>
      <c r="EC262" s="179"/>
      <c r="ED262" s="179"/>
      <c r="EE262" s="179"/>
      <c r="EF262" s="179"/>
      <c r="EG262" s="179"/>
      <c r="EH262" s="179"/>
      <c r="EI262" s="179"/>
      <c r="EJ262" s="179"/>
      <c r="EK262" s="179"/>
      <c r="EL262" s="179"/>
      <c r="EM262" s="179"/>
      <c r="EN262" s="179"/>
      <c r="EO262" s="179"/>
      <c r="EP262" s="179"/>
      <c r="EQ262" s="179"/>
      <c r="ER262" s="179"/>
      <c r="ES262" s="179"/>
      <c r="ET262" s="179"/>
      <c r="EU262" s="179"/>
      <c r="EV262" s="179"/>
      <c r="EW262" s="179"/>
      <c r="EX262" s="179"/>
      <c r="EY262" s="179"/>
      <c r="EZ262" s="179"/>
      <c r="FA262" s="179"/>
      <c r="FB262" s="179"/>
      <c r="FC262" s="179"/>
      <c r="FD262" s="179"/>
      <c r="FE262" s="179"/>
      <c r="FF262" s="179"/>
      <c r="FG262" s="179"/>
      <c r="FH262" s="179"/>
      <c r="FI262" s="179"/>
      <c r="FJ262" s="179"/>
      <c r="FK262" s="179"/>
      <c r="FL262" s="179"/>
      <c r="FM262" s="179"/>
      <c r="FN262" s="179"/>
      <c r="FO262" s="179"/>
      <c r="FP262" s="179"/>
      <c r="FQ262" s="179"/>
      <c r="FR262" s="179"/>
      <c r="FS262" s="179"/>
      <c r="FT262" s="179"/>
      <c r="FU262" s="179"/>
      <c r="FV262" s="179"/>
      <c r="FW262" s="179"/>
      <c r="FX262" s="179"/>
      <c r="FY262" s="179"/>
      <c r="FZ262" s="179"/>
      <c r="GA262" s="179"/>
      <c r="GB262" s="179"/>
      <c r="GC262" s="179"/>
      <c r="GD262" s="179"/>
      <c r="GE262" s="179"/>
      <c r="GF262" s="179"/>
      <c r="GG262" s="179"/>
      <c r="GH262" s="179"/>
      <c r="GI262" s="179"/>
      <c r="GJ262" s="179"/>
      <c r="GK262" s="179"/>
      <c r="GL262" s="179"/>
      <c r="GM262" s="179"/>
      <c r="GN262" s="179"/>
      <c r="GO262" s="179"/>
      <c r="GP262" s="179"/>
      <c r="GQ262" s="179"/>
      <c r="GR262" s="179"/>
      <c r="GS262" s="179"/>
      <c r="GT262" s="179"/>
      <c r="GU262" s="179"/>
      <c r="GV262" s="179"/>
      <c r="GW262" s="179"/>
      <c r="GX262" s="179"/>
      <c r="GY262" s="179"/>
      <c r="GZ262" s="179"/>
      <c r="HA262" s="179"/>
      <c r="HB262" s="179"/>
      <c r="HC262" s="179"/>
      <c r="HD262" s="179"/>
      <c r="HE262" s="179"/>
      <c r="HF262" s="179"/>
      <c r="HG262" s="179"/>
      <c r="HH262" s="179"/>
      <c r="HI262" s="179"/>
      <c r="HJ262" s="179"/>
      <c r="HK262" s="179"/>
      <c r="HL262" s="179"/>
      <c r="HM262" s="179"/>
      <c r="HN262" s="179"/>
      <c r="HO262" s="179"/>
      <c r="HP262" s="179"/>
      <c r="HQ262" s="179"/>
      <c r="HR262" s="179"/>
      <c r="HS262" s="179"/>
      <c r="HT262" s="179"/>
      <c r="HU262" s="179"/>
      <c r="HV262" s="179"/>
      <c r="HW262" s="179"/>
      <c r="HX262" s="179"/>
      <c r="HY262" s="179"/>
      <c r="HZ262" s="179"/>
      <c r="IA262" s="179"/>
      <c r="IB262" s="179"/>
      <c r="IC262" s="179"/>
      <c r="ID262" s="179"/>
      <c r="IE262" s="179"/>
      <c r="IF262" s="179"/>
      <c r="IG262" s="179"/>
      <c r="IH262" s="179"/>
      <c r="II262" s="179"/>
      <c r="IJ262" s="179"/>
      <c r="IK262" s="179"/>
      <c r="IL262" s="179"/>
      <c r="IM262" s="179"/>
      <c r="IN262" s="179"/>
      <c r="IO262" s="179"/>
      <c r="IP262" s="179"/>
      <c r="IQ262" s="179"/>
      <c r="IR262" s="179"/>
      <c r="IS262" s="179"/>
      <c r="IT262" s="179"/>
      <c r="IU262" s="179"/>
      <c r="IV262" s="179"/>
    </row>
    <row collapsed="false" customFormat="false" customHeight="true" hidden="false" ht="27" outlineLevel="0" r="263">
      <c r="A263" s="179"/>
      <c r="B263" s="197"/>
      <c r="C263" s="198" t="s">
        <v>92</v>
      </c>
      <c r="D263" s="198" t="s">
        <v>91</v>
      </c>
      <c r="E263" s="199"/>
      <c r="F263" s="200" t="s">
        <v>94</v>
      </c>
      <c r="G263" s="166"/>
      <c r="H263" s="201"/>
      <c r="I263" s="199"/>
      <c r="J263" s="199"/>
      <c r="K263" s="202"/>
      <c r="L263" s="202"/>
      <c r="M263" s="202"/>
      <c r="N263" s="202"/>
      <c r="O263" s="202"/>
      <c r="P263" s="202"/>
      <c r="Q263" s="203"/>
      <c r="R263" s="204"/>
      <c r="S263" s="205"/>
      <c r="T263" s="206"/>
      <c r="U263" s="204"/>
      <c r="V263" s="207"/>
      <c r="W263" s="208"/>
      <c r="X263" s="209"/>
      <c r="Y263" s="210"/>
      <c r="Z263" s="208"/>
      <c r="AA263" s="209"/>
      <c r="AB263" s="207"/>
      <c r="AC263" s="211"/>
      <c r="AD263" s="212"/>
      <c r="AE263" s="212"/>
      <c r="AF263" s="212"/>
      <c r="AG263" s="175"/>
      <c r="AH263" s="176"/>
      <c r="AI263" s="213" t="s">
        <v>94</v>
      </c>
      <c r="AJ263" s="195"/>
      <c r="AK263" s="179"/>
      <c r="AL263" s="179"/>
      <c r="AM263" s="179"/>
      <c r="AN263" s="180"/>
      <c r="AO263" s="180"/>
      <c r="AP263" s="180"/>
      <c r="AQ263" s="179"/>
      <c r="AR263" s="179"/>
      <c r="AS263" s="179"/>
      <c r="AT263" s="179"/>
      <c r="AU263" s="179"/>
      <c r="AV263" s="181"/>
      <c r="AW263" s="180"/>
      <c r="AX263" s="179"/>
      <c r="AY263" s="179"/>
      <c r="AZ263" s="179"/>
      <c r="BA263" s="179"/>
      <c r="BB263" s="179"/>
      <c r="BC263" s="179"/>
      <c r="BD263" s="179"/>
      <c r="BE263" s="179"/>
      <c r="BF263" s="179"/>
      <c r="BG263" s="179"/>
      <c r="BH263" s="179"/>
      <c r="BI263" s="179"/>
      <c r="BJ263" s="179"/>
      <c r="BK263" s="179"/>
      <c r="BL263" s="179"/>
      <c r="BM263" s="179"/>
      <c r="BN263" s="179"/>
      <c r="BO263" s="179"/>
      <c r="BP263" s="179"/>
      <c r="BQ263" s="179"/>
      <c r="BR263" s="179"/>
      <c r="BS263" s="179"/>
      <c r="BT263" s="179"/>
      <c r="BU263" s="179"/>
      <c r="BV263" s="179"/>
      <c r="BW263" s="179"/>
      <c r="BX263" s="179"/>
      <c r="BY263" s="179"/>
      <c r="BZ263" s="179"/>
      <c r="CA263" s="179"/>
      <c r="CB263" s="179"/>
      <c r="CC263" s="179"/>
      <c r="CD263" s="179"/>
      <c r="CE263" s="179"/>
      <c r="CF263" s="179"/>
      <c r="CG263" s="179"/>
      <c r="CH263" s="179"/>
      <c r="CI263" s="179"/>
      <c r="CJ263" s="179"/>
      <c r="CK263" s="179"/>
      <c r="CL263" s="179"/>
      <c r="CM263" s="179"/>
      <c r="CN263" s="179"/>
      <c r="CO263" s="179"/>
      <c r="CP263" s="179"/>
      <c r="CQ263" s="179"/>
      <c r="CR263" s="179"/>
      <c r="CS263" s="179"/>
      <c r="CT263" s="179"/>
      <c r="CU263" s="179"/>
      <c r="CV263" s="179"/>
      <c r="CW263" s="179"/>
      <c r="CX263" s="179"/>
      <c r="CY263" s="179"/>
      <c r="CZ263" s="179"/>
      <c r="DA263" s="179"/>
      <c r="DB263" s="179"/>
      <c r="DC263" s="179"/>
      <c r="DD263" s="179"/>
      <c r="DE263" s="179"/>
      <c r="DF263" s="179"/>
      <c r="DG263" s="179"/>
      <c r="DH263" s="179"/>
      <c r="DI263" s="179"/>
      <c r="DJ263" s="179"/>
      <c r="DK263" s="179"/>
      <c r="DL263" s="179"/>
      <c r="DM263" s="179"/>
      <c r="DN263" s="179"/>
      <c r="DO263" s="179"/>
      <c r="DP263" s="179"/>
      <c r="DQ263" s="179"/>
      <c r="DR263" s="179"/>
      <c r="DS263" s="179"/>
      <c r="DT263" s="179"/>
      <c r="DU263" s="179"/>
      <c r="DV263" s="179"/>
      <c r="DW263" s="179"/>
      <c r="DX263" s="179"/>
      <c r="DY263" s="179"/>
      <c r="DZ263" s="179"/>
      <c r="EA263" s="179"/>
      <c r="EB263" s="179"/>
      <c r="EC263" s="179"/>
      <c r="ED263" s="179"/>
      <c r="EE263" s="179"/>
      <c r="EF263" s="179"/>
      <c r="EG263" s="179"/>
      <c r="EH263" s="179"/>
      <c r="EI263" s="179"/>
      <c r="EJ263" s="179"/>
      <c r="EK263" s="179"/>
      <c r="EL263" s="179"/>
      <c r="EM263" s="179"/>
      <c r="EN263" s="179"/>
      <c r="EO263" s="179"/>
      <c r="EP263" s="179"/>
      <c r="EQ263" s="179"/>
      <c r="ER263" s="179"/>
      <c r="ES263" s="179"/>
      <c r="ET263" s="179"/>
      <c r="EU263" s="179"/>
      <c r="EV263" s="179"/>
      <c r="EW263" s="179"/>
      <c r="EX263" s="179"/>
      <c r="EY263" s="179"/>
      <c r="EZ263" s="179"/>
      <c r="FA263" s="179"/>
      <c r="FB263" s="179"/>
      <c r="FC263" s="179"/>
      <c r="FD263" s="179"/>
      <c r="FE263" s="179"/>
      <c r="FF263" s="179"/>
      <c r="FG263" s="179"/>
      <c r="FH263" s="179"/>
      <c r="FI263" s="179"/>
      <c r="FJ263" s="179"/>
      <c r="FK263" s="179"/>
      <c r="FL263" s="179"/>
      <c r="FM263" s="179"/>
      <c r="FN263" s="179"/>
      <c r="FO263" s="179"/>
      <c r="FP263" s="179"/>
      <c r="FQ263" s="179"/>
      <c r="FR263" s="179"/>
      <c r="FS263" s="179"/>
      <c r="FT263" s="179"/>
      <c r="FU263" s="179"/>
      <c r="FV263" s="179"/>
      <c r="FW263" s="179"/>
      <c r="FX263" s="179"/>
      <c r="FY263" s="179"/>
      <c r="FZ263" s="179"/>
      <c r="GA263" s="179"/>
      <c r="GB263" s="179"/>
      <c r="GC263" s="179"/>
      <c r="GD263" s="179"/>
      <c r="GE263" s="179"/>
      <c r="GF263" s="179"/>
      <c r="GG263" s="179"/>
      <c r="GH263" s="179"/>
      <c r="GI263" s="179"/>
      <c r="GJ263" s="179"/>
      <c r="GK263" s="179"/>
      <c r="GL263" s="179"/>
      <c r="GM263" s="179"/>
      <c r="GN263" s="179"/>
      <c r="GO263" s="179"/>
      <c r="GP263" s="179"/>
      <c r="GQ263" s="179"/>
      <c r="GR263" s="179"/>
      <c r="GS263" s="179"/>
      <c r="GT263" s="179"/>
      <c r="GU263" s="179"/>
      <c r="GV263" s="179"/>
      <c r="GW263" s="179"/>
      <c r="GX263" s="179"/>
      <c r="GY263" s="179"/>
      <c r="GZ263" s="179"/>
      <c r="HA263" s="179"/>
      <c r="HB263" s="179"/>
      <c r="HC263" s="179"/>
      <c r="HD263" s="179"/>
      <c r="HE263" s="179"/>
      <c r="HF263" s="179"/>
      <c r="HG263" s="179"/>
      <c r="HH263" s="179"/>
      <c r="HI263" s="179"/>
      <c r="HJ263" s="179"/>
      <c r="HK263" s="179"/>
      <c r="HL263" s="179"/>
      <c r="HM263" s="179"/>
      <c r="HN263" s="179"/>
      <c r="HO263" s="179"/>
      <c r="HP263" s="179"/>
      <c r="HQ263" s="179"/>
      <c r="HR263" s="179"/>
      <c r="HS263" s="179"/>
      <c r="HT263" s="179"/>
      <c r="HU263" s="179"/>
      <c r="HV263" s="179"/>
      <c r="HW263" s="179"/>
      <c r="HX263" s="179"/>
      <c r="HY263" s="179"/>
      <c r="HZ263" s="179"/>
      <c r="IA263" s="179"/>
      <c r="IB263" s="179"/>
      <c r="IC263" s="179"/>
      <c r="ID263" s="179"/>
      <c r="IE263" s="179"/>
      <c r="IF263" s="179"/>
      <c r="IG263" s="179"/>
      <c r="IH263" s="179"/>
      <c r="II263" s="179"/>
      <c r="IJ263" s="179"/>
      <c r="IK263" s="179"/>
      <c r="IL263" s="179"/>
      <c r="IM263" s="179"/>
      <c r="IN263" s="179"/>
      <c r="IO263" s="179"/>
      <c r="IP263" s="179"/>
      <c r="IQ263" s="179"/>
      <c r="IR263" s="179"/>
      <c r="IS263" s="179"/>
      <c r="IT263" s="179"/>
      <c r="IU263" s="179"/>
      <c r="IV263" s="179"/>
    </row>
    <row collapsed="false" customFormat="false" customHeight="true" hidden="false" ht="24" outlineLevel="0" r="264">
      <c r="A264" s="179"/>
      <c r="B264" s="197"/>
      <c r="C264" s="198" t="s">
        <v>95</v>
      </c>
      <c r="D264" s="198"/>
      <c r="E264" s="199"/>
      <c r="F264" s="214" t="s">
        <v>91</v>
      </c>
      <c r="G264" s="166"/>
      <c r="H264" s="201"/>
      <c r="I264" s="199"/>
      <c r="J264" s="199"/>
      <c r="K264" s="202"/>
      <c r="L264" s="202"/>
      <c r="M264" s="202"/>
      <c r="N264" s="202"/>
      <c r="O264" s="202"/>
      <c r="P264" s="202"/>
      <c r="Q264" s="203"/>
      <c r="R264" s="204"/>
      <c r="S264" s="205"/>
      <c r="T264" s="206"/>
      <c r="U264" s="204"/>
      <c r="V264" s="207"/>
      <c r="W264" s="208"/>
      <c r="X264" s="209"/>
      <c r="Y264" s="210"/>
      <c r="Z264" s="208"/>
      <c r="AA264" s="209"/>
      <c r="AB264" s="207"/>
      <c r="AC264" s="211"/>
      <c r="AD264" s="212"/>
      <c r="AE264" s="212"/>
      <c r="AF264" s="212"/>
      <c r="AG264" s="175"/>
      <c r="AH264" s="176"/>
      <c r="AI264" s="213" t="s">
        <v>94</v>
      </c>
      <c r="AJ264" s="195"/>
      <c r="AK264" s="179"/>
      <c r="AL264" s="179"/>
      <c r="AM264" s="179"/>
      <c r="AN264" s="180"/>
      <c r="AO264" s="180"/>
      <c r="AP264" s="180"/>
      <c r="AQ264" s="179"/>
      <c r="AR264" s="179"/>
      <c r="AS264" s="179"/>
      <c r="AT264" s="179"/>
      <c r="AU264" s="179"/>
      <c r="AV264" s="181"/>
      <c r="AW264" s="180"/>
      <c r="AX264" s="179"/>
      <c r="AY264" s="179"/>
      <c r="AZ264" s="179"/>
      <c r="BA264" s="179"/>
      <c r="BB264" s="179"/>
      <c r="BC264" s="179"/>
      <c r="BD264" s="179"/>
      <c r="BE264" s="179"/>
      <c r="BF264" s="179"/>
      <c r="BG264" s="179"/>
      <c r="BH264" s="179"/>
      <c r="BI264" s="179"/>
      <c r="BJ264" s="179"/>
      <c r="BK264" s="179"/>
      <c r="BL264" s="179"/>
      <c r="BM264" s="179"/>
      <c r="BN264" s="179"/>
      <c r="BO264" s="179"/>
      <c r="BP264" s="179"/>
      <c r="BQ264" s="179"/>
      <c r="BR264" s="179"/>
      <c r="BS264" s="179"/>
      <c r="BT264" s="179"/>
      <c r="BU264" s="179"/>
      <c r="BV264" s="179"/>
      <c r="BW264" s="179"/>
      <c r="BX264" s="179"/>
      <c r="BY264" s="179"/>
      <c r="BZ264" s="179"/>
      <c r="CA264" s="179"/>
      <c r="CB264" s="179"/>
      <c r="CC264" s="179"/>
      <c r="CD264" s="179"/>
      <c r="CE264" s="179"/>
      <c r="CF264" s="179"/>
      <c r="CG264" s="179"/>
      <c r="CH264" s="179"/>
      <c r="CI264" s="179"/>
      <c r="CJ264" s="179"/>
      <c r="CK264" s="179"/>
      <c r="CL264" s="179"/>
      <c r="CM264" s="179"/>
      <c r="CN264" s="179"/>
      <c r="CO264" s="179"/>
      <c r="CP264" s="179"/>
      <c r="CQ264" s="179"/>
      <c r="CR264" s="179"/>
      <c r="CS264" s="179"/>
      <c r="CT264" s="179"/>
      <c r="CU264" s="179"/>
      <c r="CV264" s="179"/>
      <c r="CW264" s="179"/>
      <c r="CX264" s="179"/>
      <c r="CY264" s="179"/>
      <c r="CZ264" s="179"/>
      <c r="DA264" s="179"/>
      <c r="DB264" s="179"/>
      <c r="DC264" s="179"/>
      <c r="DD264" s="179"/>
      <c r="DE264" s="179"/>
      <c r="DF264" s="179"/>
      <c r="DG264" s="179"/>
      <c r="DH264" s="179"/>
      <c r="DI264" s="179"/>
      <c r="DJ264" s="179"/>
      <c r="DK264" s="179"/>
      <c r="DL264" s="179"/>
      <c r="DM264" s="179"/>
      <c r="DN264" s="179"/>
      <c r="DO264" s="179"/>
      <c r="DP264" s="179"/>
      <c r="DQ264" s="179"/>
      <c r="DR264" s="179"/>
      <c r="DS264" s="179"/>
      <c r="DT264" s="179"/>
      <c r="DU264" s="179"/>
      <c r="DV264" s="179"/>
      <c r="DW264" s="179"/>
      <c r="DX264" s="179"/>
      <c r="DY264" s="179"/>
      <c r="DZ264" s="179"/>
      <c r="EA264" s="179"/>
      <c r="EB264" s="179"/>
      <c r="EC264" s="179"/>
      <c r="ED264" s="179"/>
      <c r="EE264" s="179"/>
      <c r="EF264" s="179"/>
      <c r="EG264" s="179"/>
      <c r="EH264" s="179"/>
      <c r="EI264" s="179"/>
      <c r="EJ264" s="179"/>
      <c r="EK264" s="179"/>
      <c r="EL264" s="179"/>
      <c r="EM264" s="179"/>
      <c r="EN264" s="179"/>
      <c r="EO264" s="179"/>
      <c r="EP264" s="179"/>
      <c r="EQ264" s="179"/>
      <c r="ER264" s="179"/>
      <c r="ES264" s="179"/>
      <c r="ET264" s="179"/>
      <c r="EU264" s="179"/>
      <c r="EV264" s="179"/>
      <c r="EW264" s="179"/>
      <c r="EX264" s="179"/>
      <c r="EY264" s="179"/>
      <c r="EZ264" s="179"/>
      <c r="FA264" s="179"/>
      <c r="FB264" s="179"/>
      <c r="FC264" s="179"/>
      <c r="FD264" s="179"/>
      <c r="FE264" s="179"/>
      <c r="FF264" s="179"/>
      <c r="FG264" s="179"/>
      <c r="FH264" s="179"/>
      <c r="FI264" s="179"/>
      <c r="FJ264" s="179"/>
      <c r="FK264" s="179"/>
      <c r="FL264" s="179"/>
      <c r="FM264" s="179"/>
      <c r="FN264" s="179"/>
      <c r="FO264" s="179"/>
      <c r="FP264" s="179"/>
      <c r="FQ264" s="179"/>
      <c r="FR264" s="179"/>
      <c r="FS264" s="179"/>
      <c r="FT264" s="179"/>
      <c r="FU264" s="179"/>
      <c r="FV264" s="179"/>
      <c r="FW264" s="179"/>
      <c r="FX264" s="179"/>
      <c r="FY264" s="179"/>
      <c r="FZ264" s="179"/>
      <c r="GA264" s="179"/>
      <c r="GB264" s="179"/>
      <c r="GC264" s="179"/>
      <c r="GD264" s="179"/>
      <c r="GE264" s="179"/>
      <c r="GF264" s="179"/>
      <c r="GG264" s="179"/>
      <c r="GH264" s="179"/>
      <c r="GI264" s="179"/>
      <c r="GJ264" s="179"/>
      <c r="GK264" s="179"/>
      <c r="GL264" s="179"/>
      <c r="GM264" s="179"/>
      <c r="GN264" s="179"/>
      <c r="GO264" s="179"/>
      <c r="GP264" s="179"/>
      <c r="GQ264" s="179"/>
      <c r="GR264" s="179"/>
      <c r="GS264" s="179"/>
      <c r="GT264" s="179"/>
      <c r="GU264" s="179"/>
      <c r="GV264" s="179"/>
      <c r="GW264" s="179"/>
      <c r="GX264" s="179"/>
      <c r="GY264" s="179"/>
      <c r="GZ264" s="179"/>
      <c r="HA264" s="179"/>
      <c r="HB264" s="179"/>
      <c r="HC264" s="179"/>
      <c r="HD264" s="179"/>
      <c r="HE264" s="179"/>
      <c r="HF264" s="179"/>
      <c r="HG264" s="179"/>
      <c r="HH264" s="179"/>
      <c r="HI264" s="179"/>
      <c r="HJ264" s="179"/>
      <c r="HK264" s="179"/>
      <c r="HL264" s="179"/>
      <c r="HM264" s="179"/>
      <c r="HN264" s="179"/>
      <c r="HO264" s="179"/>
      <c r="HP264" s="179"/>
      <c r="HQ264" s="179"/>
      <c r="HR264" s="179"/>
      <c r="HS264" s="179"/>
      <c r="HT264" s="179"/>
      <c r="HU264" s="179"/>
      <c r="HV264" s="179"/>
      <c r="HW264" s="179"/>
      <c r="HX264" s="179"/>
      <c r="HY264" s="179"/>
      <c r="HZ264" s="179"/>
      <c r="IA264" s="179"/>
      <c r="IB264" s="179"/>
      <c r="IC264" s="179"/>
      <c r="ID264" s="179"/>
      <c r="IE264" s="179"/>
      <c r="IF264" s="179"/>
      <c r="IG264" s="179"/>
      <c r="IH264" s="179"/>
      <c r="II264" s="179"/>
      <c r="IJ264" s="179"/>
      <c r="IK264" s="179"/>
      <c r="IL264" s="179"/>
      <c r="IM264" s="179"/>
      <c r="IN264" s="179"/>
      <c r="IO264" s="179"/>
      <c r="IP264" s="179"/>
      <c r="IQ264" s="179"/>
      <c r="IR264" s="179"/>
      <c r="IS264" s="179"/>
      <c r="IT264" s="179"/>
      <c r="IU264" s="179"/>
      <c r="IV264" s="179"/>
    </row>
    <row collapsed="false" customFormat="false" customHeight="false" hidden="false" ht="24" outlineLevel="0" r="265">
      <c r="A265" s="179"/>
      <c r="B265" s="215"/>
      <c r="C265" s="183" t="s">
        <v>97</v>
      </c>
      <c r="D265" s="183" t="s">
        <v>207</v>
      </c>
      <c r="E265" s="184"/>
      <c r="F265" s="185"/>
      <c r="G265" s="166"/>
      <c r="H265" s="186"/>
      <c r="I265" s="184"/>
      <c r="J265" s="184"/>
      <c r="K265" s="187"/>
      <c r="L265" s="187"/>
      <c r="M265" s="187"/>
      <c r="N265" s="187"/>
      <c r="O265" s="187"/>
      <c r="P265" s="187"/>
      <c r="Q265" s="189" t="s">
        <v>99</v>
      </c>
      <c r="R265" s="190"/>
      <c r="S265" s="191"/>
      <c r="T265" s="192"/>
      <c r="U265" s="190"/>
      <c r="V265" s="191"/>
      <c r="W265" s="192"/>
      <c r="X265" s="190"/>
      <c r="Y265" s="191"/>
      <c r="Z265" s="192"/>
      <c r="AA265" s="190"/>
      <c r="AB265" s="191"/>
      <c r="AC265" s="216"/>
      <c r="AD265" s="217"/>
      <c r="AE265" s="217"/>
      <c r="AF265" s="217"/>
      <c r="AG265" s="175"/>
      <c r="AH265" s="176"/>
      <c r="AI265" s="194"/>
      <c r="AJ265" s="195"/>
      <c r="AK265" s="179"/>
      <c r="AL265" s="179"/>
      <c r="AM265" s="179"/>
      <c r="AN265" s="180"/>
      <c r="AO265" s="180"/>
      <c r="AP265" s="180"/>
      <c r="AQ265" s="179"/>
      <c r="AR265" s="179"/>
      <c r="AS265" s="179"/>
      <c r="AT265" s="179"/>
      <c r="AU265" s="179"/>
      <c r="AV265" s="181"/>
      <c r="AW265" s="180"/>
      <c r="AX265" s="179"/>
      <c r="AY265" s="179"/>
      <c r="AZ265" s="179"/>
      <c r="BA265" s="179"/>
      <c r="BB265" s="179"/>
      <c r="BC265" s="179"/>
      <c r="BD265" s="179"/>
      <c r="BE265" s="179"/>
      <c r="BF265" s="179"/>
      <c r="BG265" s="179"/>
      <c r="BH265" s="179"/>
      <c r="BI265" s="179"/>
      <c r="BJ265" s="179"/>
      <c r="BK265" s="179"/>
      <c r="BL265" s="179"/>
      <c r="BM265" s="179"/>
      <c r="BN265" s="179"/>
      <c r="BO265" s="179"/>
      <c r="BP265" s="179"/>
      <c r="BQ265" s="179"/>
      <c r="BR265" s="179"/>
      <c r="BS265" s="179"/>
      <c r="BT265" s="179"/>
      <c r="BU265" s="179"/>
      <c r="BV265" s="179"/>
      <c r="BW265" s="179"/>
      <c r="BX265" s="179"/>
      <c r="BY265" s="179"/>
      <c r="BZ265" s="179"/>
      <c r="CA265" s="179"/>
      <c r="CB265" s="179"/>
      <c r="CC265" s="179"/>
      <c r="CD265" s="179"/>
      <c r="CE265" s="179"/>
      <c r="CF265" s="179"/>
      <c r="CG265" s="179"/>
      <c r="CH265" s="179"/>
      <c r="CI265" s="179"/>
      <c r="CJ265" s="179"/>
      <c r="CK265" s="179"/>
      <c r="CL265" s="179"/>
      <c r="CM265" s="179"/>
      <c r="CN265" s="179"/>
      <c r="CO265" s="179"/>
      <c r="CP265" s="179"/>
      <c r="CQ265" s="179"/>
      <c r="CR265" s="179"/>
      <c r="CS265" s="179"/>
      <c r="CT265" s="179"/>
      <c r="CU265" s="179"/>
      <c r="CV265" s="179"/>
      <c r="CW265" s="179"/>
      <c r="CX265" s="179"/>
      <c r="CY265" s="179"/>
      <c r="CZ265" s="179"/>
      <c r="DA265" s="179"/>
      <c r="DB265" s="179"/>
      <c r="DC265" s="179"/>
      <c r="DD265" s="179"/>
      <c r="DE265" s="179"/>
      <c r="DF265" s="179"/>
      <c r="DG265" s="179"/>
      <c r="DH265" s="179"/>
      <c r="DI265" s="179"/>
      <c r="DJ265" s="179"/>
      <c r="DK265" s="179"/>
      <c r="DL265" s="179"/>
      <c r="DM265" s="179"/>
      <c r="DN265" s="179"/>
      <c r="DO265" s="179"/>
      <c r="DP265" s="179"/>
      <c r="DQ265" s="179"/>
      <c r="DR265" s="179"/>
      <c r="DS265" s="179"/>
      <c r="DT265" s="179"/>
      <c r="DU265" s="179"/>
      <c r="DV265" s="179"/>
      <c r="DW265" s="179"/>
      <c r="DX265" s="179"/>
      <c r="DY265" s="179"/>
      <c r="DZ265" s="179"/>
      <c r="EA265" s="179"/>
      <c r="EB265" s="179"/>
      <c r="EC265" s="179"/>
      <c r="ED265" s="179"/>
      <c r="EE265" s="179"/>
      <c r="EF265" s="179"/>
      <c r="EG265" s="179"/>
      <c r="EH265" s="179"/>
      <c r="EI265" s="179"/>
      <c r="EJ265" s="179"/>
      <c r="EK265" s="179"/>
      <c r="EL265" s="179"/>
      <c r="EM265" s="179"/>
      <c r="EN265" s="179"/>
      <c r="EO265" s="179"/>
      <c r="EP265" s="179"/>
      <c r="EQ265" s="179"/>
      <c r="ER265" s="179"/>
      <c r="ES265" s="179"/>
      <c r="ET265" s="179"/>
      <c r="EU265" s="179"/>
      <c r="EV265" s="179"/>
      <c r="EW265" s="179"/>
      <c r="EX265" s="179"/>
      <c r="EY265" s="179"/>
      <c r="EZ265" s="179"/>
      <c r="FA265" s="179"/>
      <c r="FB265" s="179"/>
      <c r="FC265" s="179"/>
      <c r="FD265" s="179"/>
      <c r="FE265" s="179"/>
      <c r="FF265" s="179"/>
      <c r="FG265" s="179"/>
      <c r="FH265" s="179"/>
      <c r="FI265" s="179"/>
      <c r="FJ265" s="179"/>
      <c r="FK265" s="179"/>
      <c r="FL265" s="179"/>
      <c r="FM265" s="179"/>
      <c r="FN265" s="179"/>
      <c r="FO265" s="179"/>
      <c r="FP265" s="179"/>
      <c r="FQ265" s="179"/>
      <c r="FR265" s="179"/>
      <c r="FS265" s="179"/>
      <c r="FT265" s="179"/>
      <c r="FU265" s="179"/>
      <c r="FV265" s="179"/>
      <c r="FW265" s="179"/>
      <c r="FX265" s="179"/>
      <c r="FY265" s="179"/>
      <c r="FZ265" s="179"/>
      <c r="GA265" s="179"/>
      <c r="GB265" s="179"/>
      <c r="GC265" s="179"/>
      <c r="GD265" s="179"/>
      <c r="GE265" s="179"/>
      <c r="GF265" s="179"/>
      <c r="GG265" s="179"/>
      <c r="GH265" s="179"/>
      <c r="GI265" s="179"/>
      <c r="GJ265" s="179"/>
      <c r="GK265" s="179"/>
      <c r="GL265" s="179"/>
      <c r="GM265" s="179"/>
      <c r="GN265" s="179"/>
      <c r="GO265" s="179"/>
      <c r="GP265" s="179"/>
      <c r="GQ265" s="179"/>
      <c r="GR265" s="179"/>
      <c r="GS265" s="179"/>
      <c r="GT265" s="179"/>
      <c r="GU265" s="179"/>
      <c r="GV265" s="179"/>
      <c r="GW265" s="179"/>
      <c r="GX265" s="179"/>
      <c r="GY265" s="179"/>
      <c r="GZ265" s="179"/>
      <c r="HA265" s="179"/>
      <c r="HB265" s="179"/>
      <c r="HC265" s="179"/>
      <c r="HD265" s="179"/>
      <c r="HE265" s="179"/>
      <c r="HF265" s="179"/>
      <c r="HG265" s="179"/>
      <c r="HH265" s="179"/>
      <c r="HI265" s="179"/>
      <c r="HJ265" s="179"/>
      <c r="HK265" s="179"/>
      <c r="HL265" s="179"/>
      <c r="HM265" s="179"/>
      <c r="HN265" s="179"/>
      <c r="HO265" s="179"/>
      <c r="HP265" s="179"/>
      <c r="HQ265" s="179"/>
      <c r="HR265" s="179"/>
      <c r="HS265" s="179"/>
      <c r="HT265" s="179"/>
      <c r="HU265" s="179"/>
      <c r="HV265" s="179"/>
      <c r="HW265" s="179"/>
      <c r="HX265" s="179"/>
      <c r="HY265" s="179"/>
      <c r="HZ265" s="179"/>
      <c r="IA265" s="179"/>
      <c r="IB265" s="179"/>
      <c r="IC265" s="179"/>
      <c r="ID265" s="179"/>
      <c r="IE265" s="179"/>
      <c r="IF265" s="179"/>
      <c r="IG265" s="179"/>
      <c r="IH265" s="179"/>
      <c r="II265" s="179"/>
      <c r="IJ265" s="179"/>
      <c r="IK265" s="179"/>
      <c r="IL265" s="179"/>
      <c r="IM265" s="179"/>
      <c r="IN265" s="179"/>
      <c r="IO265" s="179"/>
      <c r="IP265" s="179"/>
      <c r="IQ265" s="179"/>
      <c r="IR265" s="179"/>
      <c r="IS265" s="179"/>
      <c r="IT265" s="179"/>
      <c r="IU265" s="179"/>
      <c r="IV265" s="179"/>
    </row>
    <row collapsed="false" customFormat="false" customHeight="true" hidden="false" ht="43" outlineLevel="0" r="266">
      <c r="A266" s="179"/>
      <c r="B266" s="218"/>
      <c r="C266" s="219" t="s">
        <v>100</v>
      </c>
      <c r="D266" s="219"/>
      <c r="E266" s="220"/>
      <c r="F266" s="221"/>
      <c r="G266" s="166"/>
      <c r="H266" s="222"/>
      <c r="I266" s="220"/>
      <c r="J266" s="220"/>
      <c r="K266" s="223"/>
      <c r="L266" s="223"/>
      <c r="M266" s="223"/>
      <c r="N266" s="223"/>
      <c r="O266" s="223"/>
      <c r="P266" s="223"/>
      <c r="Q266" s="224" t="s">
        <v>101</v>
      </c>
      <c r="R266" s="225" t="n">
        <f aca="false">R261</f>
        <v>0</v>
      </c>
      <c r="S266" s="226" t="n">
        <f aca="false">S261</f>
        <v>0</v>
      </c>
      <c r="T266" s="227" t="n">
        <f aca="false">T261</f>
        <v>0</v>
      </c>
      <c r="U266" s="225" t="n">
        <f aca="false">U261</f>
        <v>0</v>
      </c>
      <c r="V266" s="226" t="n">
        <f aca="false">V261</f>
        <v>0</v>
      </c>
      <c r="W266" s="227" t="n">
        <f aca="false">W261</f>
        <v>0</v>
      </c>
      <c r="X266" s="225" t="n">
        <f aca="false">X261</f>
        <v>0</v>
      </c>
      <c r="Y266" s="226" t="n">
        <f aca="false">Y261</f>
        <v>0</v>
      </c>
      <c r="Z266" s="227" t="n">
        <f aca="false">Z261</f>
        <v>0</v>
      </c>
      <c r="AA266" s="225" t="s">
        <v>102</v>
      </c>
      <c r="AB266" s="226" t="s">
        <v>102</v>
      </c>
      <c r="AC266" s="228" t="s">
        <v>102</v>
      </c>
      <c r="AD266" s="229"/>
      <c r="AE266" s="229"/>
      <c r="AF266" s="229"/>
      <c r="AG266" s="175"/>
      <c r="AH266" s="176"/>
      <c r="AI266" s="230"/>
      <c r="AJ266" s="231"/>
      <c r="AK266" s="179"/>
      <c r="AL266" s="179"/>
      <c r="AM266" s="179"/>
      <c r="AN266" s="180"/>
      <c r="AO266" s="180"/>
      <c r="AP266" s="180"/>
      <c r="AQ266" s="179"/>
      <c r="AR266" s="179"/>
      <c r="AS266" s="179"/>
      <c r="AT266" s="179"/>
      <c r="AU266" s="179"/>
      <c r="AV266" s="181"/>
      <c r="AW266" s="180"/>
      <c r="AX266" s="179"/>
      <c r="AY266" s="179"/>
      <c r="AZ266" s="179"/>
      <c r="BA266" s="179"/>
      <c r="BB266" s="179"/>
      <c r="BC266" s="179"/>
      <c r="BD266" s="179"/>
      <c r="BE266" s="179"/>
      <c r="BF266" s="179"/>
      <c r="BG266" s="179"/>
      <c r="BH266" s="179"/>
      <c r="BI266" s="179"/>
      <c r="BJ266" s="179"/>
      <c r="BK266" s="179"/>
      <c r="BL266" s="179"/>
      <c r="BM266" s="179"/>
      <c r="BN266" s="179"/>
      <c r="BO266" s="179"/>
      <c r="BP266" s="179"/>
      <c r="BQ266" s="179"/>
      <c r="BR266" s="179"/>
      <c r="BS266" s="179"/>
      <c r="BT266" s="179"/>
      <c r="BU266" s="179"/>
      <c r="BV266" s="179"/>
      <c r="BW266" s="179"/>
      <c r="BX266" s="179"/>
      <c r="BY266" s="179"/>
      <c r="BZ266" s="179"/>
      <c r="CA266" s="179"/>
      <c r="CB266" s="179"/>
      <c r="CC266" s="179"/>
      <c r="CD266" s="179"/>
      <c r="CE266" s="179"/>
      <c r="CF266" s="179"/>
      <c r="CG266" s="179"/>
      <c r="CH266" s="179"/>
      <c r="CI266" s="179"/>
      <c r="CJ266" s="179"/>
      <c r="CK266" s="179"/>
      <c r="CL266" s="179"/>
      <c r="CM266" s="179"/>
      <c r="CN266" s="179"/>
      <c r="CO266" s="179"/>
      <c r="CP266" s="179"/>
      <c r="CQ266" s="179"/>
      <c r="CR266" s="179"/>
      <c r="CS266" s="179"/>
      <c r="CT266" s="179"/>
      <c r="CU266" s="179"/>
      <c r="CV266" s="179"/>
      <c r="CW266" s="179"/>
      <c r="CX266" s="179"/>
      <c r="CY266" s="179"/>
      <c r="CZ266" s="179"/>
      <c r="DA266" s="179"/>
      <c r="DB266" s="179"/>
      <c r="DC266" s="179"/>
      <c r="DD266" s="179"/>
      <c r="DE266" s="179"/>
      <c r="DF266" s="179"/>
      <c r="DG266" s="179"/>
      <c r="DH266" s="179"/>
      <c r="DI266" s="179"/>
      <c r="DJ266" s="179"/>
      <c r="DK266" s="179"/>
      <c r="DL266" s="179"/>
      <c r="DM266" s="179"/>
      <c r="DN266" s="179"/>
      <c r="DO266" s="179"/>
      <c r="DP266" s="179"/>
      <c r="DQ266" s="179"/>
      <c r="DR266" s="179"/>
      <c r="DS266" s="179"/>
      <c r="DT266" s="179"/>
      <c r="DU266" s="179"/>
      <c r="DV266" s="179"/>
      <c r="DW266" s="179"/>
      <c r="DX266" s="179"/>
      <c r="DY266" s="179"/>
      <c r="DZ266" s="179"/>
      <c r="EA266" s="179"/>
      <c r="EB266" s="179"/>
      <c r="EC266" s="179"/>
      <c r="ED266" s="179"/>
      <c r="EE266" s="179"/>
      <c r="EF266" s="179"/>
      <c r="EG266" s="179"/>
      <c r="EH266" s="179"/>
      <c r="EI266" s="179"/>
      <c r="EJ266" s="179"/>
      <c r="EK266" s="179"/>
      <c r="EL266" s="179"/>
      <c r="EM266" s="179"/>
      <c r="EN266" s="179"/>
      <c r="EO266" s="179"/>
      <c r="EP266" s="179"/>
      <c r="EQ266" s="179"/>
      <c r="ER266" s="179"/>
      <c r="ES266" s="179"/>
      <c r="ET266" s="179"/>
      <c r="EU266" s="179"/>
      <c r="EV266" s="179"/>
      <c r="EW266" s="179"/>
      <c r="EX266" s="179"/>
      <c r="EY266" s="179"/>
      <c r="EZ266" s="179"/>
      <c r="FA266" s="179"/>
      <c r="FB266" s="179"/>
      <c r="FC266" s="179"/>
      <c r="FD266" s="179"/>
      <c r="FE266" s="179"/>
      <c r="FF266" s="179"/>
      <c r="FG266" s="179"/>
      <c r="FH266" s="179"/>
      <c r="FI266" s="179"/>
      <c r="FJ266" s="179"/>
      <c r="FK266" s="179"/>
      <c r="FL266" s="179"/>
      <c r="FM266" s="179"/>
      <c r="FN266" s="179"/>
      <c r="FO266" s="179"/>
      <c r="FP266" s="179"/>
      <c r="FQ266" s="179"/>
      <c r="FR266" s="179"/>
      <c r="FS266" s="179"/>
      <c r="FT266" s="179"/>
      <c r="FU266" s="179"/>
      <c r="FV266" s="179"/>
      <c r="FW266" s="179"/>
      <c r="FX266" s="179"/>
      <c r="FY266" s="179"/>
      <c r="FZ266" s="179"/>
      <c r="GA266" s="179"/>
      <c r="GB266" s="179"/>
      <c r="GC266" s="179"/>
      <c r="GD266" s="179"/>
      <c r="GE266" s="179"/>
      <c r="GF266" s="179"/>
      <c r="GG266" s="179"/>
      <c r="GH266" s="179"/>
      <c r="GI266" s="179"/>
      <c r="GJ266" s="179"/>
      <c r="GK266" s="179"/>
      <c r="GL266" s="179"/>
      <c r="GM266" s="179"/>
      <c r="GN266" s="179"/>
      <c r="GO266" s="179"/>
      <c r="GP266" s="179"/>
      <c r="GQ266" s="179"/>
      <c r="GR266" s="179"/>
      <c r="GS266" s="179"/>
      <c r="GT266" s="179"/>
      <c r="GU266" s="179"/>
      <c r="GV266" s="179"/>
      <c r="GW266" s="179"/>
      <c r="GX266" s="179"/>
      <c r="GY266" s="179"/>
      <c r="GZ266" s="179"/>
      <c r="HA266" s="179"/>
      <c r="HB266" s="179"/>
      <c r="HC266" s="179"/>
      <c r="HD266" s="179"/>
      <c r="HE266" s="179"/>
      <c r="HF266" s="179"/>
      <c r="HG266" s="179"/>
      <c r="HH266" s="179"/>
      <c r="HI266" s="179"/>
      <c r="HJ266" s="179"/>
      <c r="HK266" s="179"/>
      <c r="HL266" s="179"/>
      <c r="HM266" s="179"/>
      <c r="HN266" s="179"/>
      <c r="HO266" s="179"/>
      <c r="HP266" s="179"/>
      <c r="HQ266" s="179"/>
      <c r="HR266" s="179"/>
      <c r="HS266" s="179"/>
      <c r="HT266" s="179"/>
      <c r="HU266" s="179"/>
      <c r="HV266" s="179"/>
      <c r="HW266" s="179"/>
      <c r="HX266" s="179"/>
      <c r="HY266" s="179"/>
      <c r="HZ266" s="179"/>
      <c r="IA266" s="179"/>
      <c r="IB266" s="179"/>
      <c r="IC266" s="179"/>
      <c r="ID266" s="179"/>
      <c r="IE266" s="179"/>
      <c r="IF266" s="179"/>
      <c r="IG266" s="179"/>
      <c r="IH266" s="179"/>
      <c r="II266" s="179"/>
      <c r="IJ266" s="179"/>
      <c r="IK266" s="179"/>
      <c r="IL266" s="179"/>
      <c r="IM266" s="179"/>
      <c r="IN266" s="179"/>
      <c r="IO266" s="179"/>
      <c r="IP266" s="179"/>
      <c r="IQ266" s="179"/>
      <c r="IR266" s="179"/>
      <c r="IS266" s="179"/>
      <c r="IT266" s="179"/>
      <c r="IU266" s="179"/>
      <c r="IV266" s="179"/>
    </row>
    <row collapsed="false" customFormat="true" customHeight="true" hidden="false" ht="6" outlineLevel="0" r="267" s="232">
      <c r="B267" s="233"/>
      <c r="C267" s="140"/>
      <c r="D267" s="234"/>
      <c r="E267" s="141"/>
      <c r="F267" s="140"/>
      <c r="G267" s="142"/>
      <c r="H267" s="238"/>
      <c r="I267" s="238"/>
      <c r="J267" s="238"/>
      <c r="K267" s="239"/>
      <c r="L267" s="239"/>
      <c r="M267" s="239"/>
      <c r="N267" s="239"/>
      <c r="O267" s="239"/>
      <c r="P267" s="239"/>
      <c r="Q267" s="144"/>
      <c r="R267" s="235"/>
      <c r="S267" s="235"/>
      <c r="T267" s="235"/>
      <c r="U267" s="235"/>
      <c r="V267" s="235"/>
      <c r="W267" s="235"/>
      <c r="X267" s="235"/>
      <c r="Y267" s="235"/>
      <c r="Z267" s="235"/>
      <c r="AA267" s="235"/>
      <c r="AB267" s="235"/>
      <c r="AC267" s="145"/>
      <c r="AD267" s="147"/>
      <c r="AE267" s="147"/>
      <c r="AF267" s="147"/>
      <c r="AG267" s="148"/>
      <c r="AH267" s="148"/>
      <c r="AI267" s="142"/>
      <c r="AJ267" s="142"/>
      <c r="AN267" s="236"/>
      <c r="AO267" s="236"/>
      <c r="AP267" s="236"/>
      <c r="AV267" s="237"/>
      <c r="AW267" s="236"/>
    </row>
    <row collapsed="false" customFormat="true" customHeight="false" hidden="false" ht="13" outlineLevel="0" r="268" s="257">
      <c r="A268" s="160"/>
      <c r="B268" s="243" t="s">
        <v>76</v>
      </c>
      <c r="C268" s="244"/>
      <c r="D268" s="245"/>
      <c r="E268" s="260" t="n">
        <v>0</v>
      </c>
      <c r="F268" s="246"/>
      <c r="G268" s="247"/>
      <c r="H268" s="248" t="n">
        <v>0</v>
      </c>
      <c r="I268" s="248" t="n">
        <v>0</v>
      </c>
      <c r="J268" s="248" t="n">
        <v>0</v>
      </c>
      <c r="K268" s="248" t="n">
        <v>0</v>
      </c>
      <c r="L268" s="248" t="n">
        <v>0</v>
      </c>
      <c r="M268" s="248" t="n">
        <v>0</v>
      </c>
      <c r="N268" s="248" t="n">
        <v>0</v>
      </c>
      <c r="O268" s="248" t="n">
        <v>0</v>
      </c>
      <c r="P268" s="248" t="n">
        <v>0</v>
      </c>
      <c r="Q268" s="249"/>
      <c r="R268" s="250"/>
      <c r="S268" s="251"/>
      <c r="T268" s="252"/>
      <c r="U268" s="250"/>
      <c r="V268" s="251"/>
      <c r="W268" s="252"/>
      <c r="X268" s="250"/>
      <c r="Y268" s="251"/>
      <c r="Z268" s="252"/>
      <c r="AA268" s="250"/>
      <c r="AB268" s="251"/>
      <c r="AC268" s="252"/>
      <c r="AD268" s="244"/>
      <c r="AE268" s="244"/>
      <c r="AF268" s="244"/>
      <c r="AG268" s="253"/>
      <c r="AH268" s="254"/>
      <c r="AI268" s="255"/>
      <c r="AJ268" s="256"/>
      <c r="AK268" s="179"/>
      <c r="AL268" s="179"/>
      <c r="AM268" s="179"/>
      <c r="AN268" s="180"/>
      <c r="AO268" s="180"/>
      <c r="AP268" s="180"/>
      <c r="AQ268" s="179"/>
      <c r="AR268" s="179"/>
      <c r="AS268" s="179"/>
      <c r="AT268" s="179"/>
      <c r="AU268" s="179"/>
      <c r="AV268" s="181"/>
      <c r="AW268" s="180"/>
      <c r="AX268" s="179"/>
      <c r="AY268" s="179"/>
      <c r="AZ268" s="179"/>
      <c r="BA268" s="179"/>
      <c r="BB268" s="179"/>
      <c r="BC268" s="179"/>
      <c r="BD268" s="179"/>
      <c r="BE268" s="179"/>
      <c r="BF268" s="179"/>
      <c r="BG268" s="179"/>
      <c r="BH268" s="179"/>
      <c r="BI268" s="179"/>
      <c r="BJ268" s="179"/>
      <c r="BK268" s="179"/>
      <c r="BL268" s="179"/>
      <c r="BM268" s="179"/>
      <c r="BN268" s="179"/>
      <c r="BO268" s="179"/>
      <c r="BP268" s="179"/>
      <c r="BQ268" s="179"/>
      <c r="BR268" s="179"/>
      <c r="BS268" s="179"/>
      <c r="BT268" s="179"/>
      <c r="BU268" s="179"/>
      <c r="BV268" s="179"/>
      <c r="BW268" s="179"/>
      <c r="BX268" s="179"/>
      <c r="BY268" s="179"/>
      <c r="BZ268" s="179"/>
      <c r="CA268" s="179"/>
      <c r="CB268" s="179"/>
      <c r="CC268" s="179"/>
      <c r="CD268" s="179"/>
      <c r="CE268" s="179"/>
      <c r="CF268" s="179"/>
      <c r="CG268" s="179"/>
      <c r="CH268" s="179"/>
      <c r="CI268" s="179"/>
      <c r="CJ268" s="179"/>
      <c r="CK268" s="179"/>
      <c r="CL268" s="179"/>
      <c r="CM268" s="179"/>
      <c r="CN268" s="179"/>
      <c r="CO268" s="179"/>
      <c r="CP268" s="179"/>
      <c r="CQ268" s="179"/>
      <c r="CR268" s="179"/>
      <c r="CS268" s="179"/>
      <c r="CT268" s="179"/>
      <c r="CU268" s="179"/>
      <c r="CV268" s="179"/>
      <c r="CW268" s="179"/>
      <c r="CX268" s="179"/>
      <c r="CY268" s="160"/>
      <c r="CZ268" s="160"/>
      <c r="DA268" s="160"/>
      <c r="DB268" s="160"/>
      <c r="DC268" s="160"/>
      <c r="DD268" s="160"/>
      <c r="DE268" s="160"/>
      <c r="DF268" s="160"/>
      <c r="DG268" s="160"/>
      <c r="DH268" s="160"/>
      <c r="DI268" s="160"/>
      <c r="DJ268" s="160"/>
      <c r="DK268" s="160"/>
      <c r="DL268" s="160"/>
      <c r="DM268" s="160"/>
      <c r="DN268" s="160"/>
      <c r="DO268" s="160"/>
      <c r="DP268" s="160"/>
      <c r="DQ268" s="160"/>
      <c r="DR268" s="160"/>
      <c r="DS268" s="160"/>
      <c r="DT268" s="160"/>
      <c r="DU268" s="160"/>
      <c r="DV268" s="160"/>
      <c r="DW268" s="160"/>
      <c r="DX268" s="160"/>
      <c r="DY268" s="160"/>
      <c r="DZ268" s="160"/>
      <c r="EA268" s="160"/>
      <c r="EB268" s="160"/>
      <c r="EC268" s="160"/>
      <c r="ED268" s="160"/>
      <c r="EE268" s="160"/>
      <c r="EF268" s="160"/>
      <c r="EG268" s="160"/>
      <c r="EH268" s="160"/>
      <c r="EI268" s="160"/>
      <c r="EJ268" s="160"/>
      <c r="EK268" s="160"/>
      <c r="EL268" s="160"/>
      <c r="EM268" s="160"/>
      <c r="EN268" s="160"/>
      <c r="EO268" s="160"/>
      <c r="EP268" s="160"/>
      <c r="EQ268" s="160"/>
      <c r="ER268" s="160"/>
      <c r="ES268" s="160"/>
      <c r="ET268" s="160"/>
      <c r="EU268" s="160"/>
      <c r="EV268" s="160"/>
      <c r="EW268" s="160"/>
      <c r="EX268" s="160"/>
      <c r="EY268" s="160"/>
      <c r="EZ268" s="160"/>
      <c r="FA268" s="160"/>
      <c r="FB268" s="160"/>
      <c r="FC268" s="160"/>
      <c r="FD268" s="160"/>
      <c r="FE268" s="160"/>
      <c r="FF268" s="160"/>
      <c r="FG268" s="160"/>
      <c r="FH268" s="160"/>
      <c r="FI268" s="160"/>
      <c r="FJ268" s="160"/>
      <c r="FK268" s="160"/>
      <c r="FL268" s="160"/>
      <c r="FM268" s="160"/>
      <c r="FN268" s="160"/>
      <c r="FO268" s="160"/>
      <c r="FP268" s="160"/>
      <c r="FQ268" s="160"/>
      <c r="FR268" s="160"/>
      <c r="FS268" s="160"/>
      <c r="FT268" s="160"/>
      <c r="FU268" s="160"/>
      <c r="FV268" s="160"/>
      <c r="FW268" s="160"/>
      <c r="FX268" s="160"/>
      <c r="FY268" s="160"/>
      <c r="FZ268" s="160"/>
      <c r="GA268" s="160"/>
      <c r="GB268" s="160"/>
      <c r="GC268" s="160"/>
      <c r="GD268" s="160"/>
      <c r="GE268" s="160"/>
      <c r="GF268" s="160"/>
      <c r="GG268" s="160"/>
      <c r="GH268" s="160"/>
      <c r="GI268" s="160"/>
      <c r="GJ268" s="160"/>
      <c r="GK268" s="160"/>
      <c r="GL268" s="160"/>
      <c r="GM268" s="160"/>
      <c r="GN268" s="160"/>
      <c r="GO268" s="160"/>
      <c r="GP268" s="160"/>
      <c r="GQ268" s="160"/>
      <c r="GR268" s="160"/>
      <c r="GS268" s="160"/>
      <c r="GT268" s="160"/>
      <c r="GU268" s="160"/>
      <c r="GV268" s="160"/>
      <c r="GW268" s="160"/>
      <c r="GX268" s="160"/>
      <c r="GY268" s="160"/>
      <c r="GZ268" s="160"/>
      <c r="HA268" s="160"/>
      <c r="HB268" s="160"/>
      <c r="HC268" s="160"/>
      <c r="HD268" s="160"/>
      <c r="HE268" s="160"/>
      <c r="HF268" s="160"/>
      <c r="HG268" s="160"/>
      <c r="HH268" s="160"/>
      <c r="HI268" s="160"/>
      <c r="HJ268" s="160"/>
      <c r="HK268" s="160"/>
      <c r="HL268" s="160"/>
      <c r="HM268" s="160"/>
      <c r="HN268" s="160"/>
      <c r="HO268" s="160"/>
      <c r="HP268" s="160"/>
      <c r="HQ268" s="160"/>
      <c r="HR268" s="160"/>
      <c r="HS268" s="160"/>
      <c r="HT268" s="160"/>
      <c r="HU268" s="160"/>
      <c r="HV268" s="160"/>
      <c r="HW268" s="160"/>
      <c r="HX268" s="160"/>
      <c r="HY268" s="160"/>
      <c r="HZ268" s="160"/>
      <c r="IA268" s="160"/>
      <c r="IB268" s="160"/>
      <c r="IC268" s="160"/>
      <c r="ID268" s="160"/>
      <c r="IE268" s="160"/>
      <c r="IF268" s="160"/>
      <c r="IG268" s="160"/>
      <c r="IH268" s="160"/>
      <c r="II268" s="160"/>
      <c r="IJ268" s="160"/>
      <c r="IK268" s="160"/>
      <c r="IL268" s="160"/>
      <c r="IM268" s="160"/>
      <c r="IN268" s="160"/>
      <c r="IO268" s="160"/>
      <c r="IP268" s="160"/>
      <c r="IQ268" s="160"/>
      <c r="IR268" s="160"/>
      <c r="IS268" s="160"/>
      <c r="IT268" s="160"/>
      <c r="IU268" s="160"/>
      <c r="IV268" s="160"/>
    </row>
    <row collapsed="false" customFormat="true" customHeight="true" hidden="false" ht="6" outlineLevel="0" r="269" s="232">
      <c r="B269" s="233"/>
      <c r="C269" s="140"/>
      <c r="D269" s="234"/>
      <c r="E269" s="141"/>
      <c r="F269" s="140"/>
      <c r="G269" s="142"/>
      <c r="H269" s="238"/>
      <c r="I269" s="238"/>
      <c r="J269" s="238"/>
      <c r="K269" s="239"/>
      <c r="L269" s="239"/>
      <c r="M269" s="239"/>
      <c r="N269" s="239"/>
      <c r="O269" s="239"/>
      <c r="P269" s="239"/>
      <c r="Q269" s="144"/>
      <c r="R269" s="235"/>
      <c r="S269" s="235"/>
      <c r="T269" s="235"/>
      <c r="U269" s="235"/>
      <c r="V269" s="235"/>
      <c r="W269" s="235"/>
      <c r="X269" s="235"/>
      <c r="Y269" s="235"/>
      <c r="Z269" s="235"/>
      <c r="AA269" s="235"/>
      <c r="AB269" s="235"/>
      <c r="AC269" s="145"/>
      <c r="AD269" s="147"/>
      <c r="AE269" s="147"/>
      <c r="AF269" s="147"/>
      <c r="AG269" s="148"/>
      <c r="AH269" s="148"/>
      <c r="AI269" s="142"/>
      <c r="AJ269" s="142"/>
      <c r="AN269" s="236"/>
      <c r="AO269" s="236"/>
      <c r="AP269" s="236"/>
      <c r="AV269" s="237"/>
      <c r="AW269" s="236"/>
    </row>
    <row collapsed="false" customFormat="true" customHeight="true" hidden="false" ht="21.75" outlineLevel="0" r="270" s="270">
      <c r="A270" s="232"/>
      <c r="B270" s="266"/>
      <c r="C270" s="266"/>
      <c r="D270" s="267"/>
      <c r="E270" s="268"/>
      <c r="F270" s="269"/>
      <c r="H270" s="271"/>
      <c r="I270" s="271"/>
      <c r="J270" s="271"/>
      <c r="K270" s="271"/>
      <c r="L270" s="271"/>
      <c r="M270" s="271"/>
      <c r="N270" s="271"/>
      <c r="O270" s="271"/>
      <c r="P270" s="271"/>
      <c r="Q270" s="269"/>
      <c r="R270" s="266"/>
      <c r="S270" s="266"/>
      <c r="T270" s="266"/>
      <c r="U270" s="266"/>
      <c r="V270" s="266"/>
      <c r="W270" s="266"/>
      <c r="X270" s="266"/>
      <c r="Y270" s="266"/>
      <c r="Z270" s="266"/>
      <c r="AA270" s="266"/>
      <c r="AB270" s="266"/>
      <c r="AC270" s="266"/>
      <c r="AD270" s="266"/>
      <c r="AE270" s="266"/>
      <c r="AF270" s="266"/>
      <c r="AG270" s="272"/>
      <c r="AH270" s="272"/>
      <c r="AI270" s="273"/>
      <c r="AK270" s="232"/>
      <c r="AL270" s="232"/>
      <c r="AM270" s="232"/>
      <c r="AN270" s="236"/>
      <c r="AO270" s="236"/>
      <c r="AP270" s="236"/>
      <c r="AQ270" s="232"/>
      <c r="AR270" s="232"/>
      <c r="AS270" s="232"/>
      <c r="AT270" s="232"/>
      <c r="AU270" s="232"/>
      <c r="AV270" s="237"/>
      <c r="AW270" s="236"/>
      <c r="AX270" s="232"/>
      <c r="AY270" s="232"/>
      <c r="AZ270" s="232"/>
      <c r="BA270" s="232"/>
      <c r="BB270" s="232"/>
      <c r="BC270" s="232"/>
      <c r="BD270" s="232"/>
      <c r="BE270" s="232"/>
      <c r="BF270" s="232"/>
      <c r="BG270" s="232"/>
      <c r="BH270" s="232"/>
      <c r="BI270" s="232"/>
      <c r="BJ270" s="232"/>
      <c r="BK270" s="232"/>
      <c r="BL270" s="232"/>
      <c r="BM270" s="232"/>
      <c r="BN270" s="232"/>
      <c r="BO270" s="232"/>
      <c r="BP270" s="232"/>
      <c r="BQ270" s="232"/>
      <c r="BR270" s="232"/>
      <c r="BS270" s="232"/>
      <c r="BT270" s="232"/>
      <c r="BU270" s="232"/>
      <c r="BV270" s="232"/>
      <c r="BW270" s="232"/>
      <c r="BX270" s="232"/>
      <c r="BY270" s="232"/>
      <c r="BZ270" s="232"/>
      <c r="CA270" s="232"/>
      <c r="CB270" s="232"/>
      <c r="CC270" s="232"/>
      <c r="CD270" s="232"/>
      <c r="CE270" s="232"/>
      <c r="CF270" s="232"/>
      <c r="CG270" s="232"/>
      <c r="CH270" s="232"/>
      <c r="CI270" s="232"/>
      <c r="CJ270" s="232"/>
      <c r="CK270" s="232"/>
      <c r="CL270" s="232"/>
      <c r="CM270" s="232"/>
      <c r="CN270" s="232"/>
      <c r="CO270" s="232"/>
      <c r="CP270" s="232"/>
      <c r="CQ270" s="232"/>
      <c r="CR270" s="232"/>
      <c r="CS270" s="232"/>
      <c r="CT270" s="232"/>
      <c r="CU270" s="232"/>
      <c r="CV270" s="232"/>
      <c r="CW270" s="232"/>
      <c r="CX270" s="232"/>
      <c r="CY270" s="232"/>
      <c r="CZ270" s="232"/>
      <c r="DA270" s="232"/>
      <c r="DB270" s="232"/>
      <c r="DC270" s="232"/>
      <c r="DD270" s="232"/>
      <c r="DE270" s="232"/>
      <c r="DF270" s="232"/>
      <c r="DG270" s="232"/>
      <c r="DH270" s="232"/>
      <c r="DI270" s="232"/>
      <c r="DJ270" s="232"/>
      <c r="DK270" s="232"/>
      <c r="DL270" s="232"/>
      <c r="DM270" s="232"/>
      <c r="DN270" s="232"/>
      <c r="DO270" s="232"/>
      <c r="DP270" s="232"/>
      <c r="DQ270" s="232"/>
      <c r="DR270" s="232"/>
      <c r="DS270" s="232"/>
      <c r="DT270" s="232"/>
      <c r="DU270" s="232"/>
      <c r="DV270" s="232"/>
      <c r="DW270" s="232"/>
      <c r="DX270" s="232"/>
      <c r="DY270" s="232"/>
      <c r="DZ270" s="232"/>
      <c r="EA270" s="232"/>
      <c r="EB270" s="232"/>
      <c r="EC270" s="232"/>
      <c r="ED270" s="232"/>
      <c r="EE270" s="232"/>
      <c r="EF270" s="232"/>
      <c r="EG270" s="232"/>
      <c r="EH270" s="232"/>
      <c r="EI270" s="232"/>
      <c r="EJ270" s="232"/>
      <c r="EK270" s="232"/>
      <c r="EL270" s="232"/>
      <c r="EM270" s="232"/>
      <c r="EN270" s="232"/>
      <c r="EO270" s="232"/>
      <c r="EP270" s="232"/>
      <c r="EQ270" s="232"/>
      <c r="ER270" s="232"/>
      <c r="ES270" s="232"/>
      <c r="ET270" s="232"/>
      <c r="EU270" s="232"/>
      <c r="EV270" s="232"/>
      <c r="EW270" s="232"/>
      <c r="EX270" s="232"/>
      <c r="EY270" s="232"/>
      <c r="EZ270" s="232"/>
      <c r="FA270" s="232"/>
      <c r="FB270" s="232"/>
      <c r="FC270" s="232"/>
      <c r="FD270" s="232"/>
      <c r="FE270" s="232"/>
      <c r="FF270" s="232"/>
      <c r="FG270" s="232"/>
      <c r="FH270" s="232"/>
      <c r="FI270" s="232"/>
      <c r="FJ270" s="232"/>
      <c r="FK270" s="232"/>
      <c r="FL270" s="232"/>
      <c r="FM270" s="232"/>
      <c r="FN270" s="232"/>
      <c r="FO270" s="232"/>
      <c r="FP270" s="232"/>
      <c r="FQ270" s="232"/>
      <c r="FR270" s="232"/>
      <c r="FS270" s="232"/>
      <c r="FT270" s="232"/>
      <c r="FU270" s="232"/>
      <c r="FV270" s="232"/>
      <c r="FW270" s="232"/>
      <c r="FX270" s="232"/>
      <c r="FY270" s="232"/>
      <c r="FZ270" s="232"/>
      <c r="GA270" s="232"/>
      <c r="GB270" s="232"/>
      <c r="GC270" s="232"/>
      <c r="GD270" s="232"/>
      <c r="GE270" s="232"/>
      <c r="GF270" s="232"/>
      <c r="GG270" s="232"/>
      <c r="GH270" s="232"/>
      <c r="GI270" s="232"/>
      <c r="GJ270" s="232"/>
      <c r="GK270" s="232"/>
      <c r="GL270" s="232"/>
      <c r="GM270" s="232"/>
      <c r="GN270" s="232"/>
      <c r="GO270" s="232"/>
      <c r="GP270" s="232"/>
      <c r="GQ270" s="232"/>
      <c r="GR270" s="232"/>
      <c r="GS270" s="232"/>
      <c r="GT270" s="232"/>
      <c r="GU270" s="232"/>
      <c r="GV270" s="232"/>
      <c r="GW270" s="232"/>
      <c r="GX270" s="232"/>
      <c r="GY270" s="232"/>
      <c r="GZ270" s="232"/>
      <c r="HA270" s="232"/>
      <c r="HB270" s="232"/>
      <c r="HC270" s="232"/>
      <c r="HD270" s="232"/>
      <c r="HE270" s="232"/>
      <c r="HF270" s="232"/>
      <c r="HG270" s="232"/>
      <c r="HH270" s="232"/>
      <c r="HI270" s="232"/>
      <c r="HJ270" s="232"/>
      <c r="HK270" s="232"/>
      <c r="HL270" s="232"/>
      <c r="HM270" s="232"/>
      <c r="HN270" s="232"/>
      <c r="HO270" s="232"/>
      <c r="HP270" s="232"/>
      <c r="HQ270" s="232"/>
      <c r="HR270" s="232"/>
      <c r="HS270" s="232"/>
      <c r="HT270" s="232"/>
      <c r="HU270" s="232"/>
      <c r="HV270" s="232"/>
      <c r="HW270" s="232"/>
      <c r="HX270" s="232"/>
      <c r="HY270" s="232"/>
      <c r="HZ270" s="232"/>
      <c r="IA270" s="232"/>
      <c r="IB270" s="232"/>
      <c r="IC270" s="232"/>
      <c r="ID270" s="232"/>
      <c r="IE270" s="232"/>
      <c r="IF270" s="232"/>
      <c r="IG270" s="232"/>
      <c r="IH270" s="232"/>
      <c r="II270" s="232"/>
      <c r="IJ270" s="232"/>
      <c r="IK270" s="232"/>
      <c r="IL270" s="232"/>
      <c r="IM270" s="232"/>
      <c r="IN270" s="232"/>
      <c r="IO270" s="232"/>
      <c r="IP270" s="232"/>
      <c r="IQ270" s="232"/>
      <c r="IR270" s="232"/>
      <c r="IS270" s="232"/>
      <c r="IT270" s="232"/>
      <c r="IU270" s="232"/>
      <c r="IV270" s="232"/>
    </row>
    <row collapsed="false" customFormat="true" customHeight="false" hidden="false" ht="13" outlineLevel="0" r="271" s="196">
      <c r="A271" s="179"/>
      <c r="B271" s="274"/>
      <c r="C271" s="274"/>
      <c r="D271" s="275"/>
      <c r="E271" s="276"/>
      <c r="F271" s="277"/>
      <c r="G271" s="278"/>
      <c r="H271" s="279"/>
      <c r="I271" s="279"/>
      <c r="J271" s="279"/>
      <c r="K271" s="279"/>
      <c r="L271" s="279"/>
      <c r="M271" s="279"/>
      <c r="N271" s="279"/>
      <c r="O271" s="279"/>
      <c r="P271" s="279"/>
      <c r="Q271" s="277"/>
      <c r="R271" s="274"/>
      <c r="S271" s="274"/>
      <c r="T271" s="274"/>
      <c r="U271" s="274"/>
      <c r="V271" s="274"/>
      <c r="W271" s="274"/>
      <c r="X271" s="274"/>
      <c r="Y271" s="274"/>
      <c r="Z271" s="274"/>
      <c r="AA271" s="274"/>
      <c r="AB271" s="274"/>
      <c r="AC271" s="274"/>
      <c r="AD271" s="274"/>
      <c r="AE271" s="274"/>
      <c r="AF271" s="274"/>
      <c r="AG271" s="280"/>
      <c r="AH271" s="280"/>
      <c r="AI271" s="281"/>
      <c r="AJ271" s="282"/>
      <c r="AK271" s="179"/>
      <c r="AL271" s="179"/>
      <c r="AM271" s="179"/>
      <c r="AN271" s="180"/>
      <c r="AO271" s="180"/>
      <c r="AP271" s="180"/>
      <c r="AQ271" s="179"/>
      <c r="AR271" s="179"/>
      <c r="AS271" s="179"/>
      <c r="AT271" s="179"/>
      <c r="AU271" s="179"/>
      <c r="AV271" s="181"/>
      <c r="AW271" s="180"/>
      <c r="AX271" s="179"/>
      <c r="AY271" s="179"/>
      <c r="AZ271" s="179"/>
      <c r="BA271" s="179"/>
      <c r="BB271" s="179"/>
      <c r="BC271" s="179"/>
      <c r="BD271" s="179"/>
      <c r="BE271" s="179"/>
      <c r="BF271" s="179"/>
      <c r="BG271" s="179"/>
      <c r="BH271" s="179"/>
      <c r="BI271" s="179"/>
      <c r="BJ271" s="179"/>
      <c r="BK271" s="179"/>
      <c r="BL271" s="179"/>
      <c r="BM271" s="179"/>
      <c r="BN271" s="179"/>
      <c r="BO271" s="179"/>
      <c r="BP271" s="179"/>
      <c r="BQ271" s="179"/>
      <c r="BR271" s="179"/>
      <c r="BS271" s="179"/>
      <c r="BT271" s="179"/>
      <c r="BU271" s="179"/>
      <c r="BV271" s="179"/>
      <c r="BW271" s="179"/>
      <c r="BX271" s="179"/>
      <c r="BY271" s="179"/>
      <c r="BZ271" s="179"/>
      <c r="CA271" s="179"/>
      <c r="CB271" s="179"/>
      <c r="CC271" s="179"/>
      <c r="CD271" s="179"/>
      <c r="CE271" s="179"/>
      <c r="CF271" s="179"/>
      <c r="CG271" s="179"/>
      <c r="CH271" s="179"/>
      <c r="CI271" s="179"/>
      <c r="CJ271" s="179"/>
      <c r="CK271" s="179"/>
      <c r="CL271" s="179"/>
      <c r="CM271" s="179"/>
      <c r="CN271" s="179"/>
      <c r="CO271" s="179"/>
      <c r="CP271" s="179"/>
      <c r="CQ271" s="179"/>
      <c r="CR271" s="179"/>
      <c r="CS271" s="179"/>
      <c r="CT271" s="179"/>
      <c r="CU271" s="179"/>
      <c r="CV271" s="179"/>
      <c r="CW271" s="179"/>
      <c r="CX271" s="179"/>
      <c r="CY271" s="179"/>
      <c r="CZ271" s="179"/>
      <c r="DA271" s="179"/>
      <c r="DB271" s="179"/>
      <c r="DC271" s="179"/>
      <c r="DD271" s="179"/>
      <c r="DE271" s="179"/>
      <c r="DF271" s="179"/>
      <c r="DG271" s="179"/>
      <c r="DH271" s="179"/>
      <c r="DI271" s="179"/>
      <c r="DJ271" s="179"/>
      <c r="DK271" s="179"/>
      <c r="DL271" s="179"/>
      <c r="DM271" s="179"/>
      <c r="DN271" s="179"/>
      <c r="DO271" s="179"/>
      <c r="DP271" s="179"/>
      <c r="DQ271" s="179"/>
      <c r="DR271" s="179"/>
      <c r="DS271" s="179"/>
      <c r="DT271" s="179"/>
      <c r="DU271" s="179"/>
      <c r="DV271" s="179"/>
      <c r="DW271" s="179"/>
      <c r="DX271" s="179"/>
      <c r="DY271" s="179"/>
      <c r="DZ271" s="179"/>
      <c r="EA271" s="179"/>
      <c r="EB271" s="179"/>
      <c r="EC271" s="179"/>
      <c r="ED271" s="179"/>
      <c r="EE271" s="179"/>
      <c r="EF271" s="179"/>
      <c r="EG271" s="179"/>
      <c r="EH271" s="179"/>
      <c r="EI271" s="179"/>
      <c r="EJ271" s="179"/>
      <c r="EK271" s="179"/>
      <c r="EL271" s="179"/>
      <c r="EM271" s="179"/>
      <c r="EN271" s="179"/>
      <c r="EO271" s="179"/>
      <c r="EP271" s="179"/>
      <c r="EQ271" s="179"/>
      <c r="ER271" s="179"/>
      <c r="ES271" s="179"/>
      <c r="ET271" s="179"/>
      <c r="EU271" s="179"/>
      <c r="EV271" s="179"/>
      <c r="EW271" s="179"/>
      <c r="EX271" s="179"/>
      <c r="EY271" s="179"/>
      <c r="EZ271" s="179"/>
      <c r="FA271" s="179"/>
      <c r="FB271" s="179"/>
      <c r="FC271" s="179"/>
      <c r="FD271" s="179"/>
      <c r="FE271" s="179"/>
      <c r="FF271" s="179"/>
      <c r="FG271" s="179"/>
      <c r="FH271" s="179"/>
      <c r="FI271" s="179"/>
      <c r="FJ271" s="179"/>
      <c r="FK271" s="179"/>
      <c r="FL271" s="179"/>
      <c r="FM271" s="179"/>
      <c r="FN271" s="179"/>
      <c r="FO271" s="179"/>
      <c r="FP271" s="179"/>
      <c r="FQ271" s="179"/>
      <c r="FR271" s="179"/>
      <c r="FS271" s="179"/>
      <c r="FT271" s="179"/>
      <c r="FU271" s="179"/>
      <c r="FV271" s="179"/>
      <c r="FW271" s="179"/>
      <c r="FX271" s="179"/>
      <c r="FY271" s="179"/>
      <c r="FZ271" s="179"/>
      <c r="GA271" s="179"/>
      <c r="GB271" s="179"/>
      <c r="GC271" s="179"/>
      <c r="GD271" s="179"/>
      <c r="GE271" s="179"/>
      <c r="GF271" s="179"/>
      <c r="GG271" s="179"/>
      <c r="GH271" s="179"/>
      <c r="GI271" s="179"/>
      <c r="GJ271" s="179"/>
      <c r="GK271" s="179"/>
      <c r="GL271" s="179"/>
      <c r="GM271" s="179"/>
      <c r="GN271" s="179"/>
      <c r="GO271" s="179"/>
      <c r="GP271" s="179"/>
      <c r="GQ271" s="179"/>
      <c r="GR271" s="179"/>
      <c r="GS271" s="179"/>
      <c r="GT271" s="179"/>
      <c r="GU271" s="179"/>
      <c r="GV271" s="179"/>
      <c r="GW271" s="179"/>
      <c r="GX271" s="179"/>
      <c r="GY271" s="179"/>
      <c r="GZ271" s="179"/>
      <c r="HA271" s="179"/>
      <c r="HB271" s="179"/>
      <c r="HC271" s="179"/>
      <c r="HD271" s="179"/>
      <c r="HE271" s="179"/>
      <c r="HF271" s="179"/>
      <c r="HG271" s="179"/>
      <c r="HH271" s="179"/>
      <c r="HI271" s="179"/>
      <c r="HJ271" s="179"/>
      <c r="HK271" s="179"/>
      <c r="HL271" s="179"/>
      <c r="HM271" s="179"/>
      <c r="HN271" s="179"/>
      <c r="HO271" s="179"/>
      <c r="HP271" s="179"/>
      <c r="HQ271" s="179"/>
      <c r="HR271" s="179"/>
      <c r="HS271" s="179"/>
      <c r="HT271" s="179"/>
      <c r="HU271" s="179"/>
      <c r="HV271" s="179"/>
      <c r="HW271" s="179"/>
      <c r="HX271" s="179"/>
      <c r="HY271" s="179"/>
      <c r="HZ271" s="179"/>
      <c r="IA271" s="179"/>
      <c r="IB271" s="179"/>
      <c r="IC271" s="179"/>
      <c r="ID271" s="179"/>
      <c r="IE271" s="179"/>
      <c r="IF271" s="179"/>
      <c r="IG271" s="179"/>
      <c r="IH271" s="179"/>
      <c r="II271" s="179"/>
      <c r="IJ271" s="179"/>
      <c r="IK271" s="179"/>
      <c r="IL271" s="179"/>
      <c r="IM271" s="179"/>
      <c r="IN271" s="179"/>
      <c r="IO271" s="179"/>
      <c r="IP271" s="179"/>
      <c r="IQ271" s="179"/>
      <c r="IR271" s="179"/>
      <c r="IS271" s="179"/>
      <c r="IT271" s="179"/>
      <c r="IU271" s="179"/>
      <c r="IV271" s="179"/>
    </row>
    <row collapsed="false" customFormat="true" customHeight="true" hidden="false" ht="16" outlineLevel="0" r="272" s="295">
      <c r="A272" s="283"/>
      <c r="B272" s="284"/>
      <c r="C272" s="284" t="s">
        <v>211</v>
      </c>
      <c r="D272" s="285"/>
      <c r="E272" s="286" t="n">
        <f aca="false">E246+E184+E77+E19+E9</f>
        <v>29</v>
      </c>
      <c r="F272" s="287"/>
      <c r="G272" s="288"/>
      <c r="H272" s="289"/>
      <c r="I272" s="289"/>
      <c r="J272" s="289"/>
      <c r="K272" s="289"/>
      <c r="L272" s="289" t="n">
        <f aca="false">L246+L184+L77+L19+L9</f>
        <v>97942</v>
      </c>
      <c r="M272" s="289" t="n">
        <f aca="false">M246+M184+M77+M19+M9</f>
        <v>104474.03557</v>
      </c>
      <c r="N272" s="289" t="n">
        <f aca="false">N246+N184+N77+N19+N9</f>
        <v>108326.45844</v>
      </c>
      <c r="O272" s="289" t="n">
        <f aca="false">O246+O184+O77+O19+O9</f>
        <v>64879.45844</v>
      </c>
      <c r="P272" s="289" t="n">
        <f aca="false">P246+P184+P77+P19+P9</f>
        <v>162821.45844</v>
      </c>
      <c r="Q272" s="287"/>
      <c r="R272" s="284"/>
      <c r="S272" s="284"/>
      <c r="T272" s="284"/>
      <c r="U272" s="284"/>
      <c r="V272" s="284"/>
      <c r="W272" s="284"/>
      <c r="X272" s="284"/>
      <c r="Y272" s="284"/>
      <c r="Z272" s="284"/>
      <c r="AA272" s="284"/>
      <c r="AB272" s="284"/>
      <c r="AC272" s="284"/>
      <c r="AD272" s="284"/>
      <c r="AE272" s="284"/>
      <c r="AF272" s="284"/>
      <c r="AG272" s="290"/>
      <c r="AH272" s="290"/>
      <c r="AI272" s="291"/>
      <c r="AJ272" s="292"/>
      <c r="AK272" s="283"/>
      <c r="AL272" s="283"/>
      <c r="AM272" s="283"/>
      <c r="AN272" s="293"/>
      <c r="AO272" s="293"/>
      <c r="AP272" s="293"/>
      <c r="AQ272" s="283"/>
      <c r="AR272" s="283"/>
      <c r="AS272" s="283"/>
      <c r="AT272" s="283"/>
      <c r="AU272" s="283"/>
      <c r="AV272" s="294"/>
      <c r="AW272" s="293"/>
      <c r="AX272" s="283"/>
      <c r="AY272" s="283"/>
      <c r="AZ272" s="283"/>
      <c r="BA272" s="283"/>
      <c r="BB272" s="283"/>
      <c r="BC272" s="283"/>
      <c r="BD272" s="283"/>
      <c r="BE272" s="283"/>
      <c r="BF272" s="283"/>
      <c r="BG272" s="283"/>
      <c r="BH272" s="283"/>
      <c r="BI272" s="283"/>
      <c r="BJ272" s="283"/>
      <c r="BK272" s="283"/>
      <c r="BL272" s="283"/>
      <c r="BM272" s="283"/>
      <c r="BN272" s="283"/>
      <c r="BO272" s="283"/>
      <c r="BP272" s="283"/>
      <c r="BQ272" s="283"/>
      <c r="BR272" s="283"/>
      <c r="BS272" s="283"/>
      <c r="BT272" s="283"/>
      <c r="BU272" s="283"/>
      <c r="BV272" s="283"/>
      <c r="BW272" s="283"/>
      <c r="BX272" s="283"/>
      <c r="BY272" s="283"/>
      <c r="BZ272" s="283"/>
      <c r="CA272" s="283"/>
      <c r="CB272" s="283"/>
      <c r="CC272" s="283"/>
      <c r="CD272" s="283"/>
      <c r="CE272" s="283"/>
      <c r="CF272" s="283"/>
      <c r="CG272" s="283"/>
      <c r="CH272" s="283"/>
      <c r="CI272" s="283"/>
      <c r="CJ272" s="283"/>
      <c r="CK272" s="283"/>
      <c r="CL272" s="283"/>
      <c r="CM272" s="283"/>
      <c r="CN272" s="283"/>
      <c r="CO272" s="283"/>
      <c r="CP272" s="283"/>
      <c r="CQ272" s="283"/>
      <c r="CR272" s="283"/>
      <c r="CS272" s="283"/>
      <c r="CT272" s="283"/>
      <c r="CU272" s="283"/>
      <c r="CV272" s="283"/>
      <c r="CW272" s="283"/>
      <c r="CX272" s="283"/>
      <c r="CY272" s="283"/>
      <c r="CZ272" s="283"/>
      <c r="DA272" s="283"/>
      <c r="DB272" s="283"/>
      <c r="DC272" s="283"/>
      <c r="DD272" s="283"/>
      <c r="DE272" s="283"/>
      <c r="DF272" s="283"/>
      <c r="DG272" s="283"/>
      <c r="DH272" s="283"/>
      <c r="DI272" s="283"/>
      <c r="DJ272" s="283"/>
      <c r="DK272" s="283"/>
      <c r="DL272" s="283"/>
      <c r="DM272" s="283"/>
      <c r="DN272" s="283"/>
      <c r="DO272" s="283"/>
      <c r="DP272" s="283"/>
      <c r="DQ272" s="283"/>
      <c r="DR272" s="283"/>
      <c r="DS272" s="283"/>
      <c r="DT272" s="283"/>
      <c r="DU272" s="283"/>
      <c r="DV272" s="283"/>
      <c r="DW272" s="283"/>
      <c r="DX272" s="283"/>
      <c r="DY272" s="283"/>
      <c r="DZ272" s="283"/>
      <c r="EA272" s="283"/>
      <c r="EB272" s="283"/>
      <c r="EC272" s="283"/>
      <c r="ED272" s="283"/>
      <c r="EE272" s="283"/>
      <c r="EF272" s="283"/>
      <c r="EG272" s="283"/>
      <c r="EH272" s="283"/>
      <c r="EI272" s="283"/>
      <c r="EJ272" s="283"/>
      <c r="EK272" s="283"/>
      <c r="EL272" s="283"/>
      <c r="EM272" s="283"/>
      <c r="EN272" s="283"/>
      <c r="EO272" s="283"/>
      <c r="EP272" s="283"/>
      <c r="EQ272" s="283"/>
      <c r="ER272" s="283"/>
      <c r="ES272" s="283"/>
      <c r="ET272" s="283"/>
      <c r="EU272" s="283"/>
      <c r="EV272" s="283"/>
      <c r="EW272" s="283"/>
      <c r="EX272" s="283"/>
      <c r="EY272" s="283"/>
      <c r="EZ272" s="283"/>
      <c r="FA272" s="283"/>
      <c r="FB272" s="283"/>
      <c r="FC272" s="283"/>
      <c r="FD272" s="283"/>
      <c r="FE272" s="283"/>
      <c r="FF272" s="283"/>
      <c r="FG272" s="283"/>
      <c r="FH272" s="283"/>
      <c r="FI272" s="283"/>
      <c r="FJ272" s="283"/>
      <c r="FK272" s="283"/>
      <c r="FL272" s="283"/>
      <c r="FM272" s="283"/>
      <c r="FN272" s="283"/>
      <c r="FO272" s="283"/>
      <c r="FP272" s="283"/>
      <c r="FQ272" s="283"/>
      <c r="FR272" s="283"/>
      <c r="FS272" s="283"/>
      <c r="FT272" s="283"/>
      <c r="FU272" s="283"/>
      <c r="FV272" s="283"/>
      <c r="FW272" s="283"/>
      <c r="FX272" s="283"/>
      <c r="FY272" s="283"/>
      <c r="FZ272" s="283"/>
      <c r="GA272" s="283"/>
      <c r="GB272" s="283"/>
      <c r="GC272" s="283"/>
      <c r="GD272" s="283"/>
      <c r="GE272" s="283"/>
      <c r="GF272" s="283"/>
      <c r="GG272" s="283"/>
      <c r="GH272" s="283"/>
      <c r="GI272" s="283"/>
      <c r="GJ272" s="283"/>
      <c r="GK272" s="283"/>
      <c r="GL272" s="283"/>
      <c r="GM272" s="283"/>
      <c r="GN272" s="283"/>
      <c r="GO272" s="283"/>
      <c r="GP272" s="283"/>
      <c r="GQ272" s="283"/>
      <c r="GR272" s="283"/>
      <c r="GS272" s="283"/>
      <c r="GT272" s="283"/>
      <c r="GU272" s="283"/>
      <c r="GV272" s="283"/>
      <c r="GW272" s="283"/>
      <c r="GX272" s="283"/>
      <c r="GY272" s="283"/>
      <c r="GZ272" s="283"/>
      <c r="HA272" s="283"/>
      <c r="HB272" s="283"/>
      <c r="HC272" s="283"/>
      <c r="HD272" s="283"/>
      <c r="HE272" s="283"/>
      <c r="HF272" s="283"/>
      <c r="HG272" s="283"/>
      <c r="HH272" s="283"/>
      <c r="HI272" s="283"/>
      <c r="HJ272" s="283"/>
      <c r="HK272" s="283"/>
      <c r="HL272" s="283"/>
      <c r="HM272" s="283"/>
      <c r="HN272" s="283"/>
      <c r="HO272" s="283"/>
      <c r="HP272" s="283"/>
      <c r="HQ272" s="283"/>
      <c r="HR272" s="283"/>
      <c r="HS272" s="283"/>
      <c r="HT272" s="283"/>
      <c r="HU272" s="283"/>
      <c r="HV272" s="283"/>
      <c r="HW272" s="283"/>
      <c r="HX272" s="283"/>
      <c r="HY272" s="283"/>
      <c r="HZ272" s="283"/>
      <c r="IA272" s="283"/>
      <c r="IB272" s="283"/>
      <c r="IC272" s="283"/>
      <c r="ID272" s="283"/>
      <c r="IE272" s="283"/>
      <c r="IF272" s="283"/>
      <c r="IG272" s="283"/>
      <c r="IH272" s="283"/>
      <c r="II272" s="283"/>
      <c r="IJ272" s="283"/>
      <c r="IK272" s="283"/>
      <c r="IL272" s="283"/>
      <c r="IM272" s="283"/>
      <c r="IN272" s="283"/>
      <c r="IO272" s="283"/>
      <c r="IP272" s="283"/>
      <c r="IQ272" s="283"/>
      <c r="IR272" s="283"/>
      <c r="IS272" s="283"/>
      <c r="IT272" s="283"/>
      <c r="IU272" s="283"/>
      <c r="IV272" s="283"/>
    </row>
    <row collapsed="false" customFormat="true" customHeight="false" hidden="false" ht="13" outlineLevel="0" r="273" s="196">
      <c r="A273" s="179"/>
      <c r="B273" s="274"/>
      <c r="C273" s="274"/>
      <c r="D273" s="275"/>
      <c r="E273" s="276"/>
      <c r="F273" s="277"/>
      <c r="G273" s="278"/>
      <c r="H273" s="279"/>
      <c r="I273" s="279"/>
      <c r="J273" s="279"/>
      <c r="K273" s="279"/>
      <c r="L273" s="279"/>
      <c r="M273" s="279"/>
      <c r="N273" s="279"/>
      <c r="O273" s="279"/>
      <c r="P273" s="279"/>
      <c r="Q273" s="277"/>
      <c r="R273" s="274"/>
      <c r="S273" s="274"/>
      <c r="T273" s="274"/>
      <c r="U273" s="274"/>
      <c r="V273" s="274"/>
      <c r="W273" s="274"/>
      <c r="X273" s="274"/>
      <c r="Y273" s="274"/>
      <c r="Z273" s="274"/>
      <c r="AA273" s="274"/>
      <c r="AB273" s="274"/>
      <c r="AC273" s="274"/>
      <c r="AD273" s="274"/>
      <c r="AE273" s="274"/>
      <c r="AF273" s="274"/>
      <c r="AG273" s="280"/>
      <c r="AH273" s="280"/>
      <c r="AI273" s="281"/>
      <c r="AJ273" s="282"/>
      <c r="AK273" s="179"/>
      <c r="AL273" s="179"/>
      <c r="AM273" s="179"/>
      <c r="AN273" s="180"/>
      <c r="AO273" s="180"/>
      <c r="AP273" s="180"/>
      <c r="AQ273" s="179"/>
      <c r="AR273" s="179"/>
      <c r="AS273" s="179"/>
      <c r="AT273" s="179"/>
      <c r="AU273" s="179"/>
      <c r="AV273" s="181"/>
      <c r="AW273" s="180"/>
      <c r="AX273" s="179"/>
      <c r="AY273" s="179"/>
      <c r="AZ273" s="179"/>
      <c r="BA273" s="179"/>
      <c r="BB273" s="179"/>
      <c r="BC273" s="179"/>
      <c r="BD273" s="179"/>
      <c r="BE273" s="179"/>
      <c r="BF273" s="179"/>
      <c r="BG273" s="179"/>
      <c r="BH273" s="179"/>
      <c r="BI273" s="179"/>
      <c r="BJ273" s="179"/>
      <c r="BK273" s="179"/>
      <c r="BL273" s="179"/>
      <c r="BM273" s="179"/>
      <c r="BN273" s="179"/>
      <c r="BO273" s="179"/>
      <c r="BP273" s="179"/>
      <c r="BQ273" s="179"/>
      <c r="BR273" s="179"/>
      <c r="BS273" s="179"/>
      <c r="BT273" s="179"/>
      <c r="BU273" s="179"/>
      <c r="BV273" s="179"/>
      <c r="BW273" s="179"/>
      <c r="BX273" s="179"/>
      <c r="BY273" s="179"/>
      <c r="BZ273" s="179"/>
      <c r="CA273" s="179"/>
      <c r="CB273" s="179"/>
      <c r="CC273" s="179"/>
      <c r="CD273" s="179"/>
      <c r="CE273" s="179"/>
      <c r="CF273" s="179"/>
      <c r="CG273" s="179"/>
      <c r="CH273" s="179"/>
      <c r="CI273" s="179"/>
      <c r="CJ273" s="179"/>
      <c r="CK273" s="179"/>
      <c r="CL273" s="179"/>
      <c r="CM273" s="179"/>
      <c r="CN273" s="179"/>
      <c r="CO273" s="179"/>
      <c r="CP273" s="179"/>
      <c r="CQ273" s="179"/>
      <c r="CR273" s="179"/>
      <c r="CS273" s="179"/>
      <c r="CT273" s="179"/>
      <c r="CU273" s="179"/>
      <c r="CV273" s="179"/>
      <c r="CW273" s="179"/>
      <c r="CX273" s="179"/>
      <c r="CY273" s="179"/>
      <c r="CZ273" s="179"/>
      <c r="DA273" s="179"/>
      <c r="DB273" s="179"/>
      <c r="DC273" s="179"/>
      <c r="DD273" s="179"/>
      <c r="DE273" s="179"/>
      <c r="DF273" s="179"/>
      <c r="DG273" s="179"/>
      <c r="DH273" s="179"/>
      <c r="DI273" s="179"/>
      <c r="DJ273" s="179"/>
      <c r="DK273" s="179"/>
      <c r="DL273" s="179"/>
      <c r="DM273" s="179"/>
      <c r="DN273" s="179"/>
      <c r="DO273" s="179"/>
      <c r="DP273" s="179"/>
      <c r="DQ273" s="179"/>
      <c r="DR273" s="179"/>
      <c r="DS273" s="179"/>
      <c r="DT273" s="179"/>
      <c r="DU273" s="179"/>
      <c r="DV273" s="179"/>
      <c r="DW273" s="179"/>
      <c r="DX273" s="179"/>
      <c r="DY273" s="179"/>
      <c r="DZ273" s="179"/>
      <c r="EA273" s="179"/>
      <c r="EB273" s="179"/>
      <c r="EC273" s="179"/>
      <c r="ED273" s="179"/>
      <c r="EE273" s="179"/>
      <c r="EF273" s="179"/>
      <c r="EG273" s="179"/>
      <c r="EH273" s="179"/>
      <c r="EI273" s="179"/>
      <c r="EJ273" s="179"/>
      <c r="EK273" s="179"/>
      <c r="EL273" s="179"/>
      <c r="EM273" s="179"/>
      <c r="EN273" s="179"/>
      <c r="EO273" s="179"/>
      <c r="EP273" s="179"/>
      <c r="EQ273" s="179"/>
      <c r="ER273" s="179"/>
      <c r="ES273" s="179"/>
      <c r="ET273" s="179"/>
      <c r="EU273" s="179"/>
      <c r="EV273" s="179"/>
      <c r="EW273" s="179"/>
      <c r="EX273" s="179"/>
      <c r="EY273" s="179"/>
      <c r="EZ273" s="179"/>
      <c r="FA273" s="179"/>
      <c r="FB273" s="179"/>
      <c r="FC273" s="179"/>
      <c r="FD273" s="179"/>
      <c r="FE273" s="179"/>
      <c r="FF273" s="179"/>
      <c r="FG273" s="179"/>
      <c r="FH273" s="179"/>
      <c r="FI273" s="179"/>
      <c r="FJ273" s="179"/>
      <c r="FK273" s="179"/>
      <c r="FL273" s="179"/>
      <c r="FM273" s="179"/>
      <c r="FN273" s="179"/>
      <c r="FO273" s="179"/>
      <c r="FP273" s="179"/>
      <c r="FQ273" s="179"/>
      <c r="FR273" s="179"/>
      <c r="FS273" s="179"/>
      <c r="FT273" s="179"/>
      <c r="FU273" s="179"/>
      <c r="FV273" s="179"/>
      <c r="FW273" s="179"/>
      <c r="FX273" s="179"/>
      <c r="FY273" s="179"/>
      <c r="FZ273" s="179"/>
      <c r="GA273" s="179"/>
      <c r="GB273" s="179"/>
      <c r="GC273" s="179"/>
      <c r="GD273" s="179"/>
      <c r="GE273" s="179"/>
      <c r="GF273" s="179"/>
      <c r="GG273" s="179"/>
      <c r="GH273" s="179"/>
      <c r="GI273" s="179"/>
      <c r="GJ273" s="179"/>
      <c r="GK273" s="179"/>
      <c r="GL273" s="179"/>
      <c r="GM273" s="179"/>
      <c r="GN273" s="179"/>
      <c r="GO273" s="179"/>
      <c r="GP273" s="179"/>
      <c r="GQ273" s="179"/>
      <c r="GR273" s="179"/>
      <c r="GS273" s="179"/>
      <c r="GT273" s="179"/>
      <c r="GU273" s="179"/>
      <c r="GV273" s="179"/>
      <c r="GW273" s="179"/>
      <c r="GX273" s="179"/>
      <c r="GY273" s="179"/>
      <c r="GZ273" s="179"/>
      <c r="HA273" s="179"/>
      <c r="HB273" s="179"/>
      <c r="HC273" s="179"/>
      <c r="HD273" s="179"/>
      <c r="HE273" s="179"/>
      <c r="HF273" s="179"/>
      <c r="HG273" s="179"/>
      <c r="HH273" s="179"/>
      <c r="HI273" s="179"/>
      <c r="HJ273" s="179"/>
      <c r="HK273" s="179"/>
      <c r="HL273" s="179"/>
      <c r="HM273" s="179"/>
      <c r="HN273" s="179"/>
      <c r="HO273" s="179"/>
      <c r="HP273" s="179"/>
      <c r="HQ273" s="179"/>
      <c r="HR273" s="179"/>
      <c r="HS273" s="179"/>
      <c r="HT273" s="179"/>
      <c r="HU273" s="179"/>
      <c r="HV273" s="179"/>
      <c r="HW273" s="179"/>
      <c r="HX273" s="179"/>
      <c r="HY273" s="179"/>
      <c r="HZ273" s="179"/>
      <c r="IA273" s="179"/>
      <c r="IB273" s="179"/>
      <c r="IC273" s="179"/>
      <c r="ID273" s="179"/>
      <c r="IE273" s="179"/>
      <c r="IF273" s="179"/>
      <c r="IG273" s="179"/>
      <c r="IH273" s="179"/>
      <c r="II273" s="179"/>
      <c r="IJ273" s="179"/>
      <c r="IK273" s="179"/>
      <c r="IL273" s="179"/>
      <c r="IM273" s="179"/>
      <c r="IN273" s="179"/>
      <c r="IO273" s="179"/>
      <c r="IP273" s="179"/>
      <c r="IQ273" s="179"/>
      <c r="IR273" s="179"/>
      <c r="IS273" s="179"/>
      <c r="IT273" s="179"/>
      <c r="IU273" s="179"/>
      <c r="IV273" s="179"/>
    </row>
  </sheetData>
  <mergeCells count="118">
    <mergeCell ref="J1:T1"/>
    <mergeCell ref="B6:B8"/>
    <mergeCell ref="C6:D8"/>
    <mergeCell ref="E6:E8"/>
    <mergeCell ref="F6:F8"/>
    <mergeCell ref="G6:G8"/>
    <mergeCell ref="H6:H8"/>
    <mergeCell ref="I6:I8"/>
    <mergeCell ref="J6:J8"/>
    <mergeCell ref="K6:K8"/>
    <mergeCell ref="L6:L8"/>
    <mergeCell ref="M6:M8"/>
    <mergeCell ref="N6:N8"/>
    <mergeCell ref="O6:O8"/>
    <mergeCell ref="P6:P8"/>
    <mergeCell ref="R6:AC6"/>
    <mergeCell ref="AD6:AD8"/>
    <mergeCell ref="AE6:AE8"/>
    <mergeCell ref="AF6:AF8"/>
    <mergeCell ref="AG6:AG8"/>
    <mergeCell ref="AH6:AH8"/>
    <mergeCell ref="R8:T8"/>
    <mergeCell ref="U8:W8"/>
    <mergeCell ref="X8:Z8"/>
    <mergeCell ref="AA8:AC8"/>
    <mergeCell ref="B9:D9"/>
    <mergeCell ref="B19:D19"/>
    <mergeCell ref="G22:G27"/>
    <mergeCell ref="AG22:AG27"/>
    <mergeCell ref="AH22:AH27"/>
    <mergeCell ref="G29:G34"/>
    <mergeCell ref="AG29:AG34"/>
    <mergeCell ref="AH29:AH34"/>
    <mergeCell ref="G36:G41"/>
    <mergeCell ref="AG36:AG41"/>
    <mergeCell ref="AH36:AH41"/>
    <mergeCell ref="G43:G48"/>
    <mergeCell ref="AG43:AG48"/>
    <mergeCell ref="AH43:AH48"/>
    <mergeCell ref="G52:G57"/>
    <mergeCell ref="AG52:AG57"/>
    <mergeCell ref="AH52:AH57"/>
    <mergeCell ref="G61:G66"/>
    <mergeCell ref="AG61:AG66"/>
    <mergeCell ref="AH61:AH66"/>
    <mergeCell ref="G68:G73"/>
    <mergeCell ref="AG68:AG73"/>
    <mergeCell ref="AH68:AH73"/>
    <mergeCell ref="B77:D77"/>
    <mergeCell ref="G80:G85"/>
    <mergeCell ref="AG80:AG85"/>
    <mergeCell ref="AH80:AH85"/>
    <mergeCell ref="G87:G92"/>
    <mergeCell ref="AG87:AG92"/>
    <mergeCell ref="AH87:AH92"/>
    <mergeCell ref="G94:G99"/>
    <mergeCell ref="AG94:AG99"/>
    <mergeCell ref="AH94:AH99"/>
    <mergeCell ref="G103:G108"/>
    <mergeCell ref="AG103:AG108"/>
    <mergeCell ref="AH103:AH108"/>
    <mergeCell ref="G112:G117"/>
    <mergeCell ref="AG112:AG117"/>
    <mergeCell ref="AH112:AH117"/>
    <mergeCell ref="G119:G124"/>
    <mergeCell ref="AG119:AG124"/>
    <mergeCell ref="AH119:AH124"/>
    <mergeCell ref="G126:G131"/>
    <mergeCell ref="AG126:AG131"/>
    <mergeCell ref="AH126:AH131"/>
    <mergeCell ref="G133:G138"/>
    <mergeCell ref="AG133:AG138"/>
    <mergeCell ref="AH133:AH138"/>
    <mergeCell ref="G140:G145"/>
    <mergeCell ref="AG140:AG145"/>
    <mergeCell ref="AH140:AH145"/>
    <mergeCell ref="G149:G154"/>
    <mergeCell ref="AG149:AG154"/>
    <mergeCell ref="AH149:AH154"/>
    <mergeCell ref="G156:G161"/>
    <mergeCell ref="AG156:AG161"/>
    <mergeCell ref="AH156:AH161"/>
    <mergeCell ref="G163:G168"/>
    <mergeCell ref="AG163:AG168"/>
    <mergeCell ref="AH163:AH168"/>
    <mergeCell ref="G170:G175"/>
    <mergeCell ref="AG170:AG175"/>
    <mergeCell ref="AH170:AH175"/>
    <mergeCell ref="G177:G182"/>
    <mergeCell ref="AG177:AG182"/>
    <mergeCell ref="AH177:AH182"/>
    <mergeCell ref="B184:D184"/>
    <mergeCell ref="G192:G197"/>
    <mergeCell ref="AG192:AG197"/>
    <mergeCell ref="AH192:AH197"/>
    <mergeCell ref="G199:G204"/>
    <mergeCell ref="AG199:AG204"/>
    <mergeCell ref="AH199:AH204"/>
    <mergeCell ref="G206:G211"/>
    <mergeCell ref="AG206:AG211"/>
    <mergeCell ref="AH206:AH211"/>
    <mergeCell ref="G213:G218"/>
    <mergeCell ref="AG213:AG218"/>
    <mergeCell ref="AH213:AH218"/>
    <mergeCell ref="G220:G225"/>
    <mergeCell ref="AG220:AG225"/>
    <mergeCell ref="AH220:AH225"/>
    <mergeCell ref="G229:G234"/>
    <mergeCell ref="AG229:AG234"/>
    <mergeCell ref="AH229:AH234"/>
    <mergeCell ref="B236:D236"/>
    <mergeCell ref="B246:D246"/>
    <mergeCell ref="G254:G259"/>
    <mergeCell ref="AG254:AG259"/>
    <mergeCell ref="AH254:AH259"/>
    <mergeCell ref="G261:G266"/>
    <mergeCell ref="AG261:AG266"/>
    <mergeCell ref="AH261:AH266"/>
  </mergeCells>
  <printOptions headings="false" gridLines="false" gridLinesSet="true" horizontalCentered="true" verticalCentered="false"/>
  <pageMargins left="0" right="0" top="0.989583333333333" bottom="0.979861111111111" header="0.509722222222222" footer="0.509722222222222"/>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&amp;LMpumalanga Provincial Goverment_x000D_Department of Public Works, Roads and Transport&amp;C&amp;"Arial,Bold"&amp;12IDIP Report_x000D_December 2013_x000D_&amp;R&amp;"Arial,Regular"&amp;12Department of Health_x000D_Infrastracture Projects</oddHeader>
    <oddFooter>&amp;C&amp;"Arial,Regular"&amp;P of &amp;N&amp;R&amp;"Arial,Regular"&amp;12Planning and Design Projects</oddFooter>
  </headerFooter>
  <rowBreaks count="1" manualBreakCount="1">
    <brk id="58" man="true" max="16383" min="0"/>
  </rowBreaks>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T267"/>
  <sheetViews>
    <sheetView colorId="64" defaultGridColor="true" rightToLeft="false" showFormulas="false" showGridLines="true" showOutlineSymbols="true" showRowColHeaders="true" showZeros="true" tabSelected="false" topLeftCell="A1" view="normal" windowProtection="true" workbookViewId="0" zoomScale="90" zoomScaleNormal="90" zoomScalePageLayoutView="50">
      <pane activePane="bottomRight" state="frozen" topLeftCell="F9" xSplit="5" ySplit="8"/>
      <selection activeCell="A1" activeCellId="0" pane="topLeft" sqref="A1"/>
      <selection activeCell="F1" activeCellId="0" pane="topRight" sqref="F1"/>
      <selection activeCell="A9" activeCellId="0" pane="bottomLeft" sqref="A9"/>
      <selection activeCell="Z19" activeCellId="1" pane="bottomRight" sqref="AD193 Z19"/>
    </sheetView>
  </sheetViews>
  <sheetFormatPr defaultRowHeight="13"/>
  <cols>
    <col collapsed="false" hidden="false" max="1" min="1" style="0" width="5.83163265306122"/>
    <col collapsed="false" hidden="false" max="2" min="2" style="0" width="3.66326530612245"/>
    <col collapsed="false" hidden="false" max="3" min="3" style="0" width="18.3316326530612"/>
    <col collapsed="false" hidden="false" max="4" min="4" style="0" width="11.5204081632653"/>
    <col collapsed="false" hidden="false" max="5" min="5" style="0" width="7.83163265306122"/>
    <col collapsed="false" hidden="false" max="6" min="6" style="0" width="17.8265306122449"/>
    <col collapsed="false" hidden="false" max="7" min="7" style="0" width="13.3265306122449"/>
    <col collapsed="false" hidden="false" max="8" min="8" style="0" width="11.9948979591837"/>
    <col collapsed="false" hidden="false" max="9" min="9" style="0" width="10.9948979591837"/>
    <col collapsed="false" hidden="false" max="10" min="10" style="0" width="9.33163265306122"/>
    <col collapsed="false" hidden="false" max="11" min="11" style="0" width="9.50510204081633"/>
    <col collapsed="false" hidden="false" max="12" min="12" style="0" width="9.33163265306122"/>
    <col collapsed="false" hidden="false" max="13" min="13" style="0" width="9.50510204081633"/>
    <col collapsed="false" hidden="false" max="14" min="14" style="0" width="9.33163265306122"/>
    <col collapsed="false" hidden="false" max="15" min="15" style="0" width="9.66326530612245"/>
    <col collapsed="false" hidden="false" max="16" min="16" style="0" width="7.83163265306122"/>
    <col collapsed="false" hidden="false" max="28" min="17" style="0" width="3.83163265306122"/>
    <col collapsed="false" hidden="false" max="29" min="29" style="0" width="9.8265306122449"/>
    <col collapsed="false" hidden="false" max="31" min="30" style="0" width="10.5"/>
    <col collapsed="false" hidden="false" max="32" min="32" style="0" width="16"/>
    <col collapsed="false" hidden="false" max="33" min="33" style="0" width="16.3316326530612"/>
    <col collapsed="false" hidden="false" max="34" min="34" style="0" width="2.83673469387755"/>
    <col collapsed="false" hidden="true" max="85" min="35" style="0" width="0"/>
    <col collapsed="false" hidden="false" max="1025" min="86" style="0" width="1.16326530612245"/>
  </cols>
  <sheetData>
    <row collapsed="false" customFormat="false" customHeight="true" hidden="false" ht="15" outlineLevel="0" r="1">
      <c r="B1" s="55"/>
      <c r="C1" s="55"/>
      <c r="D1" s="55"/>
      <c r="E1" s="55"/>
      <c r="F1" s="296"/>
      <c r="G1" s="297"/>
      <c r="H1" s="55"/>
      <c r="I1" s="55"/>
      <c r="J1" s="59" t="s">
        <v>29</v>
      </c>
      <c r="K1" s="59"/>
      <c r="L1" s="59"/>
      <c r="M1" s="59"/>
      <c r="N1" s="59"/>
      <c r="O1" s="59"/>
      <c r="P1" s="59"/>
      <c r="Q1" s="59"/>
      <c r="R1" s="59"/>
      <c r="S1" s="59"/>
      <c r="T1" s="59"/>
      <c r="U1" s="298"/>
      <c r="V1" s="299"/>
      <c r="W1" s="298"/>
      <c r="X1" s="299"/>
      <c r="Y1" s="298"/>
      <c r="Z1" s="299"/>
      <c r="AA1" s="298"/>
      <c r="AB1" s="299"/>
      <c r="AC1" s="300"/>
      <c r="AD1" s="300"/>
      <c r="AE1" s="301"/>
      <c r="AF1" s="302"/>
      <c r="AG1" s="302"/>
      <c r="AI1" s="303"/>
      <c r="AJ1" s="303"/>
      <c r="AK1" s="303"/>
      <c r="AL1" s="303"/>
      <c r="AM1" s="303"/>
      <c r="AN1" s="303"/>
      <c r="AO1" s="303"/>
      <c r="AP1" s="303"/>
      <c r="AQ1" s="303"/>
      <c r="AR1" s="303"/>
      <c r="AS1" s="303"/>
      <c r="AT1" s="303"/>
      <c r="AU1" s="303"/>
      <c r="AV1" s="303"/>
      <c r="AW1" s="303"/>
      <c r="AX1" s="303"/>
      <c r="AY1" s="303"/>
      <c r="AZ1" s="303"/>
      <c r="BA1" s="303"/>
      <c r="BB1" s="303"/>
      <c r="BC1" s="303"/>
    </row>
    <row collapsed="false" customFormat="true" customHeight="false" hidden="false" ht="15" outlineLevel="0" r="2" s="313">
      <c r="A2" s="304"/>
      <c r="B2" s="62" t="n">
        <f aca="false">['file:///C/Users/unookon/Documents/Moteko Business/15.7.2013/MOTEKO BUSINESS  -11.11.11/BUILDINGS/REPORTS/DoE/Nov 2013/IDIP Report/DoE IDIP-Nov 2013 - DRAFT 1  (13-11.13).xlsx']PLANNING!B2</f>
        <v>0</v>
      </c>
      <c r="C2" s="78"/>
      <c r="D2" s="78"/>
      <c r="E2" s="78"/>
      <c r="F2" s="305"/>
      <c r="G2" s="306"/>
      <c r="H2" s="78"/>
      <c r="I2" s="78"/>
      <c r="J2" s="65"/>
      <c r="K2" s="67" t="s">
        <v>31</v>
      </c>
      <c r="L2" s="67"/>
      <c r="M2" s="65"/>
      <c r="N2" s="67" t="s">
        <v>32</v>
      </c>
      <c r="O2" s="67"/>
      <c r="P2" s="307"/>
      <c r="Q2" s="67" t="s">
        <v>33</v>
      </c>
      <c r="R2" s="67"/>
      <c r="S2" s="69"/>
      <c r="T2" s="70"/>
      <c r="U2" s="80"/>
      <c r="V2" s="78"/>
      <c r="W2" s="80"/>
      <c r="X2" s="78"/>
      <c r="Y2" s="80"/>
      <c r="Z2" s="78"/>
      <c r="AA2" s="80"/>
      <c r="AB2" s="78"/>
      <c r="AC2" s="308"/>
      <c r="AD2" s="78"/>
      <c r="AE2" s="80"/>
      <c r="AF2" s="309"/>
      <c r="AG2" s="305"/>
      <c r="AH2" s="310"/>
      <c r="AI2" s="311"/>
      <c r="AJ2" s="311"/>
      <c r="AK2" s="311"/>
      <c r="AL2" s="311"/>
      <c r="AM2" s="311"/>
      <c r="AN2" s="311"/>
      <c r="AO2" s="311"/>
      <c r="AP2" s="311"/>
      <c r="AQ2" s="311"/>
      <c r="AR2" s="311"/>
      <c r="AS2" s="311"/>
      <c r="AT2" s="311"/>
      <c r="AU2" s="311"/>
      <c r="AV2" s="311"/>
      <c r="AW2" s="311"/>
      <c r="AX2" s="311"/>
      <c r="AY2" s="311"/>
      <c r="AZ2" s="311"/>
      <c r="BA2" s="311"/>
      <c r="BB2" s="311"/>
      <c r="BC2" s="311"/>
      <c r="BD2" s="312"/>
      <c r="BE2" s="312"/>
      <c r="BF2" s="312"/>
      <c r="BG2" s="312"/>
      <c r="BH2" s="312"/>
      <c r="BI2" s="312"/>
      <c r="BJ2" s="312"/>
      <c r="BK2" s="312"/>
      <c r="BL2" s="312"/>
      <c r="BM2" s="312"/>
      <c r="BN2" s="312"/>
      <c r="BO2" s="312"/>
      <c r="BP2" s="312"/>
      <c r="BQ2" s="312"/>
      <c r="BR2" s="312"/>
      <c r="BS2" s="312"/>
      <c r="BT2" s="312"/>
      <c r="BU2" s="312"/>
      <c r="BV2" s="312"/>
      <c r="BW2" s="312"/>
      <c r="BX2" s="312"/>
      <c r="BY2" s="312"/>
      <c r="BZ2" s="312"/>
      <c r="CA2" s="312"/>
      <c r="CB2" s="312"/>
      <c r="CC2" s="312"/>
      <c r="CD2" s="312"/>
      <c r="CE2" s="312"/>
      <c r="CF2" s="312"/>
      <c r="CG2" s="312"/>
      <c r="CH2" s="312"/>
      <c r="CI2" s="312"/>
      <c r="CJ2" s="312"/>
      <c r="CK2" s="312"/>
      <c r="CL2" s="312"/>
      <c r="CM2" s="312"/>
      <c r="CN2" s="312"/>
      <c r="CO2" s="312"/>
      <c r="CP2" s="312"/>
      <c r="CQ2" s="312"/>
      <c r="CR2" s="312"/>
      <c r="CS2" s="312"/>
      <c r="CT2" s="312"/>
      <c r="CU2" s="312"/>
      <c r="CV2" s="312"/>
      <c r="CW2" s="312"/>
      <c r="CX2" s="312"/>
      <c r="CY2" s="312"/>
      <c r="CZ2" s="312"/>
      <c r="DA2" s="312"/>
      <c r="DB2" s="312"/>
      <c r="DC2" s="312"/>
      <c r="DD2" s="312"/>
      <c r="DE2" s="312"/>
      <c r="DF2" s="312"/>
      <c r="DG2" s="312"/>
      <c r="DH2" s="312"/>
      <c r="DI2" s="312"/>
      <c r="DJ2" s="312"/>
      <c r="DK2" s="312"/>
      <c r="DL2" s="312"/>
      <c r="DM2" s="312"/>
      <c r="DN2" s="312"/>
      <c r="DO2" s="312"/>
      <c r="DP2" s="312"/>
      <c r="DQ2" s="312"/>
      <c r="DR2" s="312"/>
      <c r="DS2" s="312"/>
      <c r="DT2" s="312"/>
      <c r="DU2" s="312"/>
      <c r="DV2" s="312"/>
      <c r="DW2" s="312"/>
      <c r="DX2" s="312"/>
      <c r="DY2" s="312"/>
      <c r="DZ2" s="312"/>
      <c r="EA2" s="312"/>
      <c r="EB2" s="312"/>
      <c r="EC2" s="312"/>
      <c r="ED2" s="312"/>
      <c r="EE2" s="312"/>
      <c r="EF2" s="312"/>
      <c r="EG2" s="312"/>
      <c r="EH2" s="312"/>
      <c r="EI2" s="312"/>
      <c r="EJ2" s="312"/>
      <c r="EK2" s="312"/>
      <c r="EL2" s="312"/>
      <c r="EM2" s="312"/>
      <c r="EN2" s="312"/>
      <c r="EO2" s="312"/>
      <c r="EP2" s="312"/>
      <c r="EQ2" s="312"/>
      <c r="ER2" s="312"/>
      <c r="ES2" s="312"/>
      <c r="ET2" s="312"/>
      <c r="EU2" s="312"/>
      <c r="EV2" s="312"/>
      <c r="EW2" s="312"/>
      <c r="EX2" s="312"/>
      <c r="EY2" s="312"/>
      <c r="EZ2" s="312"/>
      <c r="FA2" s="312"/>
      <c r="FB2" s="312"/>
      <c r="FC2" s="312"/>
      <c r="FD2" s="312"/>
      <c r="FE2" s="312"/>
      <c r="FF2" s="312"/>
      <c r="FG2" s="312"/>
      <c r="FH2" s="312"/>
      <c r="FI2" s="312"/>
      <c r="FJ2" s="312"/>
      <c r="FK2" s="312"/>
      <c r="FL2" s="312"/>
      <c r="FM2" s="312"/>
      <c r="FN2" s="312"/>
      <c r="FO2" s="312"/>
      <c r="FP2" s="312"/>
      <c r="FQ2" s="312"/>
      <c r="FR2" s="312"/>
      <c r="FS2" s="312"/>
      <c r="FT2" s="312"/>
      <c r="FU2" s="312"/>
      <c r="FV2" s="312"/>
      <c r="FW2" s="312"/>
      <c r="FX2" s="312"/>
      <c r="FY2" s="312"/>
      <c r="FZ2" s="312"/>
      <c r="GA2" s="312"/>
      <c r="GB2" s="312"/>
      <c r="GC2" s="312"/>
      <c r="GD2" s="312"/>
      <c r="GE2" s="312"/>
      <c r="GF2" s="312"/>
      <c r="GG2" s="312"/>
      <c r="GH2" s="312"/>
      <c r="GI2" s="312"/>
      <c r="GJ2" s="312"/>
      <c r="GK2" s="312"/>
      <c r="GL2" s="312"/>
      <c r="GM2" s="312"/>
      <c r="GN2" s="312"/>
      <c r="GO2" s="312"/>
      <c r="GP2" s="312"/>
      <c r="GQ2" s="312"/>
      <c r="GR2" s="312"/>
      <c r="GS2" s="312"/>
      <c r="GT2" s="312"/>
      <c r="GU2" s="312"/>
      <c r="GV2" s="312"/>
      <c r="GW2" s="312"/>
      <c r="GX2" s="312"/>
      <c r="GY2" s="312"/>
      <c r="GZ2" s="312"/>
      <c r="HA2" s="312"/>
      <c r="HB2" s="312"/>
      <c r="HC2" s="312"/>
      <c r="HD2" s="312"/>
      <c r="HE2" s="312"/>
      <c r="HF2" s="312"/>
      <c r="HG2" s="312"/>
      <c r="HH2" s="312"/>
      <c r="HI2" s="312"/>
      <c r="HJ2" s="312"/>
      <c r="HK2" s="312"/>
      <c r="HL2" s="312"/>
      <c r="HM2" s="312"/>
      <c r="HN2" s="312"/>
      <c r="HO2" s="312"/>
      <c r="HP2" s="312"/>
      <c r="HQ2" s="312"/>
      <c r="HR2" s="312"/>
      <c r="HS2" s="312"/>
      <c r="HT2" s="312"/>
      <c r="HU2" s="312"/>
      <c r="HV2" s="312"/>
      <c r="HW2" s="312"/>
      <c r="HX2" s="312"/>
      <c r="HY2" s="312"/>
      <c r="HZ2" s="312"/>
      <c r="IA2" s="312"/>
      <c r="IB2" s="312"/>
      <c r="IC2" s="312"/>
      <c r="ID2" s="312"/>
      <c r="IE2" s="312"/>
      <c r="IF2" s="312"/>
      <c r="IG2" s="312"/>
      <c r="IH2" s="312"/>
      <c r="II2" s="312"/>
      <c r="IJ2" s="312"/>
      <c r="IK2" s="312"/>
      <c r="IL2" s="312"/>
      <c r="IM2" s="312"/>
      <c r="IN2" s="312"/>
      <c r="IO2" s="312"/>
      <c r="IP2" s="312"/>
      <c r="IQ2" s="312"/>
      <c r="IR2" s="312"/>
      <c r="IS2" s="312"/>
      <c r="IT2" s="312"/>
    </row>
    <row collapsed="false" customFormat="false" customHeight="false" hidden="false" ht="15" outlineLevel="0" r="3">
      <c r="A3" s="304"/>
      <c r="B3" s="62" t="str">
        <f aca="false">PLANNING!B3</f>
        <v>DEPARTMENT OF HEALTH INFRASTRUCTURE PROJECTS</v>
      </c>
      <c r="C3" s="78"/>
      <c r="D3" s="78"/>
      <c r="E3" s="78"/>
      <c r="F3" s="305"/>
      <c r="G3" s="306"/>
      <c r="H3" s="78"/>
      <c r="I3" s="78"/>
      <c r="J3" s="76"/>
      <c r="K3" s="78" t="s">
        <v>34</v>
      </c>
      <c r="L3" s="78"/>
      <c r="M3" s="76"/>
      <c r="N3" s="78" t="s">
        <v>34</v>
      </c>
      <c r="O3" s="78"/>
      <c r="P3" s="314"/>
      <c r="Q3" s="80"/>
      <c r="R3" s="78"/>
      <c r="S3" s="80"/>
      <c r="T3" s="81"/>
      <c r="U3" s="80"/>
      <c r="V3" s="78"/>
      <c r="W3" s="80"/>
      <c r="X3" s="78"/>
      <c r="Y3" s="80"/>
      <c r="Z3" s="78"/>
      <c r="AA3" s="80"/>
      <c r="AB3" s="78"/>
      <c r="AC3" s="308"/>
      <c r="AD3" s="78"/>
      <c r="AE3" s="80"/>
      <c r="AF3" s="309"/>
      <c r="AG3" s="305"/>
      <c r="AH3" s="310"/>
      <c r="AI3" s="311"/>
      <c r="AJ3" s="311"/>
      <c r="AK3" s="311"/>
      <c r="AL3" s="311"/>
      <c r="AM3" s="311"/>
      <c r="AN3" s="311"/>
      <c r="AO3" s="311"/>
      <c r="AP3" s="311"/>
      <c r="AQ3" s="311"/>
      <c r="AR3" s="311"/>
      <c r="AS3" s="311"/>
      <c r="AT3" s="311"/>
      <c r="AU3" s="311"/>
      <c r="AV3" s="311"/>
      <c r="AW3" s="311"/>
      <c r="AX3" s="311"/>
      <c r="AY3" s="311"/>
      <c r="AZ3" s="311"/>
      <c r="BA3" s="311"/>
      <c r="BB3" s="311"/>
      <c r="BC3" s="311"/>
      <c r="BD3" s="312"/>
      <c r="BE3" s="312"/>
      <c r="BF3" s="312"/>
      <c r="BG3" s="312"/>
      <c r="BH3" s="312"/>
      <c r="BI3" s="312"/>
      <c r="BJ3" s="312"/>
      <c r="BK3" s="312"/>
      <c r="BL3" s="312"/>
      <c r="BM3" s="312"/>
      <c r="BN3" s="312"/>
      <c r="BO3" s="312"/>
      <c r="BP3" s="312"/>
      <c r="BQ3" s="312"/>
      <c r="BR3" s="312"/>
      <c r="BS3" s="312"/>
      <c r="BT3" s="312"/>
      <c r="BU3" s="312"/>
      <c r="BV3" s="312"/>
      <c r="BW3" s="312"/>
      <c r="BX3" s="312"/>
      <c r="BY3" s="312"/>
      <c r="BZ3" s="312"/>
      <c r="CA3" s="312"/>
      <c r="CB3" s="312"/>
      <c r="CC3" s="312"/>
      <c r="CD3" s="312"/>
      <c r="CE3" s="312"/>
      <c r="CF3" s="312"/>
      <c r="CG3" s="312"/>
      <c r="CH3" s="312"/>
      <c r="CI3" s="312"/>
      <c r="CJ3" s="312"/>
      <c r="CK3" s="312"/>
      <c r="CL3" s="312"/>
      <c r="CM3" s="312"/>
      <c r="CN3" s="312"/>
      <c r="CO3" s="312"/>
      <c r="CP3" s="312"/>
      <c r="CQ3" s="312"/>
      <c r="CR3" s="312"/>
      <c r="CS3" s="312"/>
      <c r="CT3" s="312"/>
      <c r="CU3" s="312"/>
      <c r="CV3" s="312"/>
      <c r="CW3" s="312"/>
      <c r="CX3" s="312"/>
      <c r="CY3" s="312"/>
      <c r="CZ3" s="312"/>
      <c r="DA3" s="312"/>
      <c r="DB3" s="312"/>
      <c r="DC3" s="312"/>
      <c r="DD3" s="312"/>
      <c r="DE3" s="312"/>
      <c r="DF3" s="312"/>
      <c r="DG3" s="312"/>
      <c r="DH3" s="312"/>
      <c r="DI3" s="312"/>
      <c r="DJ3" s="312"/>
      <c r="DK3" s="312"/>
      <c r="DL3" s="312"/>
      <c r="DM3" s="312"/>
      <c r="DN3" s="312"/>
      <c r="DO3" s="312"/>
      <c r="DP3" s="312"/>
      <c r="DQ3" s="312"/>
      <c r="DR3" s="312"/>
      <c r="DS3" s="312"/>
      <c r="DT3" s="312"/>
      <c r="DU3" s="312"/>
      <c r="DV3" s="312"/>
      <c r="DW3" s="312"/>
      <c r="DX3" s="312"/>
      <c r="DY3" s="312"/>
      <c r="DZ3" s="312"/>
      <c r="EA3" s="312"/>
      <c r="EB3" s="312"/>
      <c r="EC3" s="312"/>
      <c r="ED3" s="312"/>
      <c r="EE3" s="312"/>
      <c r="EF3" s="312"/>
      <c r="EG3" s="312"/>
      <c r="EH3" s="312"/>
      <c r="EI3" s="312"/>
      <c r="EJ3" s="312"/>
      <c r="EK3" s="312"/>
      <c r="EL3" s="312"/>
      <c r="EM3" s="312"/>
      <c r="EN3" s="312"/>
      <c r="EO3" s="312"/>
      <c r="EP3" s="312"/>
      <c r="EQ3" s="312"/>
      <c r="ER3" s="312"/>
      <c r="ES3" s="312"/>
      <c r="ET3" s="312"/>
      <c r="EU3" s="312"/>
      <c r="EV3" s="312"/>
      <c r="EW3" s="312"/>
      <c r="EX3" s="312"/>
      <c r="EY3" s="312"/>
      <c r="EZ3" s="312"/>
      <c r="FA3" s="312"/>
      <c r="FB3" s="312"/>
      <c r="FC3" s="312"/>
      <c r="FD3" s="312"/>
      <c r="FE3" s="312"/>
      <c r="FF3" s="312"/>
      <c r="FG3" s="312"/>
      <c r="FH3" s="312"/>
      <c r="FI3" s="312"/>
      <c r="FJ3" s="312"/>
      <c r="FK3" s="312"/>
      <c r="FL3" s="312"/>
      <c r="FM3" s="312"/>
      <c r="FN3" s="312"/>
      <c r="FO3" s="312"/>
      <c r="FP3" s="312"/>
      <c r="FQ3" s="312"/>
      <c r="FR3" s="312"/>
      <c r="FS3" s="312"/>
      <c r="FT3" s="312"/>
      <c r="FU3" s="312"/>
      <c r="FV3" s="312"/>
      <c r="FW3" s="312"/>
      <c r="FX3" s="312"/>
      <c r="FY3" s="312"/>
      <c r="FZ3" s="312"/>
      <c r="GA3" s="312"/>
      <c r="GB3" s="312"/>
      <c r="GC3" s="312"/>
      <c r="GD3" s="312"/>
      <c r="GE3" s="312"/>
      <c r="GF3" s="312"/>
      <c r="GG3" s="312"/>
      <c r="GH3" s="312"/>
      <c r="GI3" s="312"/>
      <c r="GJ3" s="312"/>
      <c r="GK3" s="312"/>
      <c r="GL3" s="312"/>
      <c r="GM3" s="312"/>
      <c r="GN3" s="312"/>
      <c r="GO3" s="312"/>
      <c r="GP3" s="312"/>
      <c r="GQ3" s="312"/>
      <c r="GR3" s="312"/>
      <c r="GS3" s="312"/>
      <c r="GT3" s="312"/>
      <c r="GU3" s="312"/>
      <c r="GV3" s="312"/>
      <c r="GW3" s="312"/>
      <c r="GX3" s="312"/>
      <c r="GY3" s="312"/>
      <c r="GZ3" s="312"/>
      <c r="HA3" s="312"/>
      <c r="HB3" s="312"/>
      <c r="HC3" s="312"/>
      <c r="HD3" s="312"/>
      <c r="HE3" s="312"/>
      <c r="HF3" s="312"/>
      <c r="HG3" s="312"/>
      <c r="HH3" s="312"/>
      <c r="HI3" s="312"/>
      <c r="HJ3" s="312"/>
      <c r="HK3" s="312"/>
      <c r="HL3" s="312"/>
      <c r="HM3" s="312"/>
      <c r="HN3" s="312"/>
      <c r="HO3" s="312"/>
      <c r="HP3" s="312"/>
      <c r="HQ3" s="312"/>
      <c r="HR3" s="312"/>
      <c r="HS3" s="312"/>
      <c r="HT3" s="312"/>
      <c r="HU3" s="312"/>
      <c r="HV3" s="312"/>
      <c r="HW3" s="312"/>
      <c r="HX3" s="312"/>
      <c r="HY3" s="312"/>
      <c r="HZ3" s="312"/>
      <c r="IA3" s="312"/>
      <c r="IB3" s="312"/>
      <c r="IC3" s="312"/>
      <c r="ID3" s="312"/>
      <c r="IE3" s="312"/>
      <c r="IF3" s="312"/>
      <c r="IG3" s="312"/>
      <c r="IH3" s="312"/>
      <c r="II3" s="312"/>
      <c r="IJ3" s="312"/>
      <c r="IK3" s="312"/>
      <c r="IL3" s="312"/>
      <c r="IM3" s="312"/>
      <c r="IN3" s="312"/>
      <c r="IO3" s="312"/>
      <c r="IP3" s="312"/>
      <c r="IQ3" s="312"/>
      <c r="IR3" s="312"/>
      <c r="IS3" s="312"/>
      <c r="IT3" s="312"/>
    </row>
    <row collapsed="false" customFormat="false" customHeight="false" hidden="false" ht="15" outlineLevel="0" r="4">
      <c r="A4" s="304"/>
      <c r="B4" s="62" t="s">
        <v>212</v>
      </c>
      <c r="C4" s="78"/>
      <c r="D4" s="78"/>
      <c r="E4" s="78"/>
      <c r="F4" s="315"/>
      <c r="G4" s="316"/>
      <c r="H4" s="78"/>
      <c r="I4" s="78"/>
      <c r="J4" s="83"/>
      <c r="K4" s="85"/>
      <c r="L4" s="85"/>
      <c r="M4" s="83"/>
      <c r="N4" s="85"/>
      <c r="O4" s="85"/>
      <c r="P4" s="317"/>
      <c r="Q4" s="87"/>
      <c r="R4" s="88"/>
      <c r="S4" s="87"/>
      <c r="T4" s="89"/>
      <c r="U4" s="318" t="n">
        <v>0.001</v>
      </c>
      <c r="V4" s="319"/>
      <c r="W4" s="320"/>
      <c r="X4" s="319"/>
      <c r="Y4" s="320"/>
      <c r="Z4" s="319"/>
      <c r="AA4" s="320"/>
      <c r="AB4" s="319"/>
      <c r="AC4" s="321"/>
      <c r="AD4" s="319"/>
      <c r="AE4" s="320"/>
      <c r="AF4" s="322"/>
      <c r="AG4" s="315"/>
      <c r="AH4" s="310"/>
      <c r="AI4" s="311"/>
      <c r="AJ4" s="311"/>
      <c r="AK4" s="311"/>
      <c r="AL4" s="311"/>
      <c r="AM4" s="311"/>
      <c r="AN4" s="311"/>
      <c r="AO4" s="311"/>
      <c r="AP4" s="311"/>
      <c r="AQ4" s="311"/>
      <c r="AR4" s="311"/>
      <c r="AS4" s="311"/>
      <c r="AT4" s="311"/>
      <c r="AU4" s="311"/>
      <c r="AV4" s="311"/>
      <c r="AW4" s="311"/>
      <c r="AX4" s="311"/>
      <c r="AY4" s="311"/>
      <c r="AZ4" s="311"/>
      <c r="BA4" s="311"/>
      <c r="BB4" s="311"/>
      <c r="BC4" s="311"/>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c r="HY4" s="312"/>
      <c r="HZ4" s="312"/>
      <c r="IA4" s="312"/>
      <c r="IB4" s="312"/>
      <c r="IC4" s="312"/>
      <c r="ID4" s="312"/>
      <c r="IE4" s="312"/>
      <c r="IF4" s="312"/>
      <c r="IG4" s="312"/>
      <c r="IH4" s="312"/>
      <c r="II4" s="312"/>
      <c r="IJ4" s="312"/>
      <c r="IK4" s="312"/>
      <c r="IL4" s="312"/>
      <c r="IM4" s="312"/>
      <c r="IN4" s="312"/>
      <c r="IO4" s="312"/>
      <c r="IP4" s="312"/>
      <c r="IQ4" s="312"/>
      <c r="IR4" s="312"/>
      <c r="IS4" s="312"/>
      <c r="IT4" s="312"/>
    </row>
    <row collapsed="false" customFormat="false" customHeight="false" hidden="false" ht="16" outlineLevel="0" r="5">
      <c r="A5" s="304"/>
      <c r="B5" s="91" t="n">
        <f aca="false">PLANNING!B5</f>
        <v>0</v>
      </c>
      <c r="C5" s="78"/>
      <c r="D5" s="78"/>
      <c r="E5" s="78"/>
      <c r="F5" s="315"/>
      <c r="G5" s="323"/>
      <c r="H5" s="78"/>
      <c r="I5" s="78"/>
      <c r="J5" s="78"/>
      <c r="K5" s="78"/>
      <c r="L5" s="78"/>
      <c r="M5" s="78"/>
      <c r="N5" s="78"/>
      <c r="O5" s="78"/>
      <c r="P5" s="305"/>
      <c r="Q5" s="319"/>
      <c r="R5" s="319"/>
      <c r="S5" s="319"/>
      <c r="T5" s="319"/>
      <c r="U5" s="319"/>
      <c r="V5" s="319"/>
      <c r="W5" s="319"/>
      <c r="X5" s="319"/>
      <c r="Y5" s="319"/>
      <c r="Z5" s="319"/>
      <c r="AA5" s="319"/>
      <c r="AB5" s="319"/>
      <c r="AC5" s="319"/>
      <c r="AD5" s="319"/>
      <c r="AE5" s="319"/>
      <c r="AF5" s="319"/>
      <c r="AG5" s="319"/>
      <c r="AH5" s="310"/>
      <c r="AI5" s="311"/>
      <c r="AJ5" s="311"/>
      <c r="AK5" s="311"/>
      <c r="AL5" s="311"/>
      <c r="AM5" s="311"/>
      <c r="AN5" s="311"/>
      <c r="AO5" s="311"/>
      <c r="AP5" s="311"/>
      <c r="AQ5" s="311"/>
      <c r="AR5" s="311"/>
      <c r="AS5" s="311"/>
      <c r="AT5" s="311"/>
      <c r="AU5" s="311"/>
      <c r="AV5" s="311"/>
      <c r="AW5" s="311"/>
      <c r="AX5" s="311"/>
      <c r="AY5" s="311"/>
      <c r="AZ5" s="311"/>
      <c r="BA5" s="311"/>
      <c r="BB5" s="311"/>
      <c r="BC5" s="311"/>
      <c r="BD5" s="312"/>
      <c r="BE5" s="312"/>
      <c r="BF5" s="312"/>
      <c r="BG5" s="312"/>
      <c r="BH5" s="312"/>
      <c r="BI5" s="312"/>
      <c r="BJ5" s="312"/>
      <c r="BK5" s="312"/>
      <c r="BL5" s="312"/>
      <c r="BM5" s="312"/>
      <c r="BN5" s="312"/>
      <c r="BO5" s="312"/>
      <c r="BP5" s="312"/>
      <c r="BQ5" s="312"/>
      <c r="BR5" s="312"/>
      <c r="BS5" s="312"/>
      <c r="BT5" s="312"/>
      <c r="BU5" s="312"/>
      <c r="BV5" s="312"/>
      <c r="BW5" s="312"/>
      <c r="BX5" s="312"/>
      <c r="BY5" s="312"/>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c r="HY5" s="312"/>
      <c r="HZ5" s="312"/>
      <c r="IA5" s="312"/>
      <c r="IB5" s="312"/>
      <c r="IC5" s="312"/>
      <c r="ID5" s="312"/>
      <c r="IE5" s="312"/>
      <c r="IF5" s="312"/>
      <c r="IG5" s="312"/>
      <c r="IH5" s="312"/>
      <c r="II5" s="312"/>
      <c r="IJ5" s="312"/>
      <c r="IK5" s="312"/>
      <c r="IL5" s="312"/>
      <c r="IM5" s="312"/>
      <c r="IN5" s="312"/>
      <c r="IO5" s="312"/>
      <c r="IP5" s="312"/>
      <c r="IQ5" s="312"/>
      <c r="IR5" s="312"/>
      <c r="IS5" s="312"/>
      <c r="IT5" s="312"/>
    </row>
    <row collapsed="false" customFormat="true" customHeight="true" hidden="false" ht="14" outlineLevel="0" r="6" s="343">
      <c r="A6" s="324"/>
      <c r="B6" s="325" t="s">
        <v>36</v>
      </c>
      <c r="C6" s="326" t="s">
        <v>37</v>
      </c>
      <c r="D6" s="326"/>
      <c r="E6" s="327" t="s">
        <v>213</v>
      </c>
      <c r="F6" s="328" t="s">
        <v>39</v>
      </c>
      <c r="G6" s="329" t="s">
        <v>40</v>
      </c>
      <c r="H6" s="330" t="s">
        <v>41</v>
      </c>
      <c r="I6" s="327" t="s">
        <v>214</v>
      </c>
      <c r="J6" s="327" t="s">
        <v>43</v>
      </c>
      <c r="K6" s="327" t="s">
        <v>45</v>
      </c>
      <c r="L6" s="327" t="s">
        <v>46</v>
      </c>
      <c r="M6" s="327" t="s">
        <v>215</v>
      </c>
      <c r="N6" s="327" t="s">
        <v>216</v>
      </c>
      <c r="O6" s="327" t="s">
        <v>217</v>
      </c>
      <c r="P6" s="331"/>
      <c r="Q6" s="332" t="s">
        <v>218</v>
      </c>
      <c r="R6" s="332"/>
      <c r="S6" s="332"/>
      <c r="T6" s="332"/>
      <c r="U6" s="332"/>
      <c r="V6" s="332"/>
      <c r="W6" s="332"/>
      <c r="X6" s="332"/>
      <c r="Y6" s="332"/>
      <c r="Z6" s="332"/>
      <c r="AA6" s="332"/>
      <c r="AB6" s="332"/>
      <c r="AC6" s="333" t="s">
        <v>51</v>
      </c>
      <c r="AD6" s="333" t="s">
        <v>219</v>
      </c>
      <c r="AE6" s="333" t="s">
        <v>220</v>
      </c>
      <c r="AF6" s="334" t="s">
        <v>54</v>
      </c>
      <c r="AG6" s="335" t="s">
        <v>221</v>
      </c>
      <c r="AH6" s="336"/>
      <c r="AI6" s="337" t="s">
        <v>222</v>
      </c>
      <c r="AJ6" s="337"/>
      <c r="AK6" s="337"/>
      <c r="AL6" s="338" t="s">
        <v>223</v>
      </c>
      <c r="AM6" s="338"/>
      <c r="AN6" s="338"/>
      <c r="AO6" s="339" t="s">
        <v>224</v>
      </c>
      <c r="AP6" s="340" t="s">
        <v>225</v>
      </c>
      <c r="AQ6" s="340"/>
      <c r="AR6" s="340"/>
      <c r="AS6" s="340"/>
      <c r="AT6" s="340"/>
      <c r="AU6" s="340"/>
      <c r="AV6" s="340"/>
      <c r="AW6" s="340"/>
      <c r="AX6" s="340"/>
      <c r="AY6" s="340"/>
      <c r="AZ6" s="340"/>
      <c r="BA6" s="340"/>
      <c r="BB6" s="339" t="s">
        <v>226</v>
      </c>
      <c r="BC6" s="341" t="s">
        <v>227</v>
      </c>
      <c r="BD6" s="342"/>
      <c r="BE6" s="342"/>
      <c r="BF6" s="342"/>
      <c r="BG6" s="342"/>
      <c r="BH6" s="342"/>
      <c r="BI6" s="342"/>
      <c r="BJ6" s="342"/>
      <c r="BK6" s="342"/>
      <c r="BL6" s="342"/>
      <c r="BM6" s="342"/>
      <c r="BN6" s="342"/>
      <c r="BO6" s="342"/>
      <c r="BP6" s="342"/>
      <c r="BQ6" s="342"/>
      <c r="BR6" s="342"/>
      <c r="BS6" s="342"/>
      <c r="BT6" s="342"/>
      <c r="BU6" s="342"/>
      <c r="BV6" s="342"/>
      <c r="BW6" s="342"/>
      <c r="BX6" s="342"/>
      <c r="BY6" s="342"/>
      <c r="BZ6" s="342"/>
      <c r="CA6" s="342"/>
      <c r="CB6" s="342"/>
      <c r="CC6" s="342"/>
      <c r="CD6" s="342"/>
      <c r="CE6" s="342"/>
      <c r="CF6" s="342"/>
      <c r="CG6" s="342"/>
      <c r="CH6" s="342"/>
      <c r="CI6" s="342"/>
      <c r="CJ6" s="342"/>
      <c r="CK6" s="342"/>
      <c r="CL6" s="180"/>
      <c r="CM6" s="180"/>
      <c r="CN6" s="180"/>
      <c r="CO6" s="180"/>
      <c r="CP6" s="180"/>
      <c r="CQ6" s="180"/>
      <c r="CR6" s="180"/>
      <c r="CS6" s="180"/>
      <c r="CT6" s="180"/>
      <c r="CU6" s="180"/>
      <c r="CV6" s="180"/>
      <c r="CW6" s="180"/>
      <c r="CX6" s="180"/>
      <c r="CY6" s="180"/>
      <c r="CZ6" s="180"/>
      <c r="DA6" s="180"/>
      <c r="DB6" s="180"/>
      <c r="DC6" s="180"/>
      <c r="DD6" s="180"/>
      <c r="DE6" s="180"/>
      <c r="DF6" s="180"/>
      <c r="DG6" s="180"/>
      <c r="DH6" s="180"/>
      <c r="DI6" s="180"/>
      <c r="DJ6" s="180"/>
      <c r="DK6" s="180"/>
      <c r="DL6" s="180"/>
      <c r="DM6" s="180"/>
      <c r="DN6" s="180"/>
      <c r="DO6" s="180"/>
      <c r="DP6" s="180"/>
      <c r="DQ6" s="180"/>
      <c r="DR6" s="180"/>
      <c r="DS6" s="180"/>
      <c r="DT6" s="180"/>
      <c r="DU6" s="180"/>
      <c r="DV6" s="180"/>
      <c r="DW6" s="180"/>
      <c r="DX6" s="180"/>
      <c r="DY6" s="180"/>
      <c r="DZ6" s="180"/>
      <c r="EA6" s="180"/>
      <c r="EB6" s="180"/>
      <c r="EC6" s="180"/>
      <c r="ED6" s="180"/>
      <c r="EE6" s="180"/>
      <c r="EF6" s="180"/>
      <c r="EG6" s="180"/>
      <c r="EH6" s="180"/>
      <c r="EI6" s="180"/>
      <c r="EJ6" s="180"/>
      <c r="EK6" s="180"/>
      <c r="EL6" s="180"/>
      <c r="EM6" s="180"/>
      <c r="EN6" s="180"/>
      <c r="EO6" s="180"/>
      <c r="EP6" s="180"/>
      <c r="EQ6" s="180"/>
      <c r="ER6" s="180"/>
      <c r="ES6" s="180"/>
      <c r="ET6" s="180"/>
      <c r="EU6" s="180"/>
      <c r="EV6" s="180"/>
      <c r="EW6" s="180"/>
      <c r="EX6" s="180"/>
      <c r="EY6" s="180"/>
      <c r="EZ6" s="180"/>
      <c r="FA6" s="180"/>
      <c r="FB6" s="180"/>
      <c r="FC6" s="180"/>
      <c r="FD6" s="180"/>
      <c r="FE6" s="180"/>
      <c r="FF6" s="180"/>
      <c r="FG6" s="180"/>
      <c r="FH6" s="180"/>
      <c r="FI6" s="180"/>
      <c r="FJ6" s="180"/>
      <c r="FK6" s="180"/>
      <c r="FL6" s="180"/>
      <c r="FM6" s="180"/>
      <c r="FN6" s="180"/>
      <c r="FO6" s="180"/>
      <c r="FP6" s="180"/>
      <c r="FQ6" s="180"/>
      <c r="FR6" s="180"/>
      <c r="FS6" s="180"/>
      <c r="FT6" s="180"/>
      <c r="FU6" s="180"/>
      <c r="FV6" s="180"/>
      <c r="FW6" s="180"/>
      <c r="FX6" s="180"/>
      <c r="FY6" s="180"/>
      <c r="FZ6" s="180"/>
      <c r="GA6" s="180"/>
      <c r="GB6" s="180"/>
      <c r="GC6" s="180"/>
      <c r="GD6" s="180"/>
      <c r="GE6" s="180"/>
      <c r="GF6" s="180"/>
      <c r="GG6" s="180"/>
      <c r="GH6" s="180"/>
      <c r="GI6" s="180"/>
      <c r="GJ6" s="180"/>
      <c r="GK6" s="180"/>
      <c r="GL6" s="180"/>
      <c r="GM6" s="180"/>
      <c r="GN6" s="180"/>
      <c r="GO6" s="180"/>
      <c r="GP6" s="180"/>
      <c r="GQ6" s="180"/>
      <c r="GR6" s="180"/>
      <c r="GS6" s="180"/>
      <c r="GT6" s="180"/>
      <c r="GU6" s="180"/>
      <c r="GV6" s="180"/>
      <c r="GW6" s="180"/>
      <c r="GX6" s="180"/>
      <c r="GY6" s="180"/>
      <c r="GZ6" s="180"/>
      <c r="HA6" s="180"/>
      <c r="HB6" s="180"/>
      <c r="HC6" s="180"/>
      <c r="HD6" s="180"/>
      <c r="HE6" s="180"/>
      <c r="HF6" s="180"/>
      <c r="HG6" s="180"/>
      <c r="HH6" s="180"/>
      <c r="HI6" s="180"/>
      <c r="HJ6" s="180"/>
      <c r="HK6" s="180"/>
      <c r="HL6" s="180"/>
      <c r="HM6" s="180"/>
      <c r="HN6" s="180"/>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row>
    <row collapsed="false" customFormat="true" customHeight="false" hidden="false" ht="44" outlineLevel="0" r="7" s="354">
      <c r="A7" s="344"/>
      <c r="B7" s="325"/>
      <c r="C7" s="326"/>
      <c r="D7" s="326"/>
      <c r="E7" s="327"/>
      <c r="F7" s="328"/>
      <c r="G7" s="329"/>
      <c r="H7" s="330"/>
      <c r="I7" s="327"/>
      <c r="J7" s="327"/>
      <c r="K7" s="327"/>
      <c r="L7" s="327"/>
      <c r="M7" s="327"/>
      <c r="N7" s="327"/>
      <c r="O7" s="327"/>
      <c r="P7" s="331"/>
      <c r="Q7" s="345" t="s">
        <v>56</v>
      </c>
      <c r="R7" s="346" t="s">
        <v>57</v>
      </c>
      <c r="S7" s="347" t="s">
        <v>58</v>
      </c>
      <c r="T7" s="345" t="s">
        <v>59</v>
      </c>
      <c r="U7" s="346" t="s">
        <v>60</v>
      </c>
      <c r="V7" s="347" t="s">
        <v>61</v>
      </c>
      <c r="W7" s="345" t="s">
        <v>62</v>
      </c>
      <c r="X7" s="348" t="s">
        <v>63</v>
      </c>
      <c r="Y7" s="347" t="s">
        <v>64</v>
      </c>
      <c r="Z7" s="349" t="s">
        <v>65</v>
      </c>
      <c r="AA7" s="348" t="s">
        <v>66</v>
      </c>
      <c r="AB7" s="347" t="s">
        <v>67</v>
      </c>
      <c r="AC7" s="333"/>
      <c r="AD7" s="333"/>
      <c r="AE7" s="333"/>
      <c r="AF7" s="334"/>
      <c r="AG7" s="335"/>
      <c r="AH7" s="336"/>
      <c r="AI7" s="350" t="s">
        <v>228</v>
      </c>
      <c r="AJ7" s="351" t="s">
        <v>229</v>
      </c>
      <c r="AK7" s="351" t="s">
        <v>230</v>
      </c>
      <c r="AL7" s="351" t="s">
        <v>228</v>
      </c>
      <c r="AM7" s="351" t="s">
        <v>229</v>
      </c>
      <c r="AN7" s="352" t="s">
        <v>230</v>
      </c>
      <c r="AO7" s="339"/>
      <c r="AP7" s="353" t="n">
        <v>41365</v>
      </c>
      <c r="AQ7" s="353" t="n">
        <v>41395</v>
      </c>
      <c r="AR7" s="353" t="n">
        <v>41426</v>
      </c>
      <c r="AS7" s="353" t="n">
        <v>41456</v>
      </c>
      <c r="AT7" s="353" t="n">
        <v>41498</v>
      </c>
      <c r="AU7" s="353" t="n">
        <v>41529</v>
      </c>
      <c r="AV7" s="353" t="n">
        <v>41559</v>
      </c>
      <c r="AW7" s="353" t="n">
        <v>41590</v>
      </c>
      <c r="AX7" s="353" t="n">
        <v>41620</v>
      </c>
      <c r="AY7" s="353" t="n">
        <v>41652</v>
      </c>
      <c r="AZ7" s="353" t="n">
        <v>41683</v>
      </c>
      <c r="BA7" s="353" t="n">
        <v>41711</v>
      </c>
      <c r="BB7" s="339"/>
      <c r="BC7" s="341"/>
      <c r="BD7" s="342"/>
      <c r="BE7" s="342"/>
      <c r="BF7" s="342"/>
      <c r="BG7" s="342"/>
      <c r="BH7" s="342"/>
      <c r="BI7" s="342"/>
      <c r="BJ7" s="342"/>
      <c r="BK7" s="342"/>
      <c r="BL7" s="342"/>
      <c r="BM7" s="342"/>
      <c r="BN7" s="342"/>
      <c r="BO7" s="342"/>
      <c r="BP7" s="342"/>
      <c r="BQ7" s="342"/>
      <c r="BR7" s="342"/>
      <c r="BS7" s="342"/>
      <c r="BT7" s="342"/>
      <c r="BU7" s="342"/>
      <c r="BV7" s="342"/>
      <c r="BW7" s="342"/>
      <c r="BX7" s="342"/>
      <c r="BY7" s="342"/>
      <c r="BZ7" s="342"/>
      <c r="CA7" s="342"/>
      <c r="CB7" s="342"/>
      <c r="CC7" s="342"/>
      <c r="CD7" s="342"/>
      <c r="CE7" s="342"/>
      <c r="CF7" s="342"/>
      <c r="CG7" s="342"/>
      <c r="CH7" s="342"/>
      <c r="CI7" s="342"/>
      <c r="CJ7" s="342"/>
      <c r="CK7" s="342"/>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c r="DL7" s="160"/>
      <c r="DM7" s="160"/>
      <c r="DN7" s="160"/>
      <c r="DO7" s="160"/>
      <c r="DP7" s="160"/>
      <c r="DQ7" s="160"/>
      <c r="DR7" s="160"/>
      <c r="DS7" s="160"/>
      <c r="DT7" s="160"/>
      <c r="DU7" s="160"/>
      <c r="DV7" s="160"/>
      <c r="DW7" s="160"/>
      <c r="DX7" s="160"/>
      <c r="DY7" s="160"/>
      <c r="DZ7" s="160"/>
      <c r="EA7" s="160"/>
      <c r="EB7" s="160"/>
      <c r="EC7" s="160"/>
      <c r="ED7" s="160"/>
      <c r="EE7" s="160"/>
      <c r="EF7" s="160"/>
      <c r="EG7" s="160"/>
      <c r="EH7" s="160"/>
      <c r="EI7" s="160"/>
      <c r="EJ7" s="160"/>
      <c r="EK7" s="160"/>
      <c r="EL7" s="160"/>
      <c r="EM7" s="160"/>
      <c r="EN7" s="160"/>
      <c r="EO7" s="160"/>
      <c r="EP7" s="160"/>
      <c r="EQ7" s="160"/>
      <c r="ER7" s="160"/>
      <c r="ES7" s="160"/>
      <c r="ET7" s="160"/>
      <c r="EU7" s="160"/>
      <c r="EV7" s="160"/>
      <c r="EW7" s="160"/>
      <c r="EX7" s="160"/>
      <c r="EY7" s="160"/>
      <c r="EZ7" s="160"/>
      <c r="FA7" s="160"/>
      <c r="FB7" s="160"/>
      <c r="FC7" s="160"/>
      <c r="FD7" s="160"/>
      <c r="FE7" s="160"/>
      <c r="FF7" s="160"/>
      <c r="FG7" s="160"/>
      <c r="FH7" s="160"/>
      <c r="FI7" s="160"/>
      <c r="FJ7" s="160"/>
      <c r="FK7" s="160"/>
      <c r="FL7" s="160"/>
      <c r="FM7" s="160"/>
      <c r="FN7" s="160"/>
      <c r="FO7" s="160"/>
      <c r="FP7" s="160"/>
      <c r="FQ7" s="160"/>
      <c r="FR7" s="160"/>
      <c r="FS7" s="160"/>
      <c r="FT7" s="160"/>
      <c r="FU7" s="160"/>
      <c r="FV7" s="160"/>
      <c r="FW7" s="160"/>
      <c r="FX7" s="160"/>
      <c r="FY7" s="160"/>
      <c r="FZ7" s="160"/>
      <c r="GA7" s="160"/>
      <c r="GB7" s="160"/>
      <c r="GC7" s="160"/>
      <c r="GD7" s="160"/>
      <c r="GE7" s="160"/>
      <c r="GF7" s="160"/>
      <c r="GG7" s="160"/>
      <c r="GH7" s="160"/>
      <c r="GI7" s="160"/>
      <c r="GJ7" s="160"/>
      <c r="GK7" s="160"/>
      <c r="GL7" s="160"/>
      <c r="GM7" s="160"/>
      <c r="GN7" s="160"/>
      <c r="GO7" s="160"/>
      <c r="GP7" s="160"/>
      <c r="GQ7" s="160"/>
      <c r="GR7" s="160"/>
      <c r="GS7" s="160"/>
      <c r="GT7" s="160"/>
      <c r="GU7" s="160"/>
      <c r="GV7" s="160"/>
      <c r="GW7" s="160"/>
      <c r="GX7" s="160"/>
      <c r="GY7" s="160"/>
      <c r="GZ7" s="160"/>
      <c r="HA7" s="160"/>
      <c r="HB7" s="160"/>
      <c r="HC7" s="160"/>
      <c r="HD7" s="160"/>
      <c r="HE7" s="160"/>
      <c r="HF7" s="160"/>
      <c r="HG7" s="160"/>
      <c r="HH7" s="160"/>
      <c r="HI7" s="160"/>
      <c r="HJ7" s="160"/>
      <c r="HK7" s="160"/>
      <c r="HL7" s="160"/>
      <c r="HM7" s="160"/>
      <c r="HN7" s="160"/>
      <c r="HO7" s="160"/>
      <c r="HP7" s="160"/>
      <c r="HQ7" s="160"/>
      <c r="HR7" s="160"/>
      <c r="HS7" s="160"/>
      <c r="HT7" s="160"/>
      <c r="HU7" s="160"/>
      <c r="HV7" s="160"/>
      <c r="HW7" s="160"/>
      <c r="HX7" s="160"/>
      <c r="HY7" s="160"/>
      <c r="HZ7" s="160"/>
      <c r="IA7" s="160"/>
      <c r="IB7" s="160"/>
      <c r="IC7" s="160"/>
      <c r="ID7" s="160"/>
      <c r="IE7" s="160"/>
      <c r="IF7" s="160"/>
      <c r="IG7" s="160"/>
      <c r="IH7" s="160"/>
      <c r="II7" s="160"/>
      <c r="IJ7" s="160"/>
      <c r="IK7" s="160"/>
      <c r="IL7" s="160"/>
      <c r="IM7" s="160"/>
      <c r="IN7" s="160"/>
      <c r="IO7" s="160"/>
      <c r="IP7" s="160"/>
      <c r="IQ7" s="160"/>
      <c r="IR7" s="160"/>
      <c r="IS7" s="160"/>
      <c r="IT7" s="160"/>
    </row>
    <row collapsed="false" customFormat="true" customHeight="true" hidden="false" ht="23" outlineLevel="0" r="8" s="359">
      <c r="A8" s="355"/>
      <c r="B8" s="325"/>
      <c r="C8" s="326"/>
      <c r="D8" s="326"/>
      <c r="E8" s="327"/>
      <c r="F8" s="328"/>
      <c r="G8" s="329"/>
      <c r="H8" s="330"/>
      <c r="I8" s="327"/>
      <c r="J8" s="327"/>
      <c r="K8" s="327"/>
      <c r="L8" s="327"/>
      <c r="M8" s="327"/>
      <c r="N8" s="327"/>
      <c r="O8" s="327"/>
      <c r="P8" s="331"/>
      <c r="Q8" s="356" t="s">
        <v>68</v>
      </c>
      <c r="R8" s="356"/>
      <c r="S8" s="356"/>
      <c r="T8" s="356" t="s">
        <v>69</v>
      </c>
      <c r="U8" s="356"/>
      <c r="V8" s="356"/>
      <c r="W8" s="356" t="s">
        <v>70</v>
      </c>
      <c r="X8" s="356"/>
      <c r="Y8" s="356"/>
      <c r="Z8" s="356" t="s">
        <v>71</v>
      </c>
      <c r="AA8" s="356"/>
      <c r="AB8" s="356"/>
      <c r="AC8" s="333"/>
      <c r="AD8" s="333"/>
      <c r="AE8" s="333"/>
      <c r="AF8" s="334"/>
      <c r="AG8" s="335"/>
      <c r="AH8" s="357"/>
      <c r="AI8" s="350"/>
      <c r="AJ8" s="351"/>
      <c r="AK8" s="351"/>
      <c r="AL8" s="351"/>
      <c r="AM8" s="351"/>
      <c r="AN8" s="352"/>
      <c r="AO8" s="339"/>
      <c r="AP8" s="353"/>
      <c r="AQ8" s="353"/>
      <c r="AR8" s="353"/>
      <c r="AS8" s="353"/>
      <c r="AT8" s="353"/>
      <c r="AU8" s="353"/>
      <c r="AV8" s="353"/>
      <c r="AW8" s="353"/>
      <c r="AX8" s="353"/>
      <c r="AY8" s="353"/>
      <c r="AZ8" s="353"/>
      <c r="BA8" s="353"/>
      <c r="BB8" s="339"/>
      <c r="BC8" s="341"/>
      <c r="BD8" s="358"/>
      <c r="BE8" s="358"/>
      <c r="BF8" s="358"/>
      <c r="BG8" s="358"/>
      <c r="BH8" s="358"/>
      <c r="BI8" s="358"/>
      <c r="BJ8" s="358"/>
      <c r="BK8" s="358"/>
      <c r="BL8" s="358"/>
      <c r="BM8" s="358"/>
      <c r="BN8" s="358"/>
      <c r="BO8" s="358"/>
      <c r="BP8" s="358"/>
      <c r="BQ8" s="358"/>
      <c r="BR8" s="358"/>
      <c r="BS8" s="358"/>
      <c r="BT8" s="358"/>
      <c r="BU8" s="358"/>
      <c r="BV8" s="358"/>
      <c r="BW8" s="358"/>
      <c r="BX8" s="358"/>
      <c r="BY8" s="358"/>
      <c r="BZ8" s="358"/>
      <c r="CA8" s="358"/>
      <c r="CB8" s="358"/>
      <c r="CC8" s="358"/>
      <c r="CD8" s="358"/>
      <c r="CE8" s="358"/>
      <c r="CF8" s="358"/>
      <c r="CG8" s="358"/>
      <c r="CH8" s="358"/>
      <c r="CI8" s="358"/>
      <c r="CJ8" s="358"/>
      <c r="CK8" s="358"/>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c r="IQ8" s="124"/>
      <c r="IR8" s="124"/>
      <c r="IS8" s="124"/>
      <c r="IT8" s="124"/>
    </row>
    <row collapsed="false" customFormat="true" customHeight="true" hidden="false" ht="35" outlineLevel="0" r="9" s="370">
      <c r="A9" s="360"/>
      <c r="B9" s="361" t="s">
        <v>231</v>
      </c>
      <c r="C9" s="361"/>
      <c r="D9" s="361"/>
      <c r="E9" s="362" t="n">
        <f aca="false">E11+E13+E22+E31</f>
        <v>3</v>
      </c>
      <c r="F9" s="363"/>
      <c r="G9" s="364"/>
      <c r="H9" s="362" t="n">
        <f aca="false">H11+H13+H22+H31</f>
        <v>77134.9457647458</v>
      </c>
      <c r="I9" s="362" t="n">
        <f aca="false">I11+I13+I22+I31</f>
        <v>11544.2902372881</v>
      </c>
      <c r="J9" s="362" t="n">
        <f aca="false">J11+J13+J22+J31</f>
        <v>88679.2360020339</v>
      </c>
      <c r="K9" s="362" t="n">
        <f aca="false">K11+K13+K22+K31</f>
        <v>44368</v>
      </c>
      <c r="L9" s="362" t="n">
        <f aca="false">L11+L13+L22+L31</f>
        <v>23303</v>
      </c>
      <c r="M9" s="362" t="n">
        <f aca="false">M11+M13+M22+M31</f>
        <v>27705.78626</v>
      </c>
      <c r="N9" s="362" t="n">
        <f aca="false">N11+N13+N22+N31</f>
        <v>23735.78626</v>
      </c>
      <c r="O9" s="362" t="n">
        <f aca="false">O11+O13+O22+O31</f>
        <v>68103.78626</v>
      </c>
      <c r="P9" s="365"/>
      <c r="Q9" s="366"/>
      <c r="R9" s="366"/>
      <c r="S9" s="366"/>
      <c r="T9" s="366"/>
      <c r="U9" s="366"/>
      <c r="V9" s="366"/>
      <c r="W9" s="366"/>
      <c r="X9" s="366"/>
      <c r="Y9" s="366"/>
      <c r="Z9" s="366"/>
      <c r="AA9" s="366"/>
      <c r="AB9" s="366"/>
      <c r="AC9" s="366"/>
      <c r="AD9" s="366"/>
      <c r="AE9" s="366"/>
      <c r="AF9" s="366"/>
      <c r="AG9" s="366"/>
      <c r="AH9" s="310"/>
      <c r="AI9" s="367" t="n">
        <f aca="false">AI11+AI22+AI31</f>
        <v>0</v>
      </c>
      <c r="AJ9" s="367" t="n">
        <f aca="false">AJ11+AJ22+AJ31</f>
        <v>0</v>
      </c>
      <c r="AK9" s="367" t="n">
        <f aca="false">AK11+AK22+AK31</f>
        <v>0</v>
      </c>
      <c r="AL9" s="367" t="n">
        <f aca="false">AL11+AL22+AL31</f>
        <v>0</v>
      </c>
      <c r="AM9" s="367" t="n">
        <f aca="false">AM11+AM22+AM31</f>
        <v>0</v>
      </c>
      <c r="AN9" s="367" t="n">
        <f aca="false">AN11+AN22+AN31</f>
        <v>0</v>
      </c>
      <c r="AO9" s="368" t="n">
        <f aca="false">AO11+AO13+AO22+AO31</f>
        <v>0</v>
      </c>
      <c r="AP9" s="367" t="n">
        <f aca="false">AP11+AP22+AP31</f>
        <v>0</v>
      </c>
      <c r="AQ9" s="367" t="n">
        <f aca="false">AQ11+AQ22+AQ31</f>
        <v>0</v>
      </c>
      <c r="AR9" s="367" t="n">
        <f aca="false">AR11+AR22+AR31</f>
        <v>0</v>
      </c>
      <c r="AS9" s="367" t="n">
        <f aca="false">AS11+AS22+AS31</f>
        <v>0</v>
      </c>
      <c r="AT9" s="367" t="n">
        <f aca="false">AT11+AT22+AT31</f>
        <v>0</v>
      </c>
      <c r="AU9" s="367" t="n">
        <f aca="false">AU11+AU22+AU31</f>
        <v>0</v>
      </c>
      <c r="AV9" s="367" t="n">
        <f aca="false">AV11+AV22+AV31</f>
        <v>0</v>
      </c>
      <c r="AW9" s="367" t="n">
        <f aca="false">AW11+AW22+AW31</f>
        <v>0</v>
      </c>
      <c r="AX9" s="367" t="n">
        <f aca="false">AX11+AX22+AX31</f>
        <v>0</v>
      </c>
      <c r="AY9" s="367" t="n">
        <f aca="false">AY11+AY22+AY31</f>
        <v>0</v>
      </c>
      <c r="AZ9" s="367" t="n">
        <f aca="false">AZ11+AZ22+AZ31</f>
        <v>0</v>
      </c>
      <c r="BA9" s="367" t="n">
        <f aca="false">BA11+BA22+BA31</f>
        <v>0</v>
      </c>
      <c r="BB9" s="367" t="n">
        <f aca="false">BB11+BB22+BB31</f>
        <v>0</v>
      </c>
      <c r="BC9" s="367" t="n">
        <f aca="false">BC11+BC22+BC31</f>
        <v>0</v>
      </c>
      <c r="BD9" s="312"/>
      <c r="BE9" s="312"/>
      <c r="BF9" s="312"/>
      <c r="BG9" s="312"/>
      <c r="BH9" s="312"/>
      <c r="BI9" s="312"/>
      <c r="BJ9" s="312"/>
      <c r="BK9" s="312"/>
      <c r="BL9" s="312"/>
      <c r="BM9" s="312"/>
      <c r="BN9" s="312"/>
      <c r="BO9" s="312"/>
      <c r="BP9" s="312"/>
      <c r="BQ9" s="312"/>
      <c r="BR9" s="312"/>
      <c r="BS9" s="312"/>
      <c r="BT9" s="312"/>
      <c r="BU9" s="312"/>
      <c r="BV9" s="312"/>
      <c r="BW9" s="312"/>
      <c r="BX9" s="312"/>
      <c r="BY9" s="312"/>
      <c r="BZ9" s="312"/>
      <c r="CA9" s="312"/>
      <c r="CB9" s="312"/>
      <c r="CC9" s="312"/>
      <c r="CD9" s="312"/>
      <c r="CE9" s="312"/>
      <c r="CF9" s="312"/>
      <c r="CG9" s="312"/>
      <c r="CH9" s="312"/>
      <c r="CI9" s="312"/>
      <c r="CJ9" s="312"/>
      <c r="CK9" s="312"/>
      <c r="CL9" s="369"/>
      <c r="CM9" s="369"/>
      <c r="CN9" s="369"/>
      <c r="CO9" s="369"/>
      <c r="CP9" s="369"/>
      <c r="CQ9" s="369"/>
      <c r="CR9" s="369"/>
      <c r="CS9" s="369"/>
      <c r="CT9" s="369"/>
      <c r="CU9" s="369"/>
      <c r="CV9" s="369"/>
      <c r="CW9" s="369"/>
      <c r="CX9" s="369"/>
      <c r="CY9" s="369"/>
      <c r="CZ9" s="369"/>
      <c r="DA9" s="369"/>
      <c r="DB9" s="369"/>
      <c r="DC9" s="369"/>
      <c r="DD9" s="369"/>
      <c r="DE9" s="369"/>
      <c r="DF9" s="369"/>
      <c r="DG9" s="369"/>
      <c r="DH9" s="369"/>
      <c r="DI9" s="369"/>
      <c r="DJ9" s="369"/>
      <c r="DK9" s="369"/>
      <c r="DL9" s="369"/>
      <c r="DM9" s="369"/>
      <c r="DN9" s="369"/>
      <c r="DO9" s="369"/>
      <c r="DP9" s="369"/>
      <c r="DQ9" s="369"/>
      <c r="DR9" s="369"/>
      <c r="DS9" s="369"/>
      <c r="DT9" s="369"/>
      <c r="DU9" s="369"/>
      <c r="DV9" s="369"/>
      <c r="DW9" s="369"/>
      <c r="DX9" s="369"/>
      <c r="DY9" s="369"/>
      <c r="DZ9" s="369"/>
      <c r="EA9" s="369"/>
      <c r="EB9" s="369"/>
      <c r="EC9" s="369"/>
      <c r="ED9" s="369"/>
      <c r="EE9" s="369"/>
      <c r="EF9" s="369"/>
      <c r="EG9" s="369"/>
      <c r="EH9" s="369"/>
      <c r="EI9" s="369"/>
      <c r="EJ9" s="369"/>
      <c r="EK9" s="369"/>
      <c r="EL9" s="369"/>
      <c r="EM9" s="369"/>
      <c r="EN9" s="369"/>
      <c r="EO9" s="369"/>
      <c r="EP9" s="369"/>
      <c r="EQ9" s="369"/>
      <c r="ER9" s="369"/>
      <c r="ES9" s="369"/>
      <c r="ET9" s="369"/>
      <c r="EU9" s="369"/>
      <c r="EV9" s="369"/>
      <c r="EW9" s="369"/>
      <c r="EX9" s="369"/>
      <c r="EY9" s="369"/>
      <c r="EZ9" s="369"/>
      <c r="FA9" s="369"/>
      <c r="FB9" s="369"/>
      <c r="FC9" s="369"/>
      <c r="FD9" s="369"/>
      <c r="FE9" s="369"/>
      <c r="FF9" s="369"/>
      <c r="FG9" s="369"/>
      <c r="FH9" s="369"/>
      <c r="FI9" s="369"/>
      <c r="FJ9" s="369"/>
      <c r="FK9" s="369"/>
      <c r="FL9" s="369"/>
      <c r="FM9" s="369"/>
      <c r="FN9" s="369"/>
      <c r="FO9" s="369"/>
      <c r="FP9" s="369"/>
      <c r="FQ9" s="369"/>
      <c r="FR9" s="369"/>
      <c r="FS9" s="369"/>
      <c r="FT9" s="369"/>
      <c r="FU9" s="369"/>
      <c r="FV9" s="369"/>
      <c r="FW9" s="369"/>
      <c r="FX9" s="369"/>
      <c r="FY9" s="369"/>
      <c r="FZ9" s="369"/>
      <c r="GA9" s="369"/>
      <c r="GB9" s="369"/>
      <c r="GC9" s="369"/>
      <c r="GD9" s="369"/>
      <c r="GE9" s="369"/>
      <c r="GF9" s="369"/>
      <c r="GG9" s="369"/>
      <c r="GH9" s="369"/>
      <c r="GI9" s="369"/>
      <c r="GJ9" s="369"/>
      <c r="GK9" s="369"/>
      <c r="GL9" s="369"/>
      <c r="GM9" s="369"/>
      <c r="GN9" s="369"/>
      <c r="GO9" s="369"/>
      <c r="GP9" s="369"/>
      <c r="GQ9" s="369"/>
      <c r="GR9" s="369"/>
      <c r="GS9" s="369"/>
      <c r="GT9" s="369"/>
      <c r="GU9" s="369"/>
      <c r="GV9" s="369"/>
      <c r="GW9" s="369"/>
      <c r="GX9" s="369"/>
      <c r="GY9" s="369"/>
      <c r="GZ9" s="369"/>
      <c r="HA9" s="369"/>
      <c r="HB9" s="369"/>
      <c r="HC9" s="369"/>
      <c r="HD9" s="369"/>
      <c r="HE9" s="369"/>
      <c r="HF9" s="369"/>
      <c r="HG9" s="369"/>
      <c r="HH9" s="369"/>
      <c r="HI9" s="369"/>
      <c r="HJ9" s="369"/>
      <c r="HK9" s="369"/>
      <c r="HL9" s="369"/>
      <c r="HM9" s="369"/>
      <c r="HN9" s="369"/>
      <c r="HO9" s="369"/>
      <c r="HP9" s="369"/>
      <c r="HQ9" s="369"/>
      <c r="HR9" s="369"/>
      <c r="HS9" s="369"/>
      <c r="HT9" s="369"/>
      <c r="HU9" s="369"/>
      <c r="HV9" s="369"/>
      <c r="HW9" s="369"/>
      <c r="HX9" s="369"/>
      <c r="HY9" s="369"/>
      <c r="HZ9" s="369"/>
      <c r="IA9" s="369"/>
      <c r="IB9" s="369"/>
      <c r="IC9" s="369"/>
      <c r="ID9" s="369"/>
      <c r="IE9" s="369"/>
      <c r="IF9" s="369"/>
      <c r="IG9" s="369"/>
      <c r="IH9" s="369"/>
      <c r="II9" s="369"/>
      <c r="IJ9" s="369"/>
      <c r="IK9" s="369"/>
      <c r="IL9" s="369"/>
      <c r="IM9" s="369"/>
      <c r="IN9" s="369"/>
      <c r="IO9" s="369"/>
      <c r="IP9" s="369"/>
      <c r="IQ9" s="369"/>
      <c r="IR9" s="369"/>
      <c r="IS9" s="369"/>
      <c r="IT9" s="369"/>
    </row>
    <row collapsed="false" customFormat="true" customHeight="true" hidden="false" ht="9" outlineLevel="0" r="10" s="389">
      <c r="A10" s="371"/>
      <c r="B10" s="372"/>
      <c r="C10" s="373"/>
      <c r="D10" s="374"/>
      <c r="E10" s="375"/>
      <c r="F10" s="376"/>
      <c r="G10" s="377"/>
      <c r="H10" s="375"/>
      <c r="I10" s="375"/>
      <c r="J10" s="375"/>
      <c r="K10" s="378"/>
      <c r="L10" s="378"/>
      <c r="M10" s="378"/>
      <c r="N10" s="378"/>
      <c r="O10" s="378"/>
      <c r="P10" s="379"/>
      <c r="Q10" s="380"/>
      <c r="R10" s="381"/>
      <c r="S10" s="381"/>
      <c r="T10" s="381"/>
      <c r="U10" s="381"/>
      <c r="V10" s="381"/>
      <c r="W10" s="381"/>
      <c r="X10" s="381"/>
      <c r="Y10" s="381"/>
      <c r="Z10" s="381"/>
      <c r="AA10" s="381"/>
      <c r="AB10" s="382"/>
      <c r="AC10" s="383"/>
      <c r="AD10" s="383"/>
      <c r="AE10" s="383"/>
      <c r="AF10" s="384"/>
      <c r="AG10" s="376"/>
      <c r="AH10" s="385"/>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7"/>
      <c r="BE10" s="387"/>
      <c r="BF10" s="387"/>
      <c r="BG10" s="387"/>
      <c r="BH10" s="387"/>
      <c r="BI10" s="387"/>
      <c r="BJ10" s="387"/>
      <c r="BK10" s="387"/>
      <c r="BL10" s="387"/>
      <c r="BM10" s="387"/>
      <c r="BN10" s="387"/>
      <c r="BO10" s="387"/>
      <c r="BP10" s="387"/>
      <c r="BQ10" s="387"/>
      <c r="BR10" s="387"/>
      <c r="BS10" s="387"/>
      <c r="BT10" s="387"/>
      <c r="BU10" s="387"/>
      <c r="BV10" s="387"/>
      <c r="BW10" s="387"/>
      <c r="BX10" s="387"/>
      <c r="BY10" s="387"/>
      <c r="BZ10" s="387"/>
      <c r="CA10" s="387"/>
      <c r="CB10" s="387"/>
      <c r="CC10" s="387"/>
      <c r="CD10" s="387"/>
      <c r="CE10" s="387"/>
      <c r="CF10" s="387"/>
      <c r="CG10" s="387"/>
      <c r="CH10" s="387"/>
      <c r="CI10" s="387"/>
      <c r="CJ10" s="387"/>
      <c r="CK10" s="387"/>
      <c r="CL10" s="388"/>
      <c r="CM10" s="388"/>
      <c r="CN10" s="388"/>
      <c r="CO10" s="388"/>
      <c r="CP10" s="388"/>
      <c r="CQ10" s="388"/>
      <c r="CR10" s="388"/>
      <c r="CS10" s="388"/>
      <c r="CT10" s="388"/>
      <c r="CU10" s="388"/>
      <c r="CV10" s="388"/>
      <c r="CW10" s="388"/>
      <c r="CX10" s="388"/>
      <c r="CY10" s="388"/>
      <c r="CZ10" s="388"/>
      <c r="DA10" s="388"/>
      <c r="DB10" s="388"/>
      <c r="DC10" s="388"/>
      <c r="DD10" s="388"/>
      <c r="DE10" s="388"/>
      <c r="DF10" s="388"/>
      <c r="DG10" s="388"/>
      <c r="DH10" s="388"/>
      <c r="DI10" s="388"/>
      <c r="DJ10" s="388"/>
      <c r="DK10" s="388"/>
      <c r="DL10" s="388"/>
      <c r="DM10" s="388"/>
      <c r="DN10" s="388"/>
      <c r="DO10" s="388"/>
      <c r="DP10" s="388"/>
      <c r="DQ10" s="388"/>
      <c r="DR10" s="388"/>
      <c r="DS10" s="388"/>
      <c r="DT10" s="388"/>
      <c r="DU10" s="388"/>
      <c r="DV10" s="388"/>
      <c r="DW10" s="388"/>
      <c r="DX10" s="388"/>
      <c r="DY10" s="388"/>
      <c r="DZ10" s="388"/>
      <c r="EA10" s="388"/>
      <c r="EB10" s="388"/>
      <c r="EC10" s="388"/>
      <c r="ED10" s="388"/>
      <c r="EE10" s="388"/>
      <c r="EF10" s="388"/>
      <c r="EG10" s="388"/>
      <c r="EH10" s="388"/>
      <c r="EI10" s="388"/>
      <c r="EJ10" s="388"/>
      <c r="EK10" s="388"/>
      <c r="EL10" s="388"/>
      <c r="EM10" s="388"/>
      <c r="EN10" s="388"/>
      <c r="EO10" s="388"/>
      <c r="EP10" s="388"/>
      <c r="EQ10" s="388"/>
      <c r="ER10" s="388"/>
      <c r="ES10" s="388"/>
      <c r="ET10" s="388"/>
      <c r="EU10" s="388"/>
      <c r="EV10" s="388"/>
      <c r="EW10" s="388"/>
      <c r="EX10" s="388"/>
      <c r="EY10" s="388"/>
      <c r="EZ10" s="388"/>
      <c r="FA10" s="388"/>
      <c r="FB10" s="388"/>
      <c r="FC10" s="388"/>
      <c r="FD10" s="388"/>
      <c r="FE10" s="388"/>
      <c r="FF10" s="388"/>
      <c r="FG10" s="388"/>
      <c r="FH10" s="388"/>
      <c r="FI10" s="388"/>
      <c r="FJ10" s="388"/>
      <c r="FK10" s="388"/>
      <c r="FL10" s="388"/>
      <c r="FM10" s="388"/>
      <c r="FN10" s="388"/>
      <c r="FO10" s="388"/>
      <c r="FP10" s="388"/>
      <c r="FQ10" s="388"/>
      <c r="FR10" s="388"/>
      <c r="FS10" s="388"/>
      <c r="FT10" s="388"/>
      <c r="FU10" s="388"/>
      <c r="FV10" s="388"/>
      <c r="FW10" s="388"/>
      <c r="FX10" s="388"/>
      <c r="FY10" s="388"/>
      <c r="FZ10" s="388"/>
      <c r="GA10" s="388"/>
      <c r="GB10" s="388"/>
      <c r="GC10" s="388"/>
      <c r="GD10" s="388"/>
      <c r="GE10" s="388"/>
      <c r="GF10" s="388"/>
      <c r="GG10" s="388"/>
      <c r="GH10" s="388"/>
      <c r="GI10" s="388"/>
      <c r="GJ10" s="388"/>
      <c r="GK10" s="388"/>
      <c r="GL10" s="388"/>
      <c r="GM10" s="388"/>
      <c r="GN10" s="388"/>
      <c r="GO10" s="388"/>
      <c r="GP10" s="388"/>
      <c r="GQ10" s="388"/>
      <c r="GR10" s="388"/>
      <c r="GS10" s="388"/>
      <c r="GT10" s="388"/>
      <c r="GU10" s="388"/>
      <c r="GV10" s="388"/>
      <c r="GW10" s="388"/>
      <c r="GX10" s="388"/>
      <c r="GY10" s="388"/>
      <c r="GZ10" s="388"/>
      <c r="HA10" s="388"/>
      <c r="HB10" s="388"/>
      <c r="HC10" s="388"/>
      <c r="HD10" s="388"/>
      <c r="HE10" s="388"/>
      <c r="HF10" s="388"/>
      <c r="HG10" s="388"/>
      <c r="HH10" s="388"/>
      <c r="HI10" s="388"/>
      <c r="HJ10" s="388"/>
      <c r="HK10" s="388"/>
      <c r="HL10" s="388"/>
      <c r="HM10" s="388"/>
      <c r="HN10" s="388"/>
      <c r="HO10" s="388"/>
      <c r="HP10" s="388"/>
      <c r="HQ10" s="388"/>
      <c r="HR10" s="388"/>
      <c r="HS10" s="388"/>
      <c r="HT10" s="388"/>
      <c r="HU10" s="388"/>
      <c r="HV10" s="388"/>
      <c r="HW10" s="388"/>
      <c r="HX10" s="388"/>
      <c r="HY10" s="388"/>
      <c r="HZ10" s="388"/>
      <c r="IA10" s="388"/>
      <c r="IB10" s="388"/>
      <c r="IC10" s="388"/>
      <c r="ID10" s="388"/>
      <c r="IE10" s="388"/>
      <c r="IF10" s="388"/>
      <c r="IG10" s="388"/>
      <c r="IH10" s="388"/>
      <c r="II10" s="388"/>
      <c r="IJ10" s="388"/>
      <c r="IK10" s="388"/>
      <c r="IL10" s="388"/>
      <c r="IM10" s="388"/>
      <c r="IN10" s="388"/>
      <c r="IO10" s="388"/>
      <c r="IP10" s="388"/>
      <c r="IQ10" s="388"/>
      <c r="IR10" s="388"/>
      <c r="IS10" s="388"/>
      <c r="IT10" s="388"/>
    </row>
    <row collapsed="false" customFormat="true" customHeight="true" hidden="false" ht="18.75" outlineLevel="0" r="11" s="399">
      <c r="A11" s="390"/>
      <c r="B11" s="151" t="s">
        <v>73</v>
      </c>
      <c r="C11" s="151"/>
      <c r="D11" s="240"/>
      <c r="E11" s="153" t="n">
        <v>0</v>
      </c>
      <c r="F11" s="391"/>
      <c r="G11" s="392"/>
      <c r="H11" s="153" t="n">
        <v>0</v>
      </c>
      <c r="I11" s="153" t="n">
        <v>0</v>
      </c>
      <c r="J11" s="153" t="n">
        <v>0</v>
      </c>
      <c r="K11" s="153" t="n">
        <v>0</v>
      </c>
      <c r="L11" s="153" t="n">
        <v>0</v>
      </c>
      <c r="M11" s="153" t="n">
        <v>0</v>
      </c>
      <c r="N11" s="153" t="n">
        <v>0</v>
      </c>
      <c r="O11" s="153" t="n">
        <v>0</v>
      </c>
      <c r="P11" s="152"/>
      <c r="Q11" s="151"/>
      <c r="R11" s="151"/>
      <c r="S11" s="151"/>
      <c r="T11" s="151"/>
      <c r="U11" s="151"/>
      <c r="V11" s="151"/>
      <c r="W11" s="151"/>
      <c r="X11" s="151"/>
      <c r="Y11" s="151"/>
      <c r="Z11" s="151"/>
      <c r="AA11" s="151"/>
      <c r="AB11" s="151"/>
      <c r="AC11" s="151"/>
      <c r="AD11" s="151"/>
      <c r="AE11" s="151"/>
      <c r="AF11" s="151"/>
      <c r="AG11" s="151"/>
      <c r="AH11" s="393"/>
      <c r="AI11" s="394" t="n">
        <v>0</v>
      </c>
      <c r="AJ11" s="395" t="n">
        <v>0</v>
      </c>
      <c r="AK11" s="395" t="n">
        <v>0</v>
      </c>
      <c r="AL11" s="395" t="n">
        <v>0</v>
      </c>
      <c r="AM11" s="395" t="n">
        <v>0</v>
      </c>
      <c r="AN11" s="395" t="n">
        <v>0</v>
      </c>
      <c r="AO11" s="395" t="n">
        <v>0</v>
      </c>
      <c r="AP11" s="395" t="n">
        <v>0</v>
      </c>
      <c r="AQ11" s="395" t="n">
        <v>0</v>
      </c>
      <c r="AR11" s="395" t="n">
        <v>0</v>
      </c>
      <c r="AS11" s="395" t="n">
        <v>0</v>
      </c>
      <c r="AT11" s="395" t="n">
        <v>0</v>
      </c>
      <c r="AU11" s="395" t="n">
        <v>0</v>
      </c>
      <c r="AV11" s="395" t="n">
        <v>0</v>
      </c>
      <c r="AW11" s="395" t="n">
        <v>0</v>
      </c>
      <c r="AX11" s="395" t="n">
        <v>0</v>
      </c>
      <c r="AY11" s="395" t="n">
        <v>0</v>
      </c>
      <c r="AZ11" s="395" t="n">
        <v>0</v>
      </c>
      <c r="BA11" s="395" t="n">
        <v>0</v>
      </c>
      <c r="BB11" s="395" t="n">
        <v>0</v>
      </c>
      <c r="BC11" s="396" t="n">
        <v>0</v>
      </c>
      <c r="BD11" s="397"/>
      <c r="BE11" s="397"/>
      <c r="BF11" s="397"/>
      <c r="BG11" s="397"/>
      <c r="BH11" s="397"/>
      <c r="BI11" s="397"/>
      <c r="BJ11" s="397"/>
      <c r="BK11" s="397"/>
      <c r="BL11" s="397"/>
      <c r="BM11" s="397"/>
      <c r="BN11" s="397"/>
      <c r="BO11" s="397"/>
      <c r="BP11" s="397"/>
      <c r="BQ11" s="397"/>
      <c r="BR11" s="397"/>
      <c r="BS11" s="397"/>
      <c r="BT11" s="397"/>
      <c r="BU11" s="397"/>
      <c r="BV11" s="397"/>
      <c r="BW11" s="397"/>
      <c r="BX11" s="397"/>
      <c r="BY11" s="397"/>
      <c r="BZ11" s="397"/>
      <c r="CA11" s="397"/>
      <c r="CB11" s="397"/>
      <c r="CC11" s="397"/>
      <c r="CD11" s="397"/>
      <c r="CE11" s="397"/>
      <c r="CF11" s="397"/>
      <c r="CG11" s="397"/>
      <c r="CH11" s="397"/>
      <c r="CI11" s="397"/>
      <c r="CJ11" s="397"/>
      <c r="CK11" s="397"/>
      <c r="CL11" s="398"/>
      <c r="CM11" s="398"/>
      <c r="CN11" s="398"/>
      <c r="CO11" s="398"/>
      <c r="CP11" s="398"/>
      <c r="CQ11" s="398"/>
      <c r="CR11" s="398"/>
      <c r="CS11" s="398"/>
      <c r="CT11" s="398"/>
      <c r="CU11" s="398"/>
      <c r="CV11" s="398"/>
      <c r="CW11" s="398"/>
      <c r="CX11" s="398"/>
      <c r="CY11" s="398"/>
      <c r="CZ11" s="398"/>
      <c r="DA11" s="398"/>
      <c r="DB11" s="398"/>
      <c r="DC11" s="398"/>
      <c r="DD11" s="398"/>
      <c r="DE11" s="398"/>
      <c r="DF11" s="398"/>
      <c r="DG11" s="398"/>
      <c r="DH11" s="398"/>
      <c r="DI11" s="398"/>
      <c r="DJ11" s="398"/>
      <c r="DK11" s="398"/>
      <c r="DL11" s="398"/>
      <c r="DM11" s="398"/>
      <c r="DN11" s="398"/>
      <c r="DO11" s="398"/>
      <c r="DP11" s="398"/>
      <c r="DQ11" s="398"/>
      <c r="DR11" s="398"/>
      <c r="DS11" s="398"/>
      <c r="DT11" s="398"/>
      <c r="DU11" s="398"/>
      <c r="DV11" s="398"/>
      <c r="DW11" s="398"/>
      <c r="DX11" s="398"/>
      <c r="DY11" s="398"/>
      <c r="DZ11" s="398"/>
      <c r="EA11" s="398"/>
      <c r="EB11" s="398"/>
      <c r="EC11" s="398"/>
      <c r="ED11" s="398"/>
      <c r="EE11" s="398"/>
      <c r="EF11" s="398"/>
      <c r="EG11" s="398"/>
      <c r="EH11" s="398"/>
      <c r="EI11" s="398"/>
      <c r="EJ11" s="398"/>
      <c r="EK11" s="398"/>
      <c r="EL11" s="398"/>
      <c r="EM11" s="398"/>
      <c r="EN11" s="398"/>
      <c r="EO11" s="398"/>
      <c r="EP11" s="398"/>
      <c r="EQ11" s="398"/>
      <c r="ER11" s="398"/>
      <c r="ES11" s="398"/>
      <c r="ET11" s="398"/>
      <c r="EU11" s="398"/>
      <c r="EV11" s="398"/>
      <c r="EW11" s="398"/>
      <c r="EX11" s="398"/>
      <c r="EY11" s="398"/>
      <c r="EZ11" s="398"/>
      <c r="FA11" s="398"/>
      <c r="FB11" s="398"/>
      <c r="FC11" s="398"/>
      <c r="FD11" s="398"/>
      <c r="FE11" s="398"/>
      <c r="FF11" s="398"/>
      <c r="FG11" s="398"/>
      <c r="FH11" s="398"/>
      <c r="FI11" s="398"/>
      <c r="FJ11" s="398"/>
      <c r="FK11" s="398"/>
      <c r="FL11" s="398"/>
      <c r="FM11" s="398"/>
      <c r="FN11" s="398"/>
      <c r="FO11" s="398"/>
      <c r="FP11" s="398"/>
      <c r="FQ11" s="398"/>
      <c r="FR11" s="398"/>
      <c r="FS11" s="398"/>
      <c r="FT11" s="398"/>
      <c r="FU11" s="398"/>
      <c r="FV11" s="398"/>
      <c r="FW11" s="398"/>
      <c r="FX11" s="398"/>
      <c r="FY11" s="398"/>
      <c r="FZ11" s="398"/>
      <c r="GA11" s="398"/>
      <c r="GB11" s="398"/>
      <c r="GC11" s="398"/>
      <c r="GD11" s="398"/>
      <c r="GE11" s="398"/>
      <c r="GF11" s="398"/>
      <c r="GG11" s="398"/>
      <c r="GH11" s="398"/>
      <c r="GI11" s="398"/>
      <c r="GJ11" s="398"/>
      <c r="GK11" s="398"/>
      <c r="GL11" s="398"/>
      <c r="GM11" s="398"/>
      <c r="GN11" s="398"/>
      <c r="GO11" s="398"/>
      <c r="GP11" s="398"/>
      <c r="GQ11" s="398"/>
      <c r="GR11" s="398"/>
      <c r="GS11" s="398"/>
      <c r="GT11" s="398"/>
      <c r="GU11" s="398"/>
      <c r="GV11" s="398"/>
      <c r="GW11" s="398"/>
      <c r="GX11" s="398"/>
      <c r="GY11" s="398"/>
      <c r="GZ11" s="398"/>
      <c r="HA11" s="398"/>
      <c r="HB11" s="398"/>
      <c r="HC11" s="398"/>
      <c r="HD11" s="398"/>
      <c r="HE11" s="398"/>
      <c r="HF11" s="398"/>
      <c r="HG11" s="398"/>
      <c r="HH11" s="398"/>
      <c r="HI11" s="398"/>
      <c r="HJ11" s="398"/>
      <c r="HK11" s="398"/>
      <c r="HL11" s="398"/>
      <c r="HM11" s="398"/>
      <c r="HN11" s="398"/>
      <c r="HO11" s="398"/>
      <c r="HP11" s="398"/>
      <c r="HQ11" s="398"/>
      <c r="HR11" s="398"/>
      <c r="HS11" s="398"/>
      <c r="HT11" s="398"/>
      <c r="HU11" s="398"/>
      <c r="HV11" s="398"/>
      <c r="HW11" s="398"/>
      <c r="HX11" s="398"/>
      <c r="HY11" s="398"/>
      <c r="HZ11" s="398"/>
      <c r="IA11" s="398"/>
      <c r="IB11" s="398"/>
      <c r="IC11" s="398"/>
      <c r="ID11" s="398"/>
      <c r="IE11" s="398"/>
      <c r="IF11" s="398"/>
      <c r="IG11" s="398"/>
      <c r="IH11" s="398"/>
      <c r="II11" s="398"/>
      <c r="IJ11" s="398"/>
      <c r="IK11" s="398"/>
      <c r="IL11" s="398"/>
      <c r="IM11" s="398"/>
      <c r="IN11" s="398"/>
      <c r="IO11" s="398"/>
      <c r="IP11" s="398"/>
      <c r="IQ11" s="398"/>
      <c r="IR11" s="398"/>
      <c r="IS11" s="398"/>
      <c r="IT11" s="398"/>
    </row>
    <row collapsed="false" customFormat="true" customHeight="true" hidden="false" ht="6.75" outlineLevel="0" r="12" s="389">
      <c r="A12" s="371"/>
      <c r="B12" s="372"/>
      <c r="C12" s="373"/>
      <c r="D12" s="374"/>
      <c r="E12" s="375"/>
      <c r="F12" s="376"/>
      <c r="G12" s="400"/>
      <c r="H12" s="375"/>
      <c r="I12" s="375"/>
      <c r="J12" s="375"/>
      <c r="K12" s="378"/>
      <c r="L12" s="378"/>
      <c r="M12" s="378"/>
      <c r="N12" s="378"/>
      <c r="O12" s="378"/>
      <c r="P12" s="379"/>
      <c r="Q12" s="380"/>
      <c r="R12" s="381"/>
      <c r="S12" s="381"/>
      <c r="T12" s="381"/>
      <c r="U12" s="381"/>
      <c r="V12" s="381"/>
      <c r="W12" s="381"/>
      <c r="X12" s="381"/>
      <c r="Y12" s="381"/>
      <c r="Z12" s="381"/>
      <c r="AA12" s="381"/>
      <c r="AB12" s="382"/>
      <c r="AC12" s="383"/>
      <c r="AD12" s="383"/>
      <c r="AE12" s="383"/>
      <c r="AF12" s="384"/>
      <c r="AG12" s="376"/>
      <c r="AH12" s="385"/>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7"/>
      <c r="BE12" s="387"/>
      <c r="BF12" s="387"/>
      <c r="BG12" s="387"/>
      <c r="BH12" s="387"/>
      <c r="BI12" s="387"/>
      <c r="BJ12" s="387"/>
      <c r="BK12" s="387"/>
      <c r="BL12" s="387"/>
      <c r="BM12" s="387"/>
      <c r="BN12" s="387"/>
      <c r="BO12" s="387"/>
      <c r="BP12" s="387"/>
      <c r="BQ12" s="387"/>
      <c r="BR12" s="387"/>
      <c r="BS12" s="387"/>
      <c r="BT12" s="387"/>
      <c r="BU12" s="387"/>
      <c r="BV12" s="387"/>
      <c r="BW12" s="387"/>
      <c r="BX12" s="387"/>
      <c r="BY12" s="387"/>
      <c r="BZ12" s="387"/>
      <c r="CA12" s="387"/>
      <c r="CB12" s="387"/>
      <c r="CC12" s="387"/>
      <c r="CD12" s="387"/>
      <c r="CE12" s="387"/>
      <c r="CF12" s="387"/>
      <c r="CG12" s="387"/>
      <c r="CH12" s="387"/>
      <c r="CI12" s="387"/>
      <c r="CJ12" s="387"/>
      <c r="CK12" s="387"/>
      <c r="CL12" s="388"/>
      <c r="CM12" s="388"/>
      <c r="CN12" s="388"/>
      <c r="CO12" s="388"/>
      <c r="CP12" s="388"/>
      <c r="CQ12" s="388"/>
      <c r="CR12" s="388"/>
      <c r="CS12" s="388"/>
      <c r="CT12" s="388"/>
      <c r="CU12" s="388"/>
      <c r="CV12" s="388"/>
      <c r="CW12" s="388"/>
      <c r="CX12" s="388"/>
      <c r="CY12" s="388"/>
      <c r="CZ12" s="388"/>
      <c r="DA12" s="388"/>
      <c r="DB12" s="388"/>
      <c r="DC12" s="388"/>
      <c r="DD12" s="388"/>
      <c r="DE12" s="388"/>
      <c r="DF12" s="388"/>
      <c r="DG12" s="388"/>
      <c r="DH12" s="388"/>
      <c r="DI12" s="388"/>
      <c r="DJ12" s="388"/>
      <c r="DK12" s="388"/>
      <c r="DL12" s="388"/>
      <c r="DM12" s="388"/>
      <c r="DN12" s="388"/>
      <c r="DO12" s="388"/>
      <c r="DP12" s="388"/>
      <c r="DQ12" s="388"/>
      <c r="DR12" s="388"/>
      <c r="DS12" s="388"/>
      <c r="DT12" s="388"/>
      <c r="DU12" s="388"/>
      <c r="DV12" s="388"/>
      <c r="DW12" s="388"/>
      <c r="DX12" s="388"/>
      <c r="DY12" s="388"/>
      <c r="DZ12" s="388"/>
      <c r="EA12" s="388"/>
      <c r="EB12" s="388"/>
      <c r="EC12" s="388"/>
      <c r="ED12" s="388"/>
      <c r="EE12" s="388"/>
      <c r="EF12" s="388"/>
      <c r="EG12" s="388"/>
      <c r="EH12" s="388"/>
      <c r="EI12" s="388"/>
      <c r="EJ12" s="388"/>
      <c r="EK12" s="388"/>
      <c r="EL12" s="388"/>
      <c r="EM12" s="388"/>
      <c r="EN12" s="388"/>
      <c r="EO12" s="388"/>
      <c r="EP12" s="388"/>
      <c r="EQ12" s="388"/>
      <c r="ER12" s="388"/>
      <c r="ES12" s="388"/>
      <c r="ET12" s="388"/>
      <c r="EU12" s="388"/>
      <c r="EV12" s="388"/>
      <c r="EW12" s="388"/>
      <c r="EX12" s="388"/>
      <c r="EY12" s="388"/>
      <c r="EZ12" s="388"/>
      <c r="FA12" s="388"/>
      <c r="FB12" s="388"/>
      <c r="FC12" s="388"/>
      <c r="FD12" s="388"/>
      <c r="FE12" s="388"/>
      <c r="FF12" s="388"/>
      <c r="FG12" s="388"/>
      <c r="FH12" s="388"/>
      <c r="FI12" s="388"/>
      <c r="FJ12" s="388"/>
      <c r="FK12" s="388"/>
      <c r="FL12" s="388"/>
      <c r="FM12" s="388"/>
      <c r="FN12" s="388"/>
      <c r="FO12" s="388"/>
      <c r="FP12" s="388"/>
      <c r="FQ12" s="388"/>
      <c r="FR12" s="388"/>
      <c r="FS12" s="388"/>
      <c r="FT12" s="388"/>
      <c r="FU12" s="388"/>
      <c r="FV12" s="388"/>
      <c r="FW12" s="388"/>
      <c r="FX12" s="388"/>
      <c r="FY12" s="388"/>
      <c r="FZ12" s="388"/>
      <c r="GA12" s="388"/>
      <c r="GB12" s="388"/>
      <c r="GC12" s="388"/>
      <c r="GD12" s="388"/>
      <c r="GE12" s="388"/>
      <c r="GF12" s="388"/>
      <c r="GG12" s="388"/>
      <c r="GH12" s="388"/>
      <c r="GI12" s="388"/>
      <c r="GJ12" s="388"/>
      <c r="GK12" s="388"/>
      <c r="GL12" s="388"/>
      <c r="GM12" s="388"/>
      <c r="GN12" s="388"/>
      <c r="GO12" s="388"/>
      <c r="GP12" s="388"/>
      <c r="GQ12" s="388"/>
      <c r="GR12" s="388"/>
      <c r="GS12" s="388"/>
      <c r="GT12" s="388"/>
      <c r="GU12" s="388"/>
      <c r="GV12" s="388"/>
      <c r="GW12" s="388"/>
      <c r="GX12" s="388"/>
      <c r="GY12" s="388"/>
      <c r="GZ12" s="388"/>
      <c r="HA12" s="388"/>
      <c r="HB12" s="388"/>
      <c r="HC12" s="388"/>
      <c r="HD12" s="388"/>
      <c r="HE12" s="388"/>
      <c r="HF12" s="388"/>
      <c r="HG12" s="388"/>
      <c r="HH12" s="388"/>
      <c r="HI12" s="388"/>
      <c r="HJ12" s="388"/>
      <c r="HK12" s="388"/>
      <c r="HL12" s="388"/>
      <c r="HM12" s="388"/>
      <c r="HN12" s="388"/>
      <c r="HO12" s="388"/>
      <c r="HP12" s="388"/>
      <c r="HQ12" s="388"/>
      <c r="HR12" s="388"/>
      <c r="HS12" s="388"/>
      <c r="HT12" s="388"/>
      <c r="HU12" s="388"/>
      <c r="HV12" s="388"/>
      <c r="HW12" s="388"/>
      <c r="HX12" s="388"/>
      <c r="HY12" s="388"/>
      <c r="HZ12" s="388"/>
      <c r="IA12" s="388"/>
      <c r="IB12" s="388"/>
      <c r="IC12" s="388"/>
      <c r="ID12" s="388"/>
      <c r="IE12" s="388"/>
      <c r="IF12" s="388"/>
      <c r="IG12" s="388"/>
      <c r="IH12" s="388"/>
      <c r="II12" s="388"/>
      <c r="IJ12" s="388"/>
      <c r="IK12" s="388"/>
      <c r="IL12" s="388"/>
      <c r="IM12" s="388"/>
      <c r="IN12" s="388"/>
      <c r="IO12" s="388"/>
      <c r="IP12" s="388"/>
      <c r="IQ12" s="388"/>
      <c r="IR12" s="388"/>
      <c r="IS12" s="388"/>
      <c r="IT12" s="388"/>
    </row>
    <row collapsed="false" customFormat="true" customHeight="true" hidden="false" ht="18.75" outlineLevel="0" r="13" s="399">
      <c r="A13" s="390"/>
      <c r="B13" s="151" t="s">
        <v>74</v>
      </c>
      <c r="C13" s="151"/>
      <c r="D13" s="240"/>
      <c r="E13" s="153" t="n">
        <f aca="false">COUNTIF(E15:E20,"Yes")</f>
        <v>1</v>
      </c>
      <c r="F13" s="391"/>
      <c r="G13" s="392"/>
      <c r="H13" s="153" t="n">
        <f aca="false">H15</f>
        <v>17329</v>
      </c>
      <c r="I13" s="153" t="n">
        <f aca="false">I15</f>
        <v>3119.22</v>
      </c>
      <c r="J13" s="153" t="n">
        <f aca="false">J15</f>
        <v>20448.22</v>
      </c>
      <c r="K13" s="153" t="n">
        <f aca="false">K15</f>
        <v>17203</v>
      </c>
      <c r="L13" s="153" t="n">
        <f aca="false">L15</f>
        <v>1000</v>
      </c>
      <c r="M13" s="153" t="n">
        <f aca="false">M15</f>
        <v>1000</v>
      </c>
      <c r="N13" s="153" t="n">
        <f aca="false">N15</f>
        <v>30</v>
      </c>
      <c r="O13" s="153" t="n">
        <f aca="false">O15</f>
        <v>17233</v>
      </c>
      <c r="P13" s="152"/>
      <c r="Q13" s="151"/>
      <c r="R13" s="151"/>
      <c r="S13" s="151"/>
      <c r="T13" s="151"/>
      <c r="U13" s="151"/>
      <c r="V13" s="151"/>
      <c r="W13" s="151"/>
      <c r="X13" s="151"/>
      <c r="Y13" s="151"/>
      <c r="Z13" s="151"/>
      <c r="AA13" s="151"/>
      <c r="AB13" s="151"/>
      <c r="AC13" s="151"/>
      <c r="AD13" s="151"/>
      <c r="AE13" s="151"/>
      <c r="AF13" s="151"/>
      <c r="AG13" s="151"/>
      <c r="AH13" s="401"/>
      <c r="AI13" s="402" t="n">
        <f aca="false">AI15</f>
        <v>0</v>
      </c>
      <c r="AJ13" s="403" t="n">
        <f aca="false">AJ15</f>
        <v>0</v>
      </c>
      <c r="AK13" s="403" t="n">
        <f aca="false">AK15</f>
        <v>0</v>
      </c>
      <c r="AL13" s="403" t="n">
        <f aca="false">AL15</f>
        <v>0</v>
      </c>
      <c r="AM13" s="403" t="n">
        <f aca="false">AM15</f>
        <v>0</v>
      </c>
      <c r="AN13" s="403" t="n">
        <f aca="false">AN15</f>
        <v>0</v>
      </c>
      <c r="AO13" s="403" t="n">
        <f aca="false">AO15</f>
        <v>0</v>
      </c>
      <c r="AP13" s="403" t="n">
        <f aca="false">AP15</f>
        <v>0</v>
      </c>
      <c r="AQ13" s="403" t="n">
        <f aca="false">AQ15</f>
        <v>0</v>
      </c>
      <c r="AR13" s="403" t="n">
        <f aca="false">AR15</f>
        <v>0</v>
      </c>
      <c r="AS13" s="403" t="n">
        <f aca="false">AS15</f>
        <v>0</v>
      </c>
      <c r="AT13" s="403" t="n">
        <f aca="false">AT15</f>
        <v>0</v>
      </c>
      <c r="AU13" s="403" t="n">
        <f aca="false">AU15</f>
        <v>0</v>
      </c>
      <c r="AV13" s="403" t="n">
        <f aca="false">AV15</f>
        <v>0</v>
      </c>
      <c r="AW13" s="403" t="n">
        <f aca="false">AW15</f>
        <v>0</v>
      </c>
      <c r="AX13" s="403" t="n">
        <f aca="false">AX15</f>
        <v>0</v>
      </c>
      <c r="AY13" s="403" t="n">
        <f aca="false">AY15</f>
        <v>0</v>
      </c>
      <c r="AZ13" s="403" t="n">
        <f aca="false">AZ15</f>
        <v>0</v>
      </c>
      <c r="BA13" s="403" t="n">
        <f aca="false">BA15</f>
        <v>0</v>
      </c>
      <c r="BB13" s="403" t="n">
        <f aca="false">BB15</f>
        <v>0</v>
      </c>
      <c r="BC13" s="404" t="n">
        <f aca="false">BC15</f>
        <v>0</v>
      </c>
      <c r="BD13" s="405"/>
      <c r="BE13" s="405"/>
      <c r="BF13" s="405"/>
      <c r="BG13" s="405"/>
      <c r="BH13" s="405"/>
      <c r="BI13" s="405"/>
      <c r="BJ13" s="405"/>
      <c r="BK13" s="405"/>
      <c r="BL13" s="405"/>
      <c r="BM13" s="405"/>
      <c r="BN13" s="405"/>
      <c r="BO13" s="405"/>
      <c r="BP13" s="405"/>
      <c r="BQ13" s="405"/>
      <c r="BR13" s="405"/>
      <c r="BS13" s="405"/>
      <c r="BT13" s="405"/>
      <c r="BU13" s="405"/>
      <c r="BV13" s="405"/>
      <c r="BW13" s="405"/>
      <c r="BX13" s="405"/>
      <c r="BY13" s="405"/>
      <c r="BZ13" s="405"/>
      <c r="CA13" s="405"/>
      <c r="CB13" s="405"/>
      <c r="CC13" s="405"/>
      <c r="CD13" s="405"/>
      <c r="CE13" s="405"/>
      <c r="CF13" s="405"/>
      <c r="CG13" s="405"/>
      <c r="CH13" s="405"/>
      <c r="CI13" s="405"/>
      <c r="CJ13" s="405"/>
      <c r="CK13" s="405"/>
      <c r="CL13" s="398"/>
      <c r="CM13" s="398"/>
      <c r="CN13" s="398"/>
      <c r="CO13" s="398"/>
      <c r="CP13" s="398"/>
      <c r="CQ13" s="398"/>
      <c r="CR13" s="398"/>
      <c r="CS13" s="398"/>
      <c r="CT13" s="398"/>
      <c r="CU13" s="398"/>
      <c r="CV13" s="398"/>
      <c r="CW13" s="398"/>
      <c r="CX13" s="398"/>
      <c r="CY13" s="398"/>
      <c r="CZ13" s="398"/>
      <c r="DA13" s="398"/>
      <c r="DB13" s="398"/>
      <c r="DC13" s="398"/>
      <c r="DD13" s="398"/>
      <c r="DE13" s="398"/>
      <c r="DF13" s="398"/>
      <c r="DG13" s="398"/>
      <c r="DH13" s="398"/>
      <c r="DI13" s="398"/>
      <c r="DJ13" s="398"/>
      <c r="DK13" s="398"/>
      <c r="DL13" s="398"/>
      <c r="DM13" s="398"/>
      <c r="DN13" s="398"/>
      <c r="DO13" s="398"/>
      <c r="DP13" s="398"/>
      <c r="DQ13" s="398"/>
      <c r="DR13" s="398"/>
      <c r="DS13" s="398"/>
      <c r="DT13" s="398"/>
      <c r="DU13" s="398"/>
      <c r="DV13" s="398"/>
      <c r="DW13" s="398"/>
      <c r="DX13" s="398"/>
      <c r="DY13" s="398"/>
      <c r="DZ13" s="398"/>
      <c r="EA13" s="398"/>
      <c r="EB13" s="398"/>
      <c r="EC13" s="398"/>
      <c r="ED13" s="398"/>
      <c r="EE13" s="398"/>
      <c r="EF13" s="398"/>
      <c r="EG13" s="398"/>
      <c r="EH13" s="398"/>
      <c r="EI13" s="398"/>
      <c r="EJ13" s="398"/>
      <c r="EK13" s="398"/>
      <c r="EL13" s="398"/>
      <c r="EM13" s="398"/>
      <c r="EN13" s="398"/>
      <c r="EO13" s="398"/>
      <c r="EP13" s="398"/>
      <c r="EQ13" s="398"/>
      <c r="ER13" s="398"/>
      <c r="ES13" s="398"/>
      <c r="ET13" s="398"/>
      <c r="EU13" s="398"/>
      <c r="EV13" s="398"/>
      <c r="EW13" s="398"/>
      <c r="EX13" s="398"/>
      <c r="EY13" s="398"/>
      <c r="EZ13" s="398"/>
      <c r="FA13" s="398"/>
      <c r="FB13" s="398"/>
      <c r="FC13" s="398"/>
      <c r="FD13" s="398"/>
      <c r="FE13" s="398"/>
      <c r="FF13" s="398"/>
      <c r="FG13" s="398"/>
      <c r="FH13" s="398"/>
      <c r="FI13" s="398"/>
      <c r="FJ13" s="398"/>
      <c r="FK13" s="398"/>
      <c r="FL13" s="398"/>
      <c r="FM13" s="398"/>
      <c r="FN13" s="398"/>
      <c r="FO13" s="398"/>
      <c r="FP13" s="398"/>
      <c r="FQ13" s="398"/>
      <c r="FR13" s="398"/>
      <c r="FS13" s="398"/>
      <c r="FT13" s="398"/>
      <c r="FU13" s="398"/>
      <c r="FV13" s="398"/>
      <c r="FW13" s="398"/>
      <c r="FX13" s="398"/>
      <c r="FY13" s="398"/>
      <c r="FZ13" s="398"/>
      <c r="GA13" s="398"/>
      <c r="GB13" s="398"/>
      <c r="GC13" s="398"/>
      <c r="GD13" s="398"/>
      <c r="GE13" s="398"/>
      <c r="GF13" s="398"/>
      <c r="GG13" s="398"/>
      <c r="GH13" s="398"/>
      <c r="GI13" s="398"/>
      <c r="GJ13" s="398"/>
      <c r="GK13" s="398"/>
      <c r="GL13" s="398"/>
      <c r="GM13" s="398"/>
      <c r="GN13" s="398"/>
      <c r="GO13" s="398"/>
      <c r="GP13" s="398"/>
      <c r="GQ13" s="398"/>
      <c r="GR13" s="398"/>
      <c r="GS13" s="398"/>
      <c r="GT13" s="398"/>
      <c r="GU13" s="398"/>
      <c r="GV13" s="398"/>
      <c r="GW13" s="398"/>
      <c r="GX13" s="398"/>
      <c r="GY13" s="398"/>
      <c r="GZ13" s="398"/>
      <c r="HA13" s="398"/>
      <c r="HB13" s="398"/>
      <c r="HC13" s="398"/>
      <c r="HD13" s="398"/>
      <c r="HE13" s="398"/>
      <c r="HF13" s="398"/>
      <c r="HG13" s="398"/>
      <c r="HH13" s="398"/>
      <c r="HI13" s="398"/>
      <c r="HJ13" s="398"/>
      <c r="HK13" s="398"/>
      <c r="HL13" s="398"/>
      <c r="HM13" s="398"/>
      <c r="HN13" s="398"/>
      <c r="HO13" s="398"/>
      <c r="HP13" s="398"/>
      <c r="HQ13" s="398"/>
      <c r="HR13" s="398"/>
      <c r="HS13" s="398"/>
      <c r="HT13" s="398"/>
      <c r="HU13" s="398"/>
      <c r="HV13" s="398"/>
      <c r="HW13" s="398"/>
      <c r="HX13" s="398"/>
      <c r="HY13" s="398"/>
      <c r="HZ13" s="398"/>
      <c r="IA13" s="398"/>
      <c r="IB13" s="398"/>
      <c r="IC13" s="398"/>
      <c r="ID13" s="398"/>
      <c r="IE13" s="398"/>
      <c r="IF13" s="398"/>
      <c r="IG13" s="398"/>
      <c r="IH13" s="398"/>
      <c r="II13" s="398"/>
      <c r="IJ13" s="398"/>
      <c r="IK13" s="398"/>
      <c r="IL13" s="398"/>
      <c r="IM13" s="398"/>
      <c r="IN13" s="398"/>
      <c r="IO13" s="398"/>
      <c r="IP13" s="398"/>
      <c r="IQ13" s="398"/>
      <c r="IR13" s="398"/>
      <c r="IS13" s="398"/>
      <c r="IT13" s="398"/>
    </row>
    <row collapsed="false" customFormat="true" customHeight="true" hidden="false" ht="7" outlineLevel="0" r="14" s="409">
      <c r="A14" s="406"/>
      <c r="B14" s="372"/>
      <c r="C14" s="373"/>
      <c r="D14" s="374"/>
      <c r="E14" s="375"/>
      <c r="F14" s="376"/>
      <c r="G14" s="377"/>
      <c r="H14" s="375"/>
      <c r="I14" s="375"/>
      <c r="J14" s="375"/>
      <c r="K14" s="378"/>
      <c r="L14" s="378"/>
      <c r="M14" s="378"/>
      <c r="N14" s="378"/>
      <c r="O14" s="378"/>
      <c r="P14" s="379"/>
      <c r="Q14" s="380"/>
      <c r="R14" s="381"/>
      <c r="S14" s="381"/>
      <c r="T14" s="381"/>
      <c r="U14" s="381"/>
      <c r="V14" s="381"/>
      <c r="W14" s="381"/>
      <c r="X14" s="381"/>
      <c r="Y14" s="381"/>
      <c r="Z14" s="381"/>
      <c r="AA14" s="381"/>
      <c r="AB14" s="382"/>
      <c r="AC14" s="383"/>
      <c r="AD14" s="383"/>
      <c r="AE14" s="383"/>
      <c r="AF14" s="384"/>
      <c r="AG14" s="376"/>
      <c r="AH14" s="407"/>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408"/>
      <c r="BE14" s="408"/>
      <c r="BF14" s="408"/>
      <c r="BG14" s="408"/>
      <c r="BH14" s="408"/>
      <c r="BI14" s="408"/>
      <c r="BJ14" s="408"/>
      <c r="BK14" s="408"/>
      <c r="BL14" s="408"/>
      <c r="BM14" s="408"/>
      <c r="BN14" s="408"/>
      <c r="BO14" s="408"/>
      <c r="BP14" s="408"/>
      <c r="BQ14" s="408"/>
      <c r="BR14" s="408"/>
      <c r="BS14" s="408"/>
      <c r="BT14" s="408"/>
      <c r="BU14" s="408"/>
      <c r="BV14" s="408"/>
      <c r="BW14" s="408"/>
      <c r="BX14" s="408"/>
      <c r="BY14" s="408"/>
      <c r="BZ14" s="408"/>
      <c r="CA14" s="408"/>
      <c r="CB14" s="408"/>
      <c r="CC14" s="408"/>
      <c r="CD14" s="408"/>
      <c r="CE14" s="408"/>
      <c r="CF14" s="408"/>
      <c r="CG14" s="408"/>
      <c r="CH14" s="408"/>
      <c r="CI14" s="408"/>
      <c r="CJ14" s="408"/>
      <c r="CK14" s="408"/>
      <c r="CL14" s="408"/>
      <c r="CM14" s="408"/>
      <c r="CN14" s="408"/>
      <c r="CO14" s="408"/>
      <c r="CP14" s="408"/>
      <c r="CQ14" s="408"/>
      <c r="CR14" s="408"/>
      <c r="CS14" s="408"/>
      <c r="CT14" s="408"/>
      <c r="CU14" s="408"/>
      <c r="CV14" s="408"/>
      <c r="CW14" s="408"/>
      <c r="CX14" s="408"/>
      <c r="CY14" s="408"/>
      <c r="CZ14" s="408"/>
      <c r="DA14" s="408"/>
      <c r="DB14" s="408"/>
      <c r="DC14" s="408"/>
      <c r="DD14" s="408"/>
      <c r="DE14" s="408"/>
      <c r="DF14" s="408"/>
      <c r="DG14" s="408"/>
      <c r="DH14" s="408"/>
      <c r="DI14" s="408"/>
      <c r="DJ14" s="408"/>
      <c r="DK14" s="408"/>
      <c r="DL14" s="408"/>
      <c r="DM14" s="408"/>
      <c r="DN14" s="408"/>
      <c r="DO14" s="408"/>
      <c r="DP14" s="408"/>
      <c r="DQ14" s="408"/>
      <c r="DR14" s="408"/>
      <c r="DS14" s="408"/>
      <c r="DT14" s="408"/>
      <c r="DU14" s="408"/>
      <c r="DV14" s="408"/>
      <c r="DW14" s="408"/>
      <c r="DX14" s="408"/>
      <c r="DY14" s="408"/>
      <c r="DZ14" s="408"/>
      <c r="EA14" s="408"/>
      <c r="EB14" s="408"/>
      <c r="EC14" s="408"/>
      <c r="ED14" s="408"/>
      <c r="EE14" s="408"/>
      <c r="EF14" s="408"/>
      <c r="EG14" s="408"/>
      <c r="EH14" s="408"/>
      <c r="EI14" s="408"/>
      <c r="EJ14" s="408"/>
      <c r="EK14" s="408"/>
      <c r="EL14" s="408"/>
      <c r="EM14" s="408"/>
      <c r="EN14" s="408"/>
      <c r="EO14" s="408"/>
      <c r="EP14" s="408"/>
      <c r="EQ14" s="408"/>
      <c r="ER14" s="408"/>
      <c r="ES14" s="408"/>
      <c r="ET14" s="408"/>
      <c r="EU14" s="408"/>
      <c r="EV14" s="408"/>
      <c r="EW14" s="408"/>
      <c r="EX14" s="408"/>
      <c r="EY14" s="408"/>
      <c r="EZ14" s="408"/>
      <c r="FA14" s="408"/>
      <c r="FB14" s="408"/>
      <c r="FC14" s="408"/>
      <c r="FD14" s="408"/>
      <c r="FE14" s="408"/>
      <c r="FF14" s="408"/>
      <c r="FG14" s="408"/>
      <c r="FH14" s="408"/>
      <c r="FI14" s="408"/>
      <c r="FJ14" s="408"/>
      <c r="FK14" s="408"/>
      <c r="FL14" s="408"/>
      <c r="FM14" s="408"/>
      <c r="FN14" s="408"/>
      <c r="FO14" s="408"/>
      <c r="FP14" s="408"/>
      <c r="FQ14" s="408"/>
      <c r="FR14" s="408"/>
      <c r="FS14" s="408"/>
      <c r="FT14" s="408"/>
      <c r="FU14" s="408"/>
      <c r="FV14" s="408"/>
      <c r="FW14" s="408"/>
      <c r="FX14" s="408"/>
      <c r="FY14" s="408"/>
      <c r="FZ14" s="408"/>
      <c r="GA14" s="408"/>
      <c r="GB14" s="408"/>
      <c r="GC14" s="408"/>
      <c r="GD14" s="408"/>
      <c r="GE14" s="408"/>
      <c r="GF14" s="408"/>
      <c r="GG14" s="408"/>
      <c r="GH14" s="408"/>
      <c r="GI14" s="408"/>
      <c r="GJ14" s="408"/>
      <c r="GK14" s="408"/>
      <c r="GL14" s="408"/>
      <c r="GM14" s="408"/>
      <c r="GN14" s="408"/>
      <c r="GO14" s="408"/>
      <c r="GP14" s="408"/>
      <c r="GQ14" s="408"/>
      <c r="GR14" s="408"/>
      <c r="GS14" s="408"/>
      <c r="GT14" s="408"/>
      <c r="GU14" s="408"/>
      <c r="GV14" s="408"/>
      <c r="GW14" s="408"/>
      <c r="GX14" s="408"/>
      <c r="GY14" s="408"/>
      <c r="GZ14" s="408"/>
      <c r="HA14" s="408"/>
      <c r="HB14" s="408"/>
      <c r="HC14" s="408"/>
      <c r="HD14" s="408"/>
      <c r="HE14" s="408"/>
      <c r="HF14" s="408"/>
      <c r="HG14" s="408"/>
      <c r="HH14" s="408"/>
      <c r="HI14" s="408"/>
      <c r="HJ14" s="408"/>
      <c r="HK14" s="408"/>
      <c r="HL14" s="408"/>
      <c r="HM14" s="408"/>
      <c r="HN14" s="408"/>
      <c r="HO14" s="408"/>
      <c r="HP14" s="408"/>
      <c r="HQ14" s="408"/>
      <c r="HR14" s="408"/>
      <c r="HS14" s="408"/>
      <c r="HT14" s="408"/>
      <c r="HU14" s="408"/>
      <c r="HV14" s="408"/>
      <c r="HW14" s="408"/>
      <c r="HX14" s="408"/>
      <c r="HY14" s="408"/>
      <c r="HZ14" s="408"/>
      <c r="IA14" s="408"/>
      <c r="IB14" s="408"/>
      <c r="IC14" s="408"/>
      <c r="ID14" s="408"/>
      <c r="IE14" s="408"/>
      <c r="IF14" s="408"/>
      <c r="IG14" s="408"/>
      <c r="IH14" s="408"/>
      <c r="II14" s="408"/>
      <c r="IJ14" s="408"/>
      <c r="IK14" s="408"/>
      <c r="IL14" s="408"/>
      <c r="IM14" s="408"/>
      <c r="IN14" s="408"/>
      <c r="IO14" s="408"/>
      <c r="IP14" s="408"/>
      <c r="IQ14" s="408"/>
      <c r="IR14" s="408"/>
      <c r="IS14" s="408"/>
      <c r="IT14" s="408"/>
    </row>
    <row collapsed="false" customFormat="true" customHeight="true" hidden="false" ht="51" outlineLevel="0" r="15" s="419">
      <c r="A15" s="355"/>
      <c r="B15" s="410" t="n">
        <v>1</v>
      </c>
      <c r="C15" s="411" t="s">
        <v>37</v>
      </c>
      <c r="D15" s="163" t="s">
        <v>232</v>
      </c>
      <c r="E15" s="412" t="s">
        <v>79</v>
      </c>
      <c r="F15" s="165" t="s">
        <v>80</v>
      </c>
      <c r="G15" s="166" t="s">
        <v>233</v>
      </c>
      <c r="H15" s="167" t="n">
        <v>17329</v>
      </c>
      <c r="I15" s="167" t="n">
        <v>3119.22</v>
      </c>
      <c r="J15" s="167" t="n">
        <f aca="false">H15+I15</f>
        <v>20448.22</v>
      </c>
      <c r="K15" s="167" t="n">
        <v>17203</v>
      </c>
      <c r="L15" s="167" t="n">
        <v>1000</v>
      </c>
      <c r="M15" s="168" t="n">
        <f aca="false">SUM(Q15:AB15)</f>
        <v>1000</v>
      </c>
      <c r="N15" s="168" t="n">
        <f aca="false">SUM(Q20:AB20)</f>
        <v>30</v>
      </c>
      <c r="O15" s="168" t="n">
        <f aca="false">N15+K15</f>
        <v>17233</v>
      </c>
      <c r="P15" s="413" t="s">
        <v>82</v>
      </c>
      <c r="Q15" s="170" t="n">
        <v>0</v>
      </c>
      <c r="R15" s="171" t="n">
        <v>0</v>
      </c>
      <c r="S15" s="172" t="n">
        <v>0</v>
      </c>
      <c r="T15" s="170" t="n">
        <v>0</v>
      </c>
      <c r="U15" s="171" t="n">
        <v>0</v>
      </c>
      <c r="V15" s="172" t="n">
        <v>0</v>
      </c>
      <c r="W15" s="170" t="n">
        <v>0</v>
      </c>
      <c r="X15" s="171" t="n">
        <v>0</v>
      </c>
      <c r="Y15" s="172" t="n">
        <v>0</v>
      </c>
      <c r="Z15" s="170" t="n">
        <v>0</v>
      </c>
      <c r="AA15" s="173" t="n">
        <v>0</v>
      </c>
      <c r="AB15" s="172" t="n">
        <v>1000</v>
      </c>
      <c r="AC15" s="414" t="s">
        <v>234</v>
      </c>
      <c r="AD15" s="414" t="s">
        <v>235</v>
      </c>
      <c r="AE15" s="414" t="s">
        <v>236</v>
      </c>
      <c r="AF15" s="175" t="s">
        <v>237</v>
      </c>
      <c r="AG15" s="176" t="s">
        <v>238</v>
      </c>
      <c r="AH15" s="407"/>
      <c r="AI15" s="415"/>
      <c r="AJ15" s="416"/>
      <c r="AK15" s="416"/>
      <c r="AL15" s="416"/>
      <c r="AM15" s="416"/>
      <c r="AN15" s="416"/>
      <c r="AO15" s="417" t="n">
        <v>0</v>
      </c>
      <c r="AP15" s="416"/>
      <c r="AQ15" s="416"/>
      <c r="AR15" s="416"/>
      <c r="AS15" s="416"/>
      <c r="AT15" s="416"/>
      <c r="AU15" s="416"/>
      <c r="AV15" s="416"/>
      <c r="AW15" s="416"/>
      <c r="AX15" s="416"/>
      <c r="AY15" s="416"/>
      <c r="AZ15" s="416"/>
      <c r="BA15" s="416"/>
      <c r="BB15" s="416"/>
      <c r="BC15" s="418"/>
      <c r="BD15" s="408"/>
      <c r="BE15" s="408"/>
      <c r="BF15" s="408"/>
      <c r="BG15" s="408"/>
      <c r="BH15" s="408"/>
      <c r="BI15" s="408"/>
      <c r="BJ15" s="408"/>
      <c r="BK15" s="408"/>
      <c r="BL15" s="408"/>
      <c r="BM15" s="408"/>
      <c r="BN15" s="408"/>
      <c r="BO15" s="408"/>
      <c r="BP15" s="408"/>
      <c r="BQ15" s="408"/>
      <c r="BR15" s="408"/>
      <c r="BS15" s="408"/>
      <c r="BT15" s="408"/>
      <c r="BU15" s="408"/>
      <c r="BV15" s="408"/>
      <c r="BW15" s="408"/>
      <c r="BX15" s="408"/>
      <c r="BY15" s="408"/>
      <c r="BZ15" s="408"/>
      <c r="CA15" s="408"/>
      <c r="CB15" s="408"/>
      <c r="CC15" s="408"/>
      <c r="CD15" s="408"/>
      <c r="CE15" s="408"/>
      <c r="CF15" s="408"/>
      <c r="CG15" s="408"/>
      <c r="CH15" s="408"/>
      <c r="CI15" s="408"/>
      <c r="CJ15" s="408"/>
      <c r="CK15" s="408"/>
    </row>
    <row collapsed="false" customFormat="true" customHeight="true" hidden="false" ht="43" outlineLevel="0" r="16" s="438">
      <c r="A16" s="406"/>
      <c r="B16" s="420"/>
      <c r="C16" s="421" t="s">
        <v>88</v>
      </c>
      <c r="D16" s="183" t="s">
        <v>239</v>
      </c>
      <c r="E16" s="422"/>
      <c r="F16" s="185" t="s">
        <v>89</v>
      </c>
      <c r="G16" s="166"/>
      <c r="H16" s="423"/>
      <c r="I16" s="424"/>
      <c r="J16" s="424"/>
      <c r="K16" s="425"/>
      <c r="L16" s="426"/>
      <c r="M16" s="427"/>
      <c r="N16" s="428" t="n">
        <f aca="false">N15/L15</f>
        <v>0.03</v>
      </c>
      <c r="O16" s="428" t="n">
        <f aca="false">O15/J15</f>
        <v>0.842762841949079</v>
      </c>
      <c r="P16" s="429" t="s">
        <v>240</v>
      </c>
      <c r="Q16" s="430" t="n">
        <v>100</v>
      </c>
      <c r="R16" s="431"/>
      <c r="S16" s="432"/>
      <c r="T16" s="430"/>
      <c r="U16" s="431"/>
      <c r="V16" s="432"/>
      <c r="W16" s="430"/>
      <c r="X16" s="431"/>
      <c r="Y16" s="432"/>
      <c r="Z16" s="430"/>
      <c r="AA16" s="431"/>
      <c r="AB16" s="432"/>
      <c r="AC16" s="433" t="n">
        <v>39836</v>
      </c>
      <c r="AD16" s="433" t="n">
        <v>40079.2</v>
      </c>
      <c r="AE16" s="433" t="n">
        <v>40169.2</v>
      </c>
      <c r="AF16" s="175"/>
      <c r="AG16" s="176"/>
      <c r="AH16" s="407"/>
      <c r="AI16" s="434"/>
      <c r="AJ16" s="435"/>
      <c r="AK16" s="435"/>
      <c r="AL16" s="435"/>
      <c r="AM16" s="435"/>
      <c r="AN16" s="435"/>
      <c r="AO16" s="435"/>
      <c r="AP16" s="435"/>
      <c r="AQ16" s="435"/>
      <c r="AR16" s="435"/>
      <c r="AS16" s="435"/>
      <c r="AT16" s="435"/>
      <c r="AU16" s="435"/>
      <c r="AV16" s="435"/>
      <c r="AW16" s="435"/>
      <c r="AX16" s="435"/>
      <c r="AY16" s="435"/>
      <c r="AZ16" s="435"/>
      <c r="BA16" s="435"/>
      <c r="BB16" s="435"/>
      <c r="BC16" s="436"/>
      <c r="BD16" s="408"/>
      <c r="BE16" s="408"/>
      <c r="BF16" s="408"/>
      <c r="BG16" s="408"/>
      <c r="BH16" s="408"/>
      <c r="BI16" s="408"/>
      <c r="BJ16" s="408"/>
      <c r="BK16" s="408"/>
      <c r="BL16" s="408"/>
      <c r="BM16" s="408"/>
      <c r="BN16" s="408"/>
      <c r="BO16" s="408"/>
      <c r="BP16" s="408"/>
      <c r="BQ16" s="408"/>
      <c r="BR16" s="408"/>
      <c r="BS16" s="408"/>
      <c r="BT16" s="408"/>
      <c r="BU16" s="408"/>
      <c r="BV16" s="408"/>
      <c r="BW16" s="408"/>
      <c r="BX16" s="408"/>
      <c r="BY16" s="408"/>
      <c r="BZ16" s="408"/>
      <c r="CA16" s="408"/>
      <c r="CB16" s="408"/>
      <c r="CC16" s="408"/>
      <c r="CD16" s="408"/>
      <c r="CE16" s="408"/>
      <c r="CF16" s="408"/>
      <c r="CG16" s="408"/>
      <c r="CH16" s="408"/>
      <c r="CI16" s="408"/>
      <c r="CJ16" s="408"/>
      <c r="CK16" s="408"/>
      <c r="CL16" s="437"/>
      <c r="CM16" s="437"/>
      <c r="CN16" s="437"/>
      <c r="CO16" s="437"/>
      <c r="CP16" s="437"/>
      <c r="CQ16" s="437"/>
      <c r="CR16" s="437"/>
      <c r="CS16" s="437"/>
      <c r="CT16" s="437"/>
      <c r="CU16" s="437"/>
      <c r="CV16" s="437"/>
      <c r="CW16" s="437"/>
      <c r="CX16" s="437"/>
      <c r="CY16" s="437"/>
      <c r="CZ16" s="437"/>
      <c r="DA16" s="437"/>
      <c r="DB16" s="437"/>
      <c r="DC16" s="437"/>
      <c r="DD16" s="437"/>
      <c r="DE16" s="437"/>
      <c r="DF16" s="437"/>
      <c r="DG16" s="437"/>
      <c r="DH16" s="437"/>
      <c r="DI16" s="437"/>
      <c r="DJ16" s="437"/>
      <c r="DK16" s="437"/>
      <c r="DL16" s="437"/>
      <c r="DM16" s="437"/>
      <c r="DN16" s="437"/>
      <c r="DO16" s="437"/>
      <c r="DP16" s="437"/>
      <c r="DQ16" s="437"/>
      <c r="DR16" s="437"/>
      <c r="DS16" s="437"/>
      <c r="DT16" s="437"/>
      <c r="DU16" s="437"/>
      <c r="DV16" s="437"/>
      <c r="DW16" s="437"/>
      <c r="DX16" s="437"/>
      <c r="DY16" s="437"/>
      <c r="DZ16" s="437"/>
      <c r="EA16" s="437"/>
      <c r="EB16" s="437"/>
      <c r="EC16" s="437"/>
      <c r="ED16" s="437"/>
      <c r="EE16" s="437"/>
      <c r="EF16" s="437"/>
      <c r="EG16" s="437"/>
      <c r="EH16" s="437"/>
      <c r="EI16" s="437"/>
      <c r="EJ16" s="437"/>
      <c r="EK16" s="437"/>
      <c r="EL16" s="437"/>
      <c r="EM16" s="437"/>
      <c r="EN16" s="437"/>
      <c r="EO16" s="437"/>
      <c r="EP16" s="437"/>
      <c r="EQ16" s="437"/>
      <c r="ER16" s="437"/>
      <c r="ES16" s="437"/>
      <c r="ET16" s="437"/>
      <c r="EU16" s="437"/>
      <c r="EV16" s="437"/>
      <c r="EW16" s="437"/>
      <c r="EX16" s="437"/>
      <c r="EY16" s="437"/>
      <c r="EZ16" s="437"/>
      <c r="FA16" s="437"/>
      <c r="FB16" s="437"/>
      <c r="FC16" s="437"/>
      <c r="FD16" s="437"/>
      <c r="FE16" s="437"/>
      <c r="FF16" s="437"/>
      <c r="FG16" s="437"/>
      <c r="FH16" s="437"/>
      <c r="FI16" s="437"/>
      <c r="FJ16" s="437"/>
      <c r="FK16" s="437"/>
      <c r="FL16" s="437"/>
      <c r="FM16" s="437"/>
      <c r="FN16" s="437"/>
      <c r="FO16" s="437"/>
      <c r="FP16" s="437"/>
      <c r="FQ16" s="437"/>
      <c r="FR16" s="437"/>
      <c r="FS16" s="437"/>
      <c r="FT16" s="437"/>
      <c r="FU16" s="437"/>
      <c r="FV16" s="437"/>
      <c r="FW16" s="437"/>
      <c r="FX16" s="437"/>
      <c r="FY16" s="437"/>
      <c r="FZ16" s="437"/>
      <c r="GA16" s="437"/>
      <c r="GB16" s="437"/>
      <c r="GC16" s="437"/>
      <c r="GD16" s="437"/>
      <c r="GE16" s="437"/>
      <c r="GF16" s="437"/>
      <c r="GG16" s="437"/>
      <c r="GH16" s="437"/>
      <c r="GI16" s="437"/>
      <c r="GJ16" s="437"/>
      <c r="GK16" s="437"/>
      <c r="GL16" s="437"/>
      <c r="GM16" s="437"/>
      <c r="GN16" s="437"/>
      <c r="GO16" s="437"/>
      <c r="GP16" s="437"/>
      <c r="GQ16" s="437"/>
      <c r="GR16" s="437"/>
      <c r="GS16" s="437"/>
      <c r="GT16" s="437"/>
      <c r="GU16" s="437"/>
      <c r="GV16" s="437"/>
      <c r="GW16" s="437"/>
      <c r="GX16" s="437"/>
      <c r="GY16" s="437"/>
      <c r="GZ16" s="437"/>
      <c r="HA16" s="437"/>
      <c r="HB16" s="437"/>
      <c r="HC16" s="437"/>
      <c r="HD16" s="437"/>
      <c r="HE16" s="437"/>
      <c r="HF16" s="437"/>
      <c r="HG16" s="437"/>
      <c r="HH16" s="437"/>
      <c r="HI16" s="437"/>
      <c r="HJ16" s="437"/>
      <c r="HK16" s="437"/>
      <c r="HL16" s="437"/>
      <c r="HM16" s="437"/>
      <c r="HN16" s="437"/>
      <c r="HO16" s="437"/>
      <c r="HP16" s="437"/>
      <c r="HQ16" s="437"/>
      <c r="HR16" s="437"/>
      <c r="HS16" s="437"/>
      <c r="HT16" s="437"/>
      <c r="HU16" s="437"/>
      <c r="HV16" s="437"/>
      <c r="HW16" s="437"/>
      <c r="HX16" s="437"/>
      <c r="HY16" s="437"/>
      <c r="HZ16" s="437"/>
      <c r="IA16" s="437"/>
      <c r="IB16" s="437"/>
      <c r="IC16" s="437"/>
      <c r="ID16" s="437"/>
      <c r="IE16" s="437"/>
      <c r="IF16" s="437"/>
      <c r="IG16" s="437"/>
      <c r="IH16" s="437"/>
      <c r="II16" s="437"/>
      <c r="IJ16" s="437"/>
      <c r="IK16" s="437"/>
      <c r="IL16" s="437"/>
      <c r="IM16" s="437"/>
      <c r="IN16" s="437"/>
      <c r="IO16" s="437"/>
      <c r="IP16" s="437"/>
      <c r="IQ16" s="437"/>
      <c r="IR16" s="437"/>
      <c r="IS16" s="437"/>
      <c r="IT16" s="437"/>
    </row>
    <row collapsed="false" customFormat="false" customHeight="true" hidden="false" ht="41" outlineLevel="0" r="17">
      <c r="A17" s="406"/>
      <c r="B17" s="439"/>
      <c r="C17" s="440" t="s">
        <v>92</v>
      </c>
      <c r="D17" s="198" t="s">
        <v>241</v>
      </c>
      <c r="E17" s="441"/>
      <c r="F17" s="442" t="s">
        <v>94</v>
      </c>
      <c r="G17" s="166"/>
      <c r="H17" s="443"/>
      <c r="I17" s="444"/>
      <c r="J17" s="444"/>
      <c r="K17" s="445"/>
      <c r="L17" s="446"/>
      <c r="M17" s="446"/>
      <c r="N17" s="446"/>
      <c r="O17" s="446"/>
      <c r="P17" s="447"/>
      <c r="Q17" s="448"/>
      <c r="R17" s="449"/>
      <c r="S17" s="450"/>
      <c r="T17" s="448"/>
      <c r="U17" s="451"/>
      <c r="V17" s="452"/>
      <c r="W17" s="453"/>
      <c r="X17" s="454"/>
      <c r="Y17" s="452"/>
      <c r="Z17" s="453"/>
      <c r="AA17" s="451"/>
      <c r="AB17" s="455"/>
      <c r="AC17" s="456"/>
      <c r="AD17" s="456"/>
      <c r="AE17" s="456"/>
      <c r="AF17" s="175"/>
      <c r="AG17" s="176"/>
      <c r="AH17" s="407"/>
      <c r="AI17" s="434"/>
      <c r="AJ17" s="435"/>
      <c r="AK17" s="435"/>
      <c r="AL17" s="435"/>
      <c r="AM17" s="435"/>
      <c r="AN17" s="435"/>
      <c r="AO17" s="435"/>
      <c r="AP17" s="435"/>
      <c r="AQ17" s="435"/>
      <c r="AR17" s="435"/>
      <c r="AS17" s="435"/>
      <c r="AT17" s="435"/>
      <c r="AU17" s="435"/>
      <c r="AV17" s="435"/>
      <c r="AW17" s="435"/>
      <c r="AX17" s="435"/>
      <c r="AY17" s="435"/>
      <c r="AZ17" s="435"/>
      <c r="BA17" s="435"/>
      <c r="BB17" s="435"/>
      <c r="BC17" s="436"/>
      <c r="BD17" s="408"/>
      <c r="BE17" s="408"/>
      <c r="BF17" s="408"/>
      <c r="BG17" s="408"/>
      <c r="BH17" s="408"/>
      <c r="BI17" s="408"/>
      <c r="BJ17" s="408"/>
      <c r="BK17" s="408"/>
      <c r="BL17" s="408"/>
      <c r="BM17" s="408"/>
      <c r="BN17" s="408"/>
      <c r="BO17" s="408"/>
      <c r="BP17" s="408"/>
      <c r="BQ17" s="408"/>
      <c r="BR17" s="408"/>
      <c r="BS17" s="408"/>
      <c r="BT17" s="408"/>
      <c r="BU17" s="408"/>
      <c r="BV17" s="408"/>
      <c r="BW17" s="408"/>
      <c r="BX17" s="408"/>
      <c r="BY17" s="408"/>
      <c r="BZ17" s="408"/>
      <c r="CA17" s="408"/>
      <c r="CB17" s="408"/>
      <c r="CC17" s="408"/>
      <c r="CD17" s="408"/>
      <c r="CE17" s="408"/>
      <c r="CF17" s="408"/>
      <c r="CG17" s="408"/>
      <c r="CH17" s="408"/>
      <c r="CI17" s="408"/>
      <c r="CJ17" s="408"/>
      <c r="CK17" s="408"/>
      <c r="CL17" s="437"/>
      <c r="CM17" s="437"/>
      <c r="CN17" s="437"/>
      <c r="CO17" s="437"/>
      <c r="CP17" s="437"/>
      <c r="CQ17" s="437"/>
      <c r="CR17" s="437"/>
      <c r="CS17" s="437"/>
      <c r="CT17" s="437"/>
      <c r="CU17" s="437"/>
      <c r="CV17" s="437"/>
      <c r="CW17" s="437"/>
      <c r="CX17" s="437"/>
      <c r="CY17" s="437"/>
      <c r="CZ17" s="437"/>
      <c r="DA17" s="437"/>
      <c r="DB17" s="437"/>
      <c r="DC17" s="437"/>
      <c r="DD17" s="437"/>
      <c r="DE17" s="437"/>
      <c r="DF17" s="437"/>
      <c r="DG17" s="437"/>
      <c r="DH17" s="437"/>
      <c r="DI17" s="437"/>
      <c r="DJ17" s="437"/>
      <c r="DK17" s="437"/>
      <c r="DL17" s="437"/>
      <c r="DM17" s="437"/>
      <c r="DN17" s="437"/>
      <c r="DO17" s="437"/>
      <c r="DP17" s="437"/>
      <c r="DQ17" s="437"/>
      <c r="DR17" s="437"/>
      <c r="DS17" s="437"/>
      <c r="DT17" s="437"/>
      <c r="DU17" s="437"/>
      <c r="DV17" s="437"/>
      <c r="DW17" s="437"/>
      <c r="DX17" s="437"/>
      <c r="DY17" s="437"/>
      <c r="DZ17" s="437"/>
      <c r="EA17" s="437"/>
      <c r="EB17" s="437"/>
      <c r="EC17" s="437"/>
      <c r="ED17" s="437"/>
      <c r="EE17" s="437"/>
      <c r="EF17" s="437"/>
      <c r="EG17" s="437"/>
      <c r="EH17" s="437"/>
      <c r="EI17" s="437"/>
      <c r="EJ17" s="437"/>
      <c r="EK17" s="437"/>
      <c r="EL17" s="437"/>
      <c r="EM17" s="437"/>
      <c r="EN17" s="437"/>
      <c r="EO17" s="437"/>
      <c r="EP17" s="437"/>
      <c r="EQ17" s="437"/>
      <c r="ER17" s="437"/>
      <c r="ES17" s="437"/>
      <c r="ET17" s="437"/>
      <c r="EU17" s="437"/>
      <c r="EV17" s="437"/>
      <c r="EW17" s="437"/>
      <c r="EX17" s="437"/>
      <c r="EY17" s="437"/>
      <c r="EZ17" s="437"/>
      <c r="FA17" s="437"/>
      <c r="FB17" s="437"/>
      <c r="FC17" s="437"/>
      <c r="FD17" s="437"/>
      <c r="FE17" s="437"/>
      <c r="FF17" s="437"/>
      <c r="FG17" s="437"/>
      <c r="FH17" s="437"/>
      <c r="FI17" s="437"/>
      <c r="FJ17" s="437"/>
      <c r="FK17" s="437"/>
      <c r="FL17" s="437"/>
      <c r="FM17" s="437"/>
      <c r="FN17" s="437"/>
      <c r="FO17" s="437"/>
      <c r="FP17" s="437"/>
      <c r="FQ17" s="437"/>
      <c r="FR17" s="437"/>
      <c r="FS17" s="437"/>
      <c r="FT17" s="437"/>
      <c r="FU17" s="437"/>
      <c r="FV17" s="437"/>
      <c r="FW17" s="437"/>
      <c r="FX17" s="437"/>
      <c r="FY17" s="437"/>
      <c r="FZ17" s="437"/>
      <c r="GA17" s="437"/>
      <c r="GB17" s="437"/>
      <c r="GC17" s="437"/>
      <c r="GD17" s="437"/>
      <c r="GE17" s="437"/>
      <c r="GF17" s="437"/>
      <c r="GG17" s="437"/>
      <c r="GH17" s="437"/>
      <c r="GI17" s="437"/>
      <c r="GJ17" s="437"/>
      <c r="GK17" s="437"/>
      <c r="GL17" s="437"/>
      <c r="GM17" s="437"/>
      <c r="GN17" s="437"/>
      <c r="GO17" s="437"/>
      <c r="GP17" s="437"/>
      <c r="GQ17" s="437"/>
      <c r="GR17" s="437"/>
      <c r="GS17" s="437"/>
      <c r="GT17" s="437"/>
      <c r="GU17" s="437"/>
      <c r="GV17" s="437"/>
      <c r="GW17" s="437"/>
      <c r="GX17" s="437"/>
      <c r="GY17" s="437"/>
      <c r="GZ17" s="437"/>
      <c r="HA17" s="437"/>
      <c r="HB17" s="437"/>
      <c r="HC17" s="437"/>
      <c r="HD17" s="437"/>
      <c r="HE17" s="437"/>
      <c r="HF17" s="437"/>
      <c r="HG17" s="437"/>
      <c r="HH17" s="437"/>
      <c r="HI17" s="437"/>
      <c r="HJ17" s="437"/>
      <c r="HK17" s="437"/>
      <c r="HL17" s="437"/>
      <c r="HM17" s="437"/>
      <c r="HN17" s="437"/>
      <c r="HO17" s="437"/>
      <c r="HP17" s="437"/>
      <c r="HQ17" s="437"/>
      <c r="HR17" s="437"/>
      <c r="HS17" s="437"/>
      <c r="HT17" s="437"/>
      <c r="HU17" s="437"/>
      <c r="HV17" s="437"/>
      <c r="HW17" s="437"/>
      <c r="HX17" s="437"/>
      <c r="HY17" s="437"/>
      <c r="HZ17" s="437"/>
      <c r="IA17" s="437"/>
      <c r="IB17" s="437"/>
      <c r="IC17" s="437"/>
      <c r="ID17" s="437"/>
      <c r="IE17" s="437"/>
      <c r="IF17" s="437"/>
      <c r="IG17" s="437"/>
      <c r="IH17" s="437"/>
      <c r="II17" s="437"/>
      <c r="IJ17" s="437"/>
      <c r="IK17" s="437"/>
      <c r="IL17" s="437"/>
      <c r="IM17" s="437"/>
      <c r="IN17" s="437"/>
      <c r="IO17" s="437"/>
      <c r="IP17" s="437"/>
      <c r="IQ17" s="437"/>
      <c r="IR17" s="437"/>
      <c r="IS17" s="437"/>
      <c r="IT17" s="437"/>
    </row>
    <row collapsed="false" customFormat="false" customHeight="true" hidden="false" ht="48" outlineLevel="0" r="18">
      <c r="A18" s="406"/>
      <c r="B18" s="457"/>
      <c r="C18" s="458" t="s">
        <v>95</v>
      </c>
      <c r="D18" s="459"/>
      <c r="E18" s="460"/>
      <c r="F18" s="461" t="s">
        <v>242</v>
      </c>
      <c r="G18" s="166"/>
      <c r="H18" s="462"/>
      <c r="I18" s="463"/>
      <c r="J18" s="463"/>
      <c r="K18" s="464"/>
      <c r="L18" s="427"/>
      <c r="M18" s="427"/>
      <c r="N18" s="427"/>
      <c r="O18" s="427"/>
      <c r="P18" s="465"/>
      <c r="Q18" s="430"/>
      <c r="R18" s="431"/>
      <c r="S18" s="432"/>
      <c r="T18" s="430"/>
      <c r="U18" s="466"/>
      <c r="V18" s="467"/>
      <c r="W18" s="468"/>
      <c r="X18" s="469"/>
      <c r="Y18" s="467"/>
      <c r="Z18" s="468"/>
      <c r="AA18" s="466"/>
      <c r="AB18" s="470"/>
      <c r="AC18" s="433" t="s">
        <v>243</v>
      </c>
      <c r="AD18" s="471" t="s">
        <v>244</v>
      </c>
      <c r="AE18" s="471" t="s">
        <v>245</v>
      </c>
      <c r="AF18" s="175"/>
      <c r="AG18" s="176"/>
      <c r="AH18" s="407"/>
      <c r="AI18" s="434"/>
      <c r="AJ18" s="435"/>
      <c r="AK18" s="435"/>
      <c r="AL18" s="435"/>
      <c r="AM18" s="435"/>
      <c r="AN18" s="435"/>
      <c r="AO18" s="435"/>
      <c r="AP18" s="435"/>
      <c r="AQ18" s="435"/>
      <c r="AR18" s="435"/>
      <c r="AS18" s="435"/>
      <c r="AT18" s="435"/>
      <c r="AU18" s="435"/>
      <c r="AV18" s="435"/>
      <c r="AW18" s="435"/>
      <c r="AX18" s="435"/>
      <c r="AY18" s="435"/>
      <c r="AZ18" s="435"/>
      <c r="BA18" s="435"/>
      <c r="BB18" s="435"/>
      <c r="BC18" s="436"/>
      <c r="BD18" s="408"/>
      <c r="BE18" s="408"/>
      <c r="BF18" s="408"/>
      <c r="BG18" s="408"/>
      <c r="BH18" s="408"/>
      <c r="BI18" s="408"/>
      <c r="BJ18" s="408"/>
      <c r="BK18" s="408"/>
      <c r="BL18" s="408"/>
      <c r="BM18" s="408"/>
      <c r="BN18" s="408"/>
      <c r="BO18" s="408"/>
      <c r="BP18" s="408"/>
      <c r="BQ18" s="408"/>
      <c r="BR18" s="408"/>
      <c r="BS18" s="408"/>
      <c r="BT18" s="408"/>
      <c r="BU18" s="408"/>
      <c r="BV18" s="408"/>
      <c r="BW18" s="408"/>
      <c r="BX18" s="408"/>
      <c r="BY18" s="408"/>
      <c r="BZ18" s="408"/>
      <c r="CA18" s="408"/>
      <c r="CB18" s="408"/>
      <c r="CC18" s="408"/>
      <c r="CD18" s="408"/>
      <c r="CE18" s="408"/>
      <c r="CF18" s="408"/>
      <c r="CG18" s="408"/>
      <c r="CH18" s="408"/>
      <c r="CI18" s="408"/>
      <c r="CJ18" s="408"/>
      <c r="CK18" s="408"/>
      <c r="CL18" s="437"/>
      <c r="CM18" s="437"/>
      <c r="CN18" s="437"/>
      <c r="CO18" s="437"/>
      <c r="CP18" s="437"/>
      <c r="CQ18" s="437"/>
      <c r="CR18" s="437"/>
      <c r="CS18" s="437"/>
      <c r="CT18" s="437"/>
      <c r="CU18" s="437"/>
      <c r="CV18" s="437"/>
      <c r="CW18" s="437"/>
      <c r="CX18" s="437"/>
      <c r="CY18" s="437"/>
      <c r="CZ18" s="437"/>
      <c r="DA18" s="437"/>
      <c r="DB18" s="437"/>
      <c r="DC18" s="437"/>
      <c r="DD18" s="437"/>
      <c r="DE18" s="437"/>
      <c r="DF18" s="437"/>
      <c r="DG18" s="437"/>
      <c r="DH18" s="437"/>
      <c r="DI18" s="437"/>
      <c r="DJ18" s="437"/>
      <c r="DK18" s="437"/>
      <c r="DL18" s="437"/>
      <c r="DM18" s="437"/>
      <c r="DN18" s="437"/>
      <c r="DO18" s="437"/>
      <c r="DP18" s="437"/>
      <c r="DQ18" s="437"/>
      <c r="DR18" s="437"/>
      <c r="DS18" s="437"/>
      <c r="DT18" s="437"/>
      <c r="DU18" s="437"/>
      <c r="DV18" s="437"/>
      <c r="DW18" s="437"/>
      <c r="DX18" s="437"/>
      <c r="DY18" s="437"/>
      <c r="DZ18" s="437"/>
      <c r="EA18" s="437"/>
      <c r="EB18" s="437"/>
      <c r="EC18" s="437"/>
      <c r="ED18" s="437"/>
      <c r="EE18" s="437"/>
      <c r="EF18" s="437"/>
      <c r="EG18" s="437"/>
      <c r="EH18" s="437"/>
      <c r="EI18" s="437"/>
      <c r="EJ18" s="437"/>
      <c r="EK18" s="437"/>
      <c r="EL18" s="437"/>
      <c r="EM18" s="437"/>
      <c r="EN18" s="437"/>
      <c r="EO18" s="437"/>
      <c r="EP18" s="437"/>
      <c r="EQ18" s="437"/>
      <c r="ER18" s="437"/>
      <c r="ES18" s="437"/>
      <c r="ET18" s="437"/>
      <c r="EU18" s="437"/>
      <c r="EV18" s="437"/>
      <c r="EW18" s="437"/>
      <c r="EX18" s="437"/>
      <c r="EY18" s="437"/>
      <c r="EZ18" s="437"/>
      <c r="FA18" s="437"/>
      <c r="FB18" s="437"/>
      <c r="FC18" s="437"/>
      <c r="FD18" s="437"/>
      <c r="FE18" s="437"/>
      <c r="FF18" s="437"/>
      <c r="FG18" s="437"/>
      <c r="FH18" s="437"/>
      <c r="FI18" s="437"/>
      <c r="FJ18" s="437"/>
      <c r="FK18" s="437"/>
      <c r="FL18" s="437"/>
      <c r="FM18" s="437"/>
      <c r="FN18" s="437"/>
      <c r="FO18" s="437"/>
      <c r="FP18" s="437"/>
      <c r="FQ18" s="437"/>
      <c r="FR18" s="437"/>
      <c r="FS18" s="437"/>
      <c r="FT18" s="437"/>
      <c r="FU18" s="437"/>
      <c r="FV18" s="437"/>
      <c r="FW18" s="437"/>
      <c r="FX18" s="437"/>
      <c r="FY18" s="437"/>
      <c r="FZ18" s="437"/>
      <c r="GA18" s="437"/>
      <c r="GB18" s="437"/>
      <c r="GC18" s="437"/>
      <c r="GD18" s="437"/>
      <c r="GE18" s="437"/>
      <c r="GF18" s="437"/>
      <c r="GG18" s="437"/>
      <c r="GH18" s="437"/>
      <c r="GI18" s="437"/>
      <c r="GJ18" s="437"/>
      <c r="GK18" s="437"/>
      <c r="GL18" s="437"/>
      <c r="GM18" s="437"/>
      <c r="GN18" s="437"/>
      <c r="GO18" s="437"/>
      <c r="GP18" s="437"/>
      <c r="GQ18" s="437"/>
      <c r="GR18" s="437"/>
      <c r="GS18" s="437"/>
      <c r="GT18" s="437"/>
      <c r="GU18" s="437"/>
      <c r="GV18" s="437"/>
      <c r="GW18" s="437"/>
      <c r="GX18" s="437"/>
      <c r="GY18" s="437"/>
      <c r="GZ18" s="437"/>
      <c r="HA18" s="437"/>
      <c r="HB18" s="437"/>
      <c r="HC18" s="437"/>
      <c r="HD18" s="437"/>
      <c r="HE18" s="437"/>
      <c r="HF18" s="437"/>
      <c r="HG18" s="437"/>
      <c r="HH18" s="437"/>
      <c r="HI18" s="437"/>
      <c r="HJ18" s="437"/>
      <c r="HK18" s="437"/>
      <c r="HL18" s="437"/>
      <c r="HM18" s="437"/>
      <c r="HN18" s="437"/>
      <c r="HO18" s="437"/>
      <c r="HP18" s="437"/>
      <c r="HQ18" s="437"/>
      <c r="HR18" s="437"/>
      <c r="HS18" s="437"/>
      <c r="HT18" s="437"/>
      <c r="HU18" s="437"/>
      <c r="HV18" s="437"/>
      <c r="HW18" s="437"/>
      <c r="HX18" s="437"/>
      <c r="HY18" s="437"/>
      <c r="HZ18" s="437"/>
      <c r="IA18" s="437"/>
      <c r="IB18" s="437"/>
      <c r="IC18" s="437"/>
      <c r="ID18" s="437"/>
      <c r="IE18" s="437"/>
      <c r="IF18" s="437"/>
      <c r="IG18" s="437"/>
      <c r="IH18" s="437"/>
      <c r="II18" s="437"/>
      <c r="IJ18" s="437"/>
      <c r="IK18" s="437"/>
      <c r="IL18" s="437"/>
      <c r="IM18" s="437"/>
      <c r="IN18" s="437"/>
      <c r="IO18" s="437"/>
      <c r="IP18" s="437"/>
      <c r="IQ18" s="437"/>
      <c r="IR18" s="437"/>
      <c r="IS18" s="437"/>
      <c r="IT18" s="437"/>
    </row>
    <row collapsed="false" customFormat="false" customHeight="true" hidden="false" ht="39" outlineLevel="0" r="19">
      <c r="A19" s="406"/>
      <c r="B19" s="439"/>
      <c r="C19" s="440" t="s">
        <v>97</v>
      </c>
      <c r="D19" s="198" t="s">
        <v>246</v>
      </c>
      <c r="E19" s="441"/>
      <c r="F19" s="442" t="s">
        <v>247</v>
      </c>
      <c r="G19" s="166"/>
      <c r="H19" s="443"/>
      <c r="I19" s="444"/>
      <c r="J19" s="444"/>
      <c r="K19" s="445"/>
      <c r="L19" s="446"/>
      <c r="M19" s="446"/>
      <c r="N19" s="446"/>
      <c r="O19" s="446"/>
      <c r="P19" s="447" t="s">
        <v>248</v>
      </c>
      <c r="Q19" s="472" t="n">
        <v>99</v>
      </c>
      <c r="R19" s="473" t="n">
        <v>99</v>
      </c>
      <c r="S19" s="474" t="n">
        <v>99</v>
      </c>
      <c r="T19" s="472" t="n">
        <v>99</v>
      </c>
      <c r="U19" s="473" t="n">
        <v>99</v>
      </c>
      <c r="V19" s="474" t="n">
        <v>99</v>
      </c>
      <c r="W19" s="472" t="n">
        <v>99</v>
      </c>
      <c r="X19" s="473" t="n">
        <v>99</v>
      </c>
      <c r="Y19" s="474" t="n">
        <v>99</v>
      </c>
      <c r="Z19" s="475"/>
      <c r="AA19" s="476"/>
      <c r="AB19" s="477"/>
      <c r="AC19" s="478" t="n">
        <v>39836</v>
      </c>
      <c r="AD19" s="433" t="n">
        <v>40108.2</v>
      </c>
      <c r="AE19" s="433" t="n">
        <v>40169.2</v>
      </c>
      <c r="AF19" s="175"/>
      <c r="AG19" s="176"/>
      <c r="AH19" s="407"/>
      <c r="AI19" s="434"/>
      <c r="AJ19" s="435"/>
      <c r="AK19" s="435"/>
      <c r="AL19" s="435"/>
      <c r="AM19" s="435"/>
      <c r="AN19" s="435"/>
      <c r="AO19" s="435"/>
      <c r="AP19" s="435"/>
      <c r="AQ19" s="435"/>
      <c r="AR19" s="435"/>
      <c r="AS19" s="435"/>
      <c r="AT19" s="435"/>
      <c r="AU19" s="435"/>
      <c r="AV19" s="435"/>
      <c r="AW19" s="435"/>
      <c r="AX19" s="435"/>
      <c r="AY19" s="435"/>
      <c r="AZ19" s="435"/>
      <c r="BA19" s="435"/>
      <c r="BB19" s="435"/>
      <c r="BC19" s="436"/>
      <c r="BD19" s="408"/>
      <c r="BE19" s="408"/>
      <c r="BF19" s="408"/>
      <c r="BG19" s="408"/>
      <c r="BH19" s="408"/>
      <c r="BI19" s="408"/>
      <c r="BJ19" s="408"/>
      <c r="BK19" s="408"/>
      <c r="BL19" s="408"/>
      <c r="BM19" s="408"/>
      <c r="BN19" s="408"/>
      <c r="BO19" s="408"/>
      <c r="BP19" s="408"/>
      <c r="BQ19" s="408"/>
      <c r="BR19" s="408"/>
      <c r="BS19" s="408"/>
      <c r="BT19" s="408"/>
      <c r="BU19" s="408"/>
      <c r="BV19" s="408"/>
      <c r="BW19" s="408"/>
      <c r="BX19" s="408"/>
      <c r="BY19" s="408"/>
      <c r="BZ19" s="408"/>
      <c r="CA19" s="408"/>
      <c r="CB19" s="408"/>
      <c r="CC19" s="408"/>
      <c r="CD19" s="408"/>
      <c r="CE19" s="408"/>
      <c r="CF19" s="408"/>
      <c r="CG19" s="408"/>
      <c r="CH19" s="408"/>
      <c r="CI19" s="408"/>
      <c r="CJ19" s="408"/>
      <c r="CK19" s="408"/>
      <c r="CL19" s="437"/>
      <c r="CM19" s="437"/>
      <c r="CN19" s="437"/>
      <c r="CO19" s="437"/>
      <c r="CP19" s="437"/>
      <c r="CQ19" s="437"/>
      <c r="CR19" s="437"/>
      <c r="CS19" s="437"/>
      <c r="CT19" s="437"/>
      <c r="CU19" s="437"/>
      <c r="CV19" s="437"/>
      <c r="CW19" s="437"/>
      <c r="CX19" s="437"/>
      <c r="CY19" s="437"/>
      <c r="CZ19" s="437"/>
      <c r="DA19" s="437"/>
      <c r="DB19" s="437"/>
      <c r="DC19" s="437"/>
      <c r="DD19" s="437"/>
      <c r="DE19" s="437"/>
      <c r="DF19" s="437"/>
      <c r="DG19" s="437"/>
      <c r="DH19" s="437"/>
      <c r="DI19" s="437"/>
      <c r="DJ19" s="437"/>
      <c r="DK19" s="437"/>
      <c r="DL19" s="437"/>
      <c r="DM19" s="437"/>
      <c r="DN19" s="437"/>
      <c r="DO19" s="437"/>
      <c r="DP19" s="437"/>
      <c r="DQ19" s="437"/>
      <c r="DR19" s="437"/>
      <c r="DS19" s="437"/>
      <c r="DT19" s="437"/>
      <c r="DU19" s="437"/>
      <c r="DV19" s="437"/>
      <c r="DW19" s="437"/>
      <c r="DX19" s="437"/>
      <c r="DY19" s="437"/>
      <c r="DZ19" s="437"/>
      <c r="EA19" s="437"/>
      <c r="EB19" s="437"/>
      <c r="EC19" s="437"/>
      <c r="ED19" s="437"/>
      <c r="EE19" s="437"/>
      <c r="EF19" s="437"/>
      <c r="EG19" s="437"/>
      <c r="EH19" s="437"/>
      <c r="EI19" s="437"/>
      <c r="EJ19" s="437"/>
      <c r="EK19" s="437"/>
      <c r="EL19" s="437"/>
      <c r="EM19" s="437"/>
      <c r="EN19" s="437"/>
      <c r="EO19" s="437"/>
      <c r="EP19" s="437"/>
      <c r="EQ19" s="437"/>
      <c r="ER19" s="437"/>
      <c r="ES19" s="437"/>
      <c r="ET19" s="437"/>
      <c r="EU19" s="437"/>
      <c r="EV19" s="437"/>
      <c r="EW19" s="437"/>
      <c r="EX19" s="437"/>
      <c r="EY19" s="437"/>
      <c r="EZ19" s="437"/>
      <c r="FA19" s="437"/>
      <c r="FB19" s="437"/>
      <c r="FC19" s="437"/>
      <c r="FD19" s="437"/>
      <c r="FE19" s="437"/>
      <c r="FF19" s="437"/>
      <c r="FG19" s="437"/>
      <c r="FH19" s="437"/>
      <c r="FI19" s="437"/>
      <c r="FJ19" s="437"/>
      <c r="FK19" s="437"/>
      <c r="FL19" s="437"/>
      <c r="FM19" s="437"/>
      <c r="FN19" s="437"/>
      <c r="FO19" s="437"/>
      <c r="FP19" s="437"/>
      <c r="FQ19" s="437"/>
      <c r="FR19" s="437"/>
      <c r="FS19" s="437"/>
      <c r="FT19" s="437"/>
      <c r="FU19" s="437"/>
      <c r="FV19" s="437"/>
      <c r="FW19" s="437"/>
      <c r="FX19" s="437"/>
      <c r="FY19" s="437"/>
      <c r="FZ19" s="437"/>
      <c r="GA19" s="437"/>
      <c r="GB19" s="437"/>
      <c r="GC19" s="437"/>
      <c r="GD19" s="437"/>
      <c r="GE19" s="437"/>
      <c r="GF19" s="437"/>
      <c r="GG19" s="437"/>
      <c r="GH19" s="437"/>
      <c r="GI19" s="437"/>
      <c r="GJ19" s="437"/>
      <c r="GK19" s="437"/>
      <c r="GL19" s="437"/>
      <c r="GM19" s="437"/>
      <c r="GN19" s="437"/>
      <c r="GO19" s="437"/>
      <c r="GP19" s="437"/>
      <c r="GQ19" s="437"/>
      <c r="GR19" s="437"/>
      <c r="GS19" s="437"/>
      <c r="GT19" s="437"/>
      <c r="GU19" s="437"/>
      <c r="GV19" s="437"/>
      <c r="GW19" s="437"/>
      <c r="GX19" s="437"/>
      <c r="GY19" s="437"/>
      <c r="GZ19" s="437"/>
      <c r="HA19" s="437"/>
      <c r="HB19" s="437"/>
      <c r="HC19" s="437"/>
      <c r="HD19" s="437"/>
      <c r="HE19" s="437"/>
      <c r="HF19" s="437"/>
      <c r="HG19" s="437"/>
      <c r="HH19" s="437"/>
      <c r="HI19" s="437"/>
      <c r="HJ19" s="437"/>
      <c r="HK19" s="437"/>
      <c r="HL19" s="437"/>
      <c r="HM19" s="437"/>
      <c r="HN19" s="437"/>
      <c r="HO19" s="437"/>
      <c r="HP19" s="437"/>
      <c r="HQ19" s="437"/>
      <c r="HR19" s="437"/>
      <c r="HS19" s="437"/>
      <c r="HT19" s="437"/>
      <c r="HU19" s="437"/>
      <c r="HV19" s="437"/>
      <c r="HW19" s="437"/>
      <c r="HX19" s="437"/>
      <c r="HY19" s="437"/>
      <c r="HZ19" s="437"/>
      <c r="IA19" s="437"/>
      <c r="IB19" s="437"/>
      <c r="IC19" s="437"/>
      <c r="ID19" s="437"/>
      <c r="IE19" s="437"/>
      <c r="IF19" s="437"/>
      <c r="IG19" s="437"/>
      <c r="IH19" s="437"/>
      <c r="II19" s="437"/>
      <c r="IJ19" s="437"/>
      <c r="IK19" s="437"/>
      <c r="IL19" s="437"/>
      <c r="IM19" s="437"/>
      <c r="IN19" s="437"/>
      <c r="IO19" s="437"/>
      <c r="IP19" s="437"/>
      <c r="IQ19" s="437"/>
      <c r="IR19" s="437"/>
      <c r="IS19" s="437"/>
      <c r="IT19" s="437"/>
    </row>
    <row collapsed="false" customFormat="false" customHeight="true" hidden="false" ht="44" outlineLevel="0" r="20">
      <c r="A20" s="406"/>
      <c r="B20" s="479"/>
      <c r="C20" s="458" t="s">
        <v>100</v>
      </c>
      <c r="D20" s="480" t="s">
        <v>249</v>
      </c>
      <c r="E20" s="481"/>
      <c r="F20" s="482" t="s">
        <v>250</v>
      </c>
      <c r="G20" s="166"/>
      <c r="H20" s="483"/>
      <c r="I20" s="484"/>
      <c r="J20" s="484"/>
      <c r="K20" s="485"/>
      <c r="L20" s="486"/>
      <c r="M20" s="486"/>
      <c r="N20" s="486"/>
      <c r="O20" s="486"/>
      <c r="P20" s="487" t="s">
        <v>101</v>
      </c>
      <c r="Q20" s="488" t="n">
        <f aca="false">Q15</f>
        <v>0</v>
      </c>
      <c r="R20" s="489" t="n">
        <f aca="false">R15</f>
        <v>0</v>
      </c>
      <c r="S20" s="490" t="n">
        <f aca="false">S15</f>
        <v>0</v>
      </c>
      <c r="T20" s="488" t="n">
        <f aca="false">T15</f>
        <v>0</v>
      </c>
      <c r="U20" s="489" t="n">
        <f aca="false">U15</f>
        <v>0</v>
      </c>
      <c r="V20" s="490" t="n">
        <v>20</v>
      </c>
      <c r="W20" s="488" t="n">
        <f aca="false">W15</f>
        <v>0</v>
      </c>
      <c r="X20" s="489" t="n">
        <f aca="false">X15</f>
        <v>0</v>
      </c>
      <c r="Y20" s="490" t="n">
        <v>10</v>
      </c>
      <c r="Z20" s="488" t="s">
        <v>102</v>
      </c>
      <c r="AA20" s="489" t="s">
        <v>102</v>
      </c>
      <c r="AB20" s="491" t="s">
        <v>102</v>
      </c>
      <c r="AC20" s="492"/>
      <c r="AD20" s="492"/>
      <c r="AE20" s="492"/>
      <c r="AF20" s="175"/>
      <c r="AG20" s="176"/>
      <c r="AH20" s="407"/>
      <c r="AI20" s="493"/>
      <c r="AJ20" s="494"/>
      <c r="AK20" s="494"/>
      <c r="AL20" s="494"/>
      <c r="AM20" s="494"/>
      <c r="AN20" s="494"/>
      <c r="AO20" s="494"/>
      <c r="AP20" s="494"/>
      <c r="AQ20" s="494"/>
      <c r="AR20" s="494"/>
      <c r="AS20" s="494"/>
      <c r="AT20" s="494"/>
      <c r="AU20" s="494"/>
      <c r="AV20" s="494"/>
      <c r="AW20" s="494"/>
      <c r="AX20" s="494"/>
      <c r="AY20" s="494"/>
      <c r="AZ20" s="494"/>
      <c r="BA20" s="494"/>
      <c r="BB20" s="494"/>
      <c r="BC20" s="495"/>
      <c r="BD20" s="408"/>
      <c r="BE20" s="408"/>
      <c r="BF20" s="408"/>
      <c r="BG20" s="408"/>
      <c r="BH20" s="408"/>
      <c r="BI20" s="408"/>
      <c r="BJ20" s="408"/>
      <c r="BK20" s="408"/>
      <c r="BL20" s="408"/>
      <c r="BM20" s="408"/>
      <c r="BN20" s="408"/>
      <c r="BO20" s="408"/>
      <c r="BP20" s="408"/>
      <c r="BQ20" s="408"/>
      <c r="BR20" s="408"/>
      <c r="BS20" s="408"/>
      <c r="BT20" s="408"/>
      <c r="BU20" s="408"/>
      <c r="BV20" s="408"/>
      <c r="BW20" s="408"/>
      <c r="BX20" s="408"/>
      <c r="BY20" s="408"/>
      <c r="BZ20" s="408"/>
      <c r="CA20" s="408"/>
      <c r="CB20" s="408"/>
      <c r="CC20" s="408"/>
      <c r="CD20" s="408"/>
      <c r="CE20" s="408"/>
      <c r="CF20" s="408"/>
      <c r="CG20" s="408"/>
      <c r="CH20" s="408"/>
      <c r="CI20" s="408"/>
      <c r="CJ20" s="408"/>
      <c r="CK20" s="408"/>
      <c r="CL20" s="437"/>
      <c r="CM20" s="437"/>
      <c r="CN20" s="437"/>
      <c r="CO20" s="437"/>
      <c r="CP20" s="437"/>
      <c r="CQ20" s="437"/>
      <c r="CR20" s="437"/>
      <c r="CS20" s="437"/>
      <c r="CT20" s="437"/>
      <c r="CU20" s="437"/>
      <c r="CV20" s="437"/>
      <c r="CW20" s="437"/>
      <c r="CX20" s="437"/>
      <c r="CY20" s="437"/>
      <c r="CZ20" s="437"/>
      <c r="DA20" s="437"/>
      <c r="DB20" s="437"/>
      <c r="DC20" s="437"/>
      <c r="DD20" s="437"/>
      <c r="DE20" s="437"/>
      <c r="DF20" s="437"/>
      <c r="DG20" s="437"/>
      <c r="DH20" s="437"/>
      <c r="DI20" s="437"/>
      <c r="DJ20" s="437"/>
      <c r="DK20" s="437"/>
      <c r="DL20" s="437"/>
      <c r="DM20" s="437"/>
      <c r="DN20" s="437"/>
      <c r="DO20" s="437"/>
      <c r="DP20" s="437"/>
      <c r="DQ20" s="437"/>
      <c r="DR20" s="437"/>
      <c r="DS20" s="437"/>
      <c r="DT20" s="437"/>
      <c r="DU20" s="437"/>
      <c r="DV20" s="437"/>
      <c r="DW20" s="437"/>
      <c r="DX20" s="437"/>
      <c r="DY20" s="437"/>
      <c r="DZ20" s="437"/>
      <c r="EA20" s="437"/>
      <c r="EB20" s="437"/>
      <c r="EC20" s="437"/>
      <c r="ED20" s="437"/>
      <c r="EE20" s="437"/>
      <c r="EF20" s="437"/>
      <c r="EG20" s="437"/>
      <c r="EH20" s="437"/>
      <c r="EI20" s="437"/>
      <c r="EJ20" s="437"/>
      <c r="EK20" s="437"/>
      <c r="EL20" s="437"/>
      <c r="EM20" s="437"/>
      <c r="EN20" s="437"/>
      <c r="EO20" s="437"/>
      <c r="EP20" s="437"/>
      <c r="EQ20" s="437"/>
      <c r="ER20" s="437"/>
      <c r="ES20" s="437"/>
      <c r="ET20" s="437"/>
      <c r="EU20" s="437"/>
      <c r="EV20" s="437"/>
      <c r="EW20" s="437"/>
      <c r="EX20" s="437"/>
      <c r="EY20" s="437"/>
      <c r="EZ20" s="437"/>
      <c r="FA20" s="437"/>
      <c r="FB20" s="437"/>
      <c r="FC20" s="437"/>
      <c r="FD20" s="437"/>
      <c r="FE20" s="437"/>
      <c r="FF20" s="437"/>
      <c r="FG20" s="437"/>
      <c r="FH20" s="437"/>
      <c r="FI20" s="437"/>
      <c r="FJ20" s="437"/>
      <c r="FK20" s="437"/>
      <c r="FL20" s="437"/>
      <c r="FM20" s="437"/>
      <c r="FN20" s="437"/>
      <c r="FO20" s="437"/>
      <c r="FP20" s="437"/>
      <c r="FQ20" s="437"/>
      <c r="FR20" s="437"/>
      <c r="FS20" s="437"/>
      <c r="FT20" s="437"/>
      <c r="FU20" s="437"/>
      <c r="FV20" s="437"/>
      <c r="FW20" s="437"/>
      <c r="FX20" s="437"/>
      <c r="FY20" s="437"/>
      <c r="FZ20" s="437"/>
      <c r="GA20" s="437"/>
      <c r="GB20" s="437"/>
      <c r="GC20" s="437"/>
      <c r="GD20" s="437"/>
      <c r="GE20" s="437"/>
      <c r="GF20" s="437"/>
      <c r="GG20" s="437"/>
      <c r="GH20" s="437"/>
      <c r="GI20" s="437"/>
      <c r="GJ20" s="437"/>
      <c r="GK20" s="437"/>
      <c r="GL20" s="437"/>
      <c r="GM20" s="437"/>
      <c r="GN20" s="437"/>
      <c r="GO20" s="437"/>
      <c r="GP20" s="437"/>
      <c r="GQ20" s="437"/>
      <c r="GR20" s="437"/>
      <c r="GS20" s="437"/>
      <c r="GT20" s="437"/>
      <c r="GU20" s="437"/>
      <c r="GV20" s="437"/>
      <c r="GW20" s="437"/>
      <c r="GX20" s="437"/>
      <c r="GY20" s="437"/>
      <c r="GZ20" s="437"/>
      <c r="HA20" s="437"/>
      <c r="HB20" s="437"/>
      <c r="HC20" s="437"/>
      <c r="HD20" s="437"/>
      <c r="HE20" s="437"/>
      <c r="HF20" s="437"/>
      <c r="HG20" s="437"/>
      <c r="HH20" s="437"/>
      <c r="HI20" s="437"/>
      <c r="HJ20" s="437"/>
      <c r="HK20" s="437"/>
      <c r="HL20" s="437"/>
      <c r="HM20" s="437"/>
      <c r="HN20" s="437"/>
      <c r="HO20" s="437"/>
      <c r="HP20" s="437"/>
      <c r="HQ20" s="437"/>
      <c r="HR20" s="437"/>
      <c r="HS20" s="437"/>
      <c r="HT20" s="437"/>
      <c r="HU20" s="437"/>
      <c r="HV20" s="437"/>
      <c r="HW20" s="437"/>
      <c r="HX20" s="437"/>
      <c r="HY20" s="437"/>
      <c r="HZ20" s="437"/>
      <c r="IA20" s="437"/>
      <c r="IB20" s="437"/>
      <c r="IC20" s="437"/>
      <c r="ID20" s="437"/>
      <c r="IE20" s="437"/>
      <c r="IF20" s="437"/>
      <c r="IG20" s="437"/>
      <c r="IH20" s="437"/>
      <c r="II20" s="437"/>
      <c r="IJ20" s="437"/>
      <c r="IK20" s="437"/>
      <c r="IL20" s="437"/>
      <c r="IM20" s="437"/>
      <c r="IN20" s="437"/>
      <c r="IO20" s="437"/>
      <c r="IP20" s="437"/>
      <c r="IQ20" s="437"/>
      <c r="IR20" s="437"/>
      <c r="IS20" s="437"/>
      <c r="IT20" s="437"/>
    </row>
    <row collapsed="false" customFormat="true" customHeight="true" hidden="false" ht="6.75" outlineLevel="0" r="21" s="389">
      <c r="A21" s="371"/>
      <c r="B21" s="372"/>
      <c r="C21" s="373"/>
      <c r="D21" s="374"/>
      <c r="E21" s="375"/>
      <c r="F21" s="376"/>
      <c r="G21" s="400"/>
      <c r="H21" s="375"/>
      <c r="I21" s="375"/>
      <c r="J21" s="375"/>
      <c r="K21" s="378"/>
      <c r="L21" s="378"/>
      <c r="M21" s="378"/>
      <c r="N21" s="378"/>
      <c r="O21" s="378"/>
      <c r="P21" s="379"/>
      <c r="Q21" s="380"/>
      <c r="R21" s="381"/>
      <c r="S21" s="381"/>
      <c r="T21" s="381"/>
      <c r="U21" s="381"/>
      <c r="V21" s="381"/>
      <c r="W21" s="381"/>
      <c r="X21" s="381"/>
      <c r="Y21" s="381"/>
      <c r="Z21" s="381"/>
      <c r="AA21" s="381"/>
      <c r="AB21" s="382"/>
      <c r="AC21" s="383"/>
      <c r="AD21" s="383"/>
      <c r="AE21" s="383"/>
      <c r="AF21" s="384"/>
      <c r="AG21" s="376"/>
      <c r="AH21" s="385"/>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7"/>
      <c r="BE21" s="387"/>
      <c r="BF21" s="387"/>
      <c r="BG21" s="387"/>
      <c r="BH21" s="387"/>
      <c r="BI21" s="387"/>
      <c r="BJ21" s="387"/>
      <c r="BK21" s="387"/>
      <c r="BL21" s="387"/>
      <c r="BM21" s="387"/>
      <c r="BN21" s="387"/>
      <c r="BO21" s="387"/>
      <c r="BP21" s="387"/>
      <c r="BQ21" s="387"/>
      <c r="BR21" s="387"/>
      <c r="BS21" s="387"/>
      <c r="BT21" s="387"/>
      <c r="BU21" s="387"/>
      <c r="BV21" s="387"/>
      <c r="BW21" s="387"/>
      <c r="BX21" s="387"/>
      <c r="BY21" s="387"/>
      <c r="BZ21" s="387"/>
      <c r="CA21" s="387"/>
      <c r="CB21" s="387"/>
      <c r="CC21" s="387"/>
      <c r="CD21" s="387"/>
      <c r="CE21" s="387"/>
      <c r="CF21" s="387"/>
      <c r="CG21" s="387"/>
      <c r="CH21" s="387"/>
      <c r="CI21" s="387"/>
      <c r="CJ21" s="387"/>
      <c r="CK21" s="387"/>
      <c r="CL21" s="388"/>
      <c r="CM21" s="388"/>
      <c r="CN21" s="388"/>
      <c r="CO21" s="388"/>
      <c r="CP21" s="388"/>
      <c r="CQ21" s="388"/>
      <c r="CR21" s="388"/>
      <c r="CS21" s="388"/>
      <c r="CT21" s="388"/>
      <c r="CU21" s="388"/>
      <c r="CV21" s="388"/>
      <c r="CW21" s="388"/>
      <c r="CX21" s="388"/>
      <c r="CY21" s="388"/>
      <c r="CZ21" s="388"/>
      <c r="DA21" s="388"/>
      <c r="DB21" s="388"/>
      <c r="DC21" s="388"/>
      <c r="DD21" s="388"/>
      <c r="DE21" s="388"/>
      <c r="DF21" s="388"/>
      <c r="DG21" s="388"/>
      <c r="DH21" s="388"/>
      <c r="DI21" s="388"/>
      <c r="DJ21" s="388"/>
      <c r="DK21" s="388"/>
      <c r="DL21" s="388"/>
      <c r="DM21" s="388"/>
      <c r="DN21" s="388"/>
      <c r="DO21" s="388"/>
      <c r="DP21" s="388"/>
      <c r="DQ21" s="388"/>
      <c r="DR21" s="388"/>
      <c r="DS21" s="388"/>
      <c r="DT21" s="388"/>
      <c r="DU21" s="388"/>
      <c r="DV21" s="388"/>
      <c r="DW21" s="388"/>
      <c r="DX21" s="388"/>
      <c r="DY21" s="388"/>
      <c r="DZ21" s="388"/>
      <c r="EA21" s="388"/>
      <c r="EB21" s="388"/>
      <c r="EC21" s="388"/>
      <c r="ED21" s="388"/>
      <c r="EE21" s="388"/>
      <c r="EF21" s="388"/>
      <c r="EG21" s="388"/>
      <c r="EH21" s="388"/>
      <c r="EI21" s="388"/>
      <c r="EJ21" s="388"/>
      <c r="EK21" s="388"/>
      <c r="EL21" s="388"/>
      <c r="EM21" s="388"/>
      <c r="EN21" s="388"/>
      <c r="EO21" s="388"/>
      <c r="EP21" s="388"/>
      <c r="EQ21" s="388"/>
      <c r="ER21" s="388"/>
      <c r="ES21" s="388"/>
      <c r="ET21" s="388"/>
      <c r="EU21" s="388"/>
      <c r="EV21" s="388"/>
      <c r="EW21" s="388"/>
      <c r="EX21" s="388"/>
      <c r="EY21" s="388"/>
      <c r="EZ21" s="388"/>
      <c r="FA21" s="388"/>
      <c r="FB21" s="388"/>
      <c r="FC21" s="388"/>
      <c r="FD21" s="388"/>
      <c r="FE21" s="388"/>
      <c r="FF21" s="388"/>
      <c r="FG21" s="388"/>
      <c r="FH21" s="388"/>
      <c r="FI21" s="388"/>
      <c r="FJ21" s="388"/>
      <c r="FK21" s="388"/>
      <c r="FL21" s="388"/>
      <c r="FM21" s="388"/>
      <c r="FN21" s="388"/>
      <c r="FO21" s="388"/>
      <c r="FP21" s="388"/>
      <c r="FQ21" s="388"/>
      <c r="FR21" s="388"/>
      <c r="FS21" s="388"/>
      <c r="FT21" s="388"/>
      <c r="FU21" s="388"/>
      <c r="FV21" s="388"/>
      <c r="FW21" s="388"/>
      <c r="FX21" s="388"/>
      <c r="FY21" s="388"/>
      <c r="FZ21" s="388"/>
      <c r="GA21" s="388"/>
      <c r="GB21" s="388"/>
      <c r="GC21" s="388"/>
      <c r="GD21" s="388"/>
      <c r="GE21" s="388"/>
      <c r="GF21" s="388"/>
      <c r="GG21" s="388"/>
      <c r="GH21" s="388"/>
      <c r="GI21" s="388"/>
      <c r="GJ21" s="388"/>
      <c r="GK21" s="388"/>
      <c r="GL21" s="388"/>
      <c r="GM21" s="388"/>
      <c r="GN21" s="388"/>
      <c r="GO21" s="388"/>
      <c r="GP21" s="388"/>
      <c r="GQ21" s="388"/>
      <c r="GR21" s="388"/>
      <c r="GS21" s="388"/>
      <c r="GT21" s="388"/>
      <c r="GU21" s="388"/>
      <c r="GV21" s="388"/>
      <c r="GW21" s="388"/>
      <c r="GX21" s="388"/>
      <c r="GY21" s="388"/>
      <c r="GZ21" s="388"/>
      <c r="HA21" s="388"/>
      <c r="HB21" s="388"/>
      <c r="HC21" s="388"/>
      <c r="HD21" s="388"/>
      <c r="HE21" s="388"/>
      <c r="HF21" s="388"/>
      <c r="HG21" s="388"/>
      <c r="HH21" s="388"/>
      <c r="HI21" s="388"/>
      <c r="HJ21" s="388"/>
      <c r="HK21" s="388"/>
      <c r="HL21" s="388"/>
      <c r="HM21" s="388"/>
      <c r="HN21" s="388"/>
      <c r="HO21" s="388"/>
      <c r="HP21" s="388"/>
      <c r="HQ21" s="388"/>
      <c r="HR21" s="388"/>
      <c r="HS21" s="388"/>
      <c r="HT21" s="388"/>
      <c r="HU21" s="388"/>
      <c r="HV21" s="388"/>
      <c r="HW21" s="388"/>
      <c r="HX21" s="388"/>
      <c r="HY21" s="388"/>
      <c r="HZ21" s="388"/>
      <c r="IA21" s="388"/>
      <c r="IB21" s="388"/>
      <c r="IC21" s="388"/>
      <c r="ID21" s="388"/>
      <c r="IE21" s="388"/>
      <c r="IF21" s="388"/>
      <c r="IG21" s="388"/>
      <c r="IH21" s="388"/>
      <c r="II21" s="388"/>
      <c r="IJ21" s="388"/>
      <c r="IK21" s="388"/>
      <c r="IL21" s="388"/>
      <c r="IM21" s="388"/>
      <c r="IN21" s="388"/>
      <c r="IO21" s="388"/>
      <c r="IP21" s="388"/>
      <c r="IQ21" s="388"/>
      <c r="IR21" s="388"/>
      <c r="IS21" s="388"/>
      <c r="IT21" s="388"/>
    </row>
    <row collapsed="false" customFormat="true" customHeight="true" hidden="false" ht="24.75" outlineLevel="0" r="22" s="509">
      <c r="A22" s="496"/>
      <c r="B22" s="497" t="s">
        <v>75</v>
      </c>
      <c r="C22" s="497"/>
      <c r="D22" s="498"/>
      <c r="E22" s="499" t="n">
        <f aca="false">COUNTIF(E24:E29,"Yes")</f>
        <v>1</v>
      </c>
      <c r="F22" s="500"/>
      <c r="G22" s="501"/>
      <c r="H22" s="502" t="n">
        <f aca="false">H24</f>
        <v>10869.5050847458</v>
      </c>
      <c r="I22" s="502" t="n">
        <f aca="false">I24</f>
        <v>1956.51091525424</v>
      </c>
      <c r="J22" s="502" t="n">
        <f aca="false">J24</f>
        <v>12826.016</v>
      </c>
      <c r="K22" s="502" t="n">
        <f aca="false">K24</f>
        <v>333</v>
      </c>
      <c r="L22" s="502" t="n">
        <f aca="false">L24</f>
        <v>3000</v>
      </c>
      <c r="M22" s="502" t="n">
        <f aca="false">M24</f>
        <v>3000</v>
      </c>
      <c r="N22" s="502" t="n">
        <f aca="false">N24</f>
        <v>0</v>
      </c>
      <c r="O22" s="502" t="n">
        <f aca="false">O24</f>
        <v>333</v>
      </c>
      <c r="P22" s="503"/>
      <c r="Q22" s="497"/>
      <c r="R22" s="497"/>
      <c r="S22" s="497"/>
      <c r="T22" s="497"/>
      <c r="U22" s="497"/>
      <c r="V22" s="497"/>
      <c r="W22" s="497"/>
      <c r="X22" s="497"/>
      <c r="Y22" s="497"/>
      <c r="Z22" s="497"/>
      <c r="AA22" s="497"/>
      <c r="AB22" s="497"/>
      <c r="AC22" s="497"/>
      <c r="AD22" s="497"/>
      <c r="AE22" s="497"/>
      <c r="AF22" s="497"/>
      <c r="AG22" s="497"/>
      <c r="AH22" s="504"/>
      <c r="AI22" s="505" t="n">
        <f aca="false">AI24</f>
        <v>0</v>
      </c>
      <c r="AJ22" s="505" t="n">
        <f aca="false">AJ24</f>
        <v>0</v>
      </c>
      <c r="AK22" s="505" t="n">
        <f aca="false">AK24</f>
        <v>0</v>
      </c>
      <c r="AL22" s="505" t="n">
        <f aca="false">AL24</f>
        <v>0</v>
      </c>
      <c r="AM22" s="505" t="n">
        <f aca="false">AM24</f>
        <v>0</v>
      </c>
      <c r="AN22" s="505" t="n">
        <f aca="false">AN24</f>
        <v>0</v>
      </c>
      <c r="AO22" s="506" t="n">
        <f aca="false">AO24</f>
        <v>0</v>
      </c>
      <c r="AP22" s="505" t="n">
        <f aca="false">AP24</f>
        <v>0</v>
      </c>
      <c r="AQ22" s="505" t="n">
        <f aca="false">AQ24</f>
        <v>0</v>
      </c>
      <c r="AR22" s="505" t="n">
        <f aca="false">AR24</f>
        <v>0</v>
      </c>
      <c r="AS22" s="505" t="n">
        <f aca="false">AS24</f>
        <v>0</v>
      </c>
      <c r="AT22" s="505" t="n">
        <f aca="false">AT24</f>
        <v>0</v>
      </c>
      <c r="AU22" s="505" t="n">
        <f aca="false">AU24</f>
        <v>0</v>
      </c>
      <c r="AV22" s="505" t="n">
        <f aca="false">AV24</f>
        <v>0</v>
      </c>
      <c r="AW22" s="505" t="n">
        <f aca="false">AW24</f>
        <v>0</v>
      </c>
      <c r="AX22" s="505" t="n">
        <f aca="false">AX24</f>
        <v>0</v>
      </c>
      <c r="AY22" s="505" t="n">
        <f aca="false">AY24</f>
        <v>0</v>
      </c>
      <c r="AZ22" s="505" t="n">
        <f aca="false">AZ24</f>
        <v>0</v>
      </c>
      <c r="BA22" s="505" t="n">
        <f aca="false">BA24</f>
        <v>0</v>
      </c>
      <c r="BB22" s="505" t="n">
        <f aca="false">BB24</f>
        <v>0</v>
      </c>
      <c r="BC22" s="505" t="n">
        <f aca="false">BC24</f>
        <v>0</v>
      </c>
      <c r="BD22" s="507"/>
      <c r="BE22" s="507"/>
      <c r="BF22" s="507"/>
      <c r="BG22" s="507"/>
      <c r="BH22" s="507"/>
      <c r="BI22" s="507"/>
      <c r="BJ22" s="507"/>
      <c r="BK22" s="507"/>
      <c r="BL22" s="507"/>
      <c r="BM22" s="507"/>
      <c r="BN22" s="507"/>
      <c r="BO22" s="507"/>
      <c r="BP22" s="507"/>
      <c r="BQ22" s="507"/>
      <c r="BR22" s="507"/>
      <c r="BS22" s="507"/>
      <c r="BT22" s="507"/>
      <c r="BU22" s="507"/>
      <c r="BV22" s="507"/>
      <c r="BW22" s="507"/>
      <c r="BX22" s="507"/>
      <c r="BY22" s="507"/>
      <c r="BZ22" s="507"/>
      <c r="CA22" s="507"/>
      <c r="CB22" s="507"/>
      <c r="CC22" s="507"/>
      <c r="CD22" s="507"/>
      <c r="CE22" s="507"/>
      <c r="CF22" s="507"/>
      <c r="CG22" s="507"/>
      <c r="CH22" s="507"/>
      <c r="CI22" s="507"/>
      <c r="CJ22" s="507"/>
      <c r="CK22" s="507"/>
      <c r="CL22" s="508"/>
      <c r="CM22" s="508"/>
      <c r="CN22" s="508"/>
      <c r="CO22" s="508"/>
      <c r="CP22" s="508"/>
      <c r="CQ22" s="508"/>
      <c r="CR22" s="508"/>
      <c r="CS22" s="508"/>
      <c r="CT22" s="508"/>
      <c r="CU22" s="508"/>
      <c r="CV22" s="508"/>
      <c r="CW22" s="508"/>
      <c r="CX22" s="508"/>
      <c r="CY22" s="508"/>
      <c r="CZ22" s="508"/>
      <c r="DA22" s="508"/>
      <c r="DB22" s="508"/>
      <c r="DC22" s="508"/>
      <c r="DD22" s="508"/>
      <c r="DE22" s="508"/>
      <c r="DF22" s="508"/>
      <c r="DG22" s="508"/>
      <c r="DH22" s="508"/>
      <c r="DI22" s="508"/>
      <c r="DJ22" s="508"/>
      <c r="DK22" s="508"/>
      <c r="DL22" s="508"/>
      <c r="DM22" s="508"/>
      <c r="DN22" s="508"/>
      <c r="DO22" s="508"/>
      <c r="DP22" s="508"/>
      <c r="DQ22" s="508"/>
      <c r="DR22" s="508"/>
      <c r="DS22" s="508"/>
      <c r="DT22" s="508"/>
      <c r="DU22" s="508"/>
      <c r="DV22" s="508"/>
      <c r="DW22" s="508"/>
      <c r="DX22" s="508"/>
      <c r="DY22" s="508"/>
      <c r="DZ22" s="508"/>
      <c r="EA22" s="508"/>
      <c r="EB22" s="508"/>
      <c r="EC22" s="508"/>
      <c r="ED22" s="508"/>
      <c r="EE22" s="508"/>
      <c r="EF22" s="508"/>
      <c r="EG22" s="508"/>
      <c r="EH22" s="508"/>
      <c r="EI22" s="508"/>
      <c r="EJ22" s="508"/>
      <c r="EK22" s="508"/>
      <c r="EL22" s="508"/>
      <c r="EM22" s="508"/>
      <c r="EN22" s="508"/>
      <c r="EO22" s="508"/>
      <c r="EP22" s="508"/>
      <c r="EQ22" s="508"/>
      <c r="ER22" s="508"/>
      <c r="ES22" s="508"/>
      <c r="ET22" s="508"/>
      <c r="EU22" s="508"/>
      <c r="EV22" s="508"/>
      <c r="EW22" s="508"/>
      <c r="EX22" s="508"/>
      <c r="EY22" s="508"/>
      <c r="EZ22" s="508"/>
      <c r="FA22" s="508"/>
      <c r="FB22" s="508"/>
      <c r="FC22" s="508"/>
      <c r="FD22" s="508"/>
      <c r="FE22" s="508"/>
      <c r="FF22" s="508"/>
      <c r="FG22" s="508"/>
      <c r="FH22" s="508"/>
      <c r="FI22" s="508"/>
      <c r="FJ22" s="508"/>
      <c r="FK22" s="508"/>
      <c r="FL22" s="508"/>
      <c r="FM22" s="508"/>
      <c r="FN22" s="508"/>
      <c r="FO22" s="508"/>
      <c r="FP22" s="508"/>
      <c r="FQ22" s="508"/>
      <c r="FR22" s="508"/>
      <c r="FS22" s="508"/>
      <c r="FT22" s="508"/>
      <c r="FU22" s="508"/>
      <c r="FV22" s="508"/>
      <c r="FW22" s="508"/>
      <c r="FX22" s="508"/>
      <c r="FY22" s="508"/>
      <c r="FZ22" s="508"/>
      <c r="GA22" s="508"/>
      <c r="GB22" s="508"/>
      <c r="GC22" s="508"/>
      <c r="GD22" s="508"/>
      <c r="GE22" s="508"/>
      <c r="GF22" s="508"/>
      <c r="GG22" s="508"/>
      <c r="GH22" s="508"/>
      <c r="GI22" s="508"/>
      <c r="GJ22" s="508"/>
      <c r="GK22" s="508"/>
      <c r="GL22" s="508"/>
      <c r="GM22" s="508"/>
      <c r="GN22" s="508"/>
      <c r="GO22" s="508"/>
      <c r="GP22" s="508"/>
      <c r="GQ22" s="508"/>
      <c r="GR22" s="508"/>
      <c r="GS22" s="508"/>
      <c r="GT22" s="508"/>
      <c r="GU22" s="508"/>
      <c r="GV22" s="508"/>
      <c r="GW22" s="508"/>
      <c r="GX22" s="508"/>
      <c r="GY22" s="508"/>
      <c r="GZ22" s="508"/>
      <c r="HA22" s="508"/>
      <c r="HB22" s="508"/>
      <c r="HC22" s="508"/>
      <c r="HD22" s="508"/>
      <c r="HE22" s="508"/>
      <c r="HF22" s="508"/>
      <c r="HG22" s="508"/>
      <c r="HH22" s="508"/>
      <c r="HI22" s="508"/>
      <c r="HJ22" s="508"/>
      <c r="HK22" s="508"/>
      <c r="HL22" s="508"/>
      <c r="HM22" s="508"/>
      <c r="HN22" s="508"/>
      <c r="HO22" s="508"/>
      <c r="HP22" s="508"/>
      <c r="HQ22" s="508"/>
      <c r="HR22" s="508"/>
      <c r="HS22" s="508"/>
      <c r="HT22" s="508"/>
      <c r="HU22" s="508"/>
      <c r="HV22" s="508"/>
      <c r="HW22" s="508"/>
      <c r="HX22" s="508"/>
      <c r="HY22" s="508"/>
      <c r="HZ22" s="508"/>
      <c r="IA22" s="508"/>
      <c r="IB22" s="508"/>
      <c r="IC22" s="508"/>
      <c r="ID22" s="508"/>
      <c r="IE22" s="508"/>
      <c r="IF22" s="508"/>
      <c r="IG22" s="508"/>
      <c r="IH22" s="508"/>
      <c r="II22" s="508"/>
      <c r="IJ22" s="508"/>
      <c r="IK22" s="508"/>
      <c r="IL22" s="508"/>
      <c r="IM22" s="508"/>
      <c r="IN22" s="508"/>
      <c r="IO22" s="508"/>
      <c r="IP22" s="508"/>
      <c r="IQ22" s="508"/>
      <c r="IR22" s="508"/>
      <c r="IS22" s="508"/>
      <c r="IT22" s="508"/>
    </row>
    <row collapsed="false" customFormat="true" customHeight="true" hidden="false" ht="7" outlineLevel="0" r="23" s="438">
      <c r="A23" s="406"/>
      <c r="B23" s="510"/>
      <c r="C23" s="510"/>
      <c r="D23" s="511"/>
      <c r="E23" s="512"/>
      <c r="F23" s="513"/>
      <c r="G23" s="511"/>
      <c r="H23" s="514"/>
      <c r="I23" s="512"/>
      <c r="J23" s="512"/>
      <c r="K23" s="512"/>
      <c r="L23" s="512"/>
      <c r="M23" s="512"/>
      <c r="N23" s="512"/>
      <c r="O23" s="512"/>
      <c r="P23" s="513"/>
      <c r="Q23" s="510"/>
      <c r="R23" s="510"/>
      <c r="S23" s="510"/>
      <c r="T23" s="510"/>
      <c r="U23" s="510"/>
      <c r="V23" s="510"/>
      <c r="W23" s="510"/>
      <c r="X23" s="510"/>
      <c r="Y23" s="510"/>
      <c r="Z23" s="510"/>
      <c r="AA23" s="510"/>
      <c r="AB23" s="510"/>
      <c r="AC23" s="510"/>
      <c r="AD23" s="510"/>
      <c r="AE23" s="510"/>
      <c r="AF23" s="510"/>
      <c r="AG23" s="513"/>
      <c r="AH23" s="407"/>
      <c r="AI23" s="515"/>
      <c r="AJ23" s="515"/>
      <c r="AK23" s="515"/>
      <c r="AL23" s="515"/>
      <c r="AM23" s="515"/>
      <c r="AN23" s="515"/>
      <c r="AO23" s="515"/>
      <c r="AP23" s="515"/>
      <c r="AQ23" s="515"/>
      <c r="AR23" s="515"/>
      <c r="AS23" s="515"/>
      <c r="AT23" s="515"/>
      <c r="AU23" s="515"/>
      <c r="AV23" s="515"/>
      <c r="AW23" s="515"/>
      <c r="AX23" s="515"/>
      <c r="AY23" s="515"/>
      <c r="AZ23" s="515"/>
      <c r="BA23" s="515"/>
      <c r="BB23" s="515"/>
      <c r="BC23" s="515"/>
      <c r="BD23" s="408"/>
      <c r="BE23" s="408"/>
      <c r="BF23" s="408"/>
      <c r="BG23" s="408"/>
      <c r="BH23" s="408"/>
      <c r="BI23" s="408"/>
      <c r="BJ23" s="408"/>
      <c r="BK23" s="408"/>
      <c r="BL23" s="408"/>
      <c r="BM23" s="408"/>
      <c r="BN23" s="408"/>
      <c r="BO23" s="408"/>
      <c r="BP23" s="408"/>
      <c r="BQ23" s="408"/>
      <c r="BR23" s="408"/>
      <c r="BS23" s="408"/>
      <c r="BT23" s="408"/>
      <c r="BU23" s="408"/>
      <c r="BV23" s="408"/>
      <c r="BW23" s="408"/>
      <c r="BX23" s="408"/>
      <c r="BY23" s="408"/>
      <c r="BZ23" s="408"/>
      <c r="CA23" s="408"/>
      <c r="CB23" s="408"/>
      <c r="CC23" s="408"/>
      <c r="CD23" s="408"/>
      <c r="CE23" s="408"/>
      <c r="CF23" s="408"/>
      <c r="CG23" s="408"/>
      <c r="CH23" s="408"/>
      <c r="CI23" s="408"/>
      <c r="CJ23" s="408"/>
      <c r="CK23" s="408"/>
      <c r="CL23" s="437"/>
      <c r="CM23" s="437"/>
      <c r="CN23" s="437"/>
      <c r="CO23" s="437"/>
      <c r="CP23" s="437"/>
      <c r="CQ23" s="437"/>
      <c r="CR23" s="437"/>
      <c r="CS23" s="437"/>
      <c r="CT23" s="437"/>
      <c r="CU23" s="437"/>
      <c r="CV23" s="437"/>
      <c r="CW23" s="437"/>
      <c r="CX23" s="437"/>
      <c r="CY23" s="437"/>
      <c r="CZ23" s="437"/>
      <c r="DA23" s="437"/>
      <c r="DB23" s="437"/>
      <c r="DC23" s="437"/>
      <c r="DD23" s="437"/>
      <c r="DE23" s="437"/>
      <c r="DF23" s="437"/>
      <c r="DG23" s="437"/>
      <c r="DH23" s="437"/>
      <c r="DI23" s="437"/>
      <c r="DJ23" s="437"/>
      <c r="DK23" s="437"/>
      <c r="DL23" s="437"/>
      <c r="DM23" s="437"/>
      <c r="DN23" s="437"/>
      <c r="DO23" s="437"/>
      <c r="DP23" s="437"/>
      <c r="DQ23" s="437"/>
      <c r="DR23" s="437"/>
      <c r="DS23" s="437"/>
      <c r="DT23" s="437"/>
      <c r="DU23" s="437"/>
      <c r="DV23" s="437"/>
      <c r="DW23" s="437"/>
      <c r="DX23" s="437"/>
      <c r="DY23" s="437"/>
      <c r="DZ23" s="437"/>
      <c r="EA23" s="437"/>
      <c r="EB23" s="437"/>
      <c r="EC23" s="437"/>
      <c r="ED23" s="437"/>
      <c r="EE23" s="437"/>
      <c r="EF23" s="437"/>
      <c r="EG23" s="437"/>
      <c r="EH23" s="437"/>
      <c r="EI23" s="437"/>
      <c r="EJ23" s="437"/>
      <c r="EK23" s="437"/>
      <c r="EL23" s="437"/>
      <c r="EM23" s="437"/>
      <c r="EN23" s="437"/>
      <c r="EO23" s="437"/>
      <c r="EP23" s="437"/>
      <c r="EQ23" s="437"/>
      <c r="ER23" s="437"/>
      <c r="ES23" s="437"/>
      <c r="ET23" s="437"/>
      <c r="EU23" s="437"/>
      <c r="EV23" s="437"/>
      <c r="EW23" s="437"/>
      <c r="EX23" s="437"/>
      <c r="EY23" s="437"/>
      <c r="EZ23" s="437"/>
      <c r="FA23" s="437"/>
      <c r="FB23" s="437"/>
      <c r="FC23" s="437"/>
      <c r="FD23" s="437"/>
      <c r="FE23" s="437"/>
      <c r="FF23" s="437"/>
      <c r="FG23" s="437"/>
      <c r="FH23" s="437"/>
      <c r="FI23" s="437"/>
      <c r="FJ23" s="437"/>
      <c r="FK23" s="437"/>
      <c r="FL23" s="437"/>
      <c r="FM23" s="437"/>
      <c r="FN23" s="437"/>
      <c r="FO23" s="437"/>
      <c r="FP23" s="437"/>
      <c r="FQ23" s="437"/>
      <c r="FR23" s="437"/>
      <c r="FS23" s="437"/>
      <c r="FT23" s="437"/>
      <c r="FU23" s="437"/>
      <c r="FV23" s="437"/>
      <c r="FW23" s="437"/>
      <c r="FX23" s="437"/>
      <c r="FY23" s="437"/>
      <c r="FZ23" s="437"/>
      <c r="GA23" s="437"/>
      <c r="GB23" s="437"/>
      <c r="GC23" s="437"/>
      <c r="GD23" s="437"/>
      <c r="GE23" s="437"/>
      <c r="GF23" s="437"/>
      <c r="GG23" s="437"/>
      <c r="GH23" s="437"/>
      <c r="GI23" s="437"/>
      <c r="GJ23" s="437"/>
      <c r="GK23" s="437"/>
      <c r="GL23" s="437"/>
      <c r="GM23" s="437"/>
      <c r="GN23" s="437"/>
      <c r="GO23" s="437"/>
      <c r="GP23" s="437"/>
      <c r="GQ23" s="437"/>
      <c r="GR23" s="437"/>
      <c r="GS23" s="437"/>
      <c r="GT23" s="437"/>
      <c r="GU23" s="437"/>
      <c r="GV23" s="437"/>
      <c r="GW23" s="437"/>
      <c r="GX23" s="437"/>
      <c r="GY23" s="437"/>
      <c r="GZ23" s="437"/>
      <c r="HA23" s="437"/>
      <c r="HB23" s="437"/>
      <c r="HC23" s="437"/>
      <c r="HD23" s="437"/>
      <c r="HE23" s="437"/>
      <c r="HF23" s="437"/>
      <c r="HG23" s="437"/>
      <c r="HH23" s="437"/>
      <c r="HI23" s="437"/>
      <c r="HJ23" s="437"/>
      <c r="HK23" s="437"/>
      <c r="HL23" s="437"/>
      <c r="HM23" s="437"/>
      <c r="HN23" s="437"/>
      <c r="HO23" s="437"/>
      <c r="HP23" s="437"/>
      <c r="HQ23" s="437"/>
      <c r="HR23" s="437"/>
      <c r="HS23" s="437"/>
      <c r="HT23" s="437"/>
      <c r="HU23" s="437"/>
      <c r="HV23" s="437"/>
      <c r="HW23" s="437"/>
      <c r="HX23" s="437"/>
      <c r="HY23" s="437"/>
      <c r="HZ23" s="437"/>
      <c r="IA23" s="437"/>
      <c r="IB23" s="437"/>
      <c r="IC23" s="437"/>
      <c r="ID23" s="437"/>
      <c r="IE23" s="437"/>
      <c r="IF23" s="437"/>
      <c r="IG23" s="437"/>
      <c r="IH23" s="437"/>
      <c r="II23" s="437"/>
      <c r="IJ23" s="437"/>
      <c r="IK23" s="437"/>
      <c r="IL23" s="437"/>
      <c r="IM23" s="437"/>
      <c r="IN23" s="437"/>
      <c r="IO23" s="437"/>
      <c r="IP23" s="437"/>
      <c r="IQ23" s="437"/>
      <c r="IR23" s="437"/>
      <c r="IS23" s="437"/>
      <c r="IT23" s="437"/>
    </row>
    <row collapsed="false" customFormat="true" customHeight="true" hidden="false" ht="52" outlineLevel="0" r="24" s="419">
      <c r="A24" s="355"/>
      <c r="B24" s="516" t="n">
        <v>2</v>
      </c>
      <c r="C24" s="517" t="s">
        <v>37</v>
      </c>
      <c r="D24" s="163" t="s">
        <v>251</v>
      </c>
      <c r="E24" s="412" t="s">
        <v>79</v>
      </c>
      <c r="F24" s="165" t="s">
        <v>80</v>
      </c>
      <c r="G24" s="166" t="s">
        <v>252</v>
      </c>
      <c r="H24" s="167" t="n">
        <v>10869.5050847458</v>
      </c>
      <c r="I24" s="167" t="n">
        <v>1956.51091525424</v>
      </c>
      <c r="J24" s="167" t="n">
        <f aca="false">H24+I24</f>
        <v>12826.016</v>
      </c>
      <c r="K24" s="167" t="n">
        <v>333</v>
      </c>
      <c r="L24" s="167" t="n">
        <v>3000</v>
      </c>
      <c r="M24" s="168" t="n">
        <f aca="false">SUM(Q24:AB24)</f>
        <v>3000</v>
      </c>
      <c r="N24" s="168" t="n">
        <f aca="false">SUM(Q29:AB29)</f>
        <v>0</v>
      </c>
      <c r="O24" s="168" t="n">
        <f aca="false">N24+K24</f>
        <v>333</v>
      </c>
      <c r="P24" s="413" t="s">
        <v>82</v>
      </c>
      <c r="Q24" s="170" t="n">
        <v>0</v>
      </c>
      <c r="R24" s="171" t="n">
        <v>0</v>
      </c>
      <c r="S24" s="172" t="n">
        <v>0</v>
      </c>
      <c r="T24" s="170" t="n">
        <v>0</v>
      </c>
      <c r="U24" s="171" t="n">
        <v>0</v>
      </c>
      <c r="V24" s="172" t="n">
        <v>0</v>
      </c>
      <c r="W24" s="170" t="n">
        <v>0</v>
      </c>
      <c r="X24" s="171" t="n">
        <v>0</v>
      </c>
      <c r="Y24" s="172" t="n">
        <v>0</v>
      </c>
      <c r="Z24" s="170" t="n">
        <v>0</v>
      </c>
      <c r="AA24" s="173" t="n">
        <v>1500</v>
      </c>
      <c r="AB24" s="172" t="n">
        <v>1500</v>
      </c>
      <c r="AC24" s="414" t="s">
        <v>234</v>
      </c>
      <c r="AD24" s="414" t="s">
        <v>235</v>
      </c>
      <c r="AE24" s="414" t="s">
        <v>236</v>
      </c>
      <c r="AF24" s="175" t="s">
        <v>253</v>
      </c>
      <c r="AG24" s="176" t="s">
        <v>87</v>
      </c>
      <c r="AH24" s="385"/>
      <c r="AI24" s="518"/>
      <c r="AJ24" s="519"/>
      <c r="AK24" s="519"/>
      <c r="AL24" s="519"/>
      <c r="AM24" s="519"/>
      <c r="AN24" s="519"/>
      <c r="AO24" s="520" t="n">
        <v>0</v>
      </c>
      <c r="AP24" s="519"/>
      <c r="AQ24" s="519"/>
      <c r="AR24" s="519"/>
      <c r="AS24" s="519"/>
      <c r="AT24" s="519"/>
      <c r="AU24" s="519"/>
      <c r="AV24" s="519"/>
      <c r="AW24" s="519"/>
      <c r="AX24" s="519"/>
      <c r="AY24" s="519"/>
      <c r="AZ24" s="519"/>
      <c r="BA24" s="519"/>
      <c r="BB24" s="519"/>
      <c r="BC24" s="521"/>
      <c r="BD24" s="387"/>
      <c r="BE24" s="387"/>
      <c r="BF24" s="387"/>
      <c r="BG24" s="387"/>
      <c r="BH24" s="387"/>
      <c r="BI24" s="387"/>
      <c r="BJ24" s="387"/>
      <c r="BK24" s="387"/>
      <c r="BL24" s="387"/>
      <c r="BM24" s="387"/>
      <c r="BN24" s="387"/>
      <c r="BO24" s="387"/>
      <c r="BP24" s="387"/>
      <c r="BQ24" s="387"/>
      <c r="BR24" s="387"/>
      <c r="BS24" s="387"/>
      <c r="BT24" s="387"/>
      <c r="BU24" s="387"/>
      <c r="BV24" s="387"/>
      <c r="BW24" s="387"/>
      <c r="BX24" s="387"/>
      <c r="BY24" s="387"/>
      <c r="BZ24" s="387"/>
      <c r="CA24" s="387"/>
      <c r="CB24" s="387"/>
      <c r="CC24" s="387"/>
      <c r="CD24" s="387"/>
      <c r="CE24" s="387"/>
      <c r="CF24" s="387"/>
      <c r="CG24" s="387"/>
      <c r="CH24" s="387"/>
      <c r="CI24" s="387"/>
      <c r="CJ24" s="387"/>
      <c r="CK24" s="387"/>
    </row>
    <row collapsed="false" customFormat="true" customHeight="true" hidden="false" ht="44" outlineLevel="0" r="25" s="523">
      <c r="A25" s="371"/>
      <c r="B25" s="420"/>
      <c r="C25" s="421" t="s">
        <v>88</v>
      </c>
      <c r="D25" s="183" t="s">
        <v>254</v>
      </c>
      <c r="E25" s="422"/>
      <c r="F25" s="185" t="s">
        <v>89</v>
      </c>
      <c r="G25" s="166"/>
      <c r="H25" s="423"/>
      <c r="I25" s="424"/>
      <c r="J25" s="424"/>
      <c r="K25" s="425"/>
      <c r="L25" s="426"/>
      <c r="M25" s="427"/>
      <c r="N25" s="428" t="n">
        <f aca="false">N24/L24</f>
        <v>0</v>
      </c>
      <c r="O25" s="428" t="n">
        <f aca="false">O24/J24</f>
        <v>0.025962855496204</v>
      </c>
      <c r="P25" s="429" t="s">
        <v>240</v>
      </c>
      <c r="Q25" s="430"/>
      <c r="R25" s="431"/>
      <c r="S25" s="432"/>
      <c r="T25" s="430"/>
      <c r="U25" s="431"/>
      <c r="V25" s="432"/>
      <c r="W25" s="430"/>
      <c r="X25" s="431" t="n">
        <v>5</v>
      </c>
      <c r="Y25" s="432" t="n">
        <v>10</v>
      </c>
      <c r="Z25" s="430" t="n">
        <v>25</v>
      </c>
      <c r="AA25" s="431" t="n">
        <v>40</v>
      </c>
      <c r="AB25" s="432" t="n">
        <v>55</v>
      </c>
      <c r="AC25" s="433" t="n">
        <v>41591</v>
      </c>
      <c r="AD25" s="433" t="n">
        <v>41773.4</v>
      </c>
      <c r="AE25" s="433" t="n">
        <v>41863.4</v>
      </c>
      <c r="AF25" s="175"/>
      <c r="AG25" s="176"/>
      <c r="AH25" s="385"/>
      <c r="AI25" s="434"/>
      <c r="AJ25" s="435"/>
      <c r="AK25" s="435"/>
      <c r="AL25" s="435"/>
      <c r="AM25" s="435"/>
      <c r="AN25" s="435"/>
      <c r="AO25" s="435"/>
      <c r="AP25" s="435"/>
      <c r="AQ25" s="435"/>
      <c r="AR25" s="435"/>
      <c r="AS25" s="435"/>
      <c r="AT25" s="435"/>
      <c r="AU25" s="435"/>
      <c r="AV25" s="435"/>
      <c r="AW25" s="435"/>
      <c r="AX25" s="435"/>
      <c r="AY25" s="435"/>
      <c r="AZ25" s="435"/>
      <c r="BA25" s="435"/>
      <c r="BB25" s="435"/>
      <c r="BC25" s="436"/>
      <c r="BD25" s="387"/>
      <c r="BE25" s="387"/>
      <c r="BF25" s="387"/>
      <c r="BG25" s="387"/>
      <c r="BH25" s="387"/>
      <c r="BI25" s="387"/>
      <c r="BJ25" s="387"/>
      <c r="BK25" s="387"/>
      <c r="BL25" s="387"/>
      <c r="BM25" s="387"/>
      <c r="BN25" s="387"/>
      <c r="BO25" s="387"/>
      <c r="BP25" s="387"/>
      <c r="BQ25" s="387"/>
      <c r="BR25" s="387"/>
      <c r="BS25" s="387"/>
      <c r="BT25" s="387"/>
      <c r="BU25" s="387"/>
      <c r="BV25" s="387"/>
      <c r="BW25" s="387"/>
      <c r="BX25" s="387"/>
      <c r="BY25" s="387"/>
      <c r="BZ25" s="387"/>
      <c r="CA25" s="387"/>
      <c r="CB25" s="387"/>
      <c r="CC25" s="387"/>
      <c r="CD25" s="387"/>
      <c r="CE25" s="387"/>
      <c r="CF25" s="387"/>
      <c r="CG25" s="387"/>
      <c r="CH25" s="387"/>
      <c r="CI25" s="387"/>
      <c r="CJ25" s="387"/>
      <c r="CK25" s="387"/>
      <c r="CL25" s="522"/>
      <c r="CM25" s="522"/>
      <c r="CN25" s="522"/>
      <c r="CO25" s="522"/>
      <c r="CP25" s="522"/>
      <c r="CQ25" s="522"/>
      <c r="CR25" s="522"/>
      <c r="CS25" s="522"/>
      <c r="CT25" s="522"/>
      <c r="CU25" s="522"/>
      <c r="CV25" s="522"/>
      <c r="CW25" s="522"/>
      <c r="CX25" s="522"/>
      <c r="CY25" s="522"/>
      <c r="CZ25" s="522"/>
      <c r="DA25" s="522"/>
      <c r="DB25" s="522"/>
      <c r="DC25" s="522"/>
      <c r="DD25" s="522"/>
      <c r="DE25" s="522"/>
      <c r="DF25" s="522"/>
      <c r="DG25" s="522"/>
      <c r="DH25" s="522"/>
      <c r="DI25" s="522"/>
      <c r="DJ25" s="522"/>
      <c r="DK25" s="522"/>
      <c r="DL25" s="522"/>
      <c r="DM25" s="522"/>
      <c r="DN25" s="522"/>
      <c r="DO25" s="522"/>
      <c r="DP25" s="522"/>
      <c r="DQ25" s="522"/>
      <c r="DR25" s="522"/>
      <c r="DS25" s="522"/>
      <c r="DT25" s="522"/>
      <c r="DU25" s="522"/>
      <c r="DV25" s="522"/>
      <c r="DW25" s="522"/>
      <c r="DX25" s="522"/>
      <c r="DY25" s="522"/>
      <c r="DZ25" s="522"/>
      <c r="EA25" s="522"/>
      <c r="EB25" s="522"/>
      <c r="EC25" s="522"/>
      <c r="ED25" s="522"/>
      <c r="EE25" s="522"/>
      <c r="EF25" s="522"/>
      <c r="EG25" s="522"/>
      <c r="EH25" s="522"/>
      <c r="EI25" s="522"/>
      <c r="EJ25" s="522"/>
      <c r="EK25" s="522"/>
      <c r="EL25" s="522"/>
      <c r="EM25" s="522"/>
      <c r="EN25" s="522"/>
      <c r="EO25" s="522"/>
      <c r="EP25" s="522"/>
      <c r="EQ25" s="522"/>
      <c r="ER25" s="522"/>
      <c r="ES25" s="522"/>
      <c r="ET25" s="522"/>
      <c r="EU25" s="522"/>
      <c r="EV25" s="522"/>
      <c r="EW25" s="522"/>
      <c r="EX25" s="522"/>
      <c r="EY25" s="522"/>
      <c r="EZ25" s="522"/>
      <c r="FA25" s="522"/>
      <c r="FB25" s="522"/>
      <c r="FC25" s="522"/>
      <c r="FD25" s="522"/>
      <c r="FE25" s="522"/>
      <c r="FF25" s="522"/>
      <c r="FG25" s="522"/>
      <c r="FH25" s="522"/>
      <c r="FI25" s="522"/>
      <c r="FJ25" s="522"/>
      <c r="FK25" s="522"/>
      <c r="FL25" s="522"/>
      <c r="FM25" s="522"/>
      <c r="FN25" s="522"/>
      <c r="FO25" s="522"/>
      <c r="FP25" s="522"/>
      <c r="FQ25" s="522"/>
      <c r="FR25" s="522"/>
      <c r="FS25" s="522"/>
      <c r="FT25" s="522"/>
      <c r="FU25" s="522"/>
      <c r="FV25" s="522"/>
      <c r="FW25" s="522"/>
      <c r="FX25" s="522"/>
      <c r="FY25" s="522"/>
      <c r="FZ25" s="522"/>
      <c r="GA25" s="522"/>
      <c r="GB25" s="522"/>
      <c r="GC25" s="522"/>
      <c r="GD25" s="522"/>
      <c r="GE25" s="522"/>
      <c r="GF25" s="522"/>
      <c r="GG25" s="522"/>
      <c r="GH25" s="522"/>
      <c r="GI25" s="522"/>
      <c r="GJ25" s="522"/>
      <c r="GK25" s="522"/>
      <c r="GL25" s="522"/>
      <c r="GM25" s="522"/>
      <c r="GN25" s="522"/>
      <c r="GO25" s="522"/>
      <c r="GP25" s="522"/>
      <c r="GQ25" s="522"/>
      <c r="GR25" s="522"/>
      <c r="GS25" s="522"/>
      <c r="GT25" s="522"/>
      <c r="GU25" s="522"/>
      <c r="GV25" s="522"/>
      <c r="GW25" s="522"/>
      <c r="GX25" s="522"/>
      <c r="GY25" s="522"/>
      <c r="GZ25" s="522"/>
      <c r="HA25" s="522"/>
      <c r="HB25" s="522"/>
      <c r="HC25" s="522"/>
      <c r="HD25" s="522"/>
      <c r="HE25" s="522"/>
      <c r="HF25" s="522"/>
      <c r="HG25" s="522"/>
      <c r="HH25" s="522"/>
      <c r="HI25" s="522"/>
      <c r="HJ25" s="522"/>
      <c r="HK25" s="522"/>
      <c r="HL25" s="522"/>
      <c r="HM25" s="522"/>
      <c r="HN25" s="522"/>
      <c r="HO25" s="522"/>
      <c r="HP25" s="522"/>
      <c r="HQ25" s="522"/>
      <c r="HR25" s="522"/>
      <c r="HS25" s="522"/>
      <c r="HT25" s="522"/>
      <c r="HU25" s="522"/>
      <c r="HV25" s="522"/>
      <c r="HW25" s="522"/>
      <c r="HX25" s="522"/>
      <c r="HY25" s="522"/>
      <c r="HZ25" s="522"/>
      <c r="IA25" s="522"/>
      <c r="IB25" s="522"/>
      <c r="IC25" s="522"/>
      <c r="ID25" s="522"/>
      <c r="IE25" s="522"/>
      <c r="IF25" s="522"/>
      <c r="IG25" s="522"/>
      <c r="IH25" s="522"/>
      <c r="II25" s="522"/>
      <c r="IJ25" s="522"/>
      <c r="IK25" s="522"/>
      <c r="IL25" s="522"/>
      <c r="IM25" s="522"/>
      <c r="IN25" s="522"/>
      <c r="IO25" s="522"/>
      <c r="IP25" s="522"/>
      <c r="IQ25" s="522"/>
      <c r="IR25" s="522"/>
      <c r="IS25" s="522"/>
      <c r="IT25" s="522"/>
    </row>
    <row collapsed="false" customFormat="false" customHeight="true" hidden="false" ht="31" outlineLevel="0" r="26">
      <c r="A26" s="371"/>
      <c r="B26" s="439"/>
      <c r="C26" s="440" t="s">
        <v>92</v>
      </c>
      <c r="D26" s="198" t="s">
        <v>255</v>
      </c>
      <c r="E26" s="441"/>
      <c r="F26" s="442" t="s">
        <v>94</v>
      </c>
      <c r="G26" s="166"/>
      <c r="H26" s="443"/>
      <c r="I26" s="444"/>
      <c r="J26" s="444"/>
      <c r="K26" s="445"/>
      <c r="L26" s="446"/>
      <c r="M26" s="446"/>
      <c r="N26" s="446"/>
      <c r="O26" s="446"/>
      <c r="P26" s="447"/>
      <c r="Q26" s="448"/>
      <c r="R26" s="449"/>
      <c r="S26" s="450"/>
      <c r="T26" s="448"/>
      <c r="U26" s="451"/>
      <c r="V26" s="452"/>
      <c r="W26" s="453"/>
      <c r="X26" s="454"/>
      <c r="Y26" s="452"/>
      <c r="Z26" s="453"/>
      <c r="AA26" s="451"/>
      <c r="AB26" s="455"/>
      <c r="AC26" s="456"/>
      <c r="AD26" s="456"/>
      <c r="AE26" s="456"/>
      <c r="AF26" s="175"/>
      <c r="AG26" s="176"/>
      <c r="AH26" s="385"/>
      <c r="AI26" s="434"/>
      <c r="AJ26" s="435"/>
      <c r="AK26" s="435"/>
      <c r="AL26" s="435"/>
      <c r="AM26" s="435"/>
      <c r="AN26" s="435"/>
      <c r="AO26" s="435"/>
      <c r="AP26" s="435"/>
      <c r="AQ26" s="435"/>
      <c r="AR26" s="435"/>
      <c r="AS26" s="435"/>
      <c r="AT26" s="435"/>
      <c r="AU26" s="435"/>
      <c r="AV26" s="435"/>
      <c r="AW26" s="435"/>
      <c r="AX26" s="435"/>
      <c r="AY26" s="435"/>
      <c r="AZ26" s="435"/>
      <c r="BA26" s="435"/>
      <c r="BB26" s="435"/>
      <c r="BC26" s="436"/>
      <c r="BD26" s="387"/>
      <c r="BE26" s="387"/>
      <c r="BF26" s="387"/>
      <c r="BG26" s="387"/>
      <c r="BH26" s="387"/>
      <c r="BI26" s="387"/>
      <c r="BJ26" s="387"/>
      <c r="BK26" s="387"/>
      <c r="BL26" s="387"/>
      <c r="BM26" s="387"/>
      <c r="BN26" s="387"/>
      <c r="BO26" s="387"/>
      <c r="BP26" s="387"/>
      <c r="BQ26" s="387"/>
      <c r="BR26" s="387"/>
      <c r="BS26" s="387"/>
      <c r="BT26" s="387"/>
      <c r="BU26" s="387"/>
      <c r="BV26" s="387"/>
      <c r="BW26" s="387"/>
      <c r="BX26" s="387"/>
      <c r="BY26" s="387"/>
      <c r="BZ26" s="387"/>
      <c r="CA26" s="387"/>
      <c r="CB26" s="387"/>
      <c r="CC26" s="387"/>
      <c r="CD26" s="387"/>
      <c r="CE26" s="387"/>
      <c r="CF26" s="387"/>
      <c r="CG26" s="387"/>
      <c r="CH26" s="387"/>
      <c r="CI26" s="387"/>
      <c r="CJ26" s="387"/>
      <c r="CK26" s="387"/>
      <c r="CL26" s="522"/>
      <c r="CM26" s="522"/>
      <c r="CN26" s="522"/>
      <c r="CO26" s="522"/>
      <c r="CP26" s="522"/>
      <c r="CQ26" s="522"/>
      <c r="CR26" s="522"/>
      <c r="CS26" s="522"/>
      <c r="CT26" s="522"/>
      <c r="CU26" s="522"/>
      <c r="CV26" s="522"/>
      <c r="CW26" s="522"/>
      <c r="CX26" s="522"/>
      <c r="CY26" s="522"/>
      <c r="CZ26" s="522"/>
      <c r="DA26" s="522"/>
      <c r="DB26" s="522"/>
      <c r="DC26" s="522"/>
      <c r="DD26" s="522"/>
      <c r="DE26" s="522"/>
      <c r="DF26" s="522"/>
      <c r="DG26" s="522"/>
      <c r="DH26" s="522"/>
      <c r="DI26" s="522"/>
      <c r="DJ26" s="522"/>
      <c r="DK26" s="522"/>
      <c r="DL26" s="522"/>
      <c r="DM26" s="522"/>
      <c r="DN26" s="522"/>
      <c r="DO26" s="522"/>
      <c r="DP26" s="522"/>
      <c r="DQ26" s="522"/>
      <c r="DR26" s="522"/>
      <c r="DS26" s="522"/>
      <c r="DT26" s="522"/>
      <c r="DU26" s="522"/>
      <c r="DV26" s="522"/>
      <c r="DW26" s="522"/>
      <c r="DX26" s="522"/>
      <c r="DY26" s="522"/>
      <c r="DZ26" s="522"/>
      <c r="EA26" s="522"/>
      <c r="EB26" s="522"/>
      <c r="EC26" s="522"/>
      <c r="ED26" s="522"/>
      <c r="EE26" s="522"/>
      <c r="EF26" s="522"/>
      <c r="EG26" s="522"/>
      <c r="EH26" s="522"/>
      <c r="EI26" s="522"/>
      <c r="EJ26" s="522"/>
      <c r="EK26" s="522"/>
      <c r="EL26" s="522"/>
      <c r="EM26" s="522"/>
      <c r="EN26" s="522"/>
      <c r="EO26" s="522"/>
      <c r="EP26" s="522"/>
      <c r="EQ26" s="522"/>
      <c r="ER26" s="522"/>
      <c r="ES26" s="522"/>
      <c r="ET26" s="522"/>
      <c r="EU26" s="522"/>
      <c r="EV26" s="522"/>
      <c r="EW26" s="522"/>
      <c r="EX26" s="522"/>
      <c r="EY26" s="522"/>
      <c r="EZ26" s="522"/>
      <c r="FA26" s="522"/>
      <c r="FB26" s="522"/>
      <c r="FC26" s="522"/>
      <c r="FD26" s="522"/>
      <c r="FE26" s="522"/>
      <c r="FF26" s="522"/>
      <c r="FG26" s="522"/>
      <c r="FH26" s="522"/>
      <c r="FI26" s="522"/>
      <c r="FJ26" s="522"/>
      <c r="FK26" s="522"/>
      <c r="FL26" s="522"/>
      <c r="FM26" s="522"/>
      <c r="FN26" s="522"/>
      <c r="FO26" s="522"/>
      <c r="FP26" s="522"/>
      <c r="FQ26" s="522"/>
      <c r="FR26" s="522"/>
      <c r="FS26" s="522"/>
      <c r="FT26" s="522"/>
      <c r="FU26" s="522"/>
      <c r="FV26" s="522"/>
      <c r="FW26" s="522"/>
      <c r="FX26" s="522"/>
      <c r="FY26" s="522"/>
      <c r="FZ26" s="522"/>
      <c r="GA26" s="522"/>
      <c r="GB26" s="522"/>
      <c r="GC26" s="522"/>
      <c r="GD26" s="522"/>
      <c r="GE26" s="522"/>
      <c r="GF26" s="522"/>
      <c r="GG26" s="522"/>
      <c r="GH26" s="522"/>
      <c r="GI26" s="522"/>
      <c r="GJ26" s="522"/>
      <c r="GK26" s="522"/>
      <c r="GL26" s="522"/>
      <c r="GM26" s="522"/>
      <c r="GN26" s="522"/>
      <c r="GO26" s="522"/>
      <c r="GP26" s="522"/>
      <c r="GQ26" s="522"/>
      <c r="GR26" s="522"/>
      <c r="GS26" s="522"/>
      <c r="GT26" s="522"/>
      <c r="GU26" s="522"/>
      <c r="GV26" s="522"/>
      <c r="GW26" s="522"/>
      <c r="GX26" s="522"/>
      <c r="GY26" s="522"/>
      <c r="GZ26" s="522"/>
      <c r="HA26" s="522"/>
      <c r="HB26" s="522"/>
      <c r="HC26" s="522"/>
      <c r="HD26" s="522"/>
      <c r="HE26" s="522"/>
      <c r="HF26" s="522"/>
      <c r="HG26" s="522"/>
      <c r="HH26" s="522"/>
      <c r="HI26" s="522"/>
      <c r="HJ26" s="522"/>
      <c r="HK26" s="522"/>
      <c r="HL26" s="522"/>
      <c r="HM26" s="522"/>
      <c r="HN26" s="522"/>
      <c r="HO26" s="522"/>
      <c r="HP26" s="522"/>
      <c r="HQ26" s="522"/>
      <c r="HR26" s="522"/>
      <c r="HS26" s="522"/>
      <c r="HT26" s="522"/>
      <c r="HU26" s="522"/>
      <c r="HV26" s="522"/>
      <c r="HW26" s="522"/>
      <c r="HX26" s="522"/>
      <c r="HY26" s="522"/>
      <c r="HZ26" s="522"/>
      <c r="IA26" s="522"/>
      <c r="IB26" s="522"/>
      <c r="IC26" s="522"/>
      <c r="ID26" s="522"/>
      <c r="IE26" s="522"/>
      <c r="IF26" s="522"/>
      <c r="IG26" s="522"/>
      <c r="IH26" s="522"/>
      <c r="II26" s="522"/>
      <c r="IJ26" s="522"/>
      <c r="IK26" s="522"/>
      <c r="IL26" s="522"/>
      <c r="IM26" s="522"/>
      <c r="IN26" s="522"/>
      <c r="IO26" s="522"/>
      <c r="IP26" s="522"/>
      <c r="IQ26" s="522"/>
      <c r="IR26" s="522"/>
      <c r="IS26" s="522"/>
      <c r="IT26" s="522"/>
    </row>
    <row collapsed="false" customFormat="false" customHeight="true" hidden="false" ht="40" outlineLevel="0" r="27">
      <c r="A27" s="371"/>
      <c r="B27" s="457"/>
      <c r="C27" s="458" t="s">
        <v>95</v>
      </c>
      <c r="D27" s="459"/>
      <c r="E27" s="460"/>
      <c r="F27" s="461" t="s">
        <v>256</v>
      </c>
      <c r="G27" s="166"/>
      <c r="H27" s="462"/>
      <c r="I27" s="463"/>
      <c r="J27" s="463"/>
      <c r="K27" s="464"/>
      <c r="L27" s="427"/>
      <c r="M27" s="427"/>
      <c r="N27" s="427"/>
      <c r="O27" s="427"/>
      <c r="P27" s="465"/>
      <c r="Q27" s="430"/>
      <c r="R27" s="431"/>
      <c r="S27" s="432"/>
      <c r="T27" s="430"/>
      <c r="U27" s="466"/>
      <c r="V27" s="467"/>
      <c r="W27" s="468"/>
      <c r="X27" s="469"/>
      <c r="Y27" s="467"/>
      <c r="Z27" s="468"/>
      <c r="AA27" s="466"/>
      <c r="AB27" s="470"/>
      <c r="AC27" s="433" t="s">
        <v>243</v>
      </c>
      <c r="AD27" s="471" t="s">
        <v>244</v>
      </c>
      <c r="AE27" s="471" t="s">
        <v>245</v>
      </c>
      <c r="AF27" s="175"/>
      <c r="AG27" s="176"/>
      <c r="AH27" s="385"/>
      <c r="AI27" s="434"/>
      <c r="AJ27" s="435"/>
      <c r="AK27" s="435"/>
      <c r="AL27" s="435"/>
      <c r="AM27" s="435"/>
      <c r="AN27" s="435"/>
      <c r="AO27" s="435"/>
      <c r="AP27" s="435"/>
      <c r="AQ27" s="435"/>
      <c r="AR27" s="435"/>
      <c r="AS27" s="435"/>
      <c r="AT27" s="435"/>
      <c r="AU27" s="435"/>
      <c r="AV27" s="435"/>
      <c r="AW27" s="435"/>
      <c r="AX27" s="435"/>
      <c r="AY27" s="435"/>
      <c r="AZ27" s="435"/>
      <c r="BA27" s="435"/>
      <c r="BB27" s="435"/>
      <c r="BC27" s="436"/>
      <c r="BD27" s="387"/>
      <c r="BE27" s="387"/>
      <c r="BF27" s="387"/>
      <c r="BG27" s="387"/>
      <c r="BH27" s="387"/>
      <c r="BI27" s="387"/>
      <c r="BJ27" s="387"/>
      <c r="BK27" s="387"/>
      <c r="BL27" s="387"/>
      <c r="BM27" s="387"/>
      <c r="BN27" s="387"/>
      <c r="BO27" s="387"/>
      <c r="BP27" s="387"/>
      <c r="BQ27" s="387"/>
      <c r="BR27" s="387"/>
      <c r="BS27" s="387"/>
      <c r="BT27" s="387"/>
      <c r="BU27" s="387"/>
      <c r="BV27" s="387"/>
      <c r="BW27" s="387"/>
      <c r="BX27" s="387"/>
      <c r="BY27" s="387"/>
      <c r="BZ27" s="387"/>
      <c r="CA27" s="387"/>
      <c r="CB27" s="387"/>
      <c r="CC27" s="387"/>
      <c r="CD27" s="387"/>
      <c r="CE27" s="387"/>
      <c r="CF27" s="387"/>
      <c r="CG27" s="387"/>
      <c r="CH27" s="387"/>
      <c r="CI27" s="387"/>
      <c r="CJ27" s="387"/>
      <c r="CK27" s="387"/>
      <c r="CL27" s="522"/>
      <c r="CM27" s="522"/>
      <c r="CN27" s="522"/>
      <c r="CO27" s="522"/>
      <c r="CP27" s="522"/>
      <c r="CQ27" s="522"/>
      <c r="CR27" s="522"/>
      <c r="CS27" s="522"/>
      <c r="CT27" s="522"/>
      <c r="CU27" s="522"/>
      <c r="CV27" s="522"/>
      <c r="CW27" s="522"/>
      <c r="CX27" s="522"/>
      <c r="CY27" s="522"/>
      <c r="CZ27" s="522"/>
      <c r="DA27" s="522"/>
      <c r="DB27" s="522"/>
      <c r="DC27" s="522"/>
      <c r="DD27" s="522"/>
      <c r="DE27" s="522"/>
      <c r="DF27" s="522"/>
      <c r="DG27" s="522"/>
      <c r="DH27" s="522"/>
      <c r="DI27" s="522"/>
      <c r="DJ27" s="522"/>
      <c r="DK27" s="522"/>
      <c r="DL27" s="522"/>
      <c r="DM27" s="522"/>
      <c r="DN27" s="522"/>
      <c r="DO27" s="522"/>
      <c r="DP27" s="522"/>
      <c r="DQ27" s="522"/>
      <c r="DR27" s="522"/>
      <c r="DS27" s="522"/>
      <c r="DT27" s="522"/>
      <c r="DU27" s="522"/>
      <c r="DV27" s="522"/>
      <c r="DW27" s="522"/>
      <c r="DX27" s="522"/>
      <c r="DY27" s="522"/>
      <c r="DZ27" s="522"/>
      <c r="EA27" s="522"/>
      <c r="EB27" s="522"/>
      <c r="EC27" s="522"/>
      <c r="ED27" s="522"/>
      <c r="EE27" s="522"/>
      <c r="EF27" s="522"/>
      <c r="EG27" s="522"/>
      <c r="EH27" s="522"/>
      <c r="EI27" s="522"/>
      <c r="EJ27" s="522"/>
      <c r="EK27" s="522"/>
      <c r="EL27" s="522"/>
      <c r="EM27" s="522"/>
      <c r="EN27" s="522"/>
      <c r="EO27" s="522"/>
      <c r="EP27" s="522"/>
      <c r="EQ27" s="522"/>
      <c r="ER27" s="522"/>
      <c r="ES27" s="522"/>
      <c r="ET27" s="522"/>
      <c r="EU27" s="522"/>
      <c r="EV27" s="522"/>
      <c r="EW27" s="522"/>
      <c r="EX27" s="522"/>
      <c r="EY27" s="522"/>
      <c r="EZ27" s="522"/>
      <c r="FA27" s="522"/>
      <c r="FB27" s="522"/>
      <c r="FC27" s="522"/>
      <c r="FD27" s="522"/>
      <c r="FE27" s="522"/>
      <c r="FF27" s="522"/>
      <c r="FG27" s="522"/>
      <c r="FH27" s="522"/>
      <c r="FI27" s="522"/>
      <c r="FJ27" s="522"/>
      <c r="FK27" s="522"/>
      <c r="FL27" s="522"/>
      <c r="FM27" s="522"/>
      <c r="FN27" s="522"/>
      <c r="FO27" s="522"/>
      <c r="FP27" s="522"/>
      <c r="FQ27" s="522"/>
      <c r="FR27" s="522"/>
      <c r="FS27" s="522"/>
      <c r="FT27" s="522"/>
      <c r="FU27" s="522"/>
      <c r="FV27" s="522"/>
      <c r="FW27" s="522"/>
      <c r="FX27" s="522"/>
      <c r="FY27" s="522"/>
      <c r="FZ27" s="522"/>
      <c r="GA27" s="522"/>
      <c r="GB27" s="522"/>
      <c r="GC27" s="522"/>
      <c r="GD27" s="522"/>
      <c r="GE27" s="522"/>
      <c r="GF27" s="522"/>
      <c r="GG27" s="522"/>
      <c r="GH27" s="522"/>
      <c r="GI27" s="522"/>
      <c r="GJ27" s="522"/>
      <c r="GK27" s="522"/>
      <c r="GL27" s="522"/>
      <c r="GM27" s="522"/>
      <c r="GN27" s="522"/>
      <c r="GO27" s="522"/>
      <c r="GP27" s="522"/>
      <c r="GQ27" s="522"/>
      <c r="GR27" s="522"/>
      <c r="GS27" s="522"/>
      <c r="GT27" s="522"/>
      <c r="GU27" s="522"/>
      <c r="GV27" s="522"/>
      <c r="GW27" s="522"/>
      <c r="GX27" s="522"/>
      <c r="GY27" s="522"/>
      <c r="GZ27" s="522"/>
      <c r="HA27" s="522"/>
      <c r="HB27" s="522"/>
      <c r="HC27" s="522"/>
      <c r="HD27" s="522"/>
      <c r="HE27" s="522"/>
      <c r="HF27" s="522"/>
      <c r="HG27" s="522"/>
      <c r="HH27" s="522"/>
      <c r="HI27" s="522"/>
      <c r="HJ27" s="522"/>
      <c r="HK27" s="522"/>
      <c r="HL27" s="522"/>
      <c r="HM27" s="522"/>
      <c r="HN27" s="522"/>
      <c r="HO27" s="522"/>
      <c r="HP27" s="522"/>
      <c r="HQ27" s="522"/>
      <c r="HR27" s="522"/>
      <c r="HS27" s="522"/>
      <c r="HT27" s="522"/>
      <c r="HU27" s="522"/>
      <c r="HV27" s="522"/>
      <c r="HW27" s="522"/>
      <c r="HX27" s="522"/>
      <c r="HY27" s="522"/>
      <c r="HZ27" s="522"/>
      <c r="IA27" s="522"/>
      <c r="IB27" s="522"/>
      <c r="IC27" s="522"/>
      <c r="ID27" s="522"/>
      <c r="IE27" s="522"/>
      <c r="IF27" s="522"/>
      <c r="IG27" s="522"/>
      <c r="IH27" s="522"/>
      <c r="II27" s="522"/>
      <c r="IJ27" s="522"/>
      <c r="IK27" s="522"/>
      <c r="IL27" s="522"/>
      <c r="IM27" s="522"/>
      <c r="IN27" s="522"/>
      <c r="IO27" s="522"/>
      <c r="IP27" s="522"/>
      <c r="IQ27" s="522"/>
      <c r="IR27" s="522"/>
      <c r="IS27" s="522"/>
      <c r="IT27" s="522"/>
    </row>
    <row collapsed="false" customFormat="false" customHeight="true" hidden="false" ht="44" outlineLevel="0" r="28">
      <c r="A28" s="371"/>
      <c r="B28" s="439"/>
      <c r="C28" s="440" t="s">
        <v>97</v>
      </c>
      <c r="D28" s="198" t="s">
        <v>246</v>
      </c>
      <c r="E28" s="441"/>
      <c r="F28" s="442" t="s">
        <v>247</v>
      </c>
      <c r="G28" s="166"/>
      <c r="H28" s="443"/>
      <c r="I28" s="444"/>
      <c r="J28" s="444"/>
      <c r="K28" s="445"/>
      <c r="L28" s="446"/>
      <c r="M28" s="446"/>
      <c r="N28" s="446"/>
      <c r="O28" s="446"/>
      <c r="P28" s="447" t="s">
        <v>248</v>
      </c>
      <c r="Q28" s="472"/>
      <c r="R28" s="473"/>
      <c r="S28" s="474"/>
      <c r="T28" s="472"/>
      <c r="U28" s="473"/>
      <c r="V28" s="474"/>
      <c r="W28" s="472"/>
      <c r="X28" s="473" t="n">
        <v>5</v>
      </c>
      <c r="Y28" s="474" t="n">
        <v>8</v>
      </c>
      <c r="Z28" s="475"/>
      <c r="AA28" s="476"/>
      <c r="AB28" s="477"/>
      <c r="AC28" s="478" t="n">
        <v>41591</v>
      </c>
      <c r="AD28" s="478"/>
      <c r="AE28" s="478"/>
      <c r="AF28" s="175"/>
      <c r="AG28" s="176"/>
      <c r="AH28" s="385"/>
      <c r="AI28" s="434"/>
      <c r="AJ28" s="435"/>
      <c r="AK28" s="435"/>
      <c r="AL28" s="435"/>
      <c r="AM28" s="435"/>
      <c r="AN28" s="435"/>
      <c r="AO28" s="435"/>
      <c r="AP28" s="435"/>
      <c r="AQ28" s="435"/>
      <c r="AR28" s="435"/>
      <c r="AS28" s="435"/>
      <c r="AT28" s="435"/>
      <c r="AU28" s="435"/>
      <c r="AV28" s="435"/>
      <c r="AW28" s="435"/>
      <c r="AX28" s="435"/>
      <c r="AY28" s="435"/>
      <c r="AZ28" s="435"/>
      <c r="BA28" s="435"/>
      <c r="BB28" s="435"/>
      <c r="BC28" s="436"/>
      <c r="BD28" s="387"/>
      <c r="BE28" s="387"/>
      <c r="BF28" s="387"/>
      <c r="BG28" s="387"/>
      <c r="BH28" s="387"/>
      <c r="BI28" s="387"/>
      <c r="BJ28" s="387"/>
      <c r="BK28" s="387"/>
      <c r="BL28" s="387"/>
      <c r="BM28" s="387"/>
      <c r="BN28" s="387"/>
      <c r="BO28" s="387"/>
      <c r="BP28" s="387"/>
      <c r="BQ28" s="387"/>
      <c r="BR28" s="387"/>
      <c r="BS28" s="387"/>
      <c r="BT28" s="387"/>
      <c r="BU28" s="387"/>
      <c r="BV28" s="387"/>
      <c r="BW28" s="387"/>
      <c r="BX28" s="387"/>
      <c r="BY28" s="387"/>
      <c r="BZ28" s="387"/>
      <c r="CA28" s="387"/>
      <c r="CB28" s="387"/>
      <c r="CC28" s="387"/>
      <c r="CD28" s="387"/>
      <c r="CE28" s="387"/>
      <c r="CF28" s="387"/>
      <c r="CG28" s="387"/>
      <c r="CH28" s="387"/>
      <c r="CI28" s="387"/>
      <c r="CJ28" s="387"/>
      <c r="CK28" s="387"/>
      <c r="CL28" s="522"/>
      <c r="CM28" s="522"/>
      <c r="CN28" s="522"/>
      <c r="CO28" s="522"/>
      <c r="CP28" s="522"/>
      <c r="CQ28" s="522"/>
      <c r="CR28" s="522"/>
      <c r="CS28" s="522"/>
      <c r="CT28" s="522"/>
      <c r="CU28" s="522"/>
      <c r="CV28" s="522"/>
      <c r="CW28" s="522"/>
      <c r="CX28" s="522"/>
      <c r="CY28" s="522"/>
      <c r="CZ28" s="522"/>
      <c r="DA28" s="522"/>
      <c r="DB28" s="522"/>
      <c r="DC28" s="522"/>
      <c r="DD28" s="522"/>
      <c r="DE28" s="522"/>
      <c r="DF28" s="522"/>
      <c r="DG28" s="522"/>
      <c r="DH28" s="522"/>
      <c r="DI28" s="522"/>
      <c r="DJ28" s="522"/>
      <c r="DK28" s="522"/>
      <c r="DL28" s="522"/>
      <c r="DM28" s="522"/>
      <c r="DN28" s="522"/>
      <c r="DO28" s="522"/>
      <c r="DP28" s="522"/>
      <c r="DQ28" s="522"/>
      <c r="DR28" s="522"/>
      <c r="DS28" s="522"/>
      <c r="DT28" s="522"/>
      <c r="DU28" s="522"/>
      <c r="DV28" s="522"/>
      <c r="DW28" s="522"/>
      <c r="DX28" s="522"/>
      <c r="DY28" s="522"/>
      <c r="DZ28" s="522"/>
      <c r="EA28" s="522"/>
      <c r="EB28" s="522"/>
      <c r="EC28" s="522"/>
      <c r="ED28" s="522"/>
      <c r="EE28" s="522"/>
      <c r="EF28" s="522"/>
      <c r="EG28" s="522"/>
      <c r="EH28" s="522"/>
      <c r="EI28" s="522"/>
      <c r="EJ28" s="522"/>
      <c r="EK28" s="522"/>
      <c r="EL28" s="522"/>
      <c r="EM28" s="522"/>
      <c r="EN28" s="522"/>
      <c r="EO28" s="522"/>
      <c r="EP28" s="522"/>
      <c r="EQ28" s="522"/>
      <c r="ER28" s="522"/>
      <c r="ES28" s="522"/>
      <c r="ET28" s="522"/>
      <c r="EU28" s="522"/>
      <c r="EV28" s="522"/>
      <c r="EW28" s="522"/>
      <c r="EX28" s="522"/>
      <c r="EY28" s="522"/>
      <c r="EZ28" s="522"/>
      <c r="FA28" s="522"/>
      <c r="FB28" s="522"/>
      <c r="FC28" s="522"/>
      <c r="FD28" s="522"/>
      <c r="FE28" s="522"/>
      <c r="FF28" s="522"/>
      <c r="FG28" s="522"/>
      <c r="FH28" s="522"/>
      <c r="FI28" s="522"/>
      <c r="FJ28" s="522"/>
      <c r="FK28" s="522"/>
      <c r="FL28" s="522"/>
      <c r="FM28" s="522"/>
      <c r="FN28" s="522"/>
      <c r="FO28" s="522"/>
      <c r="FP28" s="522"/>
      <c r="FQ28" s="522"/>
      <c r="FR28" s="522"/>
      <c r="FS28" s="522"/>
      <c r="FT28" s="522"/>
      <c r="FU28" s="522"/>
      <c r="FV28" s="522"/>
      <c r="FW28" s="522"/>
      <c r="FX28" s="522"/>
      <c r="FY28" s="522"/>
      <c r="FZ28" s="522"/>
      <c r="GA28" s="522"/>
      <c r="GB28" s="522"/>
      <c r="GC28" s="522"/>
      <c r="GD28" s="522"/>
      <c r="GE28" s="522"/>
      <c r="GF28" s="522"/>
      <c r="GG28" s="522"/>
      <c r="GH28" s="522"/>
      <c r="GI28" s="522"/>
      <c r="GJ28" s="522"/>
      <c r="GK28" s="522"/>
      <c r="GL28" s="522"/>
      <c r="GM28" s="522"/>
      <c r="GN28" s="522"/>
      <c r="GO28" s="522"/>
      <c r="GP28" s="522"/>
      <c r="GQ28" s="522"/>
      <c r="GR28" s="522"/>
      <c r="GS28" s="522"/>
      <c r="GT28" s="522"/>
      <c r="GU28" s="522"/>
      <c r="GV28" s="522"/>
      <c r="GW28" s="522"/>
      <c r="GX28" s="522"/>
      <c r="GY28" s="522"/>
      <c r="GZ28" s="522"/>
      <c r="HA28" s="522"/>
      <c r="HB28" s="522"/>
      <c r="HC28" s="522"/>
      <c r="HD28" s="522"/>
      <c r="HE28" s="522"/>
      <c r="HF28" s="522"/>
      <c r="HG28" s="522"/>
      <c r="HH28" s="522"/>
      <c r="HI28" s="522"/>
      <c r="HJ28" s="522"/>
      <c r="HK28" s="522"/>
      <c r="HL28" s="522"/>
      <c r="HM28" s="522"/>
      <c r="HN28" s="522"/>
      <c r="HO28" s="522"/>
      <c r="HP28" s="522"/>
      <c r="HQ28" s="522"/>
      <c r="HR28" s="522"/>
      <c r="HS28" s="522"/>
      <c r="HT28" s="522"/>
      <c r="HU28" s="522"/>
      <c r="HV28" s="522"/>
      <c r="HW28" s="522"/>
      <c r="HX28" s="522"/>
      <c r="HY28" s="522"/>
      <c r="HZ28" s="522"/>
      <c r="IA28" s="522"/>
      <c r="IB28" s="522"/>
      <c r="IC28" s="522"/>
      <c r="ID28" s="522"/>
      <c r="IE28" s="522"/>
      <c r="IF28" s="522"/>
      <c r="IG28" s="522"/>
      <c r="IH28" s="522"/>
      <c r="II28" s="522"/>
      <c r="IJ28" s="522"/>
      <c r="IK28" s="522"/>
      <c r="IL28" s="522"/>
      <c r="IM28" s="522"/>
      <c r="IN28" s="522"/>
      <c r="IO28" s="522"/>
      <c r="IP28" s="522"/>
      <c r="IQ28" s="522"/>
      <c r="IR28" s="522"/>
      <c r="IS28" s="522"/>
      <c r="IT28" s="522"/>
    </row>
    <row collapsed="false" customFormat="false" customHeight="true" hidden="false" ht="43" outlineLevel="0" r="29">
      <c r="A29" s="371"/>
      <c r="B29" s="479"/>
      <c r="C29" s="524" t="s">
        <v>100</v>
      </c>
      <c r="D29" s="480" t="s">
        <v>257</v>
      </c>
      <c r="E29" s="481"/>
      <c r="F29" s="482" t="s">
        <v>258</v>
      </c>
      <c r="G29" s="166"/>
      <c r="H29" s="483"/>
      <c r="I29" s="484"/>
      <c r="J29" s="484"/>
      <c r="K29" s="485"/>
      <c r="L29" s="486"/>
      <c r="M29" s="486"/>
      <c r="N29" s="486"/>
      <c r="O29" s="486"/>
      <c r="P29" s="487" t="s">
        <v>101</v>
      </c>
      <c r="Q29" s="488" t="n">
        <f aca="false">Q24</f>
        <v>0</v>
      </c>
      <c r="R29" s="489" t="n">
        <f aca="false">R24</f>
        <v>0</v>
      </c>
      <c r="S29" s="490" t="n">
        <f aca="false">S24</f>
        <v>0</v>
      </c>
      <c r="T29" s="488" t="n">
        <f aca="false">T24</f>
        <v>0</v>
      </c>
      <c r="U29" s="489" t="n">
        <f aca="false">U24</f>
        <v>0</v>
      </c>
      <c r="V29" s="490" t="n">
        <f aca="false">V24</f>
        <v>0</v>
      </c>
      <c r="W29" s="488" t="n">
        <f aca="false">W24</f>
        <v>0</v>
      </c>
      <c r="X29" s="489" t="n">
        <f aca="false">X24</f>
        <v>0</v>
      </c>
      <c r="Y29" s="490" t="n">
        <f aca="false">Y24</f>
        <v>0</v>
      </c>
      <c r="Z29" s="488" t="s">
        <v>102</v>
      </c>
      <c r="AA29" s="489" t="s">
        <v>102</v>
      </c>
      <c r="AB29" s="491" t="s">
        <v>102</v>
      </c>
      <c r="AC29" s="492"/>
      <c r="AD29" s="492"/>
      <c r="AE29" s="492"/>
      <c r="AF29" s="175"/>
      <c r="AG29" s="176"/>
      <c r="AH29" s="385"/>
      <c r="AI29" s="493"/>
      <c r="AJ29" s="494"/>
      <c r="AK29" s="494"/>
      <c r="AL29" s="494"/>
      <c r="AM29" s="494"/>
      <c r="AN29" s="494"/>
      <c r="AO29" s="494"/>
      <c r="AP29" s="494"/>
      <c r="AQ29" s="494"/>
      <c r="AR29" s="494"/>
      <c r="AS29" s="494"/>
      <c r="AT29" s="494"/>
      <c r="AU29" s="494"/>
      <c r="AV29" s="494"/>
      <c r="AW29" s="494"/>
      <c r="AX29" s="494"/>
      <c r="AY29" s="494"/>
      <c r="AZ29" s="494"/>
      <c r="BA29" s="494"/>
      <c r="BB29" s="494"/>
      <c r="BC29" s="495"/>
      <c r="BD29" s="387"/>
      <c r="BE29" s="387"/>
      <c r="BF29" s="387"/>
      <c r="BG29" s="387"/>
      <c r="BH29" s="387"/>
      <c r="BI29" s="387"/>
      <c r="BJ29" s="387"/>
      <c r="BK29" s="387"/>
      <c r="BL29" s="387"/>
      <c r="BM29" s="387"/>
      <c r="BN29" s="387"/>
      <c r="BO29" s="387"/>
      <c r="BP29" s="387"/>
      <c r="BQ29" s="387"/>
      <c r="BR29" s="387"/>
      <c r="BS29" s="387"/>
      <c r="BT29" s="387"/>
      <c r="BU29" s="387"/>
      <c r="BV29" s="387"/>
      <c r="BW29" s="387"/>
      <c r="BX29" s="387"/>
      <c r="BY29" s="387"/>
      <c r="BZ29" s="387"/>
      <c r="CA29" s="387"/>
      <c r="CB29" s="387"/>
      <c r="CC29" s="387"/>
      <c r="CD29" s="387"/>
      <c r="CE29" s="387"/>
      <c r="CF29" s="387"/>
      <c r="CG29" s="387"/>
      <c r="CH29" s="387"/>
      <c r="CI29" s="387"/>
      <c r="CJ29" s="387"/>
      <c r="CK29" s="387"/>
      <c r="CL29" s="522"/>
      <c r="CM29" s="522"/>
      <c r="CN29" s="522"/>
      <c r="CO29" s="522"/>
      <c r="CP29" s="522"/>
      <c r="CQ29" s="522"/>
      <c r="CR29" s="522"/>
      <c r="CS29" s="522"/>
      <c r="CT29" s="522"/>
      <c r="CU29" s="522"/>
      <c r="CV29" s="522"/>
      <c r="CW29" s="522"/>
      <c r="CX29" s="522"/>
      <c r="CY29" s="522"/>
      <c r="CZ29" s="522"/>
      <c r="DA29" s="522"/>
      <c r="DB29" s="522"/>
      <c r="DC29" s="522"/>
      <c r="DD29" s="522"/>
      <c r="DE29" s="522"/>
      <c r="DF29" s="522"/>
      <c r="DG29" s="522"/>
      <c r="DH29" s="522"/>
      <c r="DI29" s="522"/>
      <c r="DJ29" s="522"/>
      <c r="DK29" s="522"/>
      <c r="DL29" s="522"/>
      <c r="DM29" s="522"/>
      <c r="DN29" s="522"/>
      <c r="DO29" s="522"/>
      <c r="DP29" s="522"/>
      <c r="DQ29" s="522"/>
      <c r="DR29" s="522"/>
      <c r="DS29" s="522"/>
      <c r="DT29" s="522"/>
      <c r="DU29" s="522"/>
      <c r="DV29" s="522"/>
      <c r="DW29" s="522"/>
      <c r="DX29" s="522"/>
      <c r="DY29" s="522"/>
      <c r="DZ29" s="522"/>
      <c r="EA29" s="522"/>
      <c r="EB29" s="522"/>
      <c r="EC29" s="522"/>
      <c r="ED29" s="522"/>
      <c r="EE29" s="522"/>
      <c r="EF29" s="522"/>
      <c r="EG29" s="522"/>
      <c r="EH29" s="522"/>
      <c r="EI29" s="522"/>
      <c r="EJ29" s="522"/>
      <c r="EK29" s="522"/>
      <c r="EL29" s="522"/>
      <c r="EM29" s="522"/>
      <c r="EN29" s="522"/>
      <c r="EO29" s="522"/>
      <c r="EP29" s="522"/>
      <c r="EQ29" s="522"/>
      <c r="ER29" s="522"/>
      <c r="ES29" s="522"/>
      <c r="ET29" s="522"/>
      <c r="EU29" s="522"/>
      <c r="EV29" s="522"/>
      <c r="EW29" s="522"/>
      <c r="EX29" s="522"/>
      <c r="EY29" s="522"/>
      <c r="EZ29" s="522"/>
      <c r="FA29" s="522"/>
      <c r="FB29" s="522"/>
      <c r="FC29" s="522"/>
      <c r="FD29" s="522"/>
      <c r="FE29" s="522"/>
      <c r="FF29" s="522"/>
      <c r="FG29" s="522"/>
      <c r="FH29" s="522"/>
      <c r="FI29" s="522"/>
      <c r="FJ29" s="522"/>
      <c r="FK29" s="522"/>
      <c r="FL29" s="522"/>
      <c r="FM29" s="522"/>
      <c r="FN29" s="522"/>
      <c r="FO29" s="522"/>
      <c r="FP29" s="522"/>
      <c r="FQ29" s="522"/>
      <c r="FR29" s="522"/>
      <c r="FS29" s="522"/>
      <c r="FT29" s="522"/>
      <c r="FU29" s="522"/>
      <c r="FV29" s="522"/>
      <c r="FW29" s="522"/>
      <c r="FX29" s="522"/>
      <c r="FY29" s="522"/>
      <c r="FZ29" s="522"/>
      <c r="GA29" s="522"/>
      <c r="GB29" s="522"/>
      <c r="GC29" s="522"/>
      <c r="GD29" s="522"/>
      <c r="GE29" s="522"/>
      <c r="GF29" s="522"/>
      <c r="GG29" s="522"/>
      <c r="GH29" s="522"/>
      <c r="GI29" s="522"/>
      <c r="GJ29" s="522"/>
      <c r="GK29" s="522"/>
      <c r="GL29" s="522"/>
      <c r="GM29" s="522"/>
      <c r="GN29" s="522"/>
      <c r="GO29" s="522"/>
      <c r="GP29" s="522"/>
      <c r="GQ29" s="522"/>
      <c r="GR29" s="522"/>
      <c r="GS29" s="522"/>
      <c r="GT29" s="522"/>
      <c r="GU29" s="522"/>
      <c r="GV29" s="522"/>
      <c r="GW29" s="522"/>
      <c r="GX29" s="522"/>
      <c r="GY29" s="522"/>
      <c r="GZ29" s="522"/>
      <c r="HA29" s="522"/>
      <c r="HB29" s="522"/>
      <c r="HC29" s="522"/>
      <c r="HD29" s="522"/>
      <c r="HE29" s="522"/>
      <c r="HF29" s="522"/>
      <c r="HG29" s="522"/>
      <c r="HH29" s="522"/>
      <c r="HI29" s="522"/>
      <c r="HJ29" s="522"/>
      <c r="HK29" s="522"/>
      <c r="HL29" s="522"/>
      <c r="HM29" s="522"/>
      <c r="HN29" s="522"/>
      <c r="HO29" s="522"/>
      <c r="HP29" s="522"/>
      <c r="HQ29" s="522"/>
      <c r="HR29" s="522"/>
      <c r="HS29" s="522"/>
      <c r="HT29" s="522"/>
      <c r="HU29" s="522"/>
      <c r="HV29" s="522"/>
      <c r="HW29" s="522"/>
      <c r="HX29" s="522"/>
      <c r="HY29" s="522"/>
      <c r="HZ29" s="522"/>
      <c r="IA29" s="522"/>
      <c r="IB29" s="522"/>
      <c r="IC29" s="522"/>
      <c r="ID29" s="522"/>
      <c r="IE29" s="522"/>
      <c r="IF29" s="522"/>
      <c r="IG29" s="522"/>
      <c r="IH29" s="522"/>
      <c r="II29" s="522"/>
      <c r="IJ29" s="522"/>
      <c r="IK29" s="522"/>
      <c r="IL29" s="522"/>
      <c r="IM29" s="522"/>
      <c r="IN29" s="522"/>
      <c r="IO29" s="522"/>
      <c r="IP29" s="522"/>
      <c r="IQ29" s="522"/>
      <c r="IR29" s="522"/>
      <c r="IS29" s="522"/>
      <c r="IT29" s="522"/>
    </row>
    <row collapsed="false" customFormat="true" customHeight="true" hidden="false" ht="70" outlineLevel="0" r="30" s="389">
      <c r="A30" s="371"/>
      <c r="B30" s="372"/>
      <c r="C30" s="373"/>
      <c r="D30" s="374"/>
      <c r="E30" s="375"/>
      <c r="F30" s="376"/>
      <c r="G30" s="377"/>
      <c r="H30" s="375"/>
      <c r="I30" s="375"/>
      <c r="J30" s="375"/>
      <c r="K30" s="378"/>
      <c r="L30" s="378"/>
      <c r="M30" s="378"/>
      <c r="N30" s="378"/>
      <c r="O30" s="378"/>
      <c r="P30" s="379"/>
      <c r="Q30" s="380"/>
      <c r="R30" s="381"/>
      <c r="S30" s="381"/>
      <c r="T30" s="381"/>
      <c r="U30" s="381"/>
      <c r="V30" s="381"/>
      <c r="W30" s="381"/>
      <c r="X30" s="381"/>
      <c r="Y30" s="381"/>
      <c r="Z30" s="381"/>
      <c r="AA30" s="381"/>
      <c r="AB30" s="382"/>
      <c r="AC30" s="383"/>
      <c r="AD30" s="383"/>
      <c r="AE30" s="383"/>
      <c r="AF30" s="384"/>
      <c r="AG30" s="376"/>
      <c r="AH30" s="385"/>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7"/>
      <c r="BE30" s="387"/>
      <c r="BF30" s="387"/>
      <c r="BG30" s="387"/>
      <c r="BH30" s="387"/>
      <c r="BI30" s="387"/>
      <c r="BJ30" s="387"/>
      <c r="BK30" s="387"/>
      <c r="BL30" s="387"/>
      <c r="BM30" s="387"/>
      <c r="BN30" s="387"/>
      <c r="BO30" s="387"/>
      <c r="BP30" s="387"/>
      <c r="BQ30" s="387"/>
      <c r="BR30" s="387"/>
      <c r="BS30" s="387"/>
      <c r="BT30" s="387"/>
      <c r="BU30" s="387"/>
      <c r="BV30" s="387"/>
      <c r="BW30" s="387"/>
      <c r="BX30" s="387"/>
      <c r="BY30" s="387"/>
      <c r="BZ30" s="387"/>
      <c r="CA30" s="387"/>
      <c r="CB30" s="387"/>
      <c r="CC30" s="387"/>
      <c r="CD30" s="387"/>
      <c r="CE30" s="387"/>
      <c r="CF30" s="387"/>
      <c r="CG30" s="387"/>
      <c r="CH30" s="387"/>
      <c r="CI30" s="387"/>
      <c r="CJ30" s="387"/>
      <c r="CK30" s="387"/>
      <c r="CL30" s="388"/>
      <c r="CM30" s="388"/>
      <c r="CN30" s="388"/>
      <c r="CO30" s="388"/>
      <c r="CP30" s="388"/>
      <c r="CQ30" s="388"/>
      <c r="CR30" s="388"/>
      <c r="CS30" s="388"/>
      <c r="CT30" s="388"/>
      <c r="CU30" s="388"/>
      <c r="CV30" s="388"/>
      <c r="CW30" s="388"/>
      <c r="CX30" s="388"/>
      <c r="CY30" s="388"/>
      <c r="CZ30" s="388"/>
      <c r="DA30" s="388"/>
      <c r="DB30" s="388"/>
      <c r="DC30" s="388"/>
      <c r="DD30" s="388"/>
      <c r="DE30" s="388"/>
      <c r="DF30" s="388"/>
      <c r="DG30" s="388"/>
      <c r="DH30" s="388"/>
      <c r="DI30" s="388"/>
      <c r="DJ30" s="388"/>
      <c r="DK30" s="388"/>
      <c r="DL30" s="388"/>
      <c r="DM30" s="388"/>
      <c r="DN30" s="388"/>
      <c r="DO30" s="388"/>
      <c r="DP30" s="388"/>
      <c r="DQ30" s="388"/>
      <c r="DR30" s="388"/>
      <c r="DS30" s="388"/>
      <c r="DT30" s="388"/>
      <c r="DU30" s="388"/>
      <c r="DV30" s="388"/>
      <c r="DW30" s="388"/>
      <c r="DX30" s="388"/>
      <c r="DY30" s="388"/>
      <c r="DZ30" s="388"/>
      <c r="EA30" s="388"/>
      <c r="EB30" s="388"/>
      <c r="EC30" s="388"/>
      <c r="ED30" s="388"/>
      <c r="EE30" s="388"/>
      <c r="EF30" s="388"/>
      <c r="EG30" s="388"/>
      <c r="EH30" s="388"/>
      <c r="EI30" s="388"/>
      <c r="EJ30" s="388"/>
      <c r="EK30" s="388"/>
      <c r="EL30" s="388"/>
      <c r="EM30" s="388"/>
      <c r="EN30" s="388"/>
      <c r="EO30" s="388"/>
      <c r="EP30" s="388"/>
      <c r="EQ30" s="388"/>
      <c r="ER30" s="388"/>
      <c r="ES30" s="388"/>
      <c r="ET30" s="388"/>
      <c r="EU30" s="388"/>
      <c r="EV30" s="388"/>
      <c r="EW30" s="388"/>
      <c r="EX30" s="388"/>
      <c r="EY30" s="388"/>
      <c r="EZ30" s="388"/>
      <c r="FA30" s="388"/>
      <c r="FB30" s="388"/>
      <c r="FC30" s="388"/>
      <c r="FD30" s="388"/>
      <c r="FE30" s="388"/>
      <c r="FF30" s="388"/>
      <c r="FG30" s="388"/>
      <c r="FH30" s="388"/>
      <c r="FI30" s="388"/>
      <c r="FJ30" s="388"/>
      <c r="FK30" s="388"/>
      <c r="FL30" s="388"/>
      <c r="FM30" s="388"/>
      <c r="FN30" s="388"/>
      <c r="FO30" s="388"/>
      <c r="FP30" s="388"/>
      <c r="FQ30" s="388"/>
      <c r="FR30" s="388"/>
      <c r="FS30" s="388"/>
      <c r="FT30" s="388"/>
      <c r="FU30" s="388"/>
      <c r="FV30" s="388"/>
      <c r="FW30" s="388"/>
      <c r="FX30" s="388"/>
      <c r="FY30" s="388"/>
      <c r="FZ30" s="388"/>
      <c r="GA30" s="388"/>
      <c r="GB30" s="388"/>
      <c r="GC30" s="388"/>
      <c r="GD30" s="388"/>
      <c r="GE30" s="388"/>
      <c r="GF30" s="388"/>
      <c r="GG30" s="388"/>
      <c r="GH30" s="388"/>
      <c r="GI30" s="388"/>
      <c r="GJ30" s="388"/>
      <c r="GK30" s="388"/>
      <c r="GL30" s="388"/>
      <c r="GM30" s="388"/>
      <c r="GN30" s="388"/>
      <c r="GO30" s="388"/>
      <c r="GP30" s="388"/>
      <c r="GQ30" s="388"/>
      <c r="GR30" s="388"/>
      <c r="GS30" s="388"/>
      <c r="GT30" s="388"/>
      <c r="GU30" s="388"/>
      <c r="GV30" s="388"/>
      <c r="GW30" s="388"/>
      <c r="GX30" s="388"/>
      <c r="GY30" s="388"/>
      <c r="GZ30" s="388"/>
      <c r="HA30" s="388"/>
      <c r="HB30" s="388"/>
      <c r="HC30" s="388"/>
      <c r="HD30" s="388"/>
      <c r="HE30" s="388"/>
      <c r="HF30" s="388"/>
      <c r="HG30" s="388"/>
      <c r="HH30" s="388"/>
      <c r="HI30" s="388"/>
      <c r="HJ30" s="388"/>
      <c r="HK30" s="388"/>
      <c r="HL30" s="388"/>
      <c r="HM30" s="388"/>
      <c r="HN30" s="388"/>
      <c r="HO30" s="388"/>
      <c r="HP30" s="388"/>
      <c r="HQ30" s="388"/>
      <c r="HR30" s="388"/>
      <c r="HS30" s="388"/>
      <c r="HT30" s="388"/>
      <c r="HU30" s="388"/>
      <c r="HV30" s="388"/>
      <c r="HW30" s="388"/>
      <c r="HX30" s="388"/>
      <c r="HY30" s="388"/>
      <c r="HZ30" s="388"/>
      <c r="IA30" s="388"/>
      <c r="IB30" s="388"/>
      <c r="IC30" s="388"/>
      <c r="ID30" s="388"/>
      <c r="IE30" s="388"/>
      <c r="IF30" s="388"/>
      <c r="IG30" s="388"/>
      <c r="IH30" s="388"/>
      <c r="II30" s="388"/>
      <c r="IJ30" s="388"/>
      <c r="IK30" s="388"/>
      <c r="IL30" s="388"/>
      <c r="IM30" s="388"/>
      <c r="IN30" s="388"/>
      <c r="IO30" s="388"/>
      <c r="IP30" s="388"/>
      <c r="IQ30" s="388"/>
      <c r="IR30" s="388"/>
      <c r="IS30" s="388"/>
      <c r="IT30" s="388"/>
    </row>
    <row collapsed="false" customFormat="true" customHeight="true" hidden="false" ht="17" outlineLevel="0" r="31" s="509">
      <c r="A31" s="496"/>
      <c r="B31" s="151" t="s">
        <v>76</v>
      </c>
      <c r="C31" s="151"/>
      <c r="D31" s="240"/>
      <c r="E31" s="153" t="n">
        <f aca="false">COUNTIF(E33:E38,"Yes")</f>
        <v>1</v>
      </c>
      <c r="F31" s="391"/>
      <c r="G31" s="525"/>
      <c r="H31" s="526" t="n">
        <f aca="false">H33</f>
        <v>48936.44068</v>
      </c>
      <c r="I31" s="526" t="n">
        <f aca="false">I33</f>
        <v>6468.5593220339</v>
      </c>
      <c r="J31" s="526" t="n">
        <f aca="false">J33</f>
        <v>55405.0000020339</v>
      </c>
      <c r="K31" s="526" t="n">
        <f aca="false">K33</f>
        <v>26832</v>
      </c>
      <c r="L31" s="526" t="n">
        <f aca="false">L33</f>
        <v>19303</v>
      </c>
      <c r="M31" s="526" t="n">
        <f aca="false">M33</f>
        <v>23705.78626</v>
      </c>
      <c r="N31" s="526" t="n">
        <f aca="false">N33</f>
        <v>23705.78626</v>
      </c>
      <c r="O31" s="526" t="n">
        <f aca="false">O33</f>
        <v>50537.78626</v>
      </c>
      <c r="P31" s="152"/>
      <c r="Q31" s="151"/>
      <c r="R31" s="151"/>
      <c r="S31" s="151"/>
      <c r="T31" s="151"/>
      <c r="U31" s="151"/>
      <c r="V31" s="151"/>
      <c r="W31" s="151"/>
      <c r="X31" s="151"/>
      <c r="Y31" s="151"/>
      <c r="Z31" s="151"/>
      <c r="AA31" s="151"/>
      <c r="AB31" s="151"/>
      <c r="AC31" s="151"/>
      <c r="AD31" s="151"/>
      <c r="AE31" s="151"/>
      <c r="AF31" s="151"/>
      <c r="AG31" s="151"/>
      <c r="AH31" s="504"/>
      <c r="AI31" s="527" t="n">
        <f aca="false">AI33</f>
        <v>0</v>
      </c>
      <c r="AJ31" s="527" t="n">
        <f aca="false">AJ33</f>
        <v>0</v>
      </c>
      <c r="AK31" s="527" t="n">
        <f aca="false">AK33</f>
        <v>0</v>
      </c>
      <c r="AL31" s="527" t="n">
        <f aca="false">AL33</f>
        <v>0</v>
      </c>
      <c r="AM31" s="527" t="n">
        <f aca="false">AM33</f>
        <v>0</v>
      </c>
      <c r="AN31" s="527" t="n">
        <f aca="false">AN33</f>
        <v>0</v>
      </c>
      <c r="AO31" s="528" t="n">
        <f aca="false">AO33</f>
        <v>0</v>
      </c>
      <c r="AP31" s="527" t="n">
        <f aca="false">AP33</f>
        <v>0</v>
      </c>
      <c r="AQ31" s="527" t="n">
        <f aca="false">AQ33</f>
        <v>0</v>
      </c>
      <c r="AR31" s="527" t="n">
        <f aca="false">AR33</f>
        <v>0</v>
      </c>
      <c r="AS31" s="527" t="n">
        <f aca="false">AS33</f>
        <v>0</v>
      </c>
      <c r="AT31" s="527" t="n">
        <f aca="false">AT33</f>
        <v>0</v>
      </c>
      <c r="AU31" s="527" t="n">
        <f aca="false">AU33</f>
        <v>0</v>
      </c>
      <c r="AV31" s="527" t="n">
        <f aca="false">AV33</f>
        <v>0</v>
      </c>
      <c r="AW31" s="527" t="n">
        <f aca="false">AW33</f>
        <v>0</v>
      </c>
      <c r="AX31" s="527" t="n">
        <f aca="false">AX33</f>
        <v>0</v>
      </c>
      <c r="AY31" s="527" t="n">
        <f aca="false">AY33</f>
        <v>0</v>
      </c>
      <c r="AZ31" s="527" t="n">
        <f aca="false">AZ33</f>
        <v>0</v>
      </c>
      <c r="BA31" s="527" t="n">
        <f aca="false">BA33</f>
        <v>0</v>
      </c>
      <c r="BB31" s="527" t="n">
        <f aca="false">BB33</f>
        <v>0</v>
      </c>
      <c r="BC31" s="527" t="n">
        <f aca="false">BC33</f>
        <v>0</v>
      </c>
      <c r="BD31" s="507"/>
      <c r="BE31" s="507"/>
      <c r="BF31" s="507"/>
      <c r="BG31" s="507"/>
      <c r="BH31" s="507"/>
      <c r="BI31" s="507"/>
      <c r="BJ31" s="507"/>
      <c r="BK31" s="507"/>
      <c r="BL31" s="507"/>
      <c r="BM31" s="507"/>
      <c r="BN31" s="507"/>
      <c r="BO31" s="507"/>
      <c r="BP31" s="507"/>
      <c r="BQ31" s="507"/>
      <c r="BR31" s="507"/>
      <c r="BS31" s="507"/>
      <c r="BT31" s="507"/>
      <c r="BU31" s="507"/>
      <c r="BV31" s="507"/>
      <c r="BW31" s="507"/>
      <c r="BX31" s="507"/>
      <c r="BY31" s="507"/>
      <c r="BZ31" s="507"/>
      <c r="CA31" s="507"/>
      <c r="CB31" s="507"/>
      <c r="CC31" s="507"/>
      <c r="CD31" s="507"/>
      <c r="CE31" s="507"/>
      <c r="CF31" s="507"/>
      <c r="CG31" s="507"/>
      <c r="CH31" s="507"/>
      <c r="CI31" s="507"/>
      <c r="CJ31" s="507"/>
      <c r="CK31" s="507"/>
      <c r="CL31" s="508"/>
      <c r="CM31" s="508"/>
      <c r="CN31" s="508"/>
      <c r="CO31" s="508"/>
      <c r="CP31" s="508"/>
      <c r="CQ31" s="508"/>
      <c r="CR31" s="508"/>
      <c r="CS31" s="508"/>
      <c r="CT31" s="508"/>
      <c r="CU31" s="508"/>
      <c r="CV31" s="508"/>
      <c r="CW31" s="508"/>
      <c r="CX31" s="508"/>
      <c r="CY31" s="508"/>
      <c r="CZ31" s="508"/>
      <c r="DA31" s="508"/>
      <c r="DB31" s="508"/>
      <c r="DC31" s="508"/>
      <c r="DD31" s="508"/>
      <c r="DE31" s="508"/>
      <c r="DF31" s="508"/>
      <c r="DG31" s="508"/>
      <c r="DH31" s="508"/>
      <c r="DI31" s="508"/>
      <c r="DJ31" s="508"/>
      <c r="DK31" s="508"/>
      <c r="DL31" s="508"/>
      <c r="DM31" s="508"/>
      <c r="DN31" s="508"/>
      <c r="DO31" s="508"/>
      <c r="DP31" s="508"/>
      <c r="DQ31" s="508"/>
      <c r="DR31" s="508"/>
      <c r="DS31" s="508"/>
      <c r="DT31" s="508"/>
      <c r="DU31" s="508"/>
      <c r="DV31" s="508"/>
      <c r="DW31" s="508"/>
      <c r="DX31" s="508"/>
      <c r="DY31" s="508"/>
      <c r="DZ31" s="508"/>
      <c r="EA31" s="508"/>
      <c r="EB31" s="508"/>
      <c r="EC31" s="508"/>
      <c r="ED31" s="508"/>
      <c r="EE31" s="508"/>
      <c r="EF31" s="508"/>
      <c r="EG31" s="508"/>
      <c r="EH31" s="508"/>
      <c r="EI31" s="508"/>
      <c r="EJ31" s="508"/>
      <c r="EK31" s="508"/>
      <c r="EL31" s="508"/>
      <c r="EM31" s="508"/>
      <c r="EN31" s="508"/>
      <c r="EO31" s="508"/>
      <c r="EP31" s="508"/>
      <c r="EQ31" s="508"/>
      <c r="ER31" s="508"/>
      <c r="ES31" s="508"/>
      <c r="ET31" s="508"/>
      <c r="EU31" s="508"/>
      <c r="EV31" s="508"/>
      <c r="EW31" s="508"/>
      <c r="EX31" s="508"/>
      <c r="EY31" s="508"/>
      <c r="EZ31" s="508"/>
      <c r="FA31" s="508"/>
      <c r="FB31" s="508"/>
      <c r="FC31" s="508"/>
      <c r="FD31" s="508"/>
      <c r="FE31" s="508"/>
      <c r="FF31" s="508"/>
      <c r="FG31" s="508"/>
      <c r="FH31" s="508"/>
      <c r="FI31" s="508"/>
      <c r="FJ31" s="508"/>
      <c r="FK31" s="508"/>
      <c r="FL31" s="508"/>
      <c r="FM31" s="508"/>
      <c r="FN31" s="508"/>
      <c r="FO31" s="508"/>
      <c r="FP31" s="508"/>
      <c r="FQ31" s="508"/>
      <c r="FR31" s="508"/>
      <c r="FS31" s="508"/>
      <c r="FT31" s="508"/>
      <c r="FU31" s="508"/>
      <c r="FV31" s="508"/>
      <c r="FW31" s="508"/>
      <c r="FX31" s="508"/>
      <c r="FY31" s="508"/>
      <c r="FZ31" s="508"/>
      <c r="GA31" s="508"/>
      <c r="GB31" s="508"/>
      <c r="GC31" s="508"/>
      <c r="GD31" s="508"/>
      <c r="GE31" s="508"/>
      <c r="GF31" s="508"/>
      <c r="GG31" s="508"/>
      <c r="GH31" s="508"/>
      <c r="GI31" s="508"/>
      <c r="GJ31" s="508"/>
      <c r="GK31" s="508"/>
      <c r="GL31" s="508"/>
      <c r="GM31" s="508"/>
      <c r="GN31" s="508"/>
      <c r="GO31" s="508"/>
      <c r="GP31" s="508"/>
      <c r="GQ31" s="508"/>
      <c r="GR31" s="508"/>
      <c r="GS31" s="508"/>
      <c r="GT31" s="508"/>
      <c r="GU31" s="508"/>
      <c r="GV31" s="508"/>
      <c r="GW31" s="508"/>
      <c r="GX31" s="508"/>
      <c r="GY31" s="508"/>
      <c r="GZ31" s="508"/>
      <c r="HA31" s="508"/>
      <c r="HB31" s="508"/>
      <c r="HC31" s="508"/>
      <c r="HD31" s="508"/>
      <c r="HE31" s="508"/>
      <c r="HF31" s="508"/>
      <c r="HG31" s="508"/>
      <c r="HH31" s="508"/>
      <c r="HI31" s="508"/>
      <c r="HJ31" s="508"/>
      <c r="HK31" s="508"/>
      <c r="HL31" s="508"/>
      <c r="HM31" s="508"/>
      <c r="HN31" s="508"/>
      <c r="HO31" s="508"/>
      <c r="HP31" s="508"/>
      <c r="HQ31" s="508"/>
      <c r="HR31" s="508"/>
      <c r="HS31" s="508"/>
      <c r="HT31" s="508"/>
      <c r="HU31" s="508"/>
      <c r="HV31" s="508"/>
      <c r="HW31" s="508"/>
      <c r="HX31" s="508"/>
      <c r="HY31" s="508"/>
      <c r="HZ31" s="508"/>
      <c r="IA31" s="508"/>
      <c r="IB31" s="508"/>
      <c r="IC31" s="508"/>
      <c r="ID31" s="508"/>
      <c r="IE31" s="508"/>
      <c r="IF31" s="508"/>
      <c r="IG31" s="508"/>
      <c r="IH31" s="508"/>
      <c r="II31" s="508"/>
      <c r="IJ31" s="508"/>
      <c r="IK31" s="508"/>
      <c r="IL31" s="508"/>
      <c r="IM31" s="508"/>
      <c r="IN31" s="508"/>
      <c r="IO31" s="508"/>
      <c r="IP31" s="508"/>
      <c r="IQ31" s="508"/>
      <c r="IR31" s="508"/>
      <c r="IS31" s="508"/>
      <c r="IT31" s="508"/>
    </row>
    <row collapsed="false" customFormat="true" customHeight="true" hidden="false" ht="7" outlineLevel="0" r="32" s="409">
      <c r="A32" s="406"/>
      <c r="B32" s="372"/>
      <c r="C32" s="373"/>
      <c r="D32" s="374"/>
      <c r="E32" s="375"/>
      <c r="F32" s="376"/>
      <c r="G32" s="377"/>
      <c r="H32" s="375"/>
      <c r="I32" s="375"/>
      <c r="J32" s="375"/>
      <c r="K32" s="378"/>
      <c r="L32" s="378"/>
      <c r="M32" s="378"/>
      <c r="N32" s="378"/>
      <c r="O32" s="378"/>
      <c r="P32" s="379"/>
      <c r="Q32" s="380"/>
      <c r="R32" s="381"/>
      <c r="S32" s="381"/>
      <c r="T32" s="381"/>
      <c r="U32" s="381"/>
      <c r="V32" s="381"/>
      <c r="W32" s="381"/>
      <c r="X32" s="381"/>
      <c r="Y32" s="381"/>
      <c r="Z32" s="381"/>
      <c r="AA32" s="381"/>
      <c r="AB32" s="382"/>
      <c r="AC32" s="383"/>
      <c r="AD32" s="383"/>
      <c r="AE32" s="383"/>
      <c r="AF32" s="384"/>
      <c r="AG32" s="376"/>
      <c r="AH32" s="407"/>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408"/>
      <c r="BE32" s="408"/>
      <c r="BF32" s="408"/>
      <c r="BG32" s="408"/>
      <c r="BH32" s="408"/>
      <c r="BI32" s="408"/>
      <c r="BJ32" s="408"/>
      <c r="BK32" s="408"/>
      <c r="BL32" s="408"/>
      <c r="BM32" s="408"/>
      <c r="BN32" s="408"/>
      <c r="BO32" s="408"/>
      <c r="BP32" s="408"/>
      <c r="BQ32" s="408"/>
      <c r="BR32" s="408"/>
      <c r="BS32" s="408"/>
      <c r="BT32" s="408"/>
      <c r="BU32" s="408"/>
      <c r="BV32" s="408"/>
      <c r="BW32" s="408"/>
      <c r="BX32" s="408"/>
      <c r="BY32" s="408"/>
      <c r="BZ32" s="408"/>
      <c r="CA32" s="408"/>
      <c r="CB32" s="408"/>
      <c r="CC32" s="408"/>
      <c r="CD32" s="408"/>
      <c r="CE32" s="408"/>
      <c r="CF32" s="408"/>
      <c r="CG32" s="408"/>
      <c r="CH32" s="408"/>
      <c r="CI32" s="408"/>
      <c r="CJ32" s="408"/>
      <c r="CK32" s="408"/>
      <c r="CL32" s="408"/>
      <c r="CM32" s="408"/>
      <c r="CN32" s="408"/>
      <c r="CO32" s="408"/>
      <c r="CP32" s="408"/>
      <c r="CQ32" s="408"/>
      <c r="CR32" s="408"/>
      <c r="CS32" s="408"/>
      <c r="CT32" s="408"/>
      <c r="CU32" s="408"/>
      <c r="CV32" s="408"/>
      <c r="CW32" s="408"/>
      <c r="CX32" s="408"/>
      <c r="CY32" s="408"/>
      <c r="CZ32" s="408"/>
      <c r="DA32" s="408"/>
      <c r="DB32" s="408"/>
      <c r="DC32" s="408"/>
      <c r="DD32" s="408"/>
      <c r="DE32" s="408"/>
      <c r="DF32" s="408"/>
      <c r="DG32" s="408"/>
      <c r="DH32" s="408"/>
      <c r="DI32" s="408"/>
      <c r="DJ32" s="408"/>
      <c r="DK32" s="408"/>
      <c r="DL32" s="408"/>
      <c r="DM32" s="408"/>
      <c r="DN32" s="408"/>
      <c r="DO32" s="408"/>
      <c r="DP32" s="408"/>
      <c r="DQ32" s="408"/>
      <c r="DR32" s="408"/>
      <c r="DS32" s="408"/>
      <c r="DT32" s="408"/>
      <c r="DU32" s="408"/>
      <c r="DV32" s="408"/>
      <c r="DW32" s="408"/>
      <c r="DX32" s="408"/>
      <c r="DY32" s="408"/>
      <c r="DZ32" s="408"/>
      <c r="EA32" s="408"/>
      <c r="EB32" s="408"/>
      <c r="EC32" s="408"/>
      <c r="ED32" s="408"/>
      <c r="EE32" s="408"/>
      <c r="EF32" s="408"/>
      <c r="EG32" s="408"/>
      <c r="EH32" s="408"/>
      <c r="EI32" s="408"/>
      <c r="EJ32" s="408"/>
      <c r="EK32" s="408"/>
      <c r="EL32" s="408"/>
      <c r="EM32" s="408"/>
      <c r="EN32" s="408"/>
      <c r="EO32" s="408"/>
      <c r="EP32" s="408"/>
      <c r="EQ32" s="408"/>
      <c r="ER32" s="408"/>
      <c r="ES32" s="408"/>
      <c r="ET32" s="408"/>
      <c r="EU32" s="408"/>
      <c r="EV32" s="408"/>
      <c r="EW32" s="408"/>
      <c r="EX32" s="408"/>
      <c r="EY32" s="408"/>
      <c r="EZ32" s="408"/>
      <c r="FA32" s="408"/>
      <c r="FB32" s="408"/>
      <c r="FC32" s="408"/>
      <c r="FD32" s="408"/>
      <c r="FE32" s="408"/>
      <c r="FF32" s="408"/>
      <c r="FG32" s="408"/>
      <c r="FH32" s="408"/>
      <c r="FI32" s="408"/>
      <c r="FJ32" s="408"/>
      <c r="FK32" s="408"/>
      <c r="FL32" s="408"/>
      <c r="FM32" s="408"/>
      <c r="FN32" s="408"/>
      <c r="FO32" s="408"/>
      <c r="FP32" s="408"/>
      <c r="FQ32" s="408"/>
      <c r="FR32" s="408"/>
      <c r="FS32" s="408"/>
      <c r="FT32" s="408"/>
      <c r="FU32" s="408"/>
      <c r="FV32" s="408"/>
      <c r="FW32" s="408"/>
      <c r="FX32" s="408"/>
      <c r="FY32" s="408"/>
      <c r="FZ32" s="408"/>
      <c r="GA32" s="408"/>
      <c r="GB32" s="408"/>
      <c r="GC32" s="408"/>
      <c r="GD32" s="408"/>
      <c r="GE32" s="408"/>
      <c r="GF32" s="408"/>
      <c r="GG32" s="408"/>
      <c r="GH32" s="408"/>
      <c r="GI32" s="408"/>
      <c r="GJ32" s="408"/>
      <c r="GK32" s="408"/>
      <c r="GL32" s="408"/>
      <c r="GM32" s="408"/>
      <c r="GN32" s="408"/>
      <c r="GO32" s="408"/>
      <c r="GP32" s="408"/>
      <c r="GQ32" s="408"/>
      <c r="GR32" s="408"/>
      <c r="GS32" s="408"/>
      <c r="GT32" s="408"/>
      <c r="GU32" s="408"/>
      <c r="GV32" s="408"/>
      <c r="GW32" s="408"/>
      <c r="GX32" s="408"/>
      <c r="GY32" s="408"/>
      <c r="GZ32" s="408"/>
      <c r="HA32" s="408"/>
      <c r="HB32" s="408"/>
      <c r="HC32" s="408"/>
      <c r="HD32" s="408"/>
      <c r="HE32" s="408"/>
      <c r="HF32" s="408"/>
      <c r="HG32" s="408"/>
      <c r="HH32" s="408"/>
      <c r="HI32" s="408"/>
      <c r="HJ32" s="408"/>
      <c r="HK32" s="408"/>
      <c r="HL32" s="408"/>
      <c r="HM32" s="408"/>
      <c r="HN32" s="408"/>
      <c r="HO32" s="408"/>
      <c r="HP32" s="408"/>
      <c r="HQ32" s="408"/>
      <c r="HR32" s="408"/>
      <c r="HS32" s="408"/>
      <c r="HT32" s="408"/>
      <c r="HU32" s="408"/>
      <c r="HV32" s="408"/>
      <c r="HW32" s="408"/>
      <c r="HX32" s="408"/>
      <c r="HY32" s="408"/>
      <c r="HZ32" s="408"/>
      <c r="IA32" s="408"/>
      <c r="IB32" s="408"/>
      <c r="IC32" s="408"/>
      <c r="ID32" s="408"/>
      <c r="IE32" s="408"/>
      <c r="IF32" s="408"/>
      <c r="IG32" s="408"/>
      <c r="IH32" s="408"/>
      <c r="II32" s="408"/>
      <c r="IJ32" s="408"/>
      <c r="IK32" s="408"/>
      <c r="IL32" s="408"/>
      <c r="IM32" s="408"/>
      <c r="IN32" s="408"/>
      <c r="IO32" s="408"/>
      <c r="IP32" s="408"/>
      <c r="IQ32" s="408"/>
      <c r="IR32" s="408"/>
      <c r="IS32" s="408"/>
      <c r="IT32" s="408"/>
    </row>
    <row collapsed="false" customFormat="true" customHeight="true" hidden="false" ht="54" outlineLevel="0" r="33" s="419">
      <c r="A33" s="355"/>
      <c r="B33" s="516" t="n">
        <v>3</v>
      </c>
      <c r="C33" s="517" t="s">
        <v>37</v>
      </c>
      <c r="D33" s="163" t="s">
        <v>259</v>
      </c>
      <c r="E33" s="412" t="s">
        <v>79</v>
      </c>
      <c r="F33" s="165" t="s">
        <v>80</v>
      </c>
      <c r="G33" s="166" t="s">
        <v>260</v>
      </c>
      <c r="H33" s="167" t="n">
        <f aca="false">(35936440.68/1000)+13000</f>
        <v>48936.44068</v>
      </c>
      <c r="I33" s="167" t="n">
        <v>6468.5593220339</v>
      </c>
      <c r="J33" s="167" t="n">
        <f aca="false">H33+I33</f>
        <v>55405.0000020339</v>
      </c>
      <c r="K33" s="167" t="n">
        <v>26832</v>
      </c>
      <c r="L33" s="167" t="n">
        <v>19303</v>
      </c>
      <c r="M33" s="168" t="n">
        <f aca="false">SUM(Q33:AB33)</f>
        <v>23705.78626</v>
      </c>
      <c r="N33" s="168" t="n">
        <f aca="false">SUM(Q38:AB38)</f>
        <v>23705.78626</v>
      </c>
      <c r="O33" s="168" t="n">
        <f aca="false">N33+K33</f>
        <v>50537.78626</v>
      </c>
      <c r="P33" s="413" t="s">
        <v>82</v>
      </c>
      <c r="Q33" s="261" t="n">
        <v>0</v>
      </c>
      <c r="R33" s="262" t="n">
        <v>3141.25057</v>
      </c>
      <c r="S33" s="263" t="n">
        <v>3886.59487</v>
      </c>
      <c r="T33" s="261" t="n">
        <v>0</v>
      </c>
      <c r="U33" s="262" t="n">
        <v>868.57354</v>
      </c>
      <c r="V33" s="263" t="n">
        <v>1579.94085</v>
      </c>
      <c r="W33" s="261" t="n">
        <v>218.42643</v>
      </c>
      <c r="X33" s="262" t="n">
        <v>0</v>
      </c>
      <c r="Y33" s="263" t="n">
        <v>14011</v>
      </c>
      <c r="Z33" s="261" t="n">
        <v>0</v>
      </c>
      <c r="AA33" s="264" t="n">
        <v>0</v>
      </c>
      <c r="AB33" s="263" t="n">
        <v>0</v>
      </c>
      <c r="AC33" s="414" t="s">
        <v>234</v>
      </c>
      <c r="AD33" s="414" t="s">
        <v>235</v>
      </c>
      <c r="AE33" s="414" t="s">
        <v>236</v>
      </c>
      <c r="AF33" s="175" t="s">
        <v>261</v>
      </c>
      <c r="AG33" s="176" t="s">
        <v>262</v>
      </c>
      <c r="AH33" s="385"/>
      <c r="AI33" s="415"/>
      <c r="AJ33" s="416"/>
      <c r="AK33" s="416"/>
      <c r="AL33" s="416"/>
      <c r="AM33" s="416"/>
      <c r="AN33" s="416"/>
      <c r="AO33" s="417" t="n">
        <v>0</v>
      </c>
      <c r="AP33" s="416"/>
      <c r="AQ33" s="416"/>
      <c r="AR33" s="416"/>
      <c r="AS33" s="416"/>
      <c r="AT33" s="416"/>
      <c r="AU33" s="416"/>
      <c r="AV33" s="416"/>
      <c r="AW33" s="416"/>
      <c r="AX33" s="416"/>
      <c r="AY33" s="416"/>
      <c r="AZ33" s="416"/>
      <c r="BA33" s="416"/>
      <c r="BB33" s="416"/>
      <c r="BC33" s="418"/>
      <c r="BD33" s="387"/>
      <c r="BE33" s="387"/>
      <c r="BF33" s="387"/>
      <c r="BG33" s="387"/>
      <c r="BH33" s="387"/>
      <c r="BI33" s="387"/>
      <c r="BJ33" s="387"/>
      <c r="BK33" s="387"/>
      <c r="BL33" s="387"/>
      <c r="BM33" s="387"/>
      <c r="BN33" s="387"/>
      <c r="BO33" s="387"/>
      <c r="BP33" s="387"/>
      <c r="BQ33" s="387"/>
      <c r="BR33" s="387"/>
      <c r="BS33" s="387"/>
      <c r="BT33" s="387"/>
      <c r="BU33" s="387"/>
      <c r="BV33" s="387"/>
      <c r="BW33" s="387"/>
      <c r="BX33" s="387"/>
      <c r="BY33" s="387"/>
      <c r="BZ33" s="387"/>
      <c r="CA33" s="387"/>
      <c r="CB33" s="387"/>
      <c r="CC33" s="387"/>
      <c r="CD33" s="387"/>
      <c r="CE33" s="387"/>
      <c r="CF33" s="387"/>
      <c r="CG33" s="387"/>
      <c r="CH33" s="387"/>
      <c r="CI33" s="387"/>
      <c r="CJ33" s="387"/>
      <c r="CK33" s="387"/>
    </row>
    <row collapsed="false" customFormat="true" customHeight="true" hidden="false" ht="43" outlineLevel="0" r="34" s="523">
      <c r="A34" s="371"/>
      <c r="B34" s="420"/>
      <c r="C34" s="421" t="s">
        <v>88</v>
      </c>
      <c r="D34" s="183" t="s">
        <v>263</v>
      </c>
      <c r="E34" s="422"/>
      <c r="F34" s="185" t="s">
        <v>89</v>
      </c>
      <c r="G34" s="166"/>
      <c r="H34" s="423"/>
      <c r="I34" s="424"/>
      <c r="J34" s="424"/>
      <c r="K34" s="425"/>
      <c r="L34" s="426"/>
      <c r="M34" s="427"/>
      <c r="N34" s="428" t="n">
        <f aca="false">N33/L33</f>
        <v>1.22808818629229</v>
      </c>
      <c r="O34" s="428" t="n">
        <f aca="false">O33/J33</f>
        <v>0.912152084796404</v>
      </c>
      <c r="P34" s="429" t="s">
        <v>240</v>
      </c>
      <c r="Q34" s="430" t="n">
        <v>85</v>
      </c>
      <c r="R34" s="431" t="n">
        <v>85</v>
      </c>
      <c r="S34" s="432" t="n">
        <v>85</v>
      </c>
      <c r="T34" s="430" t="n">
        <v>85</v>
      </c>
      <c r="U34" s="431" t="n">
        <v>85</v>
      </c>
      <c r="V34" s="432" t="n">
        <v>88</v>
      </c>
      <c r="W34" s="430" t="n">
        <v>88</v>
      </c>
      <c r="X34" s="431" t="n">
        <v>93</v>
      </c>
      <c r="Y34" s="432" t="n">
        <v>100</v>
      </c>
      <c r="Z34" s="430"/>
      <c r="AA34" s="431"/>
      <c r="AB34" s="432"/>
      <c r="AC34" s="433" t="n">
        <v>40595</v>
      </c>
      <c r="AD34" s="433" t="n">
        <v>41616</v>
      </c>
      <c r="AE34" s="433" t="n">
        <v>41706</v>
      </c>
      <c r="AF34" s="175"/>
      <c r="AG34" s="176"/>
      <c r="AH34" s="385"/>
      <c r="AI34" s="434"/>
      <c r="AJ34" s="435"/>
      <c r="AK34" s="435"/>
      <c r="AL34" s="435"/>
      <c r="AM34" s="435"/>
      <c r="AN34" s="435"/>
      <c r="AO34" s="435"/>
      <c r="AP34" s="435"/>
      <c r="AQ34" s="435"/>
      <c r="AR34" s="435"/>
      <c r="AS34" s="435"/>
      <c r="AT34" s="435"/>
      <c r="AU34" s="435"/>
      <c r="AV34" s="435"/>
      <c r="AW34" s="435"/>
      <c r="AX34" s="435"/>
      <c r="AY34" s="435"/>
      <c r="AZ34" s="435"/>
      <c r="BA34" s="435"/>
      <c r="BB34" s="435"/>
      <c r="BC34" s="436"/>
      <c r="BD34" s="387"/>
      <c r="BE34" s="387"/>
      <c r="BF34" s="387"/>
      <c r="BG34" s="387"/>
      <c r="BH34" s="387"/>
      <c r="BI34" s="387"/>
      <c r="BJ34" s="387"/>
      <c r="BK34" s="387"/>
      <c r="BL34" s="387"/>
      <c r="BM34" s="387"/>
      <c r="BN34" s="387"/>
      <c r="BO34" s="387"/>
      <c r="BP34" s="387"/>
      <c r="BQ34" s="387"/>
      <c r="BR34" s="387"/>
      <c r="BS34" s="387"/>
      <c r="BT34" s="387"/>
      <c r="BU34" s="387"/>
      <c r="BV34" s="387"/>
      <c r="BW34" s="387"/>
      <c r="BX34" s="387"/>
      <c r="BY34" s="387"/>
      <c r="BZ34" s="387"/>
      <c r="CA34" s="387"/>
      <c r="CB34" s="387"/>
      <c r="CC34" s="387"/>
      <c r="CD34" s="387"/>
      <c r="CE34" s="387"/>
      <c r="CF34" s="387"/>
      <c r="CG34" s="387"/>
      <c r="CH34" s="387"/>
      <c r="CI34" s="387"/>
      <c r="CJ34" s="387"/>
      <c r="CK34" s="387"/>
      <c r="CL34" s="522"/>
      <c r="CM34" s="522"/>
      <c r="CN34" s="522"/>
      <c r="CO34" s="522"/>
      <c r="CP34" s="522"/>
      <c r="CQ34" s="522"/>
      <c r="CR34" s="522"/>
      <c r="CS34" s="522"/>
      <c r="CT34" s="522"/>
      <c r="CU34" s="522"/>
      <c r="CV34" s="522"/>
      <c r="CW34" s="522"/>
      <c r="CX34" s="522"/>
      <c r="CY34" s="522"/>
      <c r="CZ34" s="522"/>
      <c r="DA34" s="522"/>
      <c r="DB34" s="522"/>
      <c r="DC34" s="522"/>
      <c r="DD34" s="522"/>
      <c r="DE34" s="522"/>
      <c r="DF34" s="522"/>
      <c r="DG34" s="522"/>
      <c r="DH34" s="522"/>
      <c r="DI34" s="522"/>
      <c r="DJ34" s="522"/>
      <c r="DK34" s="522"/>
      <c r="DL34" s="522"/>
      <c r="DM34" s="522"/>
      <c r="DN34" s="522"/>
      <c r="DO34" s="522"/>
      <c r="DP34" s="522"/>
      <c r="DQ34" s="522"/>
      <c r="DR34" s="522"/>
      <c r="DS34" s="522"/>
      <c r="DT34" s="522"/>
      <c r="DU34" s="522"/>
      <c r="DV34" s="522"/>
      <c r="DW34" s="522"/>
      <c r="DX34" s="522"/>
      <c r="DY34" s="522"/>
      <c r="DZ34" s="522"/>
      <c r="EA34" s="522"/>
      <c r="EB34" s="522"/>
      <c r="EC34" s="522"/>
      <c r="ED34" s="522"/>
      <c r="EE34" s="522"/>
      <c r="EF34" s="522"/>
      <c r="EG34" s="522"/>
      <c r="EH34" s="522"/>
      <c r="EI34" s="522"/>
      <c r="EJ34" s="522"/>
      <c r="EK34" s="522"/>
      <c r="EL34" s="522"/>
      <c r="EM34" s="522"/>
      <c r="EN34" s="522"/>
      <c r="EO34" s="522"/>
      <c r="EP34" s="522"/>
      <c r="EQ34" s="522"/>
      <c r="ER34" s="522"/>
      <c r="ES34" s="522"/>
      <c r="ET34" s="522"/>
      <c r="EU34" s="522"/>
      <c r="EV34" s="522"/>
      <c r="EW34" s="522"/>
      <c r="EX34" s="522"/>
      <c r="EY34" s="522"/>
      <c r="EZ34" s="522"/>
      <c r="FA34" s="522"/>
      <c r="FB34" s="522"/>
      <c r="FC34" s="522"/>
      <c r="FD34" s="522"/>
      <c r="FE34" s="522"/>
      <c r="FF34" s="522"/>
      <c r="FG34" s="522"/>
      <c r="FH34" s="522"/>
      <c r="FI34" s="522"/>
      <c r="FJ34" s="522"/>
      <c r="FK34" s="522"/>
      <c r="FL34" s="522"/>
      <c r="FM34" s="522"/>
      <c r="FN34" s="522"/>
      <c r="FO34" s="522"/>
      <c r="FP34" s="522"/>
      <c r="FQ34" s="522"/>
      <c r="FR34" s="522"/>
      <c r="FS34" s="522"/>
      <c r="FT34" s="522"/>
      <c r="FU34" s="522"/>
      <c r="FV34" s="522"/>
      <c r="FW34" s="522"/>
      <c r="FX34" s="522"/>
      <c r="FY34" s="522"/>
      <c r="FZ34" s="522"/>
      <c r="GA34" s="522"/>
      <c r="GB34" s="522"/>
      <c r="GC34" s="522"/>
      <c r="GD34" s="522"/>
      <c r="GE34" s="522"/>
      <c r="GF34" s="522"/>
      <c r="GG34" s="522"/>
      <c r="GH34" s="522"/>
      <c r="GI34" s="522"/>
      <c r="GJ34" s="522"/>
      <c r="GK34" s="522"/>
      <c r="GL34" s="522"/>
      <c r="GM34" s="522"/>
      <c r="GN34" s="522"/>
      <c r="GO34" s="522"/>
      <c r="GP34" s="522"/>
      <c r="GQ34" s="522"/>
      <c r="GR34" s="522"/>
      <c r="GS34" s="522"/>
      <c r="GT34" s="522"/>
      <c r="GU34" s="522"/>
      <c r="GV34" s="522"/>
      <c r="GW34" s="522"/>
      <c r="GX34" s="522"/>
      <c r="GY34" s="522"/>
      <c r="GZ34" s="522"/>
      <c r="HA34" s="522"/>
      <c r="HB34" s="522"/>
      <c r="HC34" s="522"/>
      <c r="HD34" s="522"/>
      <c r="HE34" s="522"/>
      <c r="HF34" s="522"/>
      <c r="HG34" s="522"/>
      <c r="HH34" s="522"/>
      <c r="HI34" s="522"/>
      <c r="HJ34" s="522"/>
      <c r="HK34" s="522"/>
      <c r="HL34" s="522"/>
      <c r="HM34" s="522"/>
      <c r="HN34" s="522"/>
      <c r="HO34" s="522"/>
      <c r="HP34" s="522"/>
      <c r="HQ34" s="522"/>
      <c r="HR34" s="522"/>
      <c r="HS34" s="522"/>
      <c r="HT34" s="522"/>
      <c r="HU34" s="522"/>
      <c r="HV34" s="522"/>
      <c r="HW34" s="522"/>
      <c r="HX34" s="522"/>
      <c r="HY34" s="522"/>
      <c r="HZ34" s="522"/>
      <c r="IA34" s="522"/>
      <c r="IB34" s="522"/>
      <c r="IC34" s="522"/>
      <c r="ID34" s="522"/>
      <c r="IE34" s="522"/>
      <c r="IF34" s="522"/>
      <c r="IG34" s="522"/>
      <c r="IH34" s="522"/>
      <c r="II34" s="522"/>
      <c r="IJ34" s="522"/>
      <c r="IK34" s="522"/>
      <c r="IL34" s="522"/>
      <c r="IM34" s="522"/>
      <c r="IN34" s="522"/>
      <c r="IO34" s="522"/>
      <c r="IP34" s="522"/>
      <c r="IQ34" s="522"/>
      <c r="IR34" s="522"/>
      <c r="IS34" s="522"/>
      <c r="IT34" s="522"/>
    </row>
    <row collapsed="false" customFormat="false" customHeight="true" hidden="false" ht="37" outlineLevel="0" r="35">
      <c r="A35" s="371"/>
      <c r="B35" s="439"/>
      <c r="C35" s="440" t="s">
        <v>92</v>
      </c>
      <c r="D35" s="198" t="s">
        <v>264</v>
      </c>
      <c r="E35" s="441"/>
      <c r="F35" s="442" t="s">
        <v>94</v>
      </c>
      <c r="G35" s="166"/>
      <c r="H35" s="443"/>
      <c r="I35" s="444"/>
      <c r="J35" s="444"/>
      <c r="K35" s="445"/>
      <c r="L35" s="446"/>
      <c r="M35" s="446"/>
      <c r="N35" s="446"/>
      <c r="O35" s="446"/>
      <c r="P35" s="447"/>
      <c r="Q35" s="448"/>
      <c r="R35" s="449"/>
      <c r="S35" s="450"/>
      <c r="T35" s="448"/>
      <c r="U35" s="451"/>
      <c r="V35" s="452"/>
      <c r="W35" s="453"/>
      <c r="X35" s="454"/>
      <c r="Y35" s="452"/>
      <c r="Z35" s="453"/>
      <c r="AA35" s="451"/>
      <c r="AB35" s="455"/>
      <c r="AC35" s="456"/>
      <c r="AD35" s="456"/>
      <c r="AE35" s="456"/>
      <c r="AF35" s="175"/>
      <c r="AG35" s="176"/>
      <c r="AH35" s="385"/>
      <c r="AI35" s="434"/>
      <c r="AJ35" s="435"/>
      <c r="AK35" s="435"/>
      <c r="AL35" s="435"/>
      <c r="AM35" s="435"/>
      <c r="AN35" s="435"/>
      <c r="AO35" s="435"/>
      <c r="AP35" s="435"/>
      <c r="AQ35" s="435"/>
      <c r="AR35" s="435"/>
      <c r="AS35" s="435"/>
      <c r="AT35" s="435"/>
      <c r="AU35" s="435"/>
      <c r="AV35" s="435"/>
      <c r="AW35" s="435"/>
      <c r="AX35" s="435"/>
      <c r="AY35" s="435"/>
      <c r="AZ35" s="435"/>
      <c r="BA35" s="435"/>
      <c r="BB35" s="435"/>
      <c r="BC35" s="436"/>
      <c r="BD35" s="387"/>
      <c r="BE35" s="387"/>
      <c r="BF35" s="387"/>
      <c r="BG35" s="387"/>
      <c r="BH35" s="387"/>
      <c r="BI35" s="387"/>
      <c r="BJ35" s="387"/>
      <c r="BK35" s="387"/>
      <c r="BL35" s="387"/>
      <c r="BM35" s="387"/>
      <c r="BN35" s="387"/>
      <c r="BO35" s="387"/>
      <c r="BP35" s="387"/>
      <c r="BQ35" s="387"/>
      <c r="BR35" s="387"/>
      <c r="BS35" s="387"/>
      <c r="BT35" s="387"/>
      <c r="BU35" s="387"/>
      <c r="BV35" s="387"/>
      <c r="BW35" s="387"/>
      <c r="BX35" s="387"/>
      <c r="BY35" s="387"/>
      <c r="BZ35" s="387"/>
      <c r="CA35" s="387"/>
      <c r="CB35" s="387"/>
      <c r="CC35" s="387"/>
      <c r="CD35" s="387"/>
      <c r="CE35" s="387"/>
      <c r="CF35" s="387"/>
      <c r="CG35" s="387"/>
      <c r="CH35" s="387"/>
      <c r="CI35" s="387"/>
      <c r="CJ35" s="387"/>
      <c r="CK35" s="387"/>
      <c r="CL35" s="522"/>
      <c r="CM35" s="522"/>
      <c r="CN35" s="522"/>
      <c r="CO35" s="522"/>
      <c r="CP35" s="522"/>
      <c r="CQ35" s="522"/>
      <c r="CR35" s="522"/>
      <c r="CS35" s="522"/>
      <c r="CT35" s="522"/>
      <c r="CU35" s="522"/>
      <c r="CV35" s="522"/>
      <c r="CW35" s="522"/>
      <c r="CX35" s="522"/>
      <c r="CY35" s="522"/>
      <c r="CZ35" s="522"/>
      <c r="DA35" s="522"/>
      <c r="DB35" s="522"/>
      <c r="DC35" s="522"/>
      <c r="DD35" s="522"/>
      <c r="DE35" s="522"/>
      <c r="DF35" s="522"/>
      <c r="DG35" s="522"/>
      <c r="DH35" s="522"/>
      <c r="DI35" s="522"/>
      <c r="DJ35" s="522"/>
      <c r="DK35" s="522"/>
      <c r="DL35" s="522"/>
      <c r="DM35" s="522"/>
      <c r="DN35" s="522"/>
      <c r="DO35" s="522"/>
      <c r="DP35" s="522"/>
      <c r="DQ35" s="522"/>
      <c r="DR35" s="522"/>
      <c r="DS35" s="522"/>
      <c r="DT35" s="522"/>
      <c r="DU35" s="522"/>
      <c r="DV35" s="522"/>
      <c r="DW35" s="522"/>
      <c r="DX35" s="522"/>
      <c r="DY35" s="522"/>
      <c r="DZ35" s="522"/>
      <c r="EA35" s="522"/>
      <c r="EB35" s="522"/>
      <c r="EC35" s="522"/>
      <c r="ED35" s="522"/>
      <c r="EE35" s="522"/>
      <c r="EF35" s="522"/>
      <c r="EG35" s="522"/>
      <c r="EH35" s="522"/>
      <c r="EI35" s="522"/>
      <c r="EJ35" s="522"/>
      <c r="EK35" s="522"/>
      <c r="EL35" s="522"/>
      <c r="EM35" s="522"/>
      <c r="EN35" s="522"/>
      <c r="EO35" s="522"/>
      <c r="EP35" s="522"/>
      <c r="EQ35" s="522"/>
      <c r="ER35" s="522"/>
      <c r="ES35" s="522"/>
      <c r="ET35" s="522"/>
      <c r="EU35" s="522"/>
      <c r="EV35" s="522"/>
      <c r="EW35" s="522"/>
      <c r="EX35" s="522"/>
      <c r="EY35" s="522"/>
      <c r="EZ35" s="522"/>
      <c r="FA35" s="522"/>
      <c r="FB35" s="522"/>
      <c r="FC35" s="522"/>
      <c r="FD35" s="522"/>
      <c r="FE35" s="522"/>
      <c r="FF35" s="522"/>
      <c r="FG35" s="522"/>
      <c r="FH35" s="522"/>
      <c r="FI35" s="522"/>
      <c r="FJ35" s="522"/>
      <c r="FK35" s="522"/>
      <c r="FL35" s="522"/>
      <c r="FM35" s="522"/>
      <c r="FN35" s="522"/>
      <c r="FO35" s="522"/>
      <c r="FP35" s="522"/>
      <c r="FQ35" s="522"/>
      <c r="FR35" s="522"/>
      <c r="FS35" s="522"/>
      <c r="FT35" s="522"/>
      <c r="FU35" s="522"/>
      <c r="FV35" s="522"/>
      <c r="FW35" s="522"/>
      <c r="FX35" s="522"/>
      <c r="FY35" s="522"/>
      <c r="FZ35" s="522"/>
      <c r="GA35" s="522"/>
      <c r="GB35" s="522"/>
      <c r="GC35" s="522"/>
      <c r="GD35" s="522"/>
      <c r="GE35" s="522"/>
      <c r="GF35" s="522"/>
      <c r="GG35" s="522"/>
      <c r="GH35" s="522"/>
      <c r="GI35" s="522"/>
      <c r="GJ35" s="522"/>
      <c r="GK35" s="522"/>
      <c r="GL35" s="522"/>
      <c r="GM35" s="522"/>
      <c r="GN35" s="522"/>
      <c r="GO35" s="522"/>
      <c r="GP35" s="522"/>
      <c r="GQ35" s="522"/>
      <c r="GR35" s="522"/>
      <c r="GS35" s="522"/>
      <c r="GT35" s="522"/>
      <c r="GU35" s="522"/>
      <c r="GV35" s="522"/>
      <c r="GW35" s="522"/>
      <c r="GX35" s="522"/>
      <c r="GY35" s="522"/>
      <c r="GZ35" s="522"/>
      <c r="HA35" s="522"/>
      <c r="HB35" s="522"/>
      <c r="HC35" s="522"/>
      <c r="HD35" s="522"/>
      <c r="HE35" s="522"/>
      <c r="HF35" s="522"/>
      <c r="HG35" s="522"/>
      <c r="HH35" s="522"/>
      <c r="HI35" s="522"/>
      <c r="HJ35" s="522"/>
      <c r="HK35" s="522"/>
      <c r="HL35" s="522"/>
      <c r="HM35" s="522"/>
      <c r="HN35" s="522"/>
      <c r="HO35" s="522"/>
      <c r="HP35" s="522"/>
      <c r="HQ35" s="522"/>
      <c r="HR35" s="522"/>
      <c r="HS35" s="522"/>
      <c r="HT35" s="522"/>
      <c r="HU35" s="522"/>
      <c r="HV35" s="522"/>
      <c r="HW35" s="522"/>
      <c r="HX35" s="522"/>
      <c r="HY35" s="522"/>
      <c r="HZ35" s="522"/>
      <c r="IA35" s="522"/>
      <c r="IB35" s="522"/>
      <c r="IC35" s="522"/>
      <c r="ID35" s="522"/>
      <c r="IE35" s="522"/>
      <c r="IF35" s="522"/>
      <c r="IG35" s="522"/>
      <c r="IH35" s="522"/>
      <c r="II35" s="522"/>
      <c r="IJ35" s="522"/>
      <c r="IK35" s="522"/>
      <c r="IL35" s="522"/>
      <c r="IM35" s="522"/>
      <c r="IN35" s="522"/>
      <c r="IO35" s="522"/>
      <c r="IP35" s="522"/>
      <c r="IQ35" s="522"/>
      <c r="IR35" s="522"/>
      <c r="IS35" s="522"/>
      <c r="IT35" s="522"/>
    </row>
    <row collapsed="false" customFormat="false" customHeight="true" hidden="false" ht="45" outlineLevel="0" r="36">
      <c r="A36" s="371"/>
      <c r="B36" s="457"/>
      <c r="C36" s="458" t="s">
        <v>95</v>
      </c>
      <c r="D36" s="459"/>
      <c r="E36" s="460"/>
      <c r="F36" s="461" t="s">
        <v>265</v>
      </c>
      <c r="G36" s="166"/>
      <c r="H36" s="462"/>
      <c r="I36" s="463"/>
      <c r="J36" s="463"/>
      <c r="K36" s="464"/>
      <c r="L36" s="427"/>
      <c r="M36" s="427"/>
      <c r="N36" s="427"/>
      <c r="O36" s="427"/>
      <c r="P36" s="465"/>
      <c r="Q36" s="430"/>
      <c r="R36" s="431"/>
      <c r="S36" s="432"/>
      <c r="T36" s="430"/>
      <c r="U36" s="466"/>
      <c r="V36" s="467"/>
      <c r="W36" s="468"/>
      <c r="X36" s="469"/>
      <c r="Y36" s="467"/>
      <c r="Z36" s="468"/>
      <c r="AA36" s="466"/>
      <c r="AB36" s="470"/>
      <c r="AC36" s="433" t="s">
        <v>243</v>
      </c>
      <c r="AD36" s="471" t="s">
        <v>244</v>
      </c>
      <c r="AE36" s="471" t="s">
        <v>245</v>
      </c>
      <c r="AF36" s="175"/>
      <c r="AG36" s="176"/>
      <c r="AH36" s="385"/>
      <c r="AI36" s="434"/>
      <c r="AJ36" s="435"/>
      <c r="AK36" s="435"/>
      <c r="AL36" s="435"/>
      <c r="AM36" s="435"/>
      <c r="AN36" s="435"/>
      <c r="AO36" s="435"/>
      <c r="AP36" s="435"/>
      <c r="AQ36" s="435"/>
      <c r="AR36" s="435"/>
      <c r="AS36" s="435"/>
      <c r="AT36" s="435"/>
      <c r="AU36" s="435"/>
      <c r="AV36" s="435"/>
      <c r="AW36" s="435"/>
      <c r="AX36" s="435"/>
      <c r="AY36" s="435"/>
      <c r="AZ36" s="435"/>
      <c r="BA36" s="435"/>
      <c r="BB36" s="435"/>
      <c r="BC36" s="436"/>
      <c r="BD36" s="387"/>
      <c r="BE36" s="387"/>
      <c r="BF36" s="387"/>
      <c r="BG36" s="387"/>
      <c r="BH36" s="387"/>
      <c r="BI36" s="387"/>
      <c r="BJ36" s="387"/>
      <c r="BK36" s="387"/>
      <c r="BL36" s="387"/>
      <c r="BM36" s="387"/>
      <c r="BN36" s="387"/>
      <c r="BO36" s="387"/>
      <c r="BP36" s="387"/>
      <c r="BQ36" s="387"/>
      <c r="BR36" s="387"/>
      <c r="BS36" s="387"/>
      <c r="BT36" s="387"/>
      <c r="BU36" s="387"/>
      <c r="BV36" s="387"/>
      <c r="BW36" s="387"/>
      <c r="BX36" s="387"/>
      <c r="BY36" s="387"/>
      <c r="BZ36" s="387"/>
      <c r="CA36" s="387"/>
      <c r="CB36" s="387"/>
      <c r="CC36" s="387"/>
      <c r="CD36" s="387"/>
      <c r="CE36" s="387"/>
      <c r="CF36" s="387"/>
      <c r="CG36" s="387"/>
      <c r="CH36" s="387"/>
      <c r="CI36" s="387"/>
      <c r="CJ36" s="387"/>
      <c r="CK36" s="387"/>
      <c r="CL36" s="522"/>
      <c r="CM36" s="522"/>
      <c r="CN36" s="522"/>
      <c r="CO36" s="522"/>
      <c r="CP36" s="522"/>
      <c r="CQ36" s="522"/>
      <c r="CR36" s="522"/>
      <c r="CS36" s="522"/>
      <c r="CT36" s="522"/>
      <c r="CU36" s="522"/>
      <c r="CV36" s="522"/>
      <c r="CW36" s="522"/>
      <c r="CX36" s="522"/>
      <c r="CY36" s="522"/>
      <c r="CZ36" s="522"/>
      <c r="DA36" s="522"/>
      <c r="DB36" s="522"/>
      <c r="DC36" s="522"/>
      <c r="DD36" s="522"/>
      <c r="DE36" s="522"/>
      <c r="DF36" s="522"/>
      <c r="DG36" s="522"/>
      <c r="DH36" s="522"/>
      <c r="DI36" s="522"/>
      <c r="DJ36" s="522"/>
      <c r="DK36" s="522"/>
      <c r="DL36" s="522"/>
      <c r="DM36" s="522"/>
      <c r="DN36" s="522"/>
      <c r="DO36" s="522"/>
      <c r="DP36" s="522"/>
      <c r="DQ36" s="522"/>
      <c r="DR36" s="522"/>
      <c r="DS36" s="522"/>
      <c r="DT36" s="522"/>
      <c r="DU36" s="522"/>
      <c r="DV36" s="522"/>
      <c r="DW36" s="522"/>
      <c r="DX36" s="522"/>
      <c r="DY36" s="522"/>
      <c r="DZ36" s="522"/>
      <c r="EA36" s="522"/>
      <c r="EB36" s="522"/>
      <c r="EC36" s="522"/>
      <c r="ED36" s="522"/>
      <c r="EE36" s="522"/>
      <c r="EF36" s="522"/>
      <c r="EG36" s="522"/>
      <c r="EH36" s="522"/>
      <c r="EI36" s="522"/>
      <c r="EJ36" s="522"/>
      <c r="EK36" s="522"/>
      <c r="EL36" s="522"/>
      <c r="EM36" s="522"/>
      <c r="EN36" s="522"/>
      <c r="EO36" s="522"/>
      <c r="EP36" s="522"/>
      <c r="EQ36" s="522"/>
      <c r="ER36" s="522"/>
      <c r="ES36" s="522"/>
      <c r="ET36" s="522"/>
      <c r="EU36" s="522"/>
      <c r="EV36" s="522"/>
      <c r="EW36" s="522"/>
      <c r="EX36" s="522"/>
      <c r="EY36" s="522"/>
      <c r="EZ36" s="522"/>
      <c r="FA36" s="522"/>
      <c r="FB36" s="522"/>
      <c r="FC36" s="522"/>
      <c r="FD36" s="522"/>
      <c r="FE36" s="522"/>
      <c r="FF36" s="522"/>
      <c r="FG36" s="522"/>
      <c r="FH36" s="522"/>
      <c r="FI36" s="522"/>
      <c r="FJ36" s="522"/>
      <c r="FK36" s="522"/>
      <c r="FL36" s="522"/>
      <c r="FM36" s="522"/>
      <c r="FN36" s="522"/>
      <c r="FO36" s="522"/>
      <c r="FP36" s="522"/>
      <c r="FQ36" s="522"/>
      <c r="FR36" s="522"/>
      <c r="FS36" s="522"/>
      <c r="FT36" s="522"/>
      <c r="FU36" s="522"/>
      <c r="FV36" s="522"/>
      <c r="FW36" s="522"/>
      <c r="FX36" s="522"/>
      <c r="FY36" s="522"/>
      <c r="FZ36" s="522"/>
      <c r="GA36" s="522"/>
      <c r="GB36" s="522"/>
      <c r="GC36" s="522"/>
      <c r="GD36" s="522"/>
      <c r="GE36" s="522"/>
      <c r="GF36" s="522"/>
      <c r="GG36" s="522"/>
      <c r="GH36" s="522"/>
      <c r="GI36" s="522"/>
      <c r="GJ36" s="522"/>
      <c r="GK36" s="522"/>
      <c r="GL36" s="522"/>
      <c r="GM36" s="522"/>
      <c r="GN36" s="522"/>
      <c r="GO36" s="522"/>
      <c r="GP36" s="522"/>
      <c r="GQ36" s="522"/>
      <c r="GR36" s="522"/>
      <c r="GS36" s="522"/>
      <c r="GT36" s="522"/>
      <c r="GU36" s="522"/>
      <c r="GV36" s="522"/>
      <c r="GW36" s="522"/>
      <c r="GX36" s="522"/>
      <c r="GY36" s="522"/>
      <c r="GZ36" s="522"/>
      <c r="HA36" s="522"/>
      <c r="HB36" s="522"/>
      <c r="HC36" s="522"/>
      <c r="HD36" s="522"/>
      <c r="HE36" s="522"/>
      <c r="HF36" s="522"/>
      <c r="HG36" s="522"/>
      <c r="HH36" s="522"/>
      <c r="HI36" s="522"/>
      <c r="HJ36" s="522"/>
      <c r="HK36" s="522"/>
      <c r="HL36" s="522"/>
      <c r="HM36" s="522"/>
      <c r="HN36" s="522"/>
      <c r="HO36" s="522"/>
      <c r="HP36" s="522"/>
      <c r="HQ36" s="522"/>
      <c r="HR36" s="522"/>
      <c r="HS36" s="522"/>
      <c r="HT36" s="522"/>
      <c r="HU36" s="522"/>
      <c r="HV36" s="522"/>
      <c r="HW36" s="522"/>
      <c r="HX36" s="522"/>
      <c r="HY36" s="522"/>
      <c r="HZ36" s="522"/>
      <c r="IA36" s="522"/>
      <c r="IB36" s="522"/>
      <c r="IC36" s="522"/>
      <c r="ID36" s="522"/>
      <c r="IE36" s="522"/>
      <c r="IF36" s="522"/>
      <c r="IG36" s="522"/>
      <c r="IH36" s="522"/>
      <c r="II36" s="522"/>
      <c r="IJ36" s="522"/>
      <c r="IK36" s="522"/>
      <c r="IL36" s="522"/>
      <c r="IM36" s="522"/>
      <c r="IN36" s="522"/>
      <c r="IO36" s="522"/>
      <c r="IP36" s="522"/>
      <c r="IQ36" s="522"/>
      <c r="IR36" s="522"/>
      <c r="IS36" s="522"/>
      <c r="IT36" s="522"/>
    </row>
    <row collapsed="false" customFormat="false" customHeight="true" hidden="false" ht="46" outlineLevel="0" r="37">
      <c r="A37" s="371"/>
      <c r="B37" s="439"/>
      <c r="C37" s="440" t="s">
        <v>97</v>
      </c>
      <c r="D37" s="198" t="s">
        <v>246</v>
      </c>
      <c r="E37" s="441"/>
      <c r="F37" s="442" t="s">
        <v>247</v>
      </c>
      <c r="G37" s="166"/>
      <c r="H37" s="443"/>
      <c r="I37" s="444"/>
      <c r="J37" s="444"/>
      <c r="K37" s="445"/>
      <c r="L37" s="446"/>
      <c r="M37" s="446"/>
      <c r="N37" s="446"/>
      <c r="O37" s="446"/>
      <c r="P37" s="447" t="s">
        <v>248</v>
      </c>
      <c r="Q37" s="472" t="n">
        <v>85</v>
      </c>
      <c r="R37" s="473" t="n">
        <v>85</v>
      </c>
      <c r="S37" s="474" t="n">
        <v>85</v>
      </c>
      <c r="T37" s="472" t="n">
        <v>85</v>
      </c>
      <c r="U37" s="473" t="n">
        <v>85</v>
      </c>
      <c r="V37" s="474" t="n">
        <v>88</v>
      </c>
      <c r="W37" s="472" t="n">
        <v>88</v>
      </c>
      <c r="X37" s="473" t="n">
        <v>93</v>
      </c>
      <c r="Y37" s="474" t="n">
        <v>93</v>
      </c>
      <c r="Z37" s="475"/>
      <c r="AA37" s="476"/>
      <c r="AB37" s="477"/>
      <c r="AC37" s="478" t="n">
        <v>39836</v>
      </c>
      <c r="AD37" s="478" t="s">
        <v>266</v>
      </c>
      <c r="AE37" s="478"/>
      <c r="AF37" s="175"/>
      <c r="AG37" s="176"/>
      <c r="AH37" s="385"/>
      <c r="AI37" s="434"/>
      <c r="AJ37" s="435"/>
      <c r="AK37" s="435"/>
      <c r="AL37" s="435"/>
      <c r="AM37" s="435"/>
      <c r="AN37" s="435"/>
      <c r="AO37" s="435"/>
      <c r="AP37" s="435"/>
      <c r="AQ37" s="435"/>
      <c r="AR37" s="435"/>
      <c r="AS37" s="435"/>
      <c r="AT37" s="435"/>
      <c r="AU37" s="435"/>
      <c r="AV37" s="435"/>
      <c r="AW37" s="435"/>
      <c r="AX37" s="435"/>
      <c r="AY37" s="435"/>
      <c r="AZ37" s="435"/>
      <c r="BA37" s="435"/>
      <c r="BB37" s="435"/>
      <c r="BC37" s="436"/>
      <c r="BD37" s="387"/>
      <c r="BE37" s="387"/>
      <c r="BF37" s="387"/>
      <c r="BG37" s="387"/>
      <c r="BH37" s="387"/>
      <c r="BI37" s="387"/>
      <c r="BJ37" s="387"/>
      <c r="BK37" s="387"/>
      <c r="BL37" s="387"/>
      <c r="BM37" s="387"/>
      <c r="BN37" s="387"/>
      <c r="BO37" s="387"/>
      <c r="BP37" s="387"/>
      <c r="BQ37" s="387"/>
      <c r="BR37" s="387"/>
      <c r="BS37" s="387"/>
      <c r="BT37" s="387"/>
      <c r="BU37" s="387"/>
      <c r="BV37" s="387"/>
      <c r="BW37" s="387"/>
      <c r="BX37" s="387"/>
      <c r="BY37" s="387"/>
      <c r="BZ37" s="387"/>
      <c r="CA37" s="387"/>
      <c r="CB37" s="387"/>
      <c r="CC37" s="387"/>
      <c r="CD37" s="387"/>
      <c r="CE37" s="387"/>
      <c r="CF37" s="387"/>
      <c r="CG37" s="387"/>
      <c r="CH37" s="387"/>
      <c r="CI37" s="387"/>
      <c r="CJ37" s="387"/>
      <c r="CK37" s="387"/>
      <c r="CL37" s="522"/>
      <c r="CM37" s="522"/>
      <c r="CN37" s="522"/>
      <c r="CO37" s="522"/>
      <c r="CP37" s="522"/>
      <c r="CQ37" s="522"/>
      <c r="CR37" s="522"/>
      <c r="CS37" s="522"/>
      <c r="CT37" s="522"/>
      <c r="CU37" s="522"/>
      <c r="CV37" s="522"/>
      <c r="CW37" s="522"/>
      <c r="CX37" s="522"/>
      <c r="CY37" s="522"/>
      <c r="CZ37" s="522"/>
      <c r="DA37" s="522"/>
      <c r="DB37" s="522"/>
      <c r="DC37" s="522"/>
      <c r="DD37" s="522"/>
      <c r="DE37" s="522"/>
      <c r="DF37" s="522"/>
      <c r="DG37" s="522"/>
      <c r="DH37" s="522"/>
      <c r="DI37" s="522"/>
      <c r="DJ37" s="522"/>
      <c r="DK37" s="522"/>
      <c r="DL37" s="522"/>
      <c r="DM37" s="522"/>
      <c r="DN37" s="522"/>
      <c r="DO37" s="522"/>
      <c r="DP37" s="522"/>
      <c r="DQ37" s="522"/>
      <c r="DR37" s="522"/>
      <c r="DS37" s="522"/>
      <c r="DT37" s="522"/>
      <c r="DU37" s="522"/>
      <c r="DV37" s="522"/>
      <c r="DW37" s="522"/>
      <c r="DX37" s="522"/>
      <c r="DY37" s="522"/>
      <c r="DZ37" s="522"/>
      <c r="EA37" s="522"/>
      <c r="EB37" s="522"/>
      <c r="EC37" s="522"/>
      <c r="ED37" s="522"/>
      <c r="EE37" s="522"/>
      <c r="EF37" s="522"/>
      <c r="EG37" s="522"/>
      <c r="EH37" s="522"/>
      <c r="EI37" s="522"/>
      <c r="EJ37" s="522"/>
      <c r="EK37" s="522"/>
      <c r="EL37" s="522"/>
      <c r="EM37" s="522"/>
      <c r="EN37" s="522"/>
      <c r="EO37" s="522"/>
      <c r="EP37" s="522"/>
      <c r="EQ37" s="522"/>
      <c r="ER37" s="522"/>
      <c r="ES37" s="522"/>
      <c r="ET37" s="522"/>
      <c r="EU37" s="522"/>
      <c r="EV37" s="522"/>
      <c r="EW37" s="522"/>
      <c r="EX37" s="522"/>
      <c r="EY37" s="522"/>
      <c r="EZ37" s="522"/>
      <c r="FA37" s="522"/>
      <c r="FB37" s="522"/>
      <c r="FC37" s="522"/>
      <c r="FD37" s="522"/>
      <c r="FE37" s="522"/>
      <c r="FF37" s="522"/>
      <c r="FG37" s="522"/>
      <c r="FH37" s="522"/>
      <c r="FI37" s="522"/>
      <c r="FJ37" s="522"/>
      <c r="FK37" s="522"/>
      <c r="FL37" s="522"/>
      <c r="FM37" s="522"/>
      <c r="FN37" s="522"/>
      <c r="FO37" s="522"/>
      <c r="FP37" s="522"/>
      <c r="FQ37" s="522"/>
      <c r="FR37" s="522"/>
      <c r="FS37" s="522"/>
      <c r="FT37" s="522"/>
      <c r="FU37" s="522"/>
      <c r="FV37" s="522"/>
      <c r="FW37" s="522"/>
      <c r="FX37" s="522"/>
      <c r="FY37" s="522"/>
      <c r="FZ37" s="522"/>
      <c r="GA37" s="522"/>
      <c r="GB37" s="522"/>
      <c r="GC37" s="522"/>
      <c r="GD37" s="522"/>
      <c r="GE37" s="522"/>
      <c r="GF37" s="522"/>
      <c r="GG37" s="522"/>
      <c r="GH37" s="522"/>
      <c r="GI37" s="522"/>
      <c r="GJ37" s="522"/>
      <c r="GK37" s="522"/>
      <c r="GL37" s="522"/>
      <c r="GM37" s="522"/>
      <c r="GN37" s="522"/>
      <c r="GO37" s="522"/>
      <c r="GP37" s="522"/>
      <c r="GQ37" s="522"/>
      <c r="GR37" s="522"/>
      <c r="GS37" s="522"/>
      <c r="GT37" s="522"/>
      <c r="GU37" s="522"/>
      <c r="GV37" s="522"/>
      <c r="GW37" s="522"/>
      <c r="GX37" s="522"/>
      <c r="GY37" s="522"/>
      <c r="GZ37" s="522"/>
      <c r="HA37" s="522"/>
      <c r="HB37" s="522"/>
      <c r="HC37" s="522"/>
      <c r="HD37" s="522"/>
      <c r="HE37" s="522"/>
      <c r="HF37" s="522"/>
      <c r="HG37" s="522"/>
      <c r="HH37" s="522"/>
      <c r="HI37" s="522"/>
      <c r="HJ37" s="522"/>
      <c r="HK37" s="522"/>
      <c r="HL37" s="522"/>
      <c r="HM37" s="522"/>
      <c r="HN37" s="522"/>
      <c r="HO37" s="522"/>
      <c r="HP37" s="522"/>
      <c r="HQ37" s="522"/>
      <c r="HR37" s="522"/>
      <c r="HS37" s="522"/>
      <c r="HT37" s="522"/>
      <c r="HU37" s="522"/>
      <c r="HV37" s="522"/>
      <c r="HW37" s="522"/>
      <c r="HX37" s="522"/>
      <c r="HY37" s="522"/>
      <c r="HZ37" s="522"/>
      <c r="IA37" s="522"/>
      <c r="IB37" s="522"/>
      <c r="IC37" s="522"/>
      <c r="ID37" s="522"/>
      <c r="IE37" s="522"/>
      <c r="IF37" s="522"/>
      <c r="IG37" s="522"/>
      <c r="IH37" s="522"/>
      <c r="II37" s="522"/>
      <c r="IJ37" s="522"/>
      <c r="IK37" s="522"/>
      <c r="IL37" s="522"/>
      <c r="IM37" s="522"/>
      <c r="IN37" s="522"/>
      <c r="IO37" s="522"/>
      <c r="IP37" s="522"/>
      <c r="IQ37" s="522"/>
      <c r="IR37" s="522"/>
      <c r="IS37" s="522"/>
      <c r="IT37" s="522"/>
    </row>
    <row collapsed="false" customFormat="false" customHeight="true" hidden="false" ht="52" outlineLevel="0" r="38">
      <c r="A38" s="371"/>
      <c r="B38" s="479"/>
      <c r="C38" s="524" t="s">
        <v>100</v>
      </c>
      <c r="D38" s="480" t="s">
        <v>249</v>
      </c>
      <c r="E38" s="481"/>
      <c r="F38" s="482" t="s">
        <v>267</v>
      </c>
      <c r="G38" s="166"/>
      <c r="H38" s="483"/>
      <c r="I38" s="484"/>
      <c r="J38" s="484"/>
      <c r="K38" s="485"/>
      <c r="L38" s="486"/>
      <c r="M38" s="486"/>
      <c r="N38" s="486"/>
      <c r="O38" s="486"/>
      <c r="P38" s="487" t="s">
        <v>101</v>
      </c>
      <c r="Q38" s="488" t="n">
        <f aca="false">Q33</f>
        <v>0</v>
      </c>
      <c r="R38" s="489" t="n">
        <f aca="false">R33</f>
        <v>3141.25057</v>
      </c>
      <c r="S38" s="490" t="n">
        <f aca="false">S33</f>
        <v>3886.59487</v>
      </c>
      <c r="T38" s="488" t="n">
        <f aca="false">T33</f>
        <v>0</v>
      </c>
      <c r="U38" s="489" t="n">
        <f aca="false">U33</f>
        <v>868.57354</v>
      </c>
      <c r="V38" s="490" t="n">
        <f aca="false">V33</f>
        <v>1579.94085</v>
      </c>
      <c r="W38" s="488" t="n">
        <f aca="false">W33</f>
        <v>218.42643</v>
      </c>
      <c r="X38" s="489" t="n">
        <f aca="false">X33</f>
        <v>0</v>
      </c>
      <c r="Y38" s="490" t="n">
        <f aca="false">Y33</f>
        <v>14011</v>
      </c>
      <c r="Z38" s="488" t="s">
        <v>102</v>
      </c>
      <c r="AA38" s="489" t="s">
        <v>102</v>
      </c>
      <c r="AB38" s="491" t="s">
        <v>102</v>
      </c>
      <c r="AC38" s="492"/>
      <c r="AD38" s="492"/>
      <c r="AE38" s="492"/>
      <c r="AF38" s="175"/>
      <c r="AG38" s="176"/>
      <c r="AH38" s="385"/>
      <c r="AI38" s="493"/>
      <c r="AJ38" s="494"/>
      <c r="AK38" s="494"/>
      <c r="AL38" s="494"/>
      <c r="AM38" s="494"/>
      <c r="AN38" s="494"/>
      <c r="AO38" s="494"/>
      <c r="AP38" s="494"/>
      <c r="AQ38" s="494"/>
      <c r="AR38" s="494"/>
      <c r="AS38" s="494"/>
      <c r="AT38" s="494"/>
      <c r="AU38" s="494"/>
      <c r="AV38" s="494"/>
      <c r="AW38" s="494"/>
      <c r="AX38" s="494"/>
      <c r="AY38" s="494"/>
      <c r="AZ38" s="494"/>
      <c r="BA38" s="494"/>
      <c r="BB38" s="494"/>
      <c r="BC38" s="495"/>
      <c r="BD38" s="387"/>
      <c r="BE38" s="387"/>
      <c r="BF38" s="387"/>
      <c r="BG38" s="387"/>
      <c r="BH38" s="387"/>
      <c r="BI38" s="387"/>
      <c r="BJ38" s="387"/>
      <c r="BK38" s="387"/>
      <c r="BL38" s="387"/>
      <c r="BM38" s="387"/>
      <c r="BN38" s="387"/>
      <c r="BO38" s="387"/>
      <c r="BP38" s="387"/>
      <c r="BQ38" s="387"/>
      <c r="BR38" s="387"/>
      <c r="BS38" s="387"/>
      <c r="BT38" s="387"/>
      <c r="BU38" s="387"/>
      <c r="BV38" s="387"/>
      <c r="BW38" s="387"/>
      <c r="BX38" s="387"/>
      <c r="BY38" s="387"/>
      <c r="BZ38" s="387"/>
      <c r="CA38" s="387"/>
      <c r="CB38" s="387"/>
      <c r="CC38" s="387"/>
      <c r="CD38" s="387"/>
      <c r="CE38" s="387"/>
      <c r="CF38" s="387"/>
      <c r="CG38" s="387"/>
      <c r="CH38" s="387"/>
      <c r="CI38" s="387"/>
      <c r="CJ38" s="387"/>
      <c r="CK38" s="387"/>
      <c r="CL38" s="522"/>
      <c r="CM38" s="522"/>
      <c r="CN38" s="522"/>
      <c r="CO38" s="522"/>
      <c r="CP38" s="522"/>
      <c r="CQ38" s="522"/>
      <c r="CR38" s="522"/>
      <c r="CS38" s="522"/>
      <c r="CT38" s="522"/>
      <c r="CU38" s="522"/>
      <c r="CV38" s="522"/>
      <c r="CW38" s="522"/>
      <c r="CX38" s="522"/>
      <c r="CY38" s="522"/>
      <c r="CZ38" s="522"/>
      <c r="DA38" s="522"/>
      <c r="DB38" s="522"/>
      <c r="DC38" s="522"/>
      <c r="DD38" s="522"/>
      <c r="DE38" s="522"/>
      <c r="DF38" s="522"/>
      <c r="DG38" s="522"/>
      <c r="DH38" s="522"/>
      <c r="DI38" s="522"/>
      <c r="DJ38" s="522"/>
      <c r="DK38" s="522"/>
      <c r="DL38" s="522"/>
      <c r="DM38" s="522"/>
      <c r="DN38" s="522"/>
      <c r="DO38" s="522"/>
      <c r="DP38" s="522"/>
      <c r="DQ38" s="522"/>
      <c r="DR38" s="522"/>
      <c r="DS38" s="522"/>
      <c r="DT38" s="522"/>
      <c r="DU38" s="522"/>
      <c r="DV38" s="522"/>
      <c r="DW38" s="522"/>
      <c r="DX38" s="522"/>
      <c r="DY38" s="522"/>
      <c r="DZ38" s="522"/>
      <c r="EA38" s="522"/>
      <c r="EB38" s="522"/>
      <c r="EC38" s="522"/>
      <c r="ED38" s="522"/>
      <c r="EE38" s="522"/>
      <c r="EF38" s="522"/>
      <c r="EG38" s="522"/>
      <c r="EH38" s="522"/>
      <c r="EI38" s="522"/>
      <c r="EJ38" s="522"/>
      <c r="EK38" s="522"/>
      <c r="EL38" s="522"/>
      <c r="EM38" s="522"/>
      <c r="EN38" s="522"/>
      <c r="EO38" s="522"/>
      <c r="EP38" s="522"/>
      <c r="EQ38" s="522"/>
      <c r="ER38" s="522"/>
      <c r="ES38" s="522"/>
      <c r="ET38" s="522"/>
      <c r="EU38" s="522"/>
      <c r="EV38" s="522"/>
      <c r="EW38" s="522"/>
      <c r="EX38" s="522"/>
      <c r="EY38" s="522"/>
      <c r="EZ38" s="522"/>
      <c r="FA38" s="522"/>
      <c r="FB38" s="522"/>
      <c r="FC38" s="522"/>
      <c r="FD38" s="522"/>
      <c r="FE38" s="522"/>
      <c r="FF38" s="522"/>
      <c r="FG38" s="522"/>
      <c r="FH38" s="522"/>
      <c r="FI38" s="522"/>
      <c r="FJ38" s="522"/>
      <c r="FK38" s="522"/>
      <c r="FL38" s="522"/>
      <c r="FM38" s="522"/>
      <c r="FN38" s="522"/>
      <c r="FO38" s="522"/>
      <c r="FP38" s="522"/>
      <c r="FQ38" s="522"/>
      <c r="FR38" s="522"/>
      <c r="FS38" s="522"/>
      <c r="FT38" s="522"/>
      <c r="FU38" s="522"/>
      <c r="FV38" s="522"/>
      <c r="FW38" s="522"/>
      <c r="FX38" s="522"/>
      <c r="FY38" s="522"/>
      <c r="FZ38" s="522"/>
      <c r="GA38" s="522"/>
      <c r="GB38" s="522"/>
      <c r="GC38" s="522"/>
      <c r="GD38" s="522"/>
      <c r="GE38" s="522"/>
      <c r="GF38" s="522"/>
      <c r="GG38" s="522"/>
      <c r="GH38" s="522"/>
      <c r="GI38" s="522"/>
      <c r="GJ38" s="522"/>
      <c r="GK38" s="522"/>
      <c r="GL38" s="522"/>
      <c r="GM38" s="522"/>
      <c r="GN38" s="522"/>
      <c r="GO38" s="522"/>
      <c r="GP38" s="522"/>
      <c r="GQ38" s="522"/>
      <c r="GR38" s="522"/>
      <c r="GS38" s="522"/>
      <c r="GT38" s="522"/>
      <c r="GU38" s="522"/>
      <c r="GV38" s="522"/>
      <c r="GW38" s="522"/>
      <c r="GX38" s="522"/>
      <c r="GY38" s="522"/>
      <c r="GZ38" s="522"/>
      <c r="HA38" s="522"/>
      <c r="HB38" s="522"/>
      <c r="HC38" s="522"/>
      <c r="HD38" s="522"/>
      <c r="HE38" s="522"/>
      <c r="HF38" s="522"/>
      <c r="HG38" s="522"/>
      <c r="HH38" s="522"/>
      <c r="HI38" s="522"/>
      <c r="HJ38" s="522"/>
      <c r="HK38" s="522"/>
      <c r="HL38" s="522"/>
      <c r="HM38" s="522"/>
      <c r="HN38" s="522"/>
      <c r="HO38" s="522"/>
      <c r="HP38" s="522"/>
      <c r="HQ38" s="522"/>
      <c r="HR38" s="522"/>
      <c r="HS38" s="522"/>
      <c r="HT38" s="522"/>
      <c r="HU38" s="522"/>
      <c r="HV38" s="522"/>
      <c r="HW38" s="522"/>
      <c r="HX38" s="522"/>
      <c r="HY38" s="522"/>
      <c r="HZ38" s="522"/>
      <c r="IA38" s="522"/>
      <c r="IB38" s="522"/>
      <c r="IC38" s="522"/>
      <c r="ID38" s="522"/>
      <c r="IE38" s="522"/>
      <c r="IF38" s="522"/>
      <c r="IG38" s="522"/>
      <c r="IH38" s="522"/>
      <c r="II38" s="522"/>
      <c r="IJ38" s="522"/>
      <c r="IK38" s="522"/>
      <c r="IL38" s="522"/>
      <c r="IM38" s="522"/>
      <c r="IN38" s="522"/>
      <c r="IO38" s="522"/>
      <c r="IP38" s="522"/>
      <c r="IQ38" s="522"/>
      <c r="IR38" s="522"/>
      <c r="IS38" s="522"/>
      <c r="IT38" s="522"/>
    </row>
    <row collapsed="false" customFormat="true" customHeight="true" hidden="false" ht="7" outlineLevel="0" r="39" s="389">
      <c r="A39" s="371"/>
      <c r="B39" s="372"/>
      <c r="C39" s="373"/>
      <c r="D39" s="374"/>
      <c r="E39" s="375"/>
      <c r="F39" s="376"/>
      <c r="G39" s="377"/>
      <c r="H39" s="375"/>
      <c r="I39" s="375"/>
      <c r="J39" s="375"/>
      <c r="K39" s="378"/>
      <c r="L39" s="378"/>
      <c r="M39" s="378"/>
      <c r="N39" s="378"/>
      <c r="O39" s="378"/>
      <c r="P39" s="379"/>
      <c r="Q39" s="380"/>
      <c r="R39" s="381"/>
      <c r="S39" s="381"/>
      <c r="T39" s="381"/>
      <c r="U39" s="381"/>
      <c r="V39" s="381"/>
      <c r="W39" s="381"/>
      <c r="X39" s="381"/>
      <c r="Y39" s="381"/>
      <c r="Z39" s="381"/>
      <c r="AA39" s="381"/>
      <c r="AB39" s="382"/>
      <c r="AC39" s="383"/>
      <c r="AD39" s="383"/>
      <c r="AE39" s="383"/>
      <c r="AF39" s="384"/>
      <c r="AG39" s="376"/>
      <c r="AH39" s="385"/>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7"/>
      <c r="BE39" s="387"/>
      <c r="BF39" s="387"/>
      <c r="BG39" s="387"/>
      <c r="BH39" s="387"/>
      <c r="BI39" s="387"/>
      <c r="BJ39" s="387"/>
      <c r="BK39" s="387"/>
      <c r="BL39" s="387"/>
      <c r="BM39" s="387"/>
      <c r="BN39" s="387"/>
      <c r="BO39" s="387"/>
      <c r="BP39" s="387"/>
      <c r="BQ39" s="387"/>
      <c r="BR39" s="387"/>
      <c r="BS39" s="387"/>
      <c r="BT39" s="387"/>
      <c r="BU39" s="387"/>
      <c r="BV39" s="387"/>
      <c r="BW39" s="387"/>
      <c r="BX39" s="387"/>
      <c r="BY39" s="387"/>
      <c r="BZ39" s="387"/>
      <c r="CA39" s="387"/>
      <c r="CB39" s="387"/>
      <c r="CC39" s="387"/>
      <c r="CD39" s="387"/>
      <c r="CE39" s="387"/>
      <c r="CF39" s="387"/>
      <c r="CG39" s="387"/>
      <c r="CH39" s="387"/>
      <c r="CI39" s="387"/>
      <c r="CJ39" s="387"/>
      <c r="CK39" s="387"/>
      <c r="CL39" s="388"/>
      <c r="CM39" s="388"/>
      <c r="CN39" s="388"/>
      <c r="CO39" s="388"/>
      <c r="CP39" s="388"/>
      <c r="CQ39" s="388"/>
      <c r="CR39" s="388"/>
      <c r="CS39" s="388"/>
      <c r="CT39" s="388"/>
      <c r="CU39" s="388"/>
      <c r="CV39" s="388"/>
      <c r="CW39" s="388"/>
      <c r="CX39" s="388"/>
      <c r="CY39" s="388"/>
      <c r="CZ39" s="388"/>
      <c r="DA39" s="388"/>
      <c r="DB39" s="388"/>
      <c r="DC39" s="388"/>
      <c r="DD39" s="388"/>
      <c r="DE39" s="388"/>
      <c r="DF39" s="388"/>
      <c r="DG39" s="388"/>
      <c r="DH39" s="388"/>
      <c r="DI39" s="388"/>
      <c r="DJ39" s="388"/>
      <c r="DK39" s="388"/>
      <c r="DL39" s="388"/>
      <c r="DM39" s="388"/>
      <c r="DN39" s="388"/>
      <c r="DO39" s="388"/>
      <c r="DP39" s="388"/>
      <c r="DQ39" s="388"/>
      <c r="DR39" s="388"/>
      <c r="DS39" s="388"/>
      <c r="DT39" s="388"/>
      <c r="DU39" s="388"/>
      <c r="DV39" s="388"/>
      <c r="DW39" s="388"/>
      <c r="DX39" s="388"/>
      <c r="DY39" s="388"/>
      <c r="DZ39" s="388"/>
      <c r="EA39" s="388"/>
      <c r="EB39" s="388"/>
      <c r="EC39" s="388"/>
      <c r="ED39" s="388"/>
      <c r="EE39" s="388"/>
      <c r="EF39" s="388"/>
      <c r="EG39" s="388"/>
      <c r="EH39" s="388"/>
      <c r="EI39" s="388"/>
      <c r="EJ39" s="388"/>
      <c r="EK39" s="388"/>
      <c r="EL39" s="388"/>
      <c r="EM39" s="388"/>
      <c r="EN39" s="388"/>
      <c r="EO39" s="388"/>
      <c r="EP39" s="388"/>
      <c r="EQ39" s="388"/>
      <c r="ER39" s="388"/>
      <c r="ES39" s="388"/>
      <c r="ET39" s="388"/>
      <c r="EU39" s="388"/>
      <c r="EV39" s="388"/>
      <c r="EW39" s="388"/>
      <c r="EX39" s="388"/>
      <c r="EY39" s="388"/>
      <c r="EZ39" s="388"/>
      <c r="FA39" s="388"/>
      <c r="FB39" s="388"/>
      <c r="FC39" s="388"/>
      <c r="FD39" s="388"/>
      <c r="FE39" s="388"/>
      <c r="FF39" s="388"/>
      <c r="FG39" s="388"/>
      <c r="FH39" s="388"/>
      <c r="FI39" s="388"/>
      <c r="FJ39" s="388"/>
      <c r="FK39" s="388"/>
      <c r="FL39" s="388"/>
      <c r="FM39" s="388"/>
      <c r="FN39" s="388"/>
      <c r="FO39" s="388"/>
      <c r="FP39" s="388"/>
      <c r="FQ39" s="388"/>
      <c r="FR39" s="388"/>
      <c r="FS39" s="388"/>
      <c r="FT39" s="388"/>
      <c r="FU39" s="388"/>
      <c r="FV39" s="388"/>
      <c r="FW39" s="388"/>
      <c r="FX39" s="388"/>
      <c r="FY39" s="388"/>
      <c r="FZ39" s="388"/>
      <c r="GA39" s="388"/>
      <c r="GB39" s="388"/>
      <c r="GC39" s="388"/>
      <c r="GD39" s="388"/>
      <c r="GE39" s="388"/>
      <c r="GF39" s="388"/>
      <c r="GG39" s="388"/>
      <c r="GH39" s="388"/>
      <c r="GI39" s="388"/>
      <c r="GJ39" s="388"/>
      <c r="GK39" s="388"/>
      <c r="GL39" s="388"/>
      <c r="GM39" s="388"/>
      <c r="GN39" s="388"/>
      <c r="GO39" s="388"/>
      <c r="GP39" s="388"/>
      <c r="GQ39" s="388"/>
      <c r="GR39" s="388"/>
      <c r="GS39" s="388"/>
      <c r="GT39" s="388"/>
      <c r="GU39" s="388"/>
      <c r="GV39" s="388"/>
      <c r="GW39" s="388"/>
      <c r="GX39" s="388"/>
      <c r="GY39" s="388"/>
      <c r="GZ39" s="388"/>
      <c r="HA39" s="388"/>
      <c r="HB39" s="388"/>
      <c r="HC39" s="388"/>
      <c r="HD39" s="388"/>
      <c r="HE39" s="388"/>
      <c r="HF39" s="388"/>
      <c r="HG39" s="388"/>
      <c r="HH39" s="388"/>
      <c r="HI39" s="388"/>
      <c r="HJ39" s="388"/>
      <c r="HK39" s="388"/>
      <c r="HL39" s="388"/>
      <c r="HM39" s="388"/>
      <c r="HN39" s="388"/>
      <c r="HO39" s="388"/>
      <c r="HP39" s="388"/>
      <c r="HQ39" s="388"/>
      <c r="HR39" s="388"/>
      <c r="HS39" s="388"/>
      <c r="HT39" s="388"/>
      <c r="HU39" s="388"/>
      <c r="HV39" s="388"/>
      <c r="HW39" s="388"/>
      <c r="HX39" s="388"/>
      <c r="HY39" s="388"/>
      <c r="HZ39" s="388"/>
      <c r="IA39" s="388"/>
      <c r="IB39" s="388"/>
      <c r="IC39" s="388"/>
      <c r="ID39" s="388"/>
      <c r="IE39" s="388"/>
      <c r="IF39" s="388"/>
      <c r="IG39" s="388"/>
      <c r="IH39" s="388"/>
      <c r="II39" s="388"/>
      <c r="IJ39" s="388"/>
      <c r="IK39" s="388"/>
      <c r="IL39" s="388"/>
      <c r="IM39" s="388"/>
      <c r="IN39" s="388"/>
      <c r="IO39" s="388"/>
      <c r="IP39" s="388"/>
      <c r="IQ39" s="388"/>
      <c r="IR39" s="388"/>
      <c r="IS39" s="388"/>
      <c r="IT39" s="388"/>
    </row>
    <row collapsed="false" customFormat="true" customHeight="true" hidden="false" ht="35" outlineLevel="0" r="40" s="370">
      <c r="A40" s="360"/>
      <c r="B40" s="361" t="s">
        <v>268</v>
      </c>
      <c r="C40" s="361"/>
      <c r="D40" s="361"/>
      <c r="E40" s="362" t="n">
        <f aca="false">E42+E65+E67+E97</f>
        <v>7</v>
      </c>
      <c r="F40" s="363"/>
      <c r="G40" s="364"/>
      <c r="H40" s="362" t="n">
        <f aca="false">H42+H65+H67+H97</f>
        <v>361480.190177627</v>
      </c>
      <c r="I40" s="362" t="n">
        <f aca="false">I42+I65+I67+I97</f>
        <v>63614.5074523729</v>
      </c>
      <c r="J40" s="362" t="n">
        <f aca="false">J42+J65+J67+J97</f>
        <v>425094.69763</v>
      </c>
      <c r="K40" s="362" t="n">
        <f aca="false">K42+K65+K67+K97</f>
        <v>207259</v>
      </c>
      <c r="L40" s="362" t="n">
        <f aca="false">L42+L65+L67+L97</f>
        <v>159141</v>
      </c>
      <c r="M40" s="362" t="n">
        <f aca="false">M42+M65+M67+M97</f>
        <v>152800.88054</v>
      </c>
      <c r="N40" s="362" t="n">
        <f aca="false">N42+N65+N67+N97</f>
        <v>86115.88054</v>
      </c>
      <c r="O40" s="362" t="n">
        <f aca="false">O42+O65+O67+O97</f>
        <v>293374.88054</v>
      </c>
      <c r="P40" s="365"/>
      <c r="Q40" s="366"/>
      <c r="R40" s="366"/>
      <c r="S40" s="366"/>
      <c r="T40" s="366"/>
      <c r="U40" s="366"/>
      <c r="V40" s="366"/>
      <c r="W40" s="366"/>
      <c r="X40" s="366"/>
      <c r="Y40" s="366"/>
      <c r="Z40" s="366"/>
      <c r="AA40" s="366"/>
      <c r="AB40" s="366"/>
      <c r="AC40" s="366"/>
      <c r="AD40" s="366"/>
      <c r="AE40" s="366"/>
      <c r="AF40" s="366"/>
      <c r="AG40" s="366"/>
      <c r="AH40" s="310"/>
      <c r="AI40" s="367" t="n">
        <f aca="false">AI42+AI67+AI97</f>
        <v>0</v>
      </c>
      <c r="AJ40" s="367" t="n">
        <f aca="false">AJ42+AJ67+AJ97</f>
        <v>0</v>
      </c>
      <c r="AK40" s="367" t="n">
        <f aca="false">AK42+AK67+AK97</f>
        <v>0</v>
      </c>
      <c r="AL40" s="367" t="n">
        <f aca="false">AL42+AL67+AL97</f>
        <v>0</v>
      </c>
      <c r="AM40" s="367" t="n">
        <f aca="false">AM42+AM67+AM97</f>
        <v>0</v>
      </c>
      <c r="AN40" s="367" t="n">
        <f aca="false">AN42+AN67+AN97</f>
        <v>0</v>
      </c>
      <c r="AO40" s="368" t="n">
        <f aca="false">AO42+AO65+AO67+AO97</f>
        <v>0</v>
      </c>
      <c r="AP40" s="367" t="n">
        <f aca="false">AP42+AP67+AP97</f>
        <v>0</v>
      </c>
      <c r="AQ40" s="367" t="n">
        <f aca="false">AQ42+AQ67+AQ97</f>
        <v>0</v>
      </c>
      <c r="AR40" s="367" t="n">
        <f aca="false">AR42+AR67+AR97</f>
        <v>0</v>
      </c>
      <c r="AS40" s="367" t="n">
        <f aca="false">AS42+AS67+AS97</f>
        <v>0</v>
      </c>
      <c r="AT40" s="367" t="n">
        <f aca="false">AT42+AT67+AT97</f>
        <v>0</v>
      </c>
      <c r="AU40" s="367" t="n">
        <f aca="false">AU42+AU67+AU97</f>
        <v>0</v>
      </c>
      <c r="AV40" s="367" t="n">
        <f aca="false">AV42+AV67+AV97</f>
        <v>0</v>
      </c>
      <c r="AW40" s="367" t="n">
        <f aca="false">AW42+AW67+AW97</f>
        <v>0</v>
      </c>
      <c r="AX40" s="367" t="n">
        <f aca="false">AX42+AX67+AX97</f>
        <v>0</v>
      </c>
      <c r="AY40" s="367" t="n">
        <f aca="false">AY42+AY67+AY97</f>
        <v>0</v>
      </c>
      <c r="AZ40" s="367" t="n">
        <f aca="false">AZ42+AZ67+AZ97</f>
        <v>0</v>
      </c>
      <c r="BA40" s="367" t="n">
        <f aca="false">BA42+BA67+BA97</f>
        <v>0</v>
      </c>
      <c r="BB40" s="367" t="n">
        <f aca="false">BB42+BB67+BB97</f>
        <v>0</v>
      </c>
      <c r="BC40" s="367" t="n">
        <f aca="false">BC42+BC67+BC97</f>
        <v>0</v>
      </c>
      <c r="BD40" s="312"/>
      <c r="BE40" s="312"/>
      <c r="BF40" s="312"/>
      <c r="BG40" s="312"/>
      <c r="BH40" s="312"/>
      <c r="BI40" s="312"/>
      <c r="BJ40" s="312"/>
      <c r="BK40" s="312"/>
      <c r="BL40" s="312"/>
      <c r="BM40" s="312"/>
      <c r="BN40" s="312"/>
      <c r="BO40" s="312"/>
      <c r="BP40" s="312"/>
      <c r="BQ40" s="312"/>
      <c r="BR40" s="312"/>
      <c r="BS40" s="312"/>
      <c r="BT40" s="312"/>
      <c r="BU40" s="312"/>
      <c r="BV40" s="312"/>
      <c r="BW40" s="312"/>
      <c r="BX40" s="312"/>
      <c r="BY40" s="312"/>
      <c r="BZ40" s="312"/>
      <c r="CA40" s="312"/>
      <c r="CB40" s="312"/>
      <c r="CC40" s="312"/>
      <c r="CD40" s="312"/>
      <c r="CE40" s="312"/>
      <c r="CF40" s="312"/>
      <c r="CG40" s="312"/>
      <c r="CH40" s="312"/>
      <c r="CI40" s="312"/>
      <c r="CJ40" s="312"/>
      <c r="CK40" s="312"/>
      <c r="CL40" s="369"/>
      <c r="CM40" s="369"/>
      <c r="CN40" s="369"/>
      <c r="CO40" s="369"/>
      <c r="CP40" s="369"/>
      <c r="CQ40" s="369"/>
      <c r="CR40" s="369"/>
      <c r="CS40" s="369"/>
      <c r="CT40" s="369"/>
      <c r="CU40" s="369"/>
      <c r="CV40" s="369"/>
      <c r="CW40" s="369"/>
      <c r="CX40" s="369"/>
      <c r="CY40" s="369"/>
      <c r="CZ40" s="369"/>
      <c r="DA40" s="369"/>
      <c r="DB40" s="369"/>
      <c r="DC40" s="369"/>
      <c r="DD40" s="369"/>
      <c r="DE40" s="369"/>
      <c r="DF40" s="369"/>
      <c r="DG40" s="369"/>
      <c r="DH40" s="369"/>
      <c r="DI40" s="369"/>
      <c r="DJ40" s="369"/>
      <c r="DK40" s="369"/>
      <c r="DL40" s="369"/>
      <c r="DM40" s="369"/>
      <c r="DN40" s="369"/>
      <c r="DO40" s="369"/>
      <c r="DP40" s="369"/>
      <c r="DQ40" s="369"/>
      <c r="DR40" s="369"/>
      <c r="DS40" s="369"/>
      <c r="DT40" s="369"/>
      <c r="DU40" s="369"/>
      <c r="DV40" s="369"/>
      <c r="DW40" s="369"/>
      <c r="DX40" s="369"/>
      <c r="DY40" s="369"/>
      <c r="DZ40" s="369"/>
      <c r="EA40" s="369"/>
      <c r="EB40" s="369"/>
      <c r="EC40" s="369"/>
      <c r="ED40" s="369"/>
      <c r="EE40" s="369"/>
      <c r="EF40" s="369"/>
      <c r="EG40" s="369"/>
      <c r="EH40" s="369"/>
      <c r="EI40" s="369"/>
      <c r="EJ40" s="369"/>
      <c r="EK40" s="369"/>
      <c r="EL40" s="369"/>
      <c r="EM40" s="369"/>
      <c r="EN40" s="369"/>
      <c r="EO40" s="369"/>
      <c r="EP40" s="369"/>
      <c r="EQ40" s="369"/>
      <c r="ER40" s="369"/>
      <c r="ES40" s="369"/>
      <c r="ET40" s="369"/>
      <c r="EU40" s="369"/>
      <c r="EV40" s="369"/>
      <c r="EW40" s="369"/>
      <c r="EX40" s="369"/>
      <c r="EY40" s="369"/>
      <c r="EZ40" s="369"/>
      <c r="FA40" s="369"/>
      <c r="FB40" s="369"/>
      <c r="FC40" s="369"/>
      <c r="FD40" s="369"/>
      <c r="FE40" s="369"/>
      <c r="FF40" s="369"/>
      <c r="FG40" s="369"/>
      <c r="FH40" s="369"/>
      <c r="FI40" s="369"/>
      <c r="FJ40" s="369"/>
      <c r="FK40" s="369"/>
      <c r="FL40" s="369"/>
      <c r="FM40" s="369"/>
      <c r="FN40" s="369"/>
      <c r="FO40" s="369"/>
      <c r="FP40" s="369"/>
      <c r="FQ40" s="369"/>
      <c r="FR40" s="369"/>
      <c r="FS40" s="369"/>
      <c r="FT40" s="369"/>
      <c r="FU40" s="369"/>
      <c r="FV40" s="369"/>
      <c r="FW40" s="369"/>
      <c r="FX40" s="369"/>
      <c r="FY40" s="369"/>
      <c r="FZ40" s="369"/>
      <c r="GA40" s="369"/>
      <c r="GB40" s="369"/>
      <c r="GC40" s="369"/>
      <c r="GD40" s="369"/>
      <c r="GE40" s="369"/>
      <c r="GF40" s="369"/>
      <c r="GG40" s="369"/>
      <c r="GH40" s="369"/>
      <c r="GI40" s="369"/>
      <c r="GJ40" s="369"/>
      <c r="GK40" s="369"/>
      <c r="GL40" s="369"/>
      <c r="GM40" s="369"/>
      <c r="GN40" s="369"/>
      <c r="GO40" s="369"/>
      <c r="GP40" s="369"/>
      <c r="GQ40" s="369"/>
      <c r="GR40" s="369"/>
      <c r="GS40" s="369"/>
      <c r="GT40" s="369"/>
      <c r="GU40" s="369"/>
      <c r="GV40" s="369"/>
      <c r="GW40" s="369"/>
      <c r="GX40" s="369"/>
      <c r="GY40" s="369"/>
      <c r="GZ40" s="369"/>
      <c r="HA40" s="369"/>
      <c r="HB40" s="369"/>
      <c r="HC40" s="369"/>
      <c r="HD40" s="369"/>
      <c r="HE40" s="369"/>
      <c r="HF40" s="369"/>
      <c r="HG40" s="369"/>
      <c r="HH40" s="369"/>
      <c r="HI40" s="369"/>
      <c r="HJ40" s="369"/>
      <c r="HK40" s="369"/>
      <c r="HL40" s="369"/>
      <c r="HM40" s="369"/>
      <c r="HN40" s="369"/>
      <c r="HO40" s="369"/>
      <c r="HP40" s="369"/>
      <c r="HQ40" s="369"/>
      <c r="HR40" s="369"/>
      <c r="HS40" s="369"/>
      <c r="HT40" s="369"/>
      <c r="HU40" s="369"/>
      <c r="HV40" s="369"/>
      <c r="HW40" s="369"/>
      <c r="HX40" s="369"/>
      <c r="HY40" s="369"/>
      <c r="HZ40" s="369"/>
      <c r="IA40" s="369"/>
      <c r="IB40" s="369"/>
      <c r="IC40" s="369"/>
      <c r="ID40" s="369"/>
      <c r="IE40" s="369"/>
      <c r="IF40" s="369"/>
      <c r="IG40" s="369"/>
      <c r="IH40" s="369"/>
      <c r="II40" s="369"/>
      <c r="IJ40" s="369"/>
      <c r="IK40" s="369"/>
      <c r="IL40" s="369"/>
      <c r="IM40" s="369"/>
      <c r="IN40" s="369"/>
      <c r="IO40" s="369"/>
      <c r="IP40" s="369"/>
      <c r="IQ40" s="369"/>
      <c r="IR40" s="369"/>
      <c r="IS40" s="369"/>
      <c r="IT40" s="369"/>
    </row>
    <row collapsed="false" customFormat="true" customHeight="true" hidden="false" ht="7" outlineLevel="0" r="41" s="389">
      <c r="A41" s="371"/>
      <c r="B41" s="372"/>
      <c r="C41" s="373"/>
      <c r="D41" s="374"/>
      <c r="E41" s="375"/>
      <c r="F41" s="376"/>
      <c r="G41" s="377"/>
      <c r="H41" s="375"/>
      <c r="I41" s="375"/>
      <c r="J41" s="375"/>
      <c r="K41" s="378"/>
      <c r="L41" s="378"/>
      <c r="M41" s="378"/>
      <c r="N41" s="378"/>
      <c r="O41" s="378"/>
      <c r="P41" s="379"/>
      <c r="Q41" s="380"/>
      <c r="R41" s="381"/>
      <c r="S41" s="381"/>
      <c r="T41" s="381"/>
      <c r="U41" s="381"/>
      <c r="V41" s="381"/>
      <c r="W41" s="381"/>
      <c r="X41" s="381"/>
      <c r="Y41" s="381"/>
      <c r="Z41" s="381"/>
      <c r="AA41" s="381"/>
      <c r="AB41" s="382"/>
      <c r="AC41" s="383"/>
      <c r="AD41" s="383"/>
      <c r="AE41" s="383"/>
      <c r="AF41" s="384"/>
      <c r="AG41" s="376"/>
      <c r="AH41" s="385"/>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7"/>
      <c r="BE41" s="387"/>
      <c r="BF41" s="387"/>
      <c r="BG41" s="387"/>
      <c r="BH41" s="387"/>
      <c r="BI41" s="387"/>
      <c r="BJ41" s="387"/>
      <c r="BK41" s="387"/>
      <c r="BL41" s="387"/>
      <c r="BM41" s="387"/>
      <c r="BN41" s="387"/>
      <c r="BO41" s="387"/>
      <c r="BP41" s="387"/>
      <c r="BQ41" s="387"/>
      <c r="BR41" s="387"/>
      <c r="BS41" s="387"/>
      <c r="BT41" s="387"/>
      <c r="BU41" s="387"/>
      <c r="BV41" s="387"/>
      <c r="BW41" s="387"/>
      <c r="BX41" s="387"/>
      <c r="BY41" s="387"/>
      <c r="BZ41" s="387"/>
      <c r="CA41" s="387"/>
      <c r="CB41" s="387"/>
      <c r="CC41" s="387"/>
      <c r="CD41" s="387"/>
      <c r="CE41" s="387"/>
      <c r="CF41" s="387"/>
      <c r="CG41" s="387"/>
      <c r="CH41" s="387"/>
      <c r="CI41" s="387"/>
      <c r="CJ41" s="387"/>
      <c r="CK41" s="387"/>
      <c r="CL41" s="388"/>
      <c r="CM41" s="388"/>
      <c r="CN41" s="388"/>
      <c r="CO41" s="388"/>
      <c r="CP41" s="388"/>
      <c r="CQ41" s="388"/>
      <c r="CR41" s="388"/>
      <c r="CS41" s="388"/>
      <c r="CT41" s="388"/>
      <c r="CU41" s="388"/>
      <c r="CV41" s="388"/>
      <c r="CW41" s="388"/>
      <c r="CX41" s="388"/>
      <c r="CY41" s="388"/>
      <c r="CZ41" s="388"/>
      <c r="DA41" s="388"/>
      <c r="DB41" s="388"/>
      <c r="DC41" s="388"/>
      <c r="DD41" s="388"/>
      <c r="DE41" s="388"/>
      <c r="DF41" s="388"/>
      <c r="DG41" s="388"/>
      <c r="DH41" s="388"/>
      <c r="DI41" s="388"/>
      <c r="DJ41" s="388"/>
      <c r="DK41" s="388"/>
      <c r="DL41" s="388"/>
      <c r="DM41" s="388"/>
      <c r="DN41" s="388"/>
      <c r="DO41" s="388"/>
      <c r="DP41" s="388"/>
      <c r="DQ41" s="388"/>
      <c r="DR41" s="388"/>
      <c r="DS41" s="388"/>
      <c r="DT41" s="388"/>
      <c r="DU41" s="388"/>
      <c r="DV41" s="388"/>
      <c r="DW41" s="388"/>
      <c r="DX41" s="388"/>
      <c r="DY41" s="388"/>
      <c r="DZ41" s="388"/>
      <c r="EA41" s="388"/>
      <c r="EB41" s="388"/>
      <c r="EC41" s="388"/>
      <c r="ED41" s="388"/>
      <c r="EE41" s="388"/>
      <c r="EF41" s="388"/>
      <c r="EG41" s="388"/>
      <c r="EH41" s="388"/>
      <c r="EI41" s="388"/>
      <c r="EJ41" s="388"/>
      <c r="EK41" s="388"/>
      <c r="EL41" s="388"/>
      <c r="EM41" s="388"/>
      <c r="EN41" s="388"/>
      <c r="EO41" s="388"/>
      <c r="EP41" s="388"/>
      <c r="EQ41" s="388"/>
      <c r="ER41" s="388"/>
      <c r="ES41" s="388"/>
      <c r="ET41" s="388"/>
      <c r="EU41" s="388"/>
      <c r="EV41" s="388"/>
      <c r="EW41" s="388"/>
      <c r="EX41" s="388"/>
      <c r="EY41" s="388"/>
      <c r="EZ41" s="388"/>
      <c r="FA41" s="388"/>
      <c r="FB41" s="388"/>
      <c r="FC41" s="388"/>
      <c r="FD41" s="388"/>
      <c r="FE41" s="388"/>
      <c r="FF41" s="388"/>
      <c r="FG41" s="388"/>
      <c r="FH41" s="388"/>
      <c r="FI41" s="388"/>
      <c r="FJ41" s="388"/>
      <c r="FK41" s="388"/>
      <c r="FL41" s="388"/>
      <c r="FM41" s="388"/>
      <c r="FN41" s="388"/>
      <c r="FO41" s="388"/>
      <c r="FP41" s="388"/>
      <c r="FQ41" s="388"/>
      <c r="FR41" s="388"/>
      <c r="FS41" s="388"/>
      <c r="FT41" s="388"/>
      <c r="FU41" s="388"/>
      <c r="FV41" s="388"/>
      <c r="FW41" s="388"/>
      <c r="FX41" s="388"/>
      <c r="FY41" s="388"/>
      <c r="FZ41" s="388"/>
      <c r="GA41" s="388"/>
      <c r="GB41" s="388"/>
      <c r="GC41" s="388"/>
      <c r="GD41" s="388"/>
      <c r="GE41" s="388"/>
      <c r="GF41" s="388"/>
      <c r="GG41" s="388"/>
      <c r="GH41" s="388"/>
      <c r="GI41" s="388"/>
      <c r="GJ41" s="388"/>
      <c r="GK41" s="388"/>
      <c r="GL41" s="388"/>
      <c r="GM41" s="388"/>
      <c r="GN41" s="388"/>
      <c r="GO41" s="388"/>
      <c r="GP41" s="388"/>
      <c r="GQ41" s="388"/>
      <c r="GR41" s="388"/>
      <c r="GS41" s="388"/>
      <c r="GT41" s="388"/>
      <c r="GU41" s="388"/>
      <c r="GV41" s="388"/>
      <c r="GW41" s="388"/>
      <c r="GX41" s="388"/>
      <c r="GY41" s="388"/>
      <c r="GZ41" s="388"/>
      <c r="HA41" s="388"/>
      <c r="HB41" s="388"/>
      <c r="HC41" s="388"/>
      <c r="HD41" s="388"/>
      <c r="HE41" s="388"/>
      <c r="HF41" s="388"/>
      <c r="HG41" s="388"/>
      <c r="HH41" s="388"/>
      <c r="HI41" s="388"/>
      <c r="HJ41" s="388"/>
      <c r="HK41" s="388"/>
      <c r="HL41" s="388"/>
      <c r="HM41" s="388"/>
      <c r="HN41" s="388"/>
      <c r="HO41" s="388"/>
      <c r="HP41" s="388"/>
      <c r="HQ41" s="388"/>
      <c r="HR41" s="388"/>
      <c r="HS41" s="388"/>
      <c r="HT41" s="388"/>
      <c r="HU41" s="388"/>
      <c r="HV41" s="388"/>
      <c r="HW41" s="388"/>
      <c r="HX41" s="388"/>
      <c r="HY41" s="388"/>
      <c r="HZ41" s="388"/>
      <c r="IA41" s="388"/>
      <c r="IB41" s="388"/>
      <c r="IC41" s="388"/>
      <c r="ID41" s="388"/>
      <c r="IE41" s="388"/>
      <c r="IF41" s="388"/>
      <c r="IG41" s="388"/>
      <c r="IH41" s="388"/>
      <c r="II41" s="388"/>
      <c r="IJ41" s="388"/>
      <c r="IK41" s="388"/>
      <c r="IL41" s="388"/>
      <c r="IM41" s="388"/>
      <c r="IN41" s="388"/>
      <c r="IO41" s="388"/>
      <c r="IP41" s="388"/>
      <c r="IQ41" s="388"/>
      <c r="IR41" s="388"/>
      <c r="IS41" s="388"/>
      <c r="IT41" s="388"/>
    </row>
    <row collapsed="false" customFormat="true" customHeight="true" hidden="false" ht="18.75" outlineLevel="0" r="42" s="399">
      <c r="A42" s="390"/>
      <c r="B42" s="151" t="s">
        <v>73</v>
      </c>
      <c r="C42" s="151"/>
      <c r="D42" s="240"/>
      <c r="E42" s="153" t="n">
        <f aca="false">COUNTIF(E44:E63,"Yes")</f>
        <v>3</v>
      </c>
      <c r="F42" s="391"/>
      <c r="G42" s="392"/>
      <c r="H42" s="153" t="n">
        <f aca="false">H44+H51+H58</f>
        <v>262029.34272</v>
      </c>
      <c r="I42" s="153" t="n">
        <f aca="false">I44+I51+I58</f>
        <v>45713.35491</v>
      </c>
      <c r="J42" s="153" t="n">
        <f aca="false">J44+J51+J58</f>
        <v>307742.69763</v>
      </c>
      <c r="K42" s="153" t="n">
        <f aca="false">K44+K51+K58</f>
        <v>167638</v>
      </c>
      <c r="L42" s="153" t="n">
        <f aca="false">L44+L51+L58</f>
        <v>118205</v>
      </c>
      <c r="M42" s="153" t="n">
        <f aca="false">M44+M51+M58</f>
        <v>111865.19365</v>
      </c>
      <c r="N42" s="153" t="n">
        <f aca="false">N44+N51+N58</f>
        <v>62635.19365</v>
      </c>
      <c r="O42" s="153" t="n">
        <f aca="false">O44+O51+O58</f>
        <v>230273.19365</v>
      </c>
      <c r="P42" s="152"/>
      <c r="Q42" s="151"/>
      <c r="R42" s="151"/>
      <c r="S42" s="151"/>
      <c r="T42" s="151"/>
      <c r="U42" s="151"/>
      <c r="V42" s="151"/>
      <c r="W42" s="151"/>
      <c r="X42" s="151"/>
      <c r="Y42" s="151"/>
      <c r="Z42" s="151"/>
      <c r="AA42" s="151"/>
      <c r="AB42" s="151"/>
      <c r="AC42" s="151"/>
      <c r="AD42" s="151"/>
      <c r="AE42" s="151"/>
      <c r="AF42" s="151"/>
      <c r="AG42" s="151"/>
      <c r="AH42" s="393"/>
      <c r="AI42" s="394" t="n">
        <v>0</v>
      </c>
      <c r="AJ42" s="395" t="n">
        <v>0</v>
      </c>
      <c r="AK42" s="395" t="n">
        <v>0</v>
      </c>
      <c r="AL42" s="395" t="n">
        <v>0</v>
      </c>
      <c r="AM42" s="395" t="n">
        <v>0</v>
      </c>
      <c r="AN42" s="395" t="n">
        <v>0</v>
      </c>
      <c r="AO42" s="395" t="n">
        <v>0</v>
      </c>
      <c r="AP42" s="395" t="n">
        <v>0</v>
      </c>
      <c r="AQ42" s="395" t="n">
        <v>0</v>
      </c>
      <c r="AR42" s="395" t="n">
        <v>0</v>
      </c>
      <c r="AS42" s="395" t="n">
        <v>0</v>
      </c>
      <c r="AT42" s="395" t="n">
        <v>0</v>
      </c>
      <c r="AU42" s="395" t="n">
        <v>0</v>
      </c>
      <c r="AV42" s="395" t="n">
        <v>0</v>
      </c>
      <c r="AW42" s="395" t="n">
        <v>0</v>
      </c>
      <c r="AX42" s="395" t="n">
        <v>0</v>
      </c>
      <c r="AY42" s="395" t="n">
        <v>0</v>
      </c>
      <c r="AZ42" s="395" t="n">
        <v>0</v>
      </c>
      <c r="BA42" s="395" t="n">
        <v>0</v>
      </c>
      <c r="BB42" s="395" t="n">
        <v>0</v>
      </c>
      <c r="BC42" s="396" t="n">
        <v>0</v>
      </c>
      <c r="BD42" s="397"/>
      <c r="BE42" s="397"/>
      <c r="BF42" s="397"/>
      <c r="BG42" s="397"/>
      <c r="BH42" s="397"/>
      <c r="BI42" s="397"/>
      <c r="BJ42" s="397"/>
      <c r="BK42" s="397"/>
      <c r="BL42" s="397"/>
      <c r="BM42" s="397"/>
      <c r="BN42" s="397"/>
      <c r="BO42" s="397"/>
      <c r="BP42" s="397"/>
      <c r="BQ42" s="397"/>
      <c r="BR42" s="397"/>
      <c r="BS42" s="397"/>
      <c r="BT42" s="397"/>
      <c r="BU42" s="397"/>
      <c r="BV42" s="397"/>
      <c r="BW42" s="397"/>
      <c r="BX42" s="397"/>
      <c r="BY42" s="397"/>
      <c r="BZ42" s="397"/>
      <c r="CA42" s="397"/>
      <c r="CB42" s="397"/>
      <c r="CC42" s="397"/>
      <c r="CD42" s="397"/>
      <c r="CE42" s="397"/>
      <c r="CF42" s="397"/>
      <c r="CG42" s="397"/>
      <c r="CH42" s="397"/>
      <c r="CI42" s="397"/>
      <c r="CJ42" s="397"/>
      <c r="CK42" s="397"/>
      <c r="CL42" s="398"/>
      <c r="CM42" s="398"/>
      <c r="CN42" s="398"/>
      <c r="CO42" s="398"/>
      <c r="CP42" s="398"/>
      <c r="CQ42" s="398"/>
      <c r="CR42" s="398"/>
      <c r="CS42" s="398"/>
      <c r="CT42" s="398"/>
      <c r="CU42" s="398"/>
      <c r="CV42" s="398"/>
      <c r="CW42" s="398"/>
      <c r="CX42" s="398"/>
      <c r="CY42" s="398"/>
      <c r="CZ42" s="398"/>
      <c r="DA42" s="398"/>
      <c r="DB42" s="398"/>
      <c r="DC42" s="398"/>
      <c r="DD42" s="398"/>
      <c r="DE42" s="398"/>
      <c r="DF42" s="398"/>
      <c r="DG42" s="398"/>
      <c r="DH42" s="398"/>
      <c r="DI42" s="398"/>
      <c r="DJ42" s="398"/>
      <c r="DK42" s="398"/>
      <c r="DL42" s="398"/>
      <c r="DM42" s="398"/>
      <c r="DN42" s="398"/>
      <c r="DO42" s="398"/>
      <c r="DP42" s="398"/>
      <c r="DQ42" s="398"/>
      <c r="DR42" s="398"/>
      <c r="DS42" s="398"/>
      <c r="DT42" s="398"/>
      <c r="DU42" s="398"/>
      <c r="DV42" s="398"/>
      <c r="DW42" s="398"/>
      <c r="DX42" s="398"/>
      <c r="DY42" s="398"/>
      <c r="DZ42" s="398"/>
      <c r="EA42" s="398"/>
      <c r="EB42" s="398"/>
      <c r="EC42" s="398"/>
      <c r="ED42" s="398"/>
      <c r="EE42" s="398"/>
      <c r="EF42" s="398"/>
      <c r="EG42" s="398"/>
      <c r="EH42" s="398"/>
      <c r="EI42" s="398"/>
      <c r="EJ42" s="398"/>
      <c r="EK42" s="398"/>
      <c r="EL42" s="398"/>
      <c r="EM42" s="398"/>
      <c r="EN42" s="398"/>
      <c r="EO42" s="398"/>
      <c r="EP42" s="398"/>
      <c r="EQ42" s="398"/>
      <c r="ER42" s="398"/>
      <c r="ES42" s="398"/>
      <c r="ET42" s="398"/>
      <c r="EU42" s="398"/>
      <c r="EV42" s="398"/>
      <c r="EW42" s="398"/>
      <c r="EX42" s="398"/>
      <c r="EY42" s="398"/>
      <c r="EZ42" s="398"/>
      <c r="FA42" s="398"/>
      <c r="FB42" s="398"/>
      <c r="FC42" s="398"/>
      <c r="FD42" s="398"/>
      <c r="FE42" s="398"/>
      <c r="FF42" s="398"/>
      <c r="FG42" s="398"/>
      <c r="FH42" s="398"/>
      <c r="FI42" s="398"/>
      <c r="FJ42" s="398"/>
      <c r="FK42" s="398"/>
      <c r="FL42" s="398"/>
      <c r="FM42" s="398"/>
      <c r="FN42" s="398"/>
      <c r="FO42" s="398"/>
      <c r="FP42" s="398"/>
      <c r="FQ42" s="398"/>
      <c r="FR42" s="398"/>
      <c r="FS42" s="398"/>
      <c r="FT42" s="398"/>
      <c r="FU42" s="398"/>
      <c r="FV42" s="398"/>
      <c r="FW42" s="398"/>
      <c r="FX42" s="398"/>
      <c r="FY42" s="398"/>
      <c r="FZ42" s="398"/>
      <c r="GA42" s="398"/>
      <c r="GB42" s="398"/>
      <c r="GC42" s="398"/>
      <c r="GD42" s="398"/>
      <c r="GE42" s="398"/>
      <c r="GF42" s="398"/>
      <c r="GG42" s="398"/>
      <c r="GH42" s="398"/>
      <c r="GI42" s="398"/>
      <c r="GJ42" s="398"/>
      <c r="GK42" s="398"/>
      <c r="GL42" s="398"/>
      <c r="GM42" s="398"/>
      <c r="GN42" s="398"/>
      <c r="GO42" s="398"/>
      <c r="GP42" s="398"/>
      <c r="GQ42" s="398"/>
      <c r="GR42" s="398"/>
      <c r="GS42" s="398"/>
      <c r="GT42" s="398"/>
      <c r="GU42" s="398"/>
      <c r="GV42" s="398"/>
      <c r="GW42" s="398"/>
      <c r="GX42" s="398"/>
      <c r="GY42" s="398"/>
      <c r="GZ42" s="398"/>
      <c r="HA42" s="398"/>
      <c r="HB42" s="398"/>
      <c r="HC42" s="398"/>
      <c r="HD42" s="398"/>
      <c r="HE42" s="398"/>
      <c r="HF42" s="398"/>
      <c r="HG42" s="398"/>
      <c r="HH42" s="398"/>
      <c r="HI42" s="398"/>
      <c r="HJ42" s="398"/>
      <c r="HK42" s="398"/>
      <c r="HL42" s="398"/>
      <c r="HM42" s="398"/>
      <c r="HN42" s="398"/>
      <c r="HO42" s="398"/>
      <c r="HP42" s="398"/>
      <c r="HQ42" s="398"/>
      <c r="HR42" s="398"/>
      <c r="HS42" s="398"/>
      <c r="HT42" s="398"/>
      <c r="HU42" s="398"/>
      <c r="HV42" s="398"/>
      <c r="HW42" s="398"/>
      <c r="HX42" s="398"/>
      <c r="HY42" s="398"/>
      <c r="HZ42" s="398"/>
      <c r="IA42" s="398"/>
      <c r="IB42" s="398"/>
      <c r="IC42" s="398"/>
      <c r="ID42" s="398"/>
      <c r="IE42" s="398"/>
      <c r="IF42" s="398"/>
      <c r="IG42" s="398"/>
      <c r="IH42" s="398"/>
      <c r="II42" s="398"/>
      <c r="IJ42" s="398"/>
      <c r="IK42" s="398"/>
      <c r="IL42" s="398"/>
      <c r="IM42" s="398"/>
      <c r="IN42" s="398"/>
      <c r="IO42" s="398"/>
      <c r="IP42" s="398"/>
      <c r="IQ42" s="398"/>
      <c r="IR42" s="398"/>
      <c r="IS42" s="398"/>
      <c r="IT42" s="398"/>
    </row>
    <row collapsed="false" customFormat="true" customHeight="true" hidden="false" ht="7" outlineLevel="0" r="43" s="389">
      <c r="A43" s="371"/>
      <c r="B43" s="372"/>
      <c r="C43" s="373"/>
      <c r="D43" s="374"/>
      <c r="E43" s="375"/>
      <c r="F43" s="376"/>
      <c r="G43" s="377"/>
      <c r="H43" s="375"/>
      <c r="I43" s="375"/>
      <c r="J43" s="375"/>
      <c r="K43" s="378"/>
      <c r="L43" s="378"/>
      <c r="M43" s="378"/>
      <c r="N43" s="378"/>
      <c r="O43" s="378"/>
      <c r="P43" s="379"/>
      <c r="Q43" s="380"/>
      <c r="R43" s="381"/>
      <c r="S43" s="381"/>
      <c r="T43" s="381"/>
      <c r="U43" s="381"/>
      <c r="V43" s="381"/>
      <c r="W43" s="381"/>
      <c r="X43" s="381"/>
      <c r="Y43" s="381"/>
      <c r="Z43" s="381"/>
      <c r="AA43" s="381"/>
      <c r="AB43" s="382"/>
      <c r="AC43" s="383"/>
      <c r="AD43" s="383"/>
      <c r="AE43" s="383"/>
      <c r="AF43" s="384"/>
      <c r="AG43" s="376"/>
      <c r="AH43" s="385"/>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7"/>
      <c r="BE43" s="387"/>
      <c r="BF43" s="387"/>
      <c r="BG43" s="387"/>
      <c r="BH43" s="387"/>
      <c r="BI43" s="387"/>
      <c r="BJ43" s="387"/>
      <c r="BK43" s="387"/>
      <c r="BL43" s="387"/>
      <c r="BM43" s="387"/>
      <c r="BN43" s="387"/>
      <c r="BO43" s="387"/>
      <c r="BP43" s="387"/>
      <c r="BQ43" s="387"/>
      <c r="BR43" s="387"/>
      <c r="BS43" s="387"/>
      <c r="BT43" s="387"/>
      <c r="BU43" s="387"/>
      <c r="BV43" s="387"/>
      <c r="BW43" s="387"/>
      <c r="BX43" s="387"/>
      <c r="BY43" s="387"/>
      <c r="BZ43" s="387"/>
      <c r="CA43" s="387"/>
      <c r="CB43" s="387"/>
      <c r="CC43" s="387"/>
      <c r="CD43" s="387"/>
      <c r="CE43" s="387"/>
      <c r="CF43" s="387"/>
      <c r="CG43" s="387"/>
      <c r="CH43" s="387"/>
      <c r="CI43" s="387"/>
      <c r="CJ43" s="387"/>
      <c r="CK43" s="387"/>
      <c r="CL43" s="388"/>
      <c r="CM43" s="388"/>
      <c r="CN43" s="388"/>
      <c r="CO43" s="388"/>
      <c r="CP43" s="388"/>
      <c r="CQ43" s="388"/>
      <c r="CR43" s="388"/>
      <c r="CS43" s="388"/>
      <c r="CT43" s="388"/>
      <c r="CU43" s="388"/>
      <c r="CV43" s="388"/>
      <c r="CW43" s="388"/>
      <c r="CX43" s="388"/>
      <c r="CY43" s="388"/>
      <c r="CZ43" s="388"/>
      <c r="DA43" s="388"/>
      <c r="DB43" s="388"/>
      <c r="DC43" s="388"/>
      <c r="DD43" s="388"/>
      <c r="DE43" s="388"/>
      <c r="DF43" s="388"/>
      <c r="DG43" s="388"/>
      <c r="DH43" s="388"/>
      <c r="DI43" s="388"/>
      <c r="DJ43" s="388"/>
      <c r="DK43" s="388"/>
      <c r="DL43" s="388"/>
      <c r="DM43" s="388"/>
      <c r="DN43" s="388"/>
      <c r="DO43" s="388"/>
      <c r="DP43" s="388"/>
      <c r="DQ43" s="388"/>
      <c r="DR43" s="388"/>
      <c r="DS43" s="388"/>
      <c r="DT43" s="388"/>
      <c r="DU43" s="388"/>
      <c r="DV43" s="388"/>
      <c r="DW43" s="388"/>
      <c r="DX43" s="388"/>
      <c r="DY43" s="388"/>
      <c r="DZ43" s="388"/>
      <c r="EA43" s="388"/>
      <c r="EB43" s="388"/>
      <c r="EC43" s="388"/>
      <c r="ED43" s="388"/>
      <c r="EE43" s="388"/>
      <c r="EF43" s="388"/>
      <c r="EG43" s="388"/>
      <c r="EH43" s="388"/>
      <c r="EI43" s="388"/>
      <c r="EJ43" s="388"/>
      <c r="EK43" s="388"/>
      <c r="EL43" s="388"/>
      <c r="EM43" s="388"/>
      <c r="EN43" s="388"/>
      <c r="EO43" s="388"/>
      <c r="EP43" s="388"/>
      <c r="EQ43" s="388"/>
      <c r="ER43" s="388"/>
      <c r="ES43" s="388"/>
      <c r="ET43" s="388"/>
      <c r="EU43" s="388"/>
      <c r="EV43" s="388"/>
      <c r="EW43" s="388"/>
      <c r="EX43" s="388"/>
      <c r="EY43" s="388"/>
      <c r="EZ43" s="388"/>
      <c r="FA43" s="388"/>
      <c r="FB43" s="388"/>
      <c r="FC43" s="388"/>
      <c r="FD43" s="388"/>
      <c r="FE43" s="388"/>
      <c r="FF43" s="388"/>
      <c r="FG43" s="388"/>
      <c r="FH43" s="388"/>
      <c r="FI43" s="388"/>
      <c r="FJ43" s="388"/>
      <c r="FK43" s="388"/>
      <c r="FL43" s="388"/>
      <c r="FM43" s="388"/>
      <c r="FN43" s="388"/>
      <c r="FO43" s="388"/>
      <c r="FP43" s="388"/>
      <c r="FQ43" s="388"/>
      <c r="FR43" s="388"/>
      <c r="FS43" s="388"/>
      <c r="FT43" s="388"/>
      <c r="FU43" s="388"/>
      <c r="FV43" s="388"/>
      <c r="FW43" s="388"/>
      <c r="FX43" s="388"/>
      <c r="FY43" s="388"/>
      <c r="FZ43" s="388"/>
      <c r="GA43" s="388"/>
      <c r="GB43" s="388"/>
      <c r="GC43" s="388"/>
      <c r="GD43" s="388"/>
      <c r="GE43" s="388"/>
      <c r="GF43" s="388"/>
      <c r="GG43" s="388"/>
      <c r="GH43" s="388"/>
      <c r="GI43" s="388"/>
      <c r="GJ43" s="388"/>
      <c r="GK43" s="388"/>
      <c r="GL43" s="388"/>
      <c r="GM43" s="388"/>
      <c r="GN43" s="388"/>
      <c r="GO43" s="388"/>
      <c r="GP43" s="388"/>
      <c r="GQ43" s="388"/>
      <c r="GR43" s="388"/>
      <c r="GS43" s="388"/>
      <c r="GT43" s="388"/>
      <c r="GU43" s="388"/>
      <c r="GV43" s="388"/>
      <c r="GW43" s="388"/>
      <c r="GX43" s="388"/>
      <c r="GY43" s="388"/>
      <c r="GZ43" s="388"/>
      <c r="HA43" s="388"/>
      <c r="HB43" s="388"/>
      <c r="HC43" s="388"/>
      <c r="HD43" s="388"/>
      <c r="HE43" s="388"/>
      <c r="HF43" s="388"/>
      <c r="HG43" s="388"/>
      <c r="HH43" s="388"/>
      <c r="HI43" s="388"/>
      <c r="HJ43" s="388"/>
      <c r="HK43" s="388"/>
      <c r="HL43" s="388"/>
      <c r="HM43" s="388"/>
      <c r="HN43" s="388"/>
      <c r="HO43" s="388"/>
      <c r="HP43" s="388"/>
      <c r="HQ43" s="388"/>
      <c r="HR43" s="388"/>
      <c r="HS43" s="388"/>
      <c r="HT43" s="388"/>
      <c r="HU43" s="388"/>
      <c r="HV43" s="388"/>
      <c r="HW43" s="388"/>
      <c r="HX43" s="388"/>
      <c r="HY43" s="388"/>
      <c r="HZ43" s="388"/>
      <c r="IA43" s="388"/>
      <c r="IB43" s="388"/>
      <c r="IC43" s="388"/>
      <c r="ID43" s="388"/>
      <c r="IE43" s="388"/>
      <c r="IF43" s="388"/>
      <c r="IG43" s="388"/>
      <c r="IH43" s="388"/>
      <c r="II43" s="388"/>
      <c r="IJ43" s="388"/>
      <c r="IK43" s="388"/>
      <c r="IL43" s="388"/>
      <c r="IM43" s="388"/>
      <c r="IN43" s="388"/>
      <c r="IO43" s="388"/>
      <c r="IP43" s="388"/>
      <c r="IQ43" s="388"/>
      <c r="IR43" s="388"/>
      <c r="IS43" s="388"/>
      <c r="IT43" s="388"/>
    </row>
    <row collapsed="false" customFormat="true" customHeight="true" hidden="false" ht="51" outlineLevel="0" r="44" s="419">
      <c r="A44" s="355"/>
      <c r="B44" s="410" t="n">
        <v>4</v>
      </c>
      <c r="C44" s="411" t="s">
        <v>37</v>
      </c>
      <c r="D44" s="163" t="s">
        <v>269</v>
      </c>
      <c r="E44" s="412" t="s">
        <v>79</v>
      </c>
      <c r="F44" s="165" t="s">
        <v>80</v>
      </c>
      <c r="G44" s="166" t="s">
        <v>270</v>
      </c>
      <c r="H44" s="167" t="n">
        <v>14093.2203389831</v>
      </c>
      <c r="I44" s="167" t="n">
        <v>2536.77966101695</v>
      </c>
      <c r="J44" s="167" t="n">
        <f aca="false">H44+I44</f>
        <v>16630</v>
      </c>
      <c r="K44" s="167" t="n">
        <v>39289</v>
      </c>
      <c r="L44" s="167" t="n">
        <v>3137</v>
      </c>
      <c r="M44" s="168" t="n">
        <f aca="false">SUM(Q44:AB44)</f>
        <v>3647</v>
      </c>
      <c r="N44" s="168" t="n">
        <f aca="false">SUM(Q49:AB49)</f>
        <v>3647</v>
      </c>
      <c r="O44" s="168" t="n">
        <f aca="false">N44+K44</f>
        <v>42936</v>
      </c>
      <c r="P44" s="413" t="s">
        <v>82</v>
      </c>
      <c r="Q44" s="529" t="n">
        <v>0</v>
      </c>
      <c r="R44" s="530" t="n">
        <v>12</v>
      </c>
      <c r="S44" s="531" t="n">
        <v>0</v>
      </c>
      <c r="T44" s="529" t="n">
        <v>0</v>
      </c>
      <c r="U44" s="530" t="n">
        <v>0</v>
      </c>
      <c r="V44" s="531" t="n">
        <v>2320</v>
      </c>
      <c r="W44" s="529" t="n">
        <v>698</v>
      </c>
      <c r="X44" s="530" t="n">
        <v>0</v>
      </c>
      <c r="Y44" s="531" t="n">
        <v>617</v>
      </c>
      <c r="Z44" s="529" t="n">
        <v>0</v>
      </c>
      <c r="AA44" s="532" t="n">
        <v>0</v>
      </c>
      <c r="AB44" s="531" t="n">
        <v>0</v>
      </c>
      <c r="AC44" s="414" t="s">
        <v>234</v>
      </c>
      <c r="AD44" s="414" t="s">
        <v>235</v>
      </c>
      <c r="AE44" s="414" t="s">
        <v>236</v>
      </c>
      <c r="AF44" s="175" t="s">
        <v>271</v>
      </c>
      <c r="AG44" s="176" t="s">
        <v>271</v>
      </c>
      <c r="AH44" s="385"/>
      <c r="AI44" s="415"/>
      <c r="AJ44" s="416"/>
      <c r="AK44" s="416"/>
      <c r="AL44" s="416"/>
      <c r="AM44" s="416"/>
      <c r="AN44" s="416"/>
      <c r="AO44" s="417" t="n">
        <v>0</v>
      </c>
      <c r="AP44" s="416"/>
      <c r="AQ44" s="416"/>
      <c r="AR44" s="416"/>
      <c r="AS44" s="416"/>
      <c r="AT44" s="416"/>
      <c r="AU44" s="416"/>
      <c r="AV44" s="416"/>
      <c r="AW44" s="416"/>
      <c r="AX44" s="416"/>
      <c r="AY44" s="416"/>
      <c r="AZ44" s="416"/>
      <c r="BA44" s="416"/>
      <c r="BB44" s="416"/>
      <c r="BC44" s="418"/>
      <c r="BD44" s="387"/>
      <c r="BE44" s="387"/>
      <c r="BF44" s="387"/>
      <c r="BG44" s="387"/>
      <c r="BH44" s="387"/>
      <c r="BI44" s="387"/>
      <c r="BJ44" s="387"/>
      <c r="BK44" s="387"/>
      <c r="BL44" s="387"/>
      <c r="BM44" s="387"/>
      <c r="BN44" s="387"/>
      <c r="BO44" s="387"/>
      <c r="BP44" s="387"/>
      <c r="BQ44" s="387"/>
      <c r="BR44" s="387"/>
      <c r="BS44" s="387"/>
      <c r="BT44" s="387"/>
      <c r="BU44" s="387"/>
      <c r="BV44" s="387"/>
      <c r="BW44" s="387"/>
      <c r="BX44" s="387"/>
      <c r="BY44" s="387"/>
      <c r="BZ44" s="387"/>
      <c r="CA44" s="387"/>
      <c r="CB44" s="387"/>
      <c r="CC44" s="387"/>
      <c r="CD44" s="387"/>
      <c r="CE44" s="387"/>
      <c r="CF44" s="387"/>
      <c r="CG44" s="387"/>
      <c r="CH44" s="387"/>
      <c r="CI44" s="387"/>
      <c r="CJ44" s="387"/>
      <c r="CK44" s="387"/>
    </row>
    <row collapsed="false" customFormat="true" customHeight="true" hidden="false" ht="42" outlineLevel="0" r="45" s="523">
      <c r="A45" s="371"/>
      <c r="B45" s="420"/>
      <c r="C45" s="421" t="s">
        <v>88</v>
      </c>
      <c r="D45" s="183" t="s">
        <v>272</v>
      </c>
      <c r="E45" s="422"/>
      <c r="F45" s="185" t="s">
        <v>89</v>
      </c>
      <c r="G45" s="166"/>
      <c r="H45" s="423"/>
      <c r="I45" s="424"/>
      <c r="J45" s="424"/>
      <c r="K45" s="425"/>
      <c r="L45" s="426"/>
      <c r="M45" s="427"/>
      <c r="N45" s="428" t="n">
        <f aca="false">N44/L44</f>
        <v>1.16257570927638</v>
      </c>
      <c r="O45" s="428" t="n">
        <f aca="false">O44/J44</f>
        <v>2.58184004810583</v>
      </c>
      <c r="P45" s="429" t="s">
        <v>240</v>
      </c>
      <c r="Q45" s="533" t="n">
        <v>100</v>
      </c>
      <c r="R45" s="534"/>
      <c r="S45" s="535"/>
      <c r="T45" s="533"/>
      <c r="U45" s="534"/>
      <c r="V45" s="535"/>
      <c r="W45" s="533"/>
      <c r="X45" s="534"/>
      <c r="Y45" s="535"/>
      <c r="Z45" s="533"/>
      <c r="AA45" s="534"/>
      <c r="AB45" s="535"/>
      <c r="AC45" s="433" t="n">
        <v>40854</v>
      </c>
      <c r="AD45" s="433" t="n">
        <v>41036.4</v>
      </c>
      <c r="AE45" s="433" t="n">
        <v>41126.4</v>
      </c>
      <c r="AF45" s="175"/>
      <c r="AG45" s="176"/>
      <c r="AH45" s="385"/>
      <c r="AI45" s="434"/>
      <c r="AJ45" s="435"/>
      <c r="AK45" s="435"/>
      <c r="AL45" s="435"/>
      <c r="AM45" s="435"/>
      <c r="AN45" s="435"/>
      <c r="AO45" s="435"/>
      <c r="AP45" s="435"/>
      <c r="AQ45" s="435"/>
      <c r="AR45" s="435"/>
      <c r="AS45" s="435"/>
      <c r="AT45" s="435"/>
      <c r="AU45" s="435"/>
      <c r="AV45" s="435"/>
      <c r="AW45" s="435"/>
      <c r="AX45" s="435"/>
      <c r="AY45" s="435"/>
      <c r="AZ45" s="435"/>
      <c r="BA45" s="435"/>
      <c r="BB45" s="435"/>
      <c r="BC45" s="436"/>
      <c r="BD45" s="387"/>
      <c r="BE45" s="387"/>
      <c r="BF45" s="387"/>
      <c r="BG45" s="387"/>
      <c r="BH45" s="387"/>
      <c r="BI45" s="387"/>
      <c r="BJ45" s="387"/>
      <c r="BK45" s="387"/>
      <c r="BL45" s="387"/>
      <c r="BM45" s="387"/>
      <c r="BN45" s="387"/>
      <c r="BO45" s="387"/>
      <c r="BP45" s="387"/>
      <c r="BQ45" s="387"/>
      <c r="BR45" s="387"/>
      <c r="BS45" s="387"/>
      <c r="BT45" s="387"/>
      <c r="BU45" s="387"/>
      <c r="BV45" s="387"/>
      <c r="BW45" s="387"/>
      <c r="BX45" s="387"/>
      <c r="BY45" s="387"/>
      <c r="BZ45" s="387"/>
      <c r="CA45" s="387"/>
      <c r="CB45" s="387"/>
      <c r="CC45" s="387"/>
      <c r="CD45" s="387"/>
      <c r="CE45" s="387"/>
      <c r="CF45" s="387"/>
      <c r="CG45" s="387"/>
      <c r="CH45" s="387"/>
      <c r="CI45" s="387"/>
      <c r="CJ45" s="387"/>
      <c r="CK45" s="387"/>
      <c r="CL45" s="522"/>
      <c r="CM45" s="522"/>
      <c r="CN45" s="522"/>
      <c r="CO45" s="522"/>
      <c r="CP45" s="522"/>
      <c r="CQ45" s="522"/>
      <c r="CR45" s="522"/>
      <c r="CS45" s="522"/>
      <c r="CT45" s="522"/>
      <c r="CU45" s="522"/>
      <c r="CV45" s="522"/>
      <c r="CW45" s="522"/>
      <c r="CX45" s="522"/>
      <c r="CY45" s="522"/>
      <c r="CZ45" s="522"/>
      <c r="DA45" s="522"/>
      <c r="DB45" s="522"/>
      <c r="DC45" s="522"/>
      <c r="DD45" s="522"/>
      <c r="DE45" s="522"/>
      <c r="DF45" s="522"/>
      <c r="DG45" s="522"/>
      <c r="DH45" s="522"/>
      <c r="DI45" s="522"/>
      <c r="DJ45" s="522"/>
      <c r="DK45" s="522"/>
      <c r="DL45" s="522"/>
      <c r="DM45" s="522"/>
      <c r="DN45" s="522"/>
      <c r="DO45" s="522"/>
      <c r="DP45" s="522"/>
      <c r="DQ45" s="522"/>
      <c r="DR45" s="522"/>
      <c r="DS45" s="522"/>
      <c r="DT45" s="522"/>
      <c r="DU45" s="522"/>
      <c r="DV45" s="522"/>
      <c r="DW45" s="522"/>
      <c r="DX45" s="522"/>
      <c r="DY45" s="522"/>
      <c r="DZ45" s="522"/>
      <c r="EA45" s="522"/>
      <c r="EB45" s="522"/>
      <c r="EC45" s="522"/>
      <c r="ED45" s="522"/>
      <c r="EE45" s="522"/>
      <c r="EF45" s="522"/>
      <c r="EG45" s="522"/>
      <c r="EH45" s="522"/>
      <c r="EI45" s="522"/>
      <c r="EJ45" s="522"/>
      <c r="EK45" s="522"/>
      <c r="EL45" s="522"/>
      <c r="EM45" s="522"/>
      <c r="EN45" s="522"/>
      <c r="EO45" s="522"/>
      <c r="EP45" s="522"/>
      <c r="EQ45" s="522"/>
      <c r="ER45" s="522"/>
      <c r="ES45" s="522"/>
      <c r="ET45" s="522"/>
      <c r="EU45" s="522"/>
      <c r="EV45" s="522"/>
      <c r="EW45" s="522"/>
      <c r="EX45" s="522"/>
      <c r="EY45" s="522"/>
      <c r="EZ45" s="522"/>
      <c r="FA45" s="522"/>
      <c r="FB45" s="522"/>
      <c r="FC45" s="522"/>
      <c r="FD45" s="522"/>
      <c r="FE45" s="522"/>
      <c r="FF45" s="522"/>
      <c r="FG45" s="522"/>
      <c r="FH45" s="522"/>
      <c r="FI45" s="522"/>
      <c r="FJ45" s="522"/>
      <c r="FK45" s="522"/>
      <c r="FL45" s="522"/>
      <c r="FM45" s="522"/>
      <c r="FN45" s="522"/>
      <c r="FO45" s="522"/>
      <c r="FP45" s="522"/>
      <c r="FQ45" s="522"/>
      <c r="FR45" s="522"/>
      <c r="FS45" s="522"/>
      <c r="FT45" s="522"/>
      <c r="FU45" s="522"/>
      <c r="FV45" s="522"/>
      <c r="FW45" s="522"/>
      <c r="FX45" s="522"/>
      <c r="FY45" s="522"/>
      <c r="FZ45" s="522"/>
      <c r="GA45" s="522"/>
      <c r="GB45" s="522"/>
      <c r="GC45" s="522"/>
      <c r="GD45" s="522"/>
      <c r="GE45" s="522"/>
      <c r="GF45" s="522"/>
      <c r="GG45" s="522"/>
      <c r="GH45" s="522"/>
      <c r="GI45" s="522"/>
      <c r="GJ45" s="522"/>
      <c r="GK45" s="522"/>
      <c r="GL45" s="522"/>
      <c r="GM45" s="522"/>
      <c r="GN45" s="522"/>
      <c r="GO45" s="522"/>
      <c r="GP45" s="522"/>
      <c r="GQ45" s="522"/>
      <c r="GR45" s="522"/>
      <c r="GS45" s="522"/>
      <c r="GT45" s="522"/>
      <c r="GU45" s="522"/>
      <c r="GV45" s="522"/>
      <c r="GW45" s="522"/>
      <c r="GX45" s="522"/>
      <c r="GY45" s="522"/>
      <c r="GZ45" s="522"/>
      <c r="HA45" s="522"/>
      <c r="HB45" s="522"/>
      <c r="HC45" s="522"/>
      <c r="HD45" s="522"/>
      <c r="HE45" s="522"/>
      <c r="HF45" s="522"/>
      <c r="HG45" s="522"/>
      <c r="HH45" s="522"/>
      <c r="HI45" s="522"/>
      <c r="HJ45" s="522"/>
      <c r="HK45" s="522"/>
      <c r="HL45" s="522"/>
      <c r="HM45" s="522"/>
      <c r="HN45" s="522"/>
      <c r="HO45" s="522"/>
      <c r="HP45" s="522"/>
      <c r="HQ45" s="522"/>
      <c r="HR45" s="522"/>
      <c r="HS45" s="522"/>
      <c r="HT45" s="522"/>
      <c r="HU45" s="522"/>
      <c r="HV45" s="522"/>
      <c r="HW45" s="522"/>
      <c r="HX45" s="522"/>
      <c r="HY45" s="522"/>
      <c r="HZ45" s="522"/>
      <c r="IA45" s="522"/>
      <c r="IB45" s="522"/>
      <c r="IC45" s="522"/>
      <c r="ID45" s="522"/>
      <c r="IE45" s="522"/>
      <c r="IF45" s="522"/>
      <c r="IG45" s="522"/>
      <c r="IH45" s="522"/>
      <c r="II45" s="522"/>
      <c r="IJ45" s="522"/>
      <c r="IK45" s="522"/>
      <c r="IL45" s="522"/>
      <c r="IM45" s="522"/>
      <c r="IN45" s="522"/>
      <c r="IO45" s="522"/>
      <c r="IP45" s="522"/>
      <c r="IQ45" s="522"/>
      <c r="IR45" s="522"/>
      <c r="IS45" s="522"/>
      <c r="IT45" s="522"/>
    </row>
    <row collapsed="false" customFormat="false" customHeight="true" hidden="false" ht="36" outlineLevel="0" r="46">
      <c r="A46" s="371"/>
      <c r="B46" s="439"/>
      <c r="C46" s="440" t="s">
        <v>92</v>
      </c>
      <c r="D46" s="198" t="s">
        <v>93</v>
      </c>
      <c r="E46" s="441"/>
      <c r="F46" s="442" t="s">
        <v>94</v>
      </c>
      <c r="G46" s="166"/>
      <c r="H46" s="443"/>
      <c r="I46" s="444"/>
      <c r="J46" s="444"/>
      <c r="K46" s="445"/>
      <c r="L46" s="446"/>
      <c r="M46" s="446"/>
      <c r="N46" s="446"/>
      <c r="O46" s="446"/>
      <c r="P46" s="447"/>
      <c r="Q46" s="536"/>
      <c r="R46" s="537"/>
      <c r="S46" s="538"/>
      <c r="T46" s="536"/>
      <c r="U46" s="537"/>
      <c r="V46" s="538"/>
      <c r="W46" s="536"/>
      <c r="X46" s="539"/>
      <c r="Y46" s="538"/>
      <c r="Z46" s="536"/>
      <c r="AA46" s="537"/>
      <c r="AB46" s="540"/>
      <c r="AC46" s="456"/>
      <c r="AD46" s="456"/>
      <c r="AE46" s="456"/>
      <c r="AF46" s="175"/>
      <c r="AG46" s="176"/>
      <c r="AH46" s="385"/>
      <c r="AI46" s="434"/>
      <c r="AJ46" s="435"/>
      <c r="AK46" s="435"/>
      <c r="AL46" s="435"/>
      <c r="AM46" s="435"/>
      <c r="AN46" s="435"/>
      <c r="AO46" s="435"/>
      <c r="AP46" s="435"/>
      <c r="AQ46" s="435"/>
      <c r="AR46" s="435"/>
      <c r="AS46" s="435"/>
      <c r="AT46" s="435"/>
      <c r="AU46" s="435"/>
      <c r="AV46" s="435"/>
      <c r="AW46" s="435"/>
      <c r="AX46" s="435"/>
      <c r="AY46" s="435"/>
      <c r="AZ46" s="435"/>
      <c r="BA46" s="435"/>
      <c r="BB46" s="435"/>
      <c r="BC46" s="436"/>
      <c r="BD46" s="387"/>
      <c r="BE46" s="387"/>
      <c r="BF46" s="387"/>
      <c r="BG46" s="387"/>
      <c r="BH46" s="387"/>
      <c r="BI46" s="387"/>
      <c r="BJ46" s="387"/>
      <c r="BK46" s="387"/>
      <c r="BL46" s="387"/>
      <c r="BM46" s="387"/>
      <c r="BN46" s="387"/>
      <c r="BO46" s="387"/>
      <c r="BP46" s="387"/>
      <c r="BQ46" s="387"/>
      <c r="BR46" s="387"/>
      <c r="BS46" s="387"/>
      <c r="BT46" s="387"/>
      <c r="BU46" s="387"/>
      <c r="BV46" s="387"/>
      <c r="BW46" s="387"/>
      <c r="BX46" s="387"/>
      <c r="BY46" s="387"/>
      <c r="BZ46" s="387"/>
      <c r="CA46" s="387"/>
      <c r="CB46" s="387"/>
      <c r="CC46" s="387"/>
      <c r="CD46" s="387"/>
      <c r="CE46" s="387"/>
      <c r="CF46" s="387"/>
      <c r="CG46" s="387"/>
      <c r="CH46" s="387"/>
      <c r="CI46" s="387"/>
      <c r="CJ46" s="387"/>
      <c r="CK46" s="387"/>
      <c r="CL46" s="522"/>
      <c r="CM46" s="522"/>
      <c r="CN46" s="522"/>
      <c r="CO46" s="522"/>
      <c r="CP46" s="522"/>
      <c r="CQ46" s="522"/>
      <c r="CR46" s="522"/>
      <c r="CS46" s="522"/>
      <c r="CT46" s="522"/>
      <c r="CU46" s="522"/>
      <c r="CV46" s="522"/>
      <c r="CW46" s="522"/>
      <c r="CX46" s="522"/>
      <c r="CY46" s="522"/>
      <c r="CZ46" s="522"/>
      <c r="DA46" s="522"/>
      <c r="DB46" s="522"/>
      <c r="DC46" s="522"/>
      <c r="DD46" s="522"/>
      <c r="DE46" s="522"/>
      <c r="DF46" s="522"/>
      <c r="DG46" s="522"/>
      <c r="DH46" s="522"/>
      <c r="DI46" s="522"/>
      <c r="DJ46" s="522"/>
      <c r="DK46" s="522"/>
      <c r="DL46" s="522"/>
      <c r="DM46" s="522"/>
      <c r="DN46" s="522"/>
      <c r="DO46" s="522"/>
      <c r="DP46" s="522"/>
      <c r="DQ46" s="522"/>
      <c r="DR46" s="522"/>
      <c r="DS46" s="522"/>
      <c r="DT46" s="522"/>
      <c r="DU46" s="522"/>
      <c r="DV46" s="522"/>
      <c r="DW46" s="522"/>
      <c r="DX46" s="522"/>
      <c r="DY46" s="522"/>
      <c r="DZ46" s="522"/>
      <c r="EA46" s="522"/>
      <c r="EB46" s="522"/>
      <c r="EC46" s="522"/>
      <c r="ED46" s="522"/>
      <c r="EE46" s="522"/>
      <c r="EF46" s="522"/>
      <c r="EG46" s="522"/>
      <c r="EH46" s="522"/>
      <c r="EI46" s="522"/>
      <c r="EJ46" s="522"/>
      <c r="EK46" s="522"/>
      <c r="EL46" s="522"/>
      <c r="EM46" s="522"/>
      <c r="EN46" s="522"/>
      <c r="EO46" s="522"/>
      <c r="EP46" s="522"/>
      <c r="EQ46" s="522"/>
      <c r="ER46" s="522"/>
      <c r="ES46" s="522"/>
      <c r="ET46" s="522"/>
      <c r="EU46" s="522"/>
      <c r="EV46" s="522"/>
      <c r="EW46" s="522"/>
      <c r="EX46" s="522"/>
      <c r="EY46" s="522"/>
      <c r="EZ46" s="522"/>
      <c r="FA46" s="522"/>
      <c r="FB46" s="522"/>
      <c r="FC46" s="522"/>
      <c r="FD46" s="522"/>
      <c r="FE46" s="522"/>
      <c r="FF46" s="522"/>
      <c r="FG46" s="522"/>
      <c r="FH46" s="522"/>
      <c r="FI46" s="522"/>
      <c r="FJ46" s="522"/>
      <c r="FK46" s="522"/>
      <c r="FL46" s="522"/>
      <c r="FM46" s="522"/>
      <c r="FN46" s="522"/>
      <c r="FO46" s="522"/>
      <c r="FP46" s="522"/>
      <c r="FQ46" s="522"/>
      <c r="FR46" s="522"/>
      <c r="FS46" s="522"/>
      <c r="FT46" s="522"/>
      <c r="FU46" s="522"/>
      <c r="FV46" s="522"/>
      <c r="FW46" s="522"/>
      <c r="FX46" s="522"/>
      <c r="FY46" s="522"/>
      <c r="FZ46" s="522"/>
      <c r="GA46" s="522"/>
      <c r="GB46" s="522"/>
      <c r="GC46" s="522"/>
      <c r="GD46" s="522"/>
      <c r="GE46" s="522"/>
      <c r="GF46" s="522"/>
      <c r="GG46" s="522"/>
      <c r="GH46" s="522"/>
      <c r="GI46" s="522"/>
      <c r="GJ46" s="522"/>
      <c r="GK46" s="522"/>
      <c r="GL46" s="522"/>
      <c r="GM46" s="522"/>
      <c r="GN46" s="522"/>
      <c r="GO46" s="522"/>
      <c r="GP46" s="522"/>
      <c r="GQ46" s="522"/>
      <c r="GR46" s="522"/>
      <c r="GS46" s="522"/>
      <c r="GT46" s="522"/>
      <c r="GU46" s="522"/>
      <c r="GV46" s="522"/>
      <c r="GW46" s="522"/>
      <c r="GX46" s="522"/>
      <c r="GY46" s="522"/>
      <c r="GZ46" s="522"/>
      <c r="HA46" s="522"/>
      <c r="HB46" s="522"/>
      <c r="HC46" s="522"/>
      <c r="HD46" s="522"/>
      <c r="HE46" s="522"/>
      <c r="HF46" s="522"/>
      <c r="HG46" s="522"/>
      <c r="HH46" s="522"/>
      <c r="HI46" s="522"/>
      <c r="HJ46" s="522"/>
      <c r="HK46" s="522"/>
      <c r="HL46" s="522"/>
      <c r="HM46" s="522"/>
      <c r="HN46" s="522"/>
      <c r="HO46" s="522"/>
      <c r="HP46" s="522"/>
      <c r="HQ46" s="522"/>
      <c r="HR46" s="522"/>
      <c r="HS46" s="522"/>
      <c r="HT46" s="522"/>
      <c r="HU46" s="522"/>
      <c r="HV46" s="522"/>
      <c r="HW46" s="522"/>
      <c r="HX46" s="522"/>
      <c r="HY46" s="522"/>
      <c r="HZ46" s="522"/>
      <c r="IA46" s="522"/>
      <c r="IB46" s="522"/>
      <c r="IC46" s="522"/>
      <c r="ID46" s="522"/>
      <c r="IE46" s="522"/>
      <c r="IF46" s="522"/>
      <c r="IG46" s="522"/>
      <c r="IH46" s="522"/>
      <c r="II46" s="522"/>
      <c r="IJ46" s="522"/>
      <c r="IK46" s="522"/>
      <c r="IL46" s="522"/>
      <c r="IM46" s="522"/>
      <c r="IN46" s="522"/>
      <c r="IO46" s="522"/>
      <c r="IP46" s="522"/>
      <c r="IQ46" s="522"/>
      <c r="IR46" s="522"/>
      <c r="IS46" s="522"/>
      <c r="IT46" s="522"/>
    </row>
    <row collapsed="false" customFormat="false" customHeight="true" hidden="false" ht="42" outlineLevel="0" r="47">
      <c r="A47" s="371"/>
      <c r="B47" s="457"/>
      <c r="C47" s="458" t="s">
        <v>95</v>
      </c>
      <c r="D47" s="459"/>
      <c r="E47" s="460"/>
      <c r="F47" s="461" t="s">
        <v>121</v>
      </c>
      <c r="G47" s="166"/>
      <c r="H47" s="462"/>
      <c r="I47" s="463"/>
      <c r="J47" s="463"/>
      <c r="K47" s="464"/>
      <c r="L47" s="427"/>
      <c r="M47" s="427"/>
      <c r="N47" s="427"/>
      <c r="O47" s="427"/>
      <c r="P47" s="465"/>
      <c r="Q47" s="533"/>
      <c r="R47" s="534"/>
      <c r="S47" s="535"/>
      <c r="T47" s="533"/>
      <c r="U47" s="534"/>
      <c r="V47" s="535"/>
      <c r="W47" s="533"/>
      <c r="X47" s="541"/>
      <c r="Y47" s="535"/>
      <c r="Z47" s="533"/>
      <c r="AA47" s="534"/>
      <c r="AB47" s="542"/>
      <c r="AC47" s="433" t="s">
        <v>243</v>
      </c>
      <c r="AD47" s="471" t="s">
        <v>244</v>
      </c>
      <c r="AE47" s="471" t="s">
        <v>245</v>
      </c>
      <c r="AF47" s="175"/>
      <c r="AG47" s="176"/>
      <c r="AH47" s="385"/>
      <c r="AI47" s="434"/>
      <c r="AJ47" s="435"/>
      <c r="AK47" s="435"/>
      <c r="AL47" s="435"/>
      <c r="AM47" s="435"/>
      <c r="AN47" s="435"/>
      <c r="AO47" s="435"/>
      <c r="AP47" s="435"/>
      <c r="AQ47" s="435"/>
      <c r="AR47" s="435"/>
      <c r="AS47" s="435"/>
      <c r="AT47" s="435"/>
      <c r="AU47" s="435"/>
      <c r="AV47" s="435"/>
      <c r="AW47" s="435"/>
      <c r="AX47" s="435"/>
      <c r="AY47" s="435"/>
      <c r="AZ47" s="435"/>
      <c r="BA47" s="435"/>
      <c r="BB47" s="435"/>
      <c r="BC47" s="436"/>
      <c r="BD47" s="387"/>
      <c r="BE47" s="387"/>
      <c r="BF47" s="387"/>
      <c r="BG47" s="387"/>
      <c r="BH47" s="387"/>
      <c r="BI47" s="387"/>
      <c r="BJ47" s="387"/>
      <c r="BK47" s="387"/>
      <c r="BL47" s="387"/>
      <c r="BM47" s="387"/>
      <c r="BN47" s="387"/>
      <c r="BO47" s="387"/>
      <c r="BP47" s="387"/>
      <c r="BQ47" s="387"/>
      <c r="BR47" s="387"/>
      <c r="BS47" s="387"/>
      <c r="BT47" s="387"/>
      <c r="BU47" s="387"/>
      <c r="BV47" s="387"/>
      <c r="BW47" s="387"/>
      <c r="BX47" s="387"/>
      <c r="BY47" s="387"/>
      <c r="BZ47" s="387"/>
      <c r="CA47" s="387"/>
      <c r="CB47" s="387"/>
      <c r="CC47" s="387"/>
      <c r="CD47" s="387"/>
      <c r="CE47" s="387"/>
      <c r="CF47" s="387"/>
      <c r="CG47" s="387"/>
      <c r="CH47" s="387"/>
      <c r="CI47" s="387"/>
      <c r="CJ47" s="387"/>
      <c r="CK47" s="387"/>
      <c r="CL47" s="522"/>
      <c r="CM47" s="522"/>
      <c r="CN47" s="522"/>
      <c r="CO47" s="522"/>
      <c r="CP47" s="522"/>
      <c r="CQ47" s="522"/>
      <c r="CR47" s="522"/>
      <c r="CS47" s="522"/>
      <c r="CT47" s="522"/>
      <c r="CU47" s="522"/>
      <c r="CV47" s="522"/>
      <c r="CW47" s="522"/>
      <c r="CX47" s="522"/>
      <c r="CY47" s="522"/>
      <c r="CZ47" s="522"/>
      <c r="DA47" s="522"/>
      <c r="DB47" s="522"/>
      <c r="DC47" s="522"/>
      <c r="DD47" s="522"/>
      <c r="DE47" s="522"/>
      <c r="DF47" s="522"/>
      <c r="DG47" s="522"/>
      <c r="DH47" s="522"/>
      <c r="DI47" s="522"/>
      <c r="DJ47" s="522"/>
      <c r="DK47" s="522"/>
      <c r="DL47" s="522"/>
      <c r="DM47" s="522"/>
      <c r="DN47" s="522"/>
      <c r="DO47" s="522"/>
      <c r="DP47" s="522"/>
      <c r="DQ47" s="522"/>
      <c r="DR47" s="522"/>
      <c r="DS47" s="522"/>
      <c r="DT47" s="522"/>
      <c r="DU47" s="522"/>
      <c r="DV47" s="522"/>
      <c r="DW47" s="522"/>
      <c r="DX47" s="522"/>
      <c r="DY47" s="522"/>
      <c r="DZ47" s="522"/>
      <c r="EA47" s="522"/>
      <c r="EB47" s="522"/>
      <c r="EC47" s="522"/>
      <c r="ED47" s="522"/>
      <c r="EE47" s="522"/>
      <c r="EF47" s="522"/>
      <c r="EG47" s="522"/>
      <c r="EH47" s="522"/>
      <c r="EI47" s="522"/>
      <c r="EJ47" s="522"/>
      <c r="EK47" s="522"/>
      <c r="EL47" s="522"/>
      <c r="EM47" s="522"/>
      <c r="EN47" s="522"/>
      <c r="EO47" s="522"/>
      <c r="EP47" s="522"/>
      <c r="EQ47" s="522"/>
      <c r="ER47" s="522"/>
      <c r="ES47" s="522"/>
      <c r="ET47" s="522"/>
      <c r="EU47" s="522"/>
      <c r="EV47" s="522"/>
      <c r="EW47" s="522"/>
      <c r="EX47" s="522"/>
      <c r="EY47" s="522"/>
      <c r="EZ47" s="522"/>
      <c r="FA47" s="522"/>
      <c r="FB47" s="522"/>
      <c r="FC47" s="522"/>
      <c r="FD47" s="522"/>
      <c r="FE47" s="522"/>
      <c r="FF47" s="522"/>
      <c r="FG47" s="522"/>
      <c r="FH47" s="522"/>
      <c r="FI47" s="522"/>
      <c r="FJ47" s="522"/>
      <c r="FK47" s="522"/>
      <c r="FL47" s="522"/>
      <c r="FM47" s="522"/>
      <c r="FN47" s="522"/>
      <c r="FO47" s="522"/>
      <c r="FP47" s="522"/>
      <c r="FQ47" s="522"/>
      <c r="FR47" s="522"/>
      <c r="FS47" s="522"/>
      <c r="FT47" s="522"/>
      <c r="FU47" s="522"/>
      <c r="FV47" s="522"/>
      <c r="FW47" s="522"/>
      <c r="FX47" s="522"/>
      <c r="FY47" s="522"/>
      <c r="FZ47" s="522"/>
      <c r="GA47" s="522"/>
      <c r="GB47" s="522"/>
      <c r="GC47" s="522"/>
      <c r="GD47" s="522"/>
      <c r="GE47" s="522"/>
      <c r="GF47" s="522"/>
      <c r="GG47" s="522"/>
      <c r="GH47" s="522"/>
      <c r="GI47" s="522"/>
      <c r="GJ47" s="522"/>
      <c r="GK47" s="522"/>
      <c r="GL47" s="522"/>
      <c r="GM47" s="522"/>
      <c r="GN47" s="522"/>
      <c r="GO47" s="522"/>
      <c r="GP47" s="522"/>
      <c r="GQ47" s="522"/>
      <c r="GR47" s="522"/>
      <c r="GS47" s="522"/>
      <c r="GT47" s="522"/>
      <c r="GU47" s="522"/>
      <c r="GV47" s="522"/>
      <c r="GW47" s="522"/>
      <c r="GX47" s="522"/>
      <c r="GY47" s="522"/>
      <c r="GZ47" s="522"/>
      <c r="HA47" s="522"/>
      <c r="HB47" s="522"/>
      <c r="HC47" s="522"/>
      <c r="HD47" s="522"/>
      <c r="HE47" s="522"/>
      <c r="HF47" s="522"/>
      <c r="HG47" s="522"/>
      <c r="HH47" s="522"/>
      <c r="HI47" s="522"/>
      <c r="HJ47" s="522"/>
      <c r="HK47" s="522"/>
      <c r="HL47" s="522"/>
      <c r="HM47" s="522"/>
      <c r="HN47" s="522"/>
      <c r="HO47" s="522"/>
      <c r="HP47" s="522"/>
      <c r="HQ47" s="522"/>
      <c r="HR47" s="522"/>
      <c r="HS47" s="522"/>
      <c r="HT47" s="522"/>
      <c r="HU47" s="522"/>
      <c r="HV47" s="522"/>
      <c r="HW47" s="522"/>
      <c r="HX47" s="522"/>
      <c r="HY47" s="522"/>
      <c r="HZ47" s="522"/>
      <c r="IA47" s="522"/>
      <c r="IB47" s="522"/>
      <c r="IC47" s="522"/>
      <c r="ID47" s="522"/>
      <c r="IE47" s="522"/>
      <c r="IF47" s="522"/>
      <c r="IG47" s="522"/>
      <c r="IH47" s="522"/>
      <c r="II47" s="522"/>
      <c r="IJ47" s="522"/>
      <c r="IK47" s="522"/>
      <c r="IL47" s="522"/>
      <c r="IM47" s="522"/>
      <c r="IN47" s="522"/>
      <c r="IO47" s="522"/>
      <c r="IP47" s="522"/>
      <c r="IQ47" s="522"/>
      <c r="IR47" s="522"/>
      <c r="IS47" s="522"/>
      <c r="IT47" s="522"/>
    </row>
    <row collapsed="false" customFormat="false" customHeight="true" hidden="false" ht="39" outlineLevel="0" r="48">
      <c r="A48" s="371"/>
      <c r="B48" s="439"/>
      <c r="C48" s="440" t="s">
        <v>97</v>
      </c>
      <c r="D48" s="198" t="s">
        <v>98</v>
      </c>
      <c r="E48" s="441"/>
      <c r="F48" s="442" t="s">
        <v>247</v>
      </c>
      <c r="G48" s="166"/>
      <c r="H48" s="443"/>
      <c r="I48" s="444"/>
      <c r="J48" s="444"/>
      <c r="K48" s="445"/>
      <c r="L48" s="446"/>
      <c r="M48" s="446"/>
      <c r="N48" s="446"/>
      <c r="O48" s="446"/>
      <c r="P48" s="447" t="s">
        <v>248</v>
      </c>
      <c r="Q48" s="543"/>
      <c r="R48" s="544"/>
      <c r="S48" s="545"/>
      <c r="T48" s="543"/>
      <c r="U48" s="544"/>
      <c r="V48" s="545"/>
      <c r="W48" s="543"/>
      <c r="X48" s="544" t="n">
        <v>99</v>
      </c>
      <c r="Y48" s="545" t="n">
        <v>99</v>
      </c>
      <c r="Z48" s="546"/>
      <c r="AA48" s="547"/>
      <c r="AB48" s="548"/>
      <c r="AC48" s="478" t="n">
        <v>40854</v>
      </c>
      <c r="AD48" s="478" t="s">
        <v>266</v>
      </c>
      <c r="AE48" s="478"/>
      <c r="AF48" s="175"/>
      <c r="AG48" s="176"/>
      <c r="AH48" s="385"/>
      <c r="AI48" s="434"/>
      <c r="AJ48" s="435"/>
      <c r="AK48" s="435"/>
      <c r="AL48" s="435"/>
      <c r="AM48" s="435"/>
      <c r="AN48" s="435"/>
      <c r="AO48" s="435"/>
      <c r="AP48" s="435"/>
      <c r="AQ48" s="435"/>
      <c r="AR48" s="435"/>
      <c r="AS48" s="435"/>
      <c r="AT48" s="435"/>
      <c r="AU48" s="435"/>
      <c r="AV48" s="435"/>
      <c r="AW48" s="435"/>
      <c r="AX48" s="435"/>
      <c r="AY48" s="435"/>
      <c r="AZ48" s="435"/>
      <c r="BA48" s="435"/>
      <c r="BB48" s="435"/>
      <c r="BC48" s="436"/>
      <c r="BD48" s="387"/>
      <c r="BE48" s="387"/>
      <c r="BF48" s="387"/>
      <c r="BG48" s="387"/>
      <c r="BH48" s="387"/>
      <c r="BI48" s="387"/>
      <c r="BJ48" s="387"/>
      <c r="BK48" s="387"/>
      <c r="BL48" s="387"/>
      <c r="BM48" s="387"/>
      <c r="BN48" s="387"/>
      <c r="BO48" s="387"/>
      <c r="BP48" s="387"/>
      <c r="BQ48" s="387"/>
      <c r="BR48" s="387"/>
      <c r="BS48" s="387"/>
      <c r="BT48" s="387"/>
      <c r="BU48" s="387"/>
      <c r="BV48" s="387"/>
      <c r="BW48" s="387"/>
      <c r="BX48" s="387"/>
      <c r="BY48" s="387"/>
      <c r="BZ48" s="387"/>
      <c r="CA48" s="387"/>
      <c r="CB48" s="387"/>
      <c r="CC48" s="387"/>
      <c r="CD48" s="387"/>
      <c r="CE48" s="387"/>
      <c r="CF48" s="387"/>
      <c r="CG48" s="387"/>
      <c r="CH48" s="387"/>
      <c r="CI48" s="387"/>
      <c r="CJ48" s="387"/>
      <c r="CK48" s="387"/>
      <c r="CL48" s="522"/>
      <c r="CM48" s="522"/>
      <c r="CN48" s="522"/>
      <c r="CO48" s="522"/>
      <c r="CP48" s="522"/>
      <c r="CQ48" s="522"/>
      <c r="CR48" s="522"/>
      <c r="CS48" s="522"/>
      <c r="CT48" s="522"/>
      <c r="CU48" s="522"/>
      <c r="CV48" s="522"/>
      <c r="CW48" s="522"/>
      <c r="CX48" s="522"/>
      <c r="CY48" s="522"/>
      <c r="CZ48" s="522"/>
      <c r="DA48" s="522"/>
      <c r="DB48" s="522"/>
      <c r="DC48" s="522"/>
      <c r="DD48" s="522"/>
      <c r="DE48" s="522"/>
      <c r="DF48" s="522"/>
      <c r="DG48" s="522"/>
      <c r="DH48" s="522"/>
      <c r="DI48" s="522"/>
      <c r="DJ48" s="522"/>
      <c r="DK48" s="522"/>
      <c r="DL48" s="522"/>
      <c r="DM48" s="522"/>
      <c r="DN48" s="522"/>
      <c r="DO48" s="522"/>
      <c r="DP48" s="522"/>
      <c r="DQ48" s="522"/>
      <c r="DR48" s="522"/>
      <c r="DS48" s="522"/>
      <c r="DT48" s="522"/>
      <c r="DU48" s="522"/>
      <c r="DV48" s="522"/>
      <c r="DW48" s="522"/>
      <c r="DX48" s="522"/>
      <c r="DY48" s="522"/>
      <c r="DZ48" s="522"/>
      <c r="EA48" s="522"/>
      <c r="EB48" s="522"/>
      <c r="EC48" s="522"/>
      <c r="ED48" s="522"/>
      <c r="EE48" s="522"/>
      <c r="EF48" s="522"/>
      <c r="EG48" s="522"/>
      <c r="EH48" s="522"/>
      <c r="EI48" s="522"/>
      <c r="EJ48" s="522"/>
      <c r="EK48" s="522"/>
      <c r="EL48" s="522"/>
      <c r="EM48" s="522"/>
      <c r="EN48" s="522"/>
      <c r="EO48" s="522"/>
      <c r="EP48" s="522"/>
      <c r="EQ48" s="522"/>
      <c r="ER48" s="522"/>
      <c r="ES48" s="522"/>
      <c r="ET48" s="522"/>
      <c r="EU48" s="522"/>
      <c r="EV48" s="522"/>
      <c r="EW48" s="522"/>
      <c r="EX48" s="522"/>
      <c r="EY48" s="522"/>
      <c r="EZ48" s="522"/>
      <c r="FA48" s="522"/>
      <c r="FB48" s="522"/>
      <c r="FC48" s="522"/>
      <c r="FD48" s="522"/>
      <c r="FE48" s="522"/>
      <c r="FF48" s="522"/>
      <c r="FG48" s="522"/>
      <c r="FH48" s="522"/>
      <c r="FI48" s="522"/>
      <c r="FJ48" s="522"/>
      <c r="FK48" s="522"/>
      <c r="FL48" s="522"/>
      <c r="FM48" s="522"/>
      <c r="FN48" s="522"/>
      <c r="FO48" s="522"/>
      <c r="FP48" s="522"/>
      <c r="FQ48" s="522"/>
      <c r="FR48" s="522"/>
      <c r="FS48" s="522"/>
      <c r="FT48" s="522"/>
      <c r="FU48" s="522"/>
      <c r="FV48" s="522"/>
      <c r="FW48" s="522"/>
      <c r="FX48" s="522"/>
      <c r="FY48" s="522"/>
      <c r="FZ48" s="522"/>
      <c r="GA48" s="522"/>
      <c r="GB48" s="522"/>
      <c r="GC48" s="522"/>
      <c r="GD48" s="522"/>
      <c r="GE48" s="522"/>
      <c r="GF48" s="522"/>
      <c r="GG48" s="522"/>
      <c r="GH48" s="522"/>
      <c r="GI48" s="522"/>
      <c r="GJ48" s="522"/>
      <c r="GK48" s="522"/>
      <c r="GL48" s="522"/>
      <c r="GM48" s="522"/>
      <c r="GN48" s="522"/>
      <c r="GO48" s="522"/>
      <c r="GP48" s="522"/>
      <c r="GQ48" s="522"/>
      <c r="GR48" s="522"/>
      <c r="GS48" s="522"/>
      <c r="GT48" s="522"/>
      <c r="GU48" s="522"/>
      <c r="GV48" s="522"/>
      <c r="GW48" s="522"/>
      <c r="GX48" s="522"/>
      <c r="GY48" s="522"/>
      <c r="GZ48" s="522"/>
      <c r="HA48" s="522"/>
      <c r="HB48" s="522"/>
      <c r="HC48" s="522"/>
      <c r="HD48" s="522"/>
      <c r="HE48" s="522"/>
      <c r="HF48" s="522"/>
      <c r="HG48" s="522"/>
      <c r="HH48" s="522"/>
      <c r="HI48" s="522"/>
      <c r="HJ48" s="522"/>
      <c r="HK48" s="522"/>
      <c r="HL48" s="522"/>
      <c r="HM48" s="522"/>
      <c r="HN48" s="522"/>
      <c r="HO48" s="522"/>
      <c r="HP48" s="522"/>
      <c r="HQ48" s="522"/>
      <c r="HR48" s="522"/>
      <c r="HS48" s="522"/>
      <c r="HT48" s="522"/>
      <c r="HU48" s="522"/>
      <c r="HV48" s="522"/>
      <c r="HW48" s="522"/>
      <c r="HX48" s="522"/>
      <c r="HY48" s="522"/>
      <c r="HZ48" s="522"/>
      <c r="IA48" s="522"/>
      <c r="IB48" s="522"/>
      <c r="IC48" s="522"/>
      <c r="ID48" s="522"/>
      <c r="IE48" s="522"/>
      <c r="IF48" s="522"/>
      <c r="IG48" s="522"/>
      <c r="IH48" s="522"/>
      <c r="II48" s="522"/>
      <c r="IJ48" s="522"/>
      <c r="IK48" s="522"/>
      <c r="IL48" s="522"/>
      <c r="IM48" s="522"/>
      <c r="IN48" s="522"/>
      <c r="IO48" s="522"/>
      <c r="IP48" s="522"/>
      <c r="IQ48" s="522"/>
      <c r="IR48" s="522"/>
      <c r="IS48" s="522"/>
      <c r="IT48" s="522"/>
    </row>
    <row collapsed="false" customFormat="false" customHeight="true" hidden="false" ht="40" outlineLevel="0" r="49">
      <c r="A49" s="371"/>
      <c r="B49" s="479"/>
      <c r="C49" s="458" t="s">
        <v>100</v>
      </c>
      <c r="D49" s="480" t="s">
        <v>249</v>
      </c>
      <c r="E49" s="481"/>
      <c r="F49" s="482" t="s">
        <v>273</v>
      </c>
      <c r="G49" s="166"/>
      <c r="H49" s="483"/>
      <c r="I49" s="484"/>
      <c r="J49" s="484"/>
      <c r="K49" s="485"/>
      <c r="L49" s="486"/>
      <c r="M49" s="486"/>
      <c r="N49" s="486"/>
      <c r="O49" s="486"/>
      <c r="P49" s="487" t="s">
        <v>101</v>
      </c>
      <c r="Q49" s="549" t="n">
        <f aca="false">Q44</f>
        <v>0</v>
      </c>
      <c r="R49" s="550" t="n">
        <f aca="false">R44</f>
        <v>12</v>
      </c>
      <c r="S49" s="551" t="n">
        <f aca="false">S44</f>
        <v>0</v>
      </c>
      <c r="T49" s="549" t="n">
        <f aca="false">T44</f>
        <v>0</v>
      </c>
      <c r="U49" s="550" t="n">
        <f aca="false">U44</f>
        <v>0</v>
      </c>
      <c r="V49" s="551" t="n">
        <f aca="false">V44</f>
        <v>2320</v>
      </c>
      <c r="W49" s="549" t="n">
        <f aca="false">W44</f>
        <v>698</v>
      </c>
      <c r="X49" s="550" t="n">
        <f aca="false">X44</f>
        <v>0</v>
      </c>
      <c r="Y49" s="551" t="n">
        <f aca="false">Y44</f>
        <v>617</v>
      </c>
      <c r="Z49" s="549" t="s">
        <v>102</v>
      </c>
      <c r="AA49" s="550" t="s">
        <v>102</v>
      </c>
      <c r="AB49" s="552" t="s">
        <v>102</v>
      </c>
      <c r="AC49" s="492"/>
      <c r="AD49" s="492"/>
      <c r="AE49" s="492"/>
      <c r="AF49" s="175"/>
      <c r="AG49" s="176"/>
      <c r="AH49" s="385"/>
      <c r="AI49" s="493"/>
      <c r="AJ49" s="494"/>
      <c r="AK49" s="494"/>
      <c r="AL49" s="494"/>
      <c r="AM49" s="494"/>
      <c r="AN49" s="494"/>
      <c r="AO49" s="494"/>
      <c r="AP49" s="494"/>
      <c r="AQ49" s="494"/>
      <c r="AR49" s="494"/>
      <c r="AS49" s="494"/>
      <c r="AT49" s="494"/>
      <c r="AU49" s="494"/>
      <c r="AV49" s="494"/>
      <c r="AW49" s="494"/>
      <c r="AX49" s="494"/>
      <c r="AY49" s="494"/>
      <c r="AZ49" s="494"/>
      <c r="BA49" s="494"/>
      <c r="BB49" s="494"/>
      <c r="BC49" s="495"/>
      <c r="BD49" s="387"/>
      <c r="BE49" s="387"/>
      <c r="BF49" s="387"/>
      <c r="BG49" s="387"/>
      <c r="BH49" s="387"/>
      <c r="BI49" s="387"/>
      <c r="BJ49" s="387"/>
      <c r="BK49" s="387"/>
      <c r="BL49" s="387"/>
      <c r="BM49" s="387"/>
      <c r="BN49" s="387"/>
      <c r="BO49" s="387"/>
      <c r="BP49" s="387"/>
      <c r="BQ49" s="387"/>
      <c r="BR49" s="387"/>
      <c r="BS49" s="387"/>
      <c r="BT49" s="387"/>
      <c r="BU49" s="387"/>
      <c r="BV49" s="387"/>
      <c r="BW49" s="387"/>
      <c r="BX49" s="387"/>
      <c r="BY49" s="387"/>
      <c r="BZ49" s="387"/>
      <c r="CA49" s="387"/>
      <c r="CB49" s="387"/>
      <c r="CC49" s="387"/>
      <c r="CD49" s="387"/>
      <c r="CE49" s="387"/>
      <c r="CF49" s="387"/>
      <c r="CG49" s="387"/>
      <c r="CH49" s="387"/>
      <c r="CI49" s="387"/>
      <c r="CJ49" s="387"/>
      <c r="CK49" s="387"/>
      <c r="CL49" s="522"/>
      <c r="CM49" s="522"/>
      <c r="CN49" s="522"/>
      <c r="CO49" s="522"/>
      <c r="CP49" s="522"/>
      <c r="CQ49" s="522"/>
      <c r="CR49" s="522"/>
      <c r="CS49" s="522"/>
      <c r="CT49" s="522"/>
      <c r="CU49" s="522"/>
      <c r="CV49" s="522"/>
      <c r="CW49" s="522"/>
      <c r="CX49" s="522"/>
      <c r="CY49" s="522"/>
      <c r="CZ49" s="522"/>
      <c r="DA49" s="522"/>
      <c r="DB49" s="522"/>
      <c r="DC49" s="522"/>
      <c r="DD49" s="522"/>
      <c r="DE49" s="522"/>
      <c r="DF49" s="522"/>
      <c r="DG49" s="522"/>
      <c r="DH49" s="522"/>
      <c r="DI49" s="522"/>
      <c r="DJ49" s="522"/>
      <c r="DK49" s="522"/>
      <c r="DL49" s="522"/>
      <c r="DM49" s="522"/>
      <c r="DN49" s="522"/>
      <c r="DO49" s="522"/>
      <c r="DP49" s="522"/>
      <c r="DQ49" s="522"/>
      <c r="DR49" s="522"/>
      <c r="DS49" s="522"/>
      <c r="DT49" s="522"/>
      <c r="DU49" s="522"/>
      <c r="DV49" s="522"/>
      <c r="DW49" s="522"/>
      <c r="DX49" s="522"/>
      <c r="DY49" s="522"/>
      <c r="DZ49" s="522"/>
      <c r="EA49" s="522"/>
      <c r="EB49" s="522"/>
      <c r="EC49" s="522"/>
      <c r="ED49" s="522"/>
      <c r="EE49" s="522"/>
      <c r="EF49" s="522"/>
      <c r="EG49" s="522"/>
      <c r="EH49" s="522"/>
      <c r="EI49" s="522"/>
      <c r="EJ49" s="522"/>
      <c r="EK49" s="522"/>
      <c r="EL49" s="522"/>
      <c r="EM49" s="522"/>
      <c r="EN49" s="522"/>
      <c r="EO49" s="522"/>
      <c r="EP49" s="522"/>
      <c r="EQ49" s="522"/>
      <c r="ER49" s="522"/>
      <c r="ES49" s="522"/>
      <c r="ET49" s="522"/>
      <c r="EU49" s="522"/>
      <c r="EV49" s="522"/>
      <c r="EW49" s="522"/>
      <c r="EX49" s="522"/>
      <c r="EY49" s="522"/>
      <c r="EZ49" s="522"/>
      <c r="FA49" s="522"/>
      <c r="FB49" s="522"/>
      <c r="FC49" s="522"/>
      <c r="FD49" s="522"/>
      <c r="FE49" s="522"/>
      <c r="FF49" s="522"/>
      <c r="FG49" s="522"/>
      <c r="FH49" s="522"/>
      <c r="FI49" s="522"/>
      <c r="FJ49" s="522"/>
      <c r="FK49" s="522"/>
      <c r="FL49" s="522"/>
      <c r="FM49" s="522"/>
      <c r="FN49" s="522"/>
      <c r="FO49" s="522"/>
      <c r="FP49" s="522"/>
      <c r="FQ49" s="522"/>
      <c r="FR49" s="522"/>
      <c r="FS49" s="522"/>
      <c r="FT49" s="522"/>
      <c r="FU49" s="522"/>
      <c r="FV49" s="522"/>
      <c r="FW49" s="522"/>
      <c r="FX49" s="522"/>
      <c r="FY49" s="522"/>
      <c r="FZ49" s="522"/>
      <c r="GA49" s="522"/>
      <c r="GB49" s="522"/>
      <c r="GC49" s="522"/>
      <c r="GD49" s="522"/>
      <c r="GE49" s="522"/>
      <c r="GF49" s="522"/>
      <c r="GG49" s="522"/>
      <c r="GH49" s="522"/>
      <c r="GI49" s="522"/>
      <c r="GJ49" s="522"/>
      <c r="GK49" s="522"/>
      <c r="GL49" s="522"/>
      <c r="GM49" s="522"/>
      <c r="GN49" s="522"/>
      <c r="GO49" s="522"/>
      <c r="GP49" s="522"/>
      <c r="GQ49" s="522"/>
      <c r="GR49" s="522"/>
      <c r="GS49" s="522"/>
      <c r="GT49" s="522"/>
      <c r="GU49" s="522"/>
      <c r="GV49" s="522"/>
      <c r="GW49" s="522"/>
      <c r="GX49" s="522"/>
      <c r="GY49" s="522"/>
      <c r="GZ49" s="522"/>
      <c r="HA49" s="522"/>
      <c r="HB49" s="522"/>
      <c r="HC49" s="522"/>
      <c r="HD49" s="522"/>
      <c r="HE49" s="522"/>
      <c r="HF49" s="522"/>
      <c r="HG49" s="522"/>
      <c r="HH49" s="522"/>
      <c r="HI49" s="522"/>
      <c r="HJ49" s="522"/>
      <c r="HK49" s="522"/>
      <c r="HL49" s="522"/>
      <c r="HM49" s="522"/>
      <c r="HN49" s="522"/>
      <c r="HO49" s="522"/>
      <c r="HP49" s="522"/>
      <c r="HQ49" s="522"/>
      <c r="HR49" s="522"/>
      <c r="HS49" s="522"/>
      <c r="HT49" s="522"/>
      <c r="HU49" s="522"/>
      <c r="HV49" s="522"/>
      <c r="HW49" s="522"/>
      <c r="HX49" s="522"/>
      <c r="HY49" s="522"/>
      <c r="HZ49" s="522"/>
      <c r="IA49" s="522"/>
      <c r="IB49" s="522"/>
      <c r="IC49" s="522"/>
      <c r="ID49" s="522"/>
      <c r="IE49" s="522"/>
      <c r="IF49" s="522"/>
      <c r="IG49" s="522"/>
      <c r="IH49" s="522"/>
      <c r="II49" s="522"/>
      <c r="IJ49" s="522"/>
      <c r="IK49" s="522"/>
      <c r="IL49" s="522"/>
      <c r="IM49" s="522"/>
      <c r="IN49" s="522"/>
      <c r="IO49" s="522"/>
      <c r="IP49" s="522"/>
      <c r="IQ49" s="522"/>
      <c r="IR49" s="522"/>
      <c r="IS49" s="522"/>
      <c r="IT49" s="522"/>
    </row>
    <row collapsed="false" customFormat="true" customHeight="true" hidden="false" ht="141" outlineLevel="0" r="50" s="389">
      <c r="A50" s="371"/>
      <c r="B50" s="372"/>
      <c r="C50" s="373"/>
      <c r="D50" s="374"/>
      <c r="E50" s="375"/>
      <c r="F50" s="376"/>
      <c r="G50" s="400"/>
      <c r="H50" s="375"/>
      <c r="I50" s="375"/>
      <c r="J50" s="375"/>
      <c r="K50" s="378"/>
      <c r="L50" s="378"/>
      <c r="M50" s="378"/>
      <c r="N50" s="378"/>
      <c r="O50" s="378"/>
      <c r="P50" s="379"/>
      <c r="Q50" s="380"/>
      <c r="R50" s="381"/>
      <c r="S50" s="381"/>
      <c r="T50" s="381"/>
      <c r="U50" s="381"/>
      <c r="V50" s="381"/>
      <c r="W50" s="381"/>
      <c r="X50" s="381"/>
      <c r="Y50" s="381"/>
      <c r="Z50" s="381"/>
      <c r="AA50" s="381"/>
      <c r="AB50" s="382"/>
      <c r="AC50" s="383"/>
      <c r="AD50" s="383"/>
      <c r="AE50" s="383"/>
      <c r="AF50" s="384"/>
      <c r="AG50" s="376"/>
      <c r="AH50" s="385"/>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7"/>
      <c r="BE50" s="387"/>
      <c r="BF50" s="387"/>
      <c r="BG50" s="387"/>
      <c r="BH50" s="387"/>
      <c r="BI50" s="387"/>
      <c r="BJ50" s="387"/>
      <c r="BK50" s="387"/>
      <c r="BL50" s="387"/>
      <c r="BM50" s="387"/>
      <c r="BN50" s="387"/>
      <c r="BO50" s="387"/>
      <c r="BP50" s="387"/>
      <c r="BQ50" s="387"/>
      <c r="BR50" s="387"/>
      <c r="BS50" s="387"/>
      <c r="BT50" s="387"/>
      <c r="BU50" s="387"/>
      <c r="BV50" s="387"/>
      <c r="BW50" s="387"/>
      <c r="BX50" s="387"/>
      <c r="BY50" s="387"/>
      <c r="BZ50" s="387"/>
      <c r="CA50" s="387"/>
      <c r="CB50" s="387"/>
      <c r="CC50" s="387"/>
      <c r="CD50" s="387"/>
      <c r="CE50" s="387"/>
      <c r="CF50" s="387"/>
      <c r="CG50" s="387"/>
      <c r="CH50" s="387"/>
      <c r="CI50" s="387"/>
      <c r="CJ50" s="387"/>
      <c r="CK50" s="387"/>
      <c r="CL50" s="388"/>
      <c r="CM50" s="388"/>
      <c r="CN50" s="388"/>
      <c r="CO50" s="388"/>
      <c r="CP50" s="388"/>
      <c r="CQ50" s="388"/>
      <c r="CR50" s="388"/>
      <c r="CS50" s="388"/>
      <c r="CT50" s="388"/>
      <c r="CU50" s="388"/>
      <c r="CV50" s="388"/>
      <c r="CW50" s="388"/>
      <c r="CX50" s="388"/>
      <c r="CY50" s="388"/>
      <c r="CZ50" s="388"/>
      <c r="DA50" s="388"/>
      <c r="DB50" s="388"/>
      <c r="DC50" s="388"/>
      <c r="DD50" s="388"/>
      <c r="DE50" s="388"/>
      <c r="DF50" s="388"/>
      <c r="DG50" s="388"/>
      <c r="DH50" s="388"/>
      <c r="DI50" s="388"/>
      <c r="DJ50" s="388"/>
      <c r="DK50" s="388"/>
      <c r="DL50" s="388"/>
      <c r="DM50" s="388"/>
      <c r="DN50" s="388"/>
      <c r="DO50" s="388"/>
      <c r="DP50" s="388"/>
      <c r="DQ50" s="388"/>
      <c r="DR50" s="388"/>
      <c r="DS50" s="388"/>
      <c r="DT50" s="388"/>
      <c r="DU50" s="388"/>
      <c r="DV50" s="388"/>
      <c r="DW50" s="388"/>
      <c r="DX50" s="388"/>
      <c r="DY50" s="388"/>
      <c r="DZ50" s="388"/>
      <c r="EA50" s="388"/>
      <c r="EB50" s="388"/>
      <c r="EC50" s="388"/>
      <c r="ED50" s="388"/>
      <c r="EE50" s="388"/>
      <c r="EF50" s="388"/>
      <c r="EG50" s="388"/>
      <c r="EH50" s="388"/>
      <c r="EI50" s="388"/>
      <c r="EJ50" s="388"/>
      <c r="EK50" s="388"/>
      <c r="EL50" s="388"/>
      <c r="EM50" s="388"/>
      <c r="EN50" s="388"/>
      <c r="EO50" s="388"/>
      <c r="EP50" s="388"/>
      <c r="EQ50" s="388"/>
      <c r="ER50" s="388"/>
      <c r="ES50" s="388"/>
      <c r="ET50" s="388"/>
      <c r="EU50" s="388"/>
      <c r="EV50" s="388"/>
      <c r="EW50" s="388"/>
      <c r="EX50" s="388"/>
      <c r="EY50" s="388"/>
      <c r="EZ50" s="388"/>
      <c r="FA50" s="388"/>
      <c r="FB50" s="388"/>
      <c r="FC50" s="388"/>
      <c r="FD50" s="388"/>
      <c r="FE50" s="388"/>
      <c r="FF50" s="388"/>
      <c r="FG50" s="388"/>
      <c r="FH50" s="388"/>
      <c r="FI50" s="388"/>
      <c r="FJ50" s="388"/>
      <c r="FK50" s="388"/>
      <c r="FL50" s="388"/>
      <c r="FM50" s="388"/>
      <c r="FN50" s="388"/>
      <c r="FO50" s="388"/>
      <c r="FP50" s="388"/>
      <c r="FQ50" s="388"/>
      <c r="FR50" s="388"/>
      <c r="FS50" s="388"/>
      <c r="FT50" s="388"/>
      <c r="FU50" s="388"/>
      <c r="FV50" s="388"/>
      <c r="FW50" s="388"/>
      <c r="FX50" s="388"/>
      <c r="FY50" s="388"/>
      <c r="FZ50" s="388"/>
      <c r="GA50" s="388"/>
      <c r="GB50" s="388"/>
      <c r="GC50" s="388"/>
      <c r="GD50" s="388"/>
      <c r="GE50" s="388"/>
      <c r="GF50" s="388"/>
      <c r="GG50" s="388"/>
      <c r="GH50" s="388"/>
      <c r="GI50" s="388"/>
      <c r="GJ50" s="388"/>
      <c r="GK50" s="388"/>
      <c r="GL50" s="388"/>
      <c r="GM50" s="388"/>
      <c r="GN50" s="388"/>
      <c r="GO50" s="388"/>
      <c r="GP50" s="388"/>
      <c r="GQ50" s="388"/>
      <c r="GR50" s="388"/>
      <c r="GS50" s="388"/>
      <c r="GT50" s="388"/>
      <c r="GU50" s="388"/>
      <c r="GV50" s="388"/>
      <c r="GW50" s="388"/>
      <c r="GX50" s="388"/>
      <c r="GY50" s="388"/>
      <c r="GZ50" s="388"/>
      <c r="HA50" s="388"/>
      <c r="HB50" s="388"/>
      <c r="HC50" s="388"/>
      <c r="HD50" s="388"/>
      <c r="HE50" s="388"/>
      <c r="HF50" s="388"/>
      <c r="HG50" s="388"/>
      <c r="HH50" s="388"/>
      <c r="HI50" s="388"/>
      <c r="HJ50" s="388"/>
      <c r="HK50" s="388"/>
      <c r="HL50" s="388"/>
      <c r="HM50" s="388"/>
      <c r="HN50" s="388"/>
      <c r="HO50" s="388"/>
      <c r="HP50" s="388"/>
      <c r="HQ50" s="388"/>
      <c r="HR50" s="388"/>
      <c r="HS50" s="388"/>
      <c r="HT50" s="388"/>
      <c r="HU50" s="388"/>
      <c r="HV50" s="388"/>
      <c r="HW50" s="388"/>
      <c r="HX50" s="388"/>
      <c r="HY50" s="388"/>
      <c r="HZ50" s="388"/>
      <c r="IA50" s="388"/>
      <c r="IB50" s="388"/>
      <c r="IC50" s="388"/>
      <c r="ID50" s="388"/>
      <c r="IE50" s="388"/>
      <c r="IF50" s="388"/>
      <c r="IG50" s="388"/>
      <c r="IH50" s="388"/>
      <c r="II50" s="388"/>
      <c r="IJ50" s="388"/>
      <c r="IK50" s="388"/>
      <c r="IL50" s="388"/>
      <c r="IM50" s="388"/>
      <c r="IN50" s="388"/>
      <c r="IO50" s="388"/>
      <c r="IP50" s="388"/>
      <c r="IQ50" s="388"/>
      <c r="IR50" s="388"/>
      <c r="IS50" s="388"/>
      <c r="IT50" s="388"/>
    </row>
    <row collapsed="false" customFormat="true" customHeight="true" hidden="false" ht="51" outlineLevel="0" r="51" s="419">
      <c r="A51" s="355"/>
      <c r="B51" s="410" t="n">
        <v>5</v>
      </c>
      <c r="C51" s="411" t="s">
        <v>37</v>
      </c>
      <c r="D51" s="163" t="s">
        <v>274</v>
      </c>
      <c r="E51" s="412" t="s">
        <v>79</v>
      </c>
      <c r="F51" s="165" t="s">
        <v>80</v>
      </c>
      <c r="G51" s="166" t="s">
        <v>275</v>
      </c>
      <c r="H51" s="167" t="n">
        <f aca="false">(38135593.22/1000)+16864</f>
        <v>54999.59322</v>
      </c>
      <c r="I51" s="167" t="n">
        <v>8448</v>
      </c>
      <c r="J51" s="167" t="n">
        <f aca="false">H51+I51</f>
        <v>63447.59322</v>
      </c>
      <c r="K51" s="167" t="n">
        <v>28024</v>
      </c>
      <c r="L51" s="167" t="n">
        <v>24271</v>
      </c>
      <c r="M51" s="168" t="n">
        <f aca="false">SUM(Q51:AB51)</f>
        <v>24271.4937</v>
      </c>
      <c r="N51" s="168" t="n">
        <f aca="false">SUM(Q56:AB56)</f>
        <v>22376.4937</v>
      </c>
      <c r="O51" s="168" t="n">
        <f aca="false">N51+K51</f>
        <v>50400.4937</v>
      </c>
      <c r="P51" s="413" t="s">
        <v>82</v>
      </c>
      <c r="Q51" s="261" t="n">
        <v>0</v>
      </c>
      <c r="R51" s="262" t="n">
        <v>0</v>
      </c>
      <c r="S51" s="263" t="n">
        <v>7017.675</v>
      </c>
      <c r="T51" s="261" t="n">
        <v>0</v>
      </c>
      <c r="U51" s="262" t="n">
        <v>15358.8187</v>
      </c>
      <c r="V51" s="263" t="n">
        <v>0</v>
      </c>
      <c r="W51" s="261" t="n">
        <v>0</v>
      </c>
      <c r="X51" s="262" t="n">
        <v>0</v>
      </c>
      <c r="Y51" s="263" t="n">
        <v>0</v>
      </c>
      <c r="Z51" s="261" t="n">
        <v>0</v>
      </c>
      <c r="AA51" s="264" t="n">
        <v>1895</v>
      </c>
      <c r="AB51" s="263" t="n">
        <v>0</v>
      </c>
      <c r="AC51" s="414" t="s">
        <v>234</v>
      </c>
      <c r="AD51" s="414" t="s">
        <v>235</v>
      </c>
      <c r="AE51" s="414" t="s">
        <v>236</v>
      </c>
      <c r="AF51" s="175" t="s">
        <v>276</v>
      </c>
      <c r="AG51" s="176" t="s">
        <v>276</v>
      </c>
      <c r="AH51" s="385"/>
      <c r="AI51" s="415"/>
      <c r="AJ51" s="416"/>
      <c r="AK51" s="416"/>
      <c r="AL51" s="416"/>
      <c r="AM51" s="416"/>
      <c r="AN51" s="416"/>
      <c r="AO51" s="417" t="n">
        <v>0</v>
      </c>
      <c r="AP51" s="416"/>
      <c r="AQ51" s="416"/>
      <c r="AR51" s="416"/>
      <c r="AS51" s="416"/>
      <c r="AT51" s="416"/>
      <c r="AU51" s="416"/>
      <c r="AV51" s="416"/>
      <c r="AW51" s="416"/>
      <c r="AX51" s="416"/>
      <c r="AY51" s="416"/>
      <c r="AZ51" s="416"/>
      <c r="BA51" s="416"/>
      <c r="BB51" s="416"/>
      <c r="BC51" s="418"/>
      <c r="BD51" s="387"/>
      <c r="BE51" s="387"/>
      <c r="BF51" s="387"/>
      <c r="BG51" s="387"/>
      <c r="BH51" s="387"/>
      <c r="BI51" s="387"/>
      <c r="BJ51" s="387"/>
      <c r="BK51" s="387"/>
      <c r="BL51" s="387"/>
      <c r="BM51" s="387"/>
      <c r="BN51" s="387"/>
      <c r="BO51" s="387"/>
      <c r="BP51" s="387"/>
      <c r="BQ51" s="387"/>
      <c r="BR51" s="387"/>
      <c r="BS51" s="387"/>
      <c r="BT51" s="387"/>
      <c r="BU51" s="387"/>
      <c r="BV51" s="387"/>
      <c r="BW51" s="387"/>
      <c r="BX51" s="387"/>
      <c r="BY51" s="387"/>
      <c r="BZ51" s="387"/>
      <c r="CA51" s="387"/>
      <c r="CB51" s="387"/>
      <c r="CC51" s="387"/>
      <c r="CD51" s="387"/>
      <c r="CE51" s="387"/>
      <c r="CF51" s="387"/>
      <c r="CG51" s="387"/>
      <c r="CH51" s="387"/>
      <c r="CI51" s="387"/>
      <c r="CJ51" s="387"/>
      <c r="CK51" s="387"/>
    </row>
    <row collapsed="false" customFormat="true" customHeight="true" hidden="false" ht="40" outlineLevel="0" r="52" s="523">
      <c r="A52" s="371"/>
      <c r="B52" s="420"/>
      <c r="C52" s="421" t="s">
        <v>88</v>
      </c>
      <c r="D52" s="183" t="s">
        <v>277</v>
      </c>
      <c r="E52" s="422"/>
      <c r="F52" s="185" t="s">
        <v>278</v>
      </c>
      <c r="G52" s="166"/>
      <c r="H52" s="423"/>
      <c r="I52" s="424"/>
      <c r="J52" s="424"/>
      <c r="K52" s="425"/>
      <c r="L52" s="426"/>
      <c r="M52" s="427"/>
      <c r="N52" s="428" t="n">
        <f aca="false">N51/L51</f>
        <v>0.921943624078118</v>
      </c>
      <c r="O52" s="428" t="n">
        <f aca="false">O51/J51</f>
        <v>0.794364153818095</v>
      </c>
      <c r="P52" s="429" t="s">
        <v>240</v>
      </c>
      <c r="Q52" s="430"/>
      <c r="R52" s="431"/>
      <c r="S52" s="432"/>
      <c r="T52" s="430"/>
      <c r="U52" s="431"/>
      <c r="V52" s="432"/>
      <c r="W52" s="430"/>
      <c r="X52" s="431"/>
      <c r="Y52" s="432"/>
      <c r="Z52" s="430"/>
      <c r="AA52" s="431"/>
      <c r="AB52" s="432" t="n">
        <v>100</v>
      </c>
      <c r="AC52" s="433" t="n">
        <v>40633</v>
      </c>
      <c r="AD52" s="433" t="n">
        <v>41722</v>
      </c>
      <c r="AE52" s="433" t="n">
        <v>41812</v>
      </c>
      <c r="AF52" s="175"/>
      <c r="AG52" s="176"/>
      <c r="AH52" s="385"/>
      <c r="AI52" s="434"/>
      <c r="AJ52" s="435"/>
      <c r="AK52" s="435"/>
      <c r="AL52" s="435"/>
      <c r="AM52" s="435"/>
      <c r="AN52" s="435"/>
      <c r="AO52" s="435"/>
      <c r="AP52" s="435"/>
      <c r="AQ52" s="435"/>
      <c r="AR52" s="435"/>
      <c r="AS52" s="435"/>
      <c r="AT52" s="435"/>
      <c r="AU52" s="435"/>
      <c r="AV52" s="435"/>
      <c r="AW52" s="435"/>
      <c r="AX52" s="435"/>
      <c r="AY52" s="435"/>
      <c r="AZ52" s="435"/>
      <c r="BA52" s="435"/>
      <c r="BB52" s="435"/>
      <c r="BC52" s="436"/>
      <c r="BD52" s="387"/>
      <c r="BE52" s="387"/>
      <c r="BF52" s="387"/>
      <c r="BG52" s="387"/>
      <c r="BH52" s="387"/>
      <c r="BI52" s="387"/>
      <c r="BJ52" s="387"/>
      <c r="BK52" s="387"/>
      <c r="BL52" s="387"/>
      <c r="BM52" s="387"/>
      <c r="BN52" s="387"/>
      <c r="BO52" s="387"/>
      <c r="BP52" s="387"/>
      <c r="BQ52" s="387"/>
      <c r="BR52" s="387"/>
      <c r="BS52" s="387"/>
      <c r="BT52" s="387"/>
      <c r="BU52" s="387"/>
      <c r="BV52" s="387"/>
      <c r="BW52" s="387"/>
      <c r="BX52" s="387"/>
      <c r="BY52" s="387"/>
      <c r="BZ52" s="387"/>
      <c r="CA52" s="387"/>
      <c r="CB52" s="387"/>
      <c r="CC52" s="387"/>
      <c r="CD52" s="387"/>
      <c r="CE52" s="387"/>
      <c r="CF52" s="387"/>
      <c r="CG52" s="387"/>
      <c r="CH52" s="387"/>
      <c r="CI52" s="387"/>
      <c r="CJ52" s="387"/>
      <c r="CK52" s="387"/>
      <c r="CL52" s="522"/>
      <c r="CM52" s="522"/>
      <c r="CN52" s="522"/>
      <c r="CO52" s="522"/>
      <c r="CP52" s="522"/>
      <c r="CQ52" s="522"/>
      <c r="CR52" s="522"/>
      <c r="CS52" s="522"/>
      <c r="CT52" s="522"/>
      <c r="CU52" s="522"/>
      <c r="CV52" s="522"/>
      <c r="CW52" s="522"/>
      <c r="CX52" s="522"/>
      <c r="CY52" s="522"/>
      <c r="CZ52" s="522"/>
      <c r="DA52" s="522"/>
      <c r="DB52" s="522"/>
      <c r="DC52" s="522"/>
      <c r="DD52" s="522"/>
      <c r="DE52" s="522"/>
      <c r="DF52" s="522"/>
      <c r="DG52" s="522"/>
      <c r="DH52" s="522"/>
      <c r="DI52" s="522"/>
      <c r="DJ52" s="522"/>
      <c r="DK52" s="522"/>
      <c r="DL52" s="522"/>
      <c r="DM52" s="522"/>
      <c r="DN52" s="522"/>
      <c r="DO52" s="522"/>
      <c r="DP52" s="522"/>
      <c r="DQ52" s="522"/>
      <c r="DR52" s="522"/>
      <c r="DS52" s="522"/>
      <c r="DT52" s="522"/>
      <c r="DU52" s="522"/>
      <c r="DV52" s="522"/>
      <c r="DW52" s="522"/>
      <c r="DX52" s="522"/>
      <c r="DY52" s="522"/>
      <c r="DZ52" s="522"/>
      <c r="EA52" s="522"/>
      <c r="EB52" s="522"/>
      <c r="EC52" s="522"/>
      <c r="ED52" s="522"/>
      <c r="EE52" s="522"/>
      <c r="EF52" s="522"/>
      <c r="EG52" s="522"/>
      <c r="EH52" s="522"/>
      <c r="EI52" s="522"/>
      <c r="EJ52" s="522"/>
      <c r="EK52" s="522"/>
      <c r="EL52" s="522"/>
      <c r="EM52" s="522"/>
      <c r="EN52" s="522"/>
      <c r="EO52" s="522"/>
      <c r="EP52" s="522"/>
      <c r="EQ52" s="522"/>
      <c r="ER52" s="522"/>
      <c r="ES52" s="522"/>
      <c r="ET52" s="522"/>
      <c r="EU52" s="522"/>
      <c r="EV52" s="522"/>
      <c r="EW52" s="522"/>
      <c r="EX52" s="522"/>
      <c r="EY52" s="522"/>
      <c r="EZ52" s="522"/>
      <c r="FA52" s="522"/>
      <c r="FB52" s="522"/>
      <c r="FC52" s="522"/>
      <c r="FD52" s="522"/>
      <c r="FE52" s="522"/>
      <c r="FF52" s="522"/>
      <c r="FG52" s="522"/>
      <c r="FH52" s="522"/>
      <c r="FI52" s="522"/>
      <c r="FJ52" s="522"/>
      <c r="FK52" s="522"/>
      <c r="FL52" s="522"/>
      <c r="FM52" s="522"/>
      <c r="FN52" s="522"/>
      <c r="FO52" s="522"/>
      <c r="FP52" s="522"/>
      <c r="FQ52" s="522"/>
      <c r="FR52" s="522"/>
      <c r="FS52" s="522"/>
      <c r="FT52" s="522"/>
      <c r="FU52" s="522"/>
      <c r="FV52" s="522"/>
      <c r="FW52" s="522"/>
      <c r="FX52" s="522"/>
      <c r="FY52" s="522"/>
      <c r="FZ52" s="522"/>
      <c r="GA52" s="522"/>
      <c r="GB52" s="522"/>
      <c r="GC52" s="522"/>
      <c r="GD52" s="522"/>
      <c r="GE52" s="522"/>
      <c r="GF52" s="522"/>
      <c r="GG52" s="522"/>
      <c r="GH52" s="522"/>
      <c r="GI52" s="522"/>
      <c r="GJ52" s="522"/>
      <c r="GK52" s="522"/>
      <c r="GL52" s="522"/>
      <c r="GM52" s="522"/>
      <c r="GN52" s="522"/>
      <c r="GO52" s="522"/>
      <c r="GP52" s="522"/>
      <c r="GQ52" s="522"/>
      <c r="GR52" s="522"/>
      <c r="GS52" s="522"/>
      <c r="GT52" s="522"/>
      <c r="GU52" s="522"/>
      <c r="GV52" s="522"/>
      <c r="GW52" s="522"/>
      <c r="GX52" s="522"/>
      <c r="GY52" s="522"/>
      <c r="GZ52" s="522"/>
      <c r="HA52" s="522"/>
      <c r="HB52" s="522"/>
      <c r="HC52" s="522"/>
      <c r="HD52" s="522"/>
      <c r="HE52" s="522"/>
      <c r="HF52" s="522"/>
      <c r="HG52" s="522"/>
      <c r="HH52" s="522"/>
      <c r="HI52" s="522"/>
      <c r="HJ52" s="522"/>
      <c r="HK52" s="522"/>
      <c r="HL52" s="522"/>
      <c r="HM52" s="522"/>
      <c r="HN52" s="522"/>
      <c r="HO52" s="522"/>
      <c r="HP52" s="522"/>
      <c r="HQ52" s="522"/>
      <c r="HR52" s="522"/>
      <c r="HS52" s="522"/>
      <c r="HT52" s="522"/>
      <c r="HU52" s="522"/>
      <c r="HV52" s="522"/>
      <c r="HW52" s="522"/>
      <c r="HX52" s="522"/>
      <c r="HY52" s="522"/>
      <c r="HZ52" s="522"/>
      <c r="IA52" s="522"/>
      <c r="IB52" s="522"/>
      <c r="IC52" s="522"/>
      <c r="ID52" s="522"/>
      <c r="IE52" s="522"/>
      <c r="IF52" s="522"/>
      <c r="IG52" s="522"/>
      <c r="IH52" s="522"/>
      <c r="II52" s="522"/>
      <c r="IJ52" s="522"/>
      <c r="IK52" s="522"/>
      <c r="IL52" s="522"/>
      <c r="IM52" s="522"/>
      <c r="IN52" s="522"/>
      <c r="IO52" s="522"/>
      <c r="IP52" s="522"/>
      <c r="IQ52" s="522"/>
      <c r="IR52" s="522"/>
      <c r="IS52" s="522"/>
      <c r="IT52" s="522"/>
    </row>
    <row collapsed="false" customFormat="false" customHeight="true" hidden="false" ht="35" outlineLevel="0" r="53">
      <c r="A53" s="371"/>
      <c r="B53" s="439"/>
      <c r="C53" s="440" t="s">
        <v>92</v>
      </c>
      <c r="D53" s="198" t="s">
        <v>93</v>
      </c>
      <c r="E53" s="441"/>
      <c r="F53" s="442" t="s">
        <v>94</v>
      </c>
      <c r="G53" s="166"/>
      <c r="H53" s="443"/>
      <c r="I53" s="444"/>
      <c r="J53" s="444"/>
      <c r="K53" s="445"/>
      <c r="L53" s="446"/>
      <c r="M53" s="446"/>
      <c r="N53" s="446"/>
      <c r="O53" s="446"/>
      <c r="P53" s="447"/>
      <c r="Q53" s="448"/>
      <c r="R53" s="449"/>
      <c r="S53" s="450"/>
      <c r="T53" s="448"/>
      <c r="U53" s="451"/>
      <c r="V53" s="452"/>
      <c r="W53" s="453"/>
      <c r="X53" s="454"/>
      <c r="Y53" s="452"/>
      <c r="Z53" s="453"/>
      <c r="AA53" s="451"/>
      <c r="AB53" s="455"/>
      <c r="AC53" s="456"/>
      <c r="AD53" s="456"/>
      <c r="AE53" s="456"/>
      <c r="AF53" s="175"/>
      <c r="AG53" s="176"/>
      <c r="AH53" s="385"/>
      <c r="AI53" s="434"/>
      <c r="AJ53" s="435"/>
      <c r="AK53" s="435"/>
      <c r="AL53" s="435"/>
      <c r="AM53" s="435"/>
      <c r="AN53" s="435"/>
      <c r="AO53" s="435"/>
      <c r="AP53" s="435"/>
      <c r="AQ53" s="435"/>
      <c r="AR53" s="435"/>
      <c r="AS53" s="435"/>
      <c r="AT53" s="435"/>
      <c r="AU53" s="435"/>
      <c r="AV53" s="435"/>
      <c r="AW53" s="435"/>
      <c r="AX53" s="435"/>
      <c r="AY53" s="435"/>
      <c r="AZ53" s="435"/>
      <c r="BA53" s="435"/>
      <c r="BB53" s="435"/>
      <c r="BC53" s="436"/>
      <c r="BD53" s="387"/>
      <c r="BE53" s="387"/>
      <c r="BF53" s="387"/>
      <c r="BG53" s="387"/>
      <c r="BH53" s="387"/>
      <c r="BI53" s="387"/>
      <c r="BJ53" s="387"/>
      <c r="BK53" s="387"/>
      <c r="BL53" s="387"/>
      <c r="BM53" s="387"/>
      <c r="BN53" s="387"/>
      <c r="BO53" s="387"/>
      <c r="BP53" s="387"/>
      <c r="BQ53" s="387"/>
      <c r="BR53" s="387"/>
      <c r="BS53" s="387"/>
      <c r="BT53" s="387"/>
      <c r="BU53" s="387"/>
      <c r="BV53" s="387"/>
      <c r="BW53" s="387"/>
      <c r="BX53" s="387"/>
      <c r="BY53" s="387"/>
      <c r="BZ53" s="387"/>
      <c r="CA53" s="387"/>
      <c r="CB53" s="387"/>
      <c r="CC53" s="387"/>
      <c r="CD53" s="387"/>
      <c r="CE53" s="387"/>
      <c r="CF53" s="387"/>
      <c r="CG53" s="387"/>
      <c r="CH53" s="387"/>
      <c r="CI53" s="387"/>
      <c r="CJ53" s="387"/>
      <c r="CK53" s="387"/>
      <c r="CL53" s="522"/>
      <c r="CM53" s="522"/>
      <c r="CN53" s="522"/>
      <c r="CO53" s="522"/>
      <c r="CP53" s="522"/>
      <c r="CQ53" s="522"/>
      <c r="CR53" s="522"/>
      <c r="CS53" s="522"/>
      <c r="CT53" s="522"/>
      <c r="CU53" s="522"/>
      <c r="CV53" s="522"/>
      <c r="CW53" s="522"/>
      <c r="CX53" s="522"/>
      <c r="CY53" s="522"/>
      <c r="CZ53" s="522"/>
      <c r="DA53" s="522"/>
      <c r="DB53" s="522"/>
      <c r="DC53" s="522"/>
      <c r="DD53" s="522"/>
      <c r="DE53" s="522"/>
      <c r="DF53" s="522"/>
      <c r="DG53" s="522"/>
      <c r="DH53" s="522"/>
      <c r="DI53" s="522"/>
      <c r="DJ53" s="522"/>
      <c r="DK53" s="522"/>
      <c r="DL53" s="522"/>
      <c r="DM53" s="522"/>
      <c r="DN53" s="522"/>
      <c r="DO53" s="522"/>
      <c r="DP53" s="522"/>
      <c r="DQ53" s="522"/>
      <c r="DR53" s="522"/>
      <c r="DS53" s="522"/>
      <c r="DT53" s="522"/>
      <c r="DU53" s="522"/>
      <c r="DV53" s="522"/>
      <c r="DW53" s="522"/>
      <c r="DX53" s="522"/>
      <c r="DY53" s="522"/>
      <c r="DZ53" s="522"/>
      <c r="EA53" s="522"/>
      <c r="EB53" s="522"/>
      <c r="EC53" s="522"/>
      <c r="ED53" s="522"/>
      <c r="EE53" s="522"/>
      <c r="EF53" s="522"/>
      <c r="EG53" s="522"/>
      <c r="EH53" s="522"/>
      <c r="EI53" s="522"/>
      <c r="EJ53" s="522"/>
      <c r="EK53" s="522"/>
      <c r="EL53" s="522"/>
      <c r="EM53" s="522"/>
      <c r="EN53" s="522"/>
      <c r="EO53" s="522"/>
      <c r="EP53" s="522"/>
      <c r="EQ53" s="522"/>
      <c r="ER53" s="522"/>
      <c r="ES53" s="522"/>
      <c r="ET53" s="522"/>
      <c r="EU53" s="522"/>
      <c r="EV53" s="522"/>
      <c r="EW53" s="522"/>
      <c r="EX53" s="522"/>
      <c r="EY53" s="522"/>
      <c r="EZ53" s="522"/>
      <c r="FA53" s="522"/>
      <c r="FB53" s="522"/>
      <c r="FC53" s="522"/>
      <c r="FD53" s="522"/>
      <c r="FE53" s="522"/>
      <c r="FF53" s="522"/>
      <c r="FG53" s="522"/>
      <c r="FH53" s="522"/>
      <c r="FI53" s="522"/>
      <c r="FJ53" s="522"/>
      <c r="FK53" s="522"/>
      <c r="FL53" s="522"/>
      <c r="FM53" s="522"/>
      <c r="FN53" s="522"/>
      <c r="FO53" s="522"/>
      <c r="FP53" s="522"/>
      <c r="FQ53" s="522"/>
      <c r="FR53" s="522"/>
      <c r="FS53" s="522"/>
      <c r="FT53" s="522"/>
      <c r="FU53" s="522"/>
      <c r="FV53" s="522"/>
      <c r="FW53" s="522"/>
      <c r="FX53" s="522"/>
      <c r="FY53" s="522"/>
      <c r="FZ53" s="522"/>
      <c r="GA53" s="522"/>
      <c r="GB53" s="522"/>
      <c r="GC53" s="522"/>
      <c r="GD53" s="522"/>
      <c r="GE53" s="522"/>
      <c r="GF53" s="522"/>
      <c r="GG53" s="522"/>
      <c r="GH53" s="522"/>
      <c r="GI53" s="522"/>
      <c r="GJ53" s="522"/>
      <c r="GK53" s="522"/>
      <c r="GL53" s="522"/>
      <c r="GM53" s="522"/>
      <c r="GN53" s="522"/>
      <c r="GO53" s="522"/>
      <c r="GP53" s="522"/>
      <c r="GQ53" s="522"/>
      <c r="GR53" s="522"/>
      <c r="GS53" s="522"/>
      <c r="GT53" s="522"/>
      <c r="GU53" s="522"/>
      <c r="GV53" s="522"/>
      <c r="GW53" s="522"/>
      <c r="GX53" s="522"/>
      <c r="GY53" s="522"/>
      <c r="GZ53" s="522"/>
      <c r="HA53" s="522"/>
      <c r="HB53" s="522"/>
      <c r="HC53" s="522"/>
      <c r="HD53" s="522"/>
      <c r="HE53" s="522"/>
      <c r="HF53" s="522"/>
      <c r="HG53" s="522"/>
      <c r="HH53" s="522"/>
      <c r="HI53" s="522"/>
      <c r="HJ53" s="522"/>
      <c r="HK53" s="522"/>
      <c r="HL53" s="522"/>
      <c r="HM53" s="522"/>
      <c r="HN53" s="522"/>
      <c r="HO53" s="522"/>
      <c r="HP53" s="522"/>
      <c r="HQ53" s="522"/>
      <c r="HR53" s="522"/>
      <c r="HS53" s="522"/>
      <c r="HT53" s="522"/>
      <c r="HU53" s="522"/>
      <c r="HV53" s="522"/>
      <c r="HW53" s="522"/>
      <c r="HX53" s="522"/>
      <c r="HY53" s="522"/>
      <c r="HZ53" s="522"/>
      <c r="IA53" s="522"/>
      <c r="IB53" s="522"/>
      <c r="IC53" s="522"/>
      <c r="ID53" s="522"/>
      <c r="IE53" s="522"/>
      <c r="IF53" s="522"/>
      <c r="IG53" s="522"/>
      <c r="IH53" s="522"/>
      <c r="II53" s="522"/>
      <c r="IJ53" s="522"/>
      <c r="IK53" s="522"/>
      <c r="IL53" s="522"/>
      <c r="IM53" s="522"/>
      <c r="IN53" s="522"/>
      <c r="IO53" s="522"/>
      <c r="IP53" s="522"/>
      <c r="IQ53" s="522"/>
      <c r="IR53" s="522"/>
      <c r="IS53" s="522"/>
      <c r="IT53" s="522"/>
    </row>
    <row collapsed="false" customFormat="false" customHeight="true" hidden="false" ht="40" outlineLevel="0" r="54">
      <c r="A54" s="371"/>
      <c r="B54" s="457"/>
      <c r="C54" s="458" t="s">
        <v>95</v>
      </c>
      <c r="D54" s="459"/>
      <c r="E54" s="460"/>
      <c r="F54" s="461" t="s">
        <v>279</v>
      </c>
      <c r="G54" s="166"/>
      <c r="H54" s="462"/>
      <c r="I54" s="463"/>
      <c r="J54" s="463"/>
      <c r="K54" s="464"/>
      <c r="L54" s="427"/>
      <c r="M54" s="427"/>
      <c r="N54" s="427"/>
      <c r="O54" s="427"/>
      <c r="P54" s="465"/>
      <c r="Q54" s="430"/>
      <c r="R54" s="431"/>
      <c r="S54" s="432"/>
      <c r="T54" s="430"/>
      <c r="U54" s="466"/>
      <c r="V54" s="467"/>
      <c r="W54" s="468"/>
      <c r="X54" s="469"/>
      <c r="Y54" s="467"/>
      <c r="Z54" s="468"/>
      <c r="AA54" s="466"/>
      <c r="AB54" s="470"/>
      <c r="AC54" s="433" t="s">
        <v>243</v>
      </c>
      <c r="AD54" s="471" t="s">
        <v>244</v>
      </c>
      <c r="AE54" s="471" t="s">
        <v>245</v>
      </c>
      <c r="AF54" s="175"/>
      <c r="AG54" s="176"/>
      <c r="AH54" s="385"/>
      <c r="AI54" s="434"/>
      <c r="AJ54" s="435"/>
      <c r="AK54" s="435"/>
      <c r="AL54" s="435"/>
      <c r="AM54" s="435"/>
      <c r="AN54" s="435"/>
      <c r="AO54" s="435"/>
      <c r="AP54" s="435"/>
      <c r="AQ54" s="435"/>
      <c r="AR54" s="435"/>
      <c r="AS54" s="435"/>
      <c r="AT54" s="435"/>
      <c r="AU54" s="435"/>
      <c r="AV54" s="435"/>
      <c r="AW54" s="435"/>
      <c r="AX54" s="435"/>
      <c r="AY54" s="435"/>
      <c r="AZ54" s="435"/>
      <c r="BA54" s="435"/>
      <c r="BB54" s="435"/>
      <c r="BC54" s="436"/>
      <c r="BD54" s="387"/>
      <c r="BE54" s="387"/>
      <c r="BF54" s="387"/>
      <c r="BG54" s="387"/>
      <c r="BH54" s="387"/>
      <c r="BI54" s="387"/>
      <c r="BJ54" s="387"/>
      <c r="BK54" s="387"/>
      <c r="BL54" s="387"/>
      <c r="BM54" s="387"/>
      <c r="BN54" s="387"/>
      <c r="BO54" s="387"/>
      <c r="BP54" s="387"/>
      <c r="BQ54" s="387"/>
      <c r="BR54" s="387"/>
      <c r="BS54" s="387"/>
      <c r="BT54" s="387"/>
      <c r="BU54" s="387"/>
      <c r="BV54" s="387"/>
      <c r="BW54" s="387"/>
      <c r="BX54" s="387"/>
      <c r="BY54" s="387"/>
      <c r="BZ54" s="387"/>
      <c r="CA54" s="387"/>
      <c r="CB54" s="387"/>
      <c r="CC54" s="387"/>
      <c r="CD54" s="387"/>
      <c r="CE54" s="387"/>
      <c r="CF54" s="387"/>
      <c r="CG54" s="387"/>
      <c r="CH54" s="387"/>
      <c r="CI54" s="387"/>
      <c r="CJ54" s="387"/>
      <c r="CK54" s="387"/>
      <c r="CL54" s="522"/>
      <c r="CM54" s="522"/>
      <c r="CN54" s="522"/>
      <c r="CO54" s="522"/>
      <c r="CP54" s="522"/>
      <c r="CQ54" s="522"/>
      <c r="CR54" s="522"/>
      <c r="CS54" s="522"/>
      <c r="CT54" s="522"/>
      <c r="CU54" s="522"/>
      <c r="CV54" s="522"/>
      <c r="CW54" s="522"/>
      <c r="CX54" s="522"/>
      <c r="CY54" s="522"/>
      <c r="CZ54" s="522"/>
      <c r="DA54" s="522"/>
      <c r="DB54" s="522"/>
      <c r="DC54" s="522"/>
      <c r="DD54" s="522"/>
      <c r="DE54" s="522"/>
      <c r="DF54" s="522"/>
      <c r="DG54" s="522"/>
      <c r="DH54" s="522"/>
      <c r="DI54" s="522"/>
      <c r="DJ54" s="522"/>
      <c r="DK54" s="522"/>
      <c r="DL54" s="522"/>
      <c r="DM54" s="522"/>
      <c r="DN54" s="522"/>
      <c r="DO54" s="522"/>
      <c r="DP54" s="522"/>
      <c r="DQ54" s="522"/>
      <c r="DR54" s="522"/>
      <c r="DS54" s="522"/>
      <c r="DT54" s="522"/>
      <c r="DU54" s="522"/>
      <c r="DV54" s="522"/>
      <c r="DW54" s="522"/>
      <c r="DX54" s="522"/>
      <c r="DY54" s="522"/>
      <c r="DZ54" s="522"/>
      <c r="EA54" s="522"/>
      <c r="EB54" s="522"/>
      <c r="EC54" s="522"/>
      <c r="ED54" s="522"/>
      <c r="EE54" s="522"/>
      <c r="EF54" s="522"/>
      <c r="EG54" s="522"/>
      <c r="EH54" s="522"/>
      <c r="EI54" s="522"/>
      <c r="EJ54" s="522"/>
      <c r="EK54" s="522"/>
      <c r="EL54" s="522"/>
      <c r="EM54" s="522"/>
      <c r="EN54" s="522"/>
      <c r="EO54" s="522"/>
      <c r="EP54" s="522"/>
      <c r="EQ54" s="522"/>
      <c r="ER54" s="522"/>
      <c r="ES54" s="522"/>
      <c r="ET54" s="522"/>
      <c r="EU54" s="522"/>
      <c r="EV54" s="522"/>
      <c r="EW54" s="522"/>
      <c r="EX54" s="522"/>
      <c r="EY54" s="522"/>
      <c r="EZ54" s="522"/>
      <c r="FA54" s="522"/>
      <c r="FB54" s="522"/>
      <c r="FC54" s="522"/>
      <c r="FD54" s="522"/>
      <c r="FE54" s="522"/>
      <c r="FF54" s="522"/>
      <c r="FG54" s="522"/>
      <c r="FH54" s="522"/>
      <c r="FI54" s="522"/>
      <c r="FJ54" s="522"/>
      <c r="FK54" s="522"/>
      <c r="FL54" s="522"/>
      <c r="FM54" s="522"/>
      <c r="FN54" s="522"/>
      <c r="FO54" s="522"/>
      <c r="FP54" s="522"/>
      <c r="FQ54" s="522"/>
      <c r="FR54" s="522"/>
      <c r="FS54" s="522"/>
      <c r="FT54" s="522"/>
      <c r="FU54" s="522"/>
      <c r="FV54" s="522"/>
      <c r="FW54" s="522"/>
      <c r="FX54" s="522"/>
      <c r="FY54" s="522"/>
      <c r="FZ54" s="522"/>
      <c r="GA54" s="522"/>
      <c r="GB54" s="522"/>
      <c r="GC54" s="522"/>
      <c r="GD54" s="522"/>
      <c r="GE54" s="522"/>
      <c r="GF54" s="522"/>
      <c r="GG54" s="522"/>
      <c r="GH54" s="522"/>
      <c r="GI54" s="522"/>
      <c r="GJ54" s="522"/>
      <c r="GK54" s="522"/>
      <c r="GL54" s="522"/>
      <c r="GM54" s="522"/>
      <c r="GN54" s="522"/>
      <c r="GO54" s="522"/>
      <c r="GP54" s="522"/>
      <c r="GQ54" s="522"/>
      <c r="GR54" s="522"/>
      <c r="GS54" s="522"/>
      <c r="GT54" s="522"/>
      <c r="GU54" s="522"/>
      <c r="GV54" s="522"/>
      <c r="GW54" s="522"/>
      <c r="GX54" s="522"/>
      <c r="GY54" s="522"/>
      <c r="GZ54" s="522"/>
      <c r="HA54" s="522"/>
      <c r="HB54" s="522"/>
      <c r="HC54" s="522"/>
      <c r="HD54" s="522"/>
      <c r="HE54" s="522"/>
      <c r="HF54" s="522"/>
      <c r="HG54" s="522"/>
      <c r="HH54" s="522"/>
      <c r="HI54" s="522"/>
      <c r="HJ54" s="522"/>
      <c r="HK54" s="522"/>
      <c r="HL54" s="522"/>
      <c r="HM54" s="522"/>
      <c r="HN54" s="522"/>
      <c r="HO54" s="522"/>
      <c r="HP54" s="522"/>
      <c r="HQ54" s="522"/>
      <c r="HR54" s="522"/>
      <c r="HS54" s="522"/>
      <c r="HT54" s="522"/>
      <c r="HU54" s="522"/>
      <c r="HV54" s="522"/>
      <c r="HW54" s="522"/>
      <c r="HX54" s="522"/>
      <c r="HY54" s="522"/>
      <c r="HZ54" s="522"/>
      <c r="IA54" s="522"/>
      <c r="IB54" s="522"/>
      <c r="IC54" s="522"/>
      <c r="ID54" s="522"/>
      <c r="IE54" s="522"/>
      <c r="IF54" s="522"/>
      <c r="IG54" s="522"/>
      <c r="IH54" s="522"/>
      <c r="II54" s="522"/>
      <c r="IJ54" s="522"/>
      <c r="IK54" s="522"/>
      <c r="IL54" s="522"/>
      <c r="IM54" s="522"/>
      <c r="IN54" s="522"/>
      <c r="IO54" s="522"/>
      <c r="IP54" s="522"/>
      <c r="IQ54" s="522"/>
      <c r="IR54" s="522"/>
      <c r="IS54" s="522"/>
      <c r="IT54" s="522"/>
    </row>
    <row collapsed="false" customFormat="false" customHeight="true" hidden="false" ht="42" outlineLevel="0" r="55">
      <c r="A55" s="371"/>
      <c r="B55" s="439"/>
      <c r="C55" s="440" t="s">
        <v>97</v>
      </c>
      <c r="D55" s="198" t="s">
        <v>98</v>
      </c>
      <c r="E55" s="441"/>
      <c r="F55" s="442" t="s">
        <v>247</v>
      </c>
      <c r="G55" s="166"/>
      <c r="H55" s="443"/>
      <c r="I55" s="444"/>
      <c r="J55" s="444"/>
      <c r="K55" s="445"/>
      <c r="L55" s="446"/>
      <c r="M55" s="446"/>
      <c r="N55" s="446"/>
      <c r="O55" s="446"/>
      <c r="P55" s="447" t="s">
        <v>248</v>
      </c>
      <c r="Q55" s="543" t="n">
        <v>83</v>
      </c>
      <c r="R55" s="544" t="n">
        <v>83</v>
      </c>
      <c r="S55" s="545" t="n">
        <v>83</v>
      </c>
      <c r="T55" s="543" t="n">
        <v>83</v>
      </c>
      <c r="U55" s="544" t="n">
        <v>83</v>
      </c>
      <c r="V55" s="545" t="n">
        <v>83</v>
      </c>
      <c r="W55" s="543" t="n">
        <v>85</v>
      </c>
      <c r="X55" s="544" t="n">
        <v>88</v>
      </c>
      <c r="Y55" s="545" t="n">
        <v>88</v>
      </c>
      <c r="Z55" s="546"/>
      <c r="AA55" s="547"/>
      <c r="AB55" s="548"/>
      <c r="AC55" s="478" t="n">
        <v>40633</v>
      </c>
      <c r="AD55" s="478" t="n">
        <v>41722</v>
      </c>
      <c r="AE55" s="478"/>
      <c r="AF55" s="175"/>
      <c r="AG55" s="176"/>
      <c r="AH55" s="385"/>
      <c r="AI55" s="434"/>
      <c r="AJ55" s="435"/>
      <c r="AK55" s="435"/>
      <c r="AL55" s="435"/>
      <c r="AM55" s="435"/>
      <c r="AN55" s="435"/>
      <c r="AO55" s="435"/>
      <c r="AP55" s="435"/>
      <c r="AQ55" s="435"/>
      <c r="AR55" s="435"/>
      <c r="AS55" s="435"/>
      <c r="AT55" s="435"/>
      <c r="AU55" s="435"/>
      <c r="AV55" s="435"/>
      <c r="AW55" s="435"/>
      <c r="AX55" s="435"/>
      <c r="AY55" s="435"/>
      <c r="AZ55" s="435"/>
      <c r="BA55" s="435"/>
      <c r="BB55" s="435"/>
      <c r="BC55" s="436"/>
      <c r="BD55" s="387"/>
      <c r="BE55" s="387"/>
      <c r="BF55" s="387"/>
      <c r="BG55" s="387"/>
      <c r="BH55" s="387"/>
      <c r="BI55" s="387"/>
      <c r="BJ55" s="387"/>
      <c r="BK55" s="387"/>
      <c r="BL55" s="387"/>
      <c r="BM55" s="387"/>
      <c r="BN55" s="387"/>
      <c r="BO55" s="387"/>
      <c r="BP55" s="387"/>
      <c r="BQ55" s="387"/>
      <c r="BR55" s="387"/>
      <c r="BS55" s="387"/>
      <c r="BT55" s="387"/>
      <c r="BU55" s="387"/>
      <c r="BV55" s="387"/>
      <c r="BW55" s="387"/>
      <c r="BX55" s="387"/>
      <c r="BY55" s="387"/>
      <c r="BZ55" s="387"/>
      <c r="CA55" s="387"/>
      <c r="CB55" s="387"/>
      <c r="CC55" s="387"/>
      <c r="CD55" s="387"/>
      <c r="CE55" s="387"/>
      <c r="CF55" s="387"/>
      <c r="CG55" s="387"/>
      <c r="CH55" s="387"/>
      <c r="CI55" s="387"/>
      <c r="CJ55" s="387"/>
      <c r="CK55" s="387"/>
      <c r="CL55" s="522"/>
      <c r="CM55" s="522"/>
      <c r="CN55" s="522"/>
      <c r="CO55" s="522"/>
      <c r="CP55" s="522"/>
      <c r="CQ55" s="522"/>
      <c r="CR55" s="522"/>
      <c r="CS55" s="522"/>
      <c r="CT55" s="522"/>
      <c r="CU55" s="522"/>
      <c r="CV55" s="522"/>
      <c r="CW55" s="522"/>
      <c r="CX55" s="522"/>
      <c r="CY55" s="522"/>
      <c r="CZ55" s="522"/>
      <c r="DA55" s="522"/>
      <c r="DB55" s="522"/>
      <c r="DC55" s="522"/>
      <c r="DD55" s="522"/>
      <c r="DE55" s="522"/>
      <c r="DF55" s="522"/>
      <c r="DG55" s="522"/>
      <c r="DH55" s="522"/>
      <c r="DI55" s="522"/>
      <c r="DJ55" s="522"/>
      <c r="DK55" s="522"/>
      <c r="DL55" s="522"/>
      <c r="DM55" s="522"/>
      <c r="DN55" s="522"/>
      <c r="DO55" s="522"/>
      <c r="DP55" s="522"/>
      <c r="DQ55" s="522"/>
      <c r="DR55" s="522"/>
      <c r="DS55" s="522"/>
      <c r="DT55" s="522"/>
      <c r="DU55" s="522"/>
      <c r="DV55" s="522"/>
      <c r="DW55" s="522"/>
      <c r="DX55" s="522"/>
      <c r="DY55" s="522"/>
      <c r="DZ55" s="522"/>
      <c r="EA55" s="522"/>
      <c r="EB55" s="522"/>
      <c r="EC55" s="522"/>
      <c r="ED55" s="522"/>
      <c r="EE55" s="522"/>
      <c r="EF55" s="522"/>
      <c r="EG55" s="522"/>
      <c r="EH55" s="522"/>
      <c r="EI55" s="522"/>
      <c r="EJ55" s="522"/>
      <c r="EK55" s="522"/>
      <c r="EL55" s="522"/>
      <c r="EM55" s="522"/>
      <c r="EN55" s="522"/>
      <c r="EO55" s="522"/>
      <c r="EP55" s="522"/>
      <c r="EQ55" s="522"/>
      <c r="ER55" s="522"/>
      <c r="ES55" s="522"/>
      <c r="ET55" s="522"/>
      <c r="EU55" s="522"/>
      <c r="EV55" s="522"/>
      <c r="EW55" s="522"/>
      <c r="EX55" s="522"/>
      <c r="EY55" s="522"/>
      <c r="EZ55" s="522"/>
      <c r="FA55" s="522"/>
      <c r="FB55" s="522"/>
      <c r="FC55" s="522"/>
      <c r="FD55" s="522"/>
      <c r="FE55" s="522"/>
      <c r="FF55" s="522"/>
      <c r="FG55" s="522"/>
      <c r="FH55" s="522"/>
      <c r="FI55" s="522"/>
      <c r="FJ55" s="522"/>
      <c r="FK55" s="522"/>
      <c r="FL55" s="522"/>
      <c r="FM55" s="522"/>
      <c r="FN55" s="522"/>
      <c r="FO55" s="522"/>
      <c r="FP55" s="522"/>
      <c r="FQ55" s="522"/>
      <c r="FR55" s="522"/>
      <c r="FS55" s="522"/>
      <c r="FT55" s="522"/>
      <c r="FU55" s="522"/>
      <c r="FV55" s="522"/>
      <c r="FW55" s="522"/>
      <c r="FX55" s="522"/>
      <c r="FY55" s="522"/>
      <c r="FZ55" s="522"/>
      <c r="GA55" s="522"/>
      <c r="GB55" s="522"/>
      <c r="GC55" s="522"/>
      <c r="GD55" s="522"/>
      <c r="GE55" s="522"/>
      <c r="GF55" s="522"/>
      <c r="GG55" s="522"/>
      <c r="GH55" s="522"/>
      <c r="GI55" s="522"/>
      <c r="GJ55" s="522"/>
      <c r="GK55" s="522"/>
      <c r="GL55" s="522"/>
      <c r="GM55" s="522"/>
      <c r="GN55" s="522"/>
      <c r="GO55" s="522"/>
      <c r="GP55" s="522"/>
      <c r="GQ55" s="522"/>
      <c r="GR55" s="522"/>
      <c r="GS55" s="522"/>
      <c r="GT55" s="522"/>
      <c r="GU55" s="522"/>
      <c r="GV55" s="522"/>
      <c r="GW55" s="522"/>
      <c r="GX55" s="522"/>
      <c r="GY55" s="522"/>
      <c r="GZ55" s="522"/>
      <c r="HA55" s="522"/>
      <c r="HB55" s="522"/>
      <c r="HC55" s="522"/>
      <c r="HD55" s="522"/>
      <c r="HE55" s="522"/>
      <c r="HF55" s="522"/>
      <c r="HG55" s="522"/>
      <c r="HH55" s="522"/>
      <c r="HI55" s="522"/>
      <c r="HJ55" s="522"/>
      <c r="HK55" s="522"/>
      <c r="HL55" s="522"/>
      <c r="HM55" s="522"/>
      <c r="HN55" s="522"/>
      <c r="HO55" s="522"/>
      <c r="HP55" s="522"/>
      <c r="HQ55" s="522"/>
      <c r="HR55" s="522"/>
      <c r="HS55" s="522"/>
      <c r="HT55" s="522"/>
      <c r="HU55" s="522"/>
      <c r="HV55" s="522"/>
      <c r="HW55" s="522"/>
      <c r="HX55" s="522"/>
      <c r="HY55" s="522"/>
      <c r="HZ55" s="522"/>
      <c r="IA55" s="522"/>
      <c r="IB55" s="522"/>
      <c r="IC55" s="522"/>
      <c r="ID55" s="522"/>
      <c r="IE55" s="522"/>
      <c r="IF55" s="522"/>
      <c r="IG55" s="522"/>
      <c r="IH55" s="522"/>
      <c r="II55" s="522"/>
      <c r="IJ55" s="522"/>
      <c r="IK55" s="522"/>
      <c r="IL55" s="522"/>
      <c r="IM55" s="522"/>
      <c r="IN55" s="522"/>
      <c r="IO55" s="522"/>
      <c r="IP55" s="522"/>
      <c r="IQ55" s="522"/>
      <c r="IR55" s="522"/>
      <c r="IS55" s="522"/>
      <c r="IT55" s="522"/>
    </row>
    <row collapsed="false" customFormat="false" customHeight="true" hidden="false" ht="43" outlineLevel="0" r="56">
      <c r="A56" s="371"/>
      <c r="B56" s="479"/>
      <c r="C56" s="458" t="s">
        <v>100</v>
      </c>
      <c r="D56" s="480" t="s">
        <v>280</v>
      </c>
      <c r="E56" s="481"/>
      <c r="F56" s="482" t="s">
        <v>281</v>
      </c>
      <c r="G56" s="166"/>
      <c r="H56" s="483"/>
      <c r="I56" s="484"/>
      <c r="J56" s="484"/>
      <c r="K56" s="485"/>
      <c r="L56" s="486"/>
      <c r="M56" s="486"/>
      <c r="N56" s="486"/>
      <c r="O56" s="486"/>
      <c r="P56" s="487" t="s">
        <v>101</v>
      </c>
      <c r="Q56" s="488" t="n">
        <f aca="false">Q51</f>
        <v>0</v>
      </c>
      <c r="R56" s="489" t="n">
        <f aca="false">R51</f>
        <v>0</v>
      </c>
      <c r="S56" s="490" t="n">
        <f aca="false">S51</f>
        <v>7017.675</v>
      </c>
      <c r="T56" s="488" t="n">
        <f aca="false">T51</f>
        <v>0</v>
      </c>
      <c r="U56" s="489" t="n">
        <f aca="false">U51</f>
        <v>15358.8187</v>
      </c>
      <c r="V56" s="490" t="n">
        <f aca="false">V51</f>
        <v>0</v>
      </c>
      <c r="W56" s="488" t="n">
        <f aca="false">W51</f>
        <v>0</v>
      </c>
      <c r="X56" s="489" t="n">
        <f aca="false">X51</f>
        <v>0</v>
      </c>
      <c r="Y56" s="490" t="n">
        <f aca="false">Y51</f>
        <v>0</v>
      </c>
      <c r="Z56" s="488" t="s">
        <v>102</v>
      </c>
      <c r="AA56" s="489" t="s">
        <v>102</v>
      </c>
      <c r="AB56" s="491" t="s">
        <v>102</v>
      </c>
      <c r="AC56" s="492"/>
      <c r="AD56" s="492"/>
      <c r="AE56" s="492"/>
      <c r="AF56" s="175"/>
      <c r="AG56" s="176"/>
      <c r="AH56" s="385"/>
      <c r="AI56" s="493"/>
      <c r="AJ56" s="494"/>
      <c r="AK56" s="494"/>
      <c r="AL56" s="494"/>
      <c r="AM56" s="494"/>
      <c r="AN56" s="494"/>
      <c r="AO56" s="494"/>
      <c r="AP56" s="494"/>
      <c r="AQ56" s="494"/>
      <c r="AR56" s="494"/>
      <c r="AS56" s="494"/>
      <c r="AT56" s="494"/>
      <c r="AU56" s="494"/>
      <c r="AV56" s="494"/>
      <c r="AW56" s="494"/>
      <c r="AX56" s="494"/>
      <c r="AY56" s="494"/>
      <c r="AZ56" s="494"/>
      <c r="BA56" s="494"/>
      <c r="BB56" s="494"/>
      <c r="BC56" s="495"/>
      <c r="BD56" s="387"/>
      <c r="BE56" s="387"/>
      <c r="BF56" s="387"/>
      <c r="BG56" s="387"/>
      <c r="BH56" s="387"/>
      <c r="BI56" s="387"/>
      <c r="BJ56" s="387"/>
      <c r="BK56" s="387"/>
      <c r="BL56" s="387"/>
      <c r="BM56" s="387"/>
      <c r="BN56" s="387"/>
      <c r="BO56" s="387"/>
      <c r="BP56" s="387"/>
      <c r="BQ56" s="387"/>
      <c r="BR56" s="387"/>
      <c r="BS56" s="387"/>
      <c r="BT56" s="387"/>
      <c r="BU56" s="387"/>
      <c r="BV56" s="387"/>
      <c r="BW56" s="387"/>
      <c r="BX56" s="387"/>
      <c r="BY56" s="387"/>
      <c r="BZ56" s="387"/>
      <c r="CA56" s="387"/>
      <c r="CB56" s="387"/>
      <c r="CC56" s="387"/>
      <c r="CD56" s="387"/>
      <c r="CE56" s="387"/>
      <c r="CF56" s="387"/>
      <c r="CG56" s="387"/>
      <c r="CH56" s="387"/>
      <c r="CI56" s="387"/>
      <c r="CJ56" s="387"/>
      <c r="CK56" s="387"/>
      <c r="CL56" s="522"/>
      <c r="CM56" s="522"/>
      <c r="CN56" s="522"/>
      <c r="CO56" s="522"/>
      <c r="CP56" s="522"/>
      <c r="CQ56" s="522"/>
      <c r="CR56" s="522"/>
      <c r="CS56" s="522"/>
      <c r="CT56" s="522"/>
      <c r="CU56" s="522"/>
      <c r="CV56" s="522"/>
      <c r="CW56" s="522"/>
      <c r="CX56" s="522"/>
      <c r="CY56" s="522"/>
      <c r="CZ56" s="522"/>
      <c r="DA56" s="522"/>
      <c r="DB56" s="522"/>
      <c r="DC56" s="522"/>
      <c r="DD56" s="522"/>
      <c r="DE56" s="522"/>
      <c r="DF56" s="522"/>
      <c r="DG56" s="522"/>
      <c r="DH56" s="522"/>
      <c r="DI56" s="522"/>
      <c r="DJ56" s="522"/>
      <c r="DK56" s="522"/>
      <c r="DL56" s="522"/>
      <c r="DM56" s="522"/>
      <c r="DN56" s="522"/>
      <c r="DO56" s="522"/>
      <c r="DP56" s="522"/>
      <c r="DQ56" s="522"/>
      <c r="DR56" s="522"/>
      <c r="DS56" s="522"/>
      <c r="DT56" s="522"/>
      <c r="DU56" s="522"/>
      <c r="DV56" s="522"/>
      <c r="DW56" s="522"/>
      <c r="DX56" s="522"/>
      <c r="DY56" s="522"/>
      <c r="DZ56" s="522"/>
      <c r="EA56" s="522"/>
      <c r="EB56" s="522"/>
      <c r="EC56" s="522"/>
      <c r="ED56" s="522"/>
      <c r="EE56" s="522"/>
      <c r="EF56" s="522"/>
      <c r="EG56" s="522"/>
      <c r="EH56" s="522"/>
      <c r="EI56" s="522"/>
      <c r="EJ56" s="522"/>
      <c r="EK56" s="522"/>
      <c r="EL56" s="522"/>
      <c r="EM56" s="522"/>
      <c r="EN56" s="522"/>
      <c r="EO56" s="522"/>
      <c r="EP56" s="522"/>
      <c r="EQ56" s="522"/>
      <c r="ER56" s="522"/>
      <c r="ES56" s="522"/>
      <c r="ET56" s="522"/>
      <c r="EU56" s="522"/>
      <c r="EV56" s="522"/>
      <c r="EW56" s="522"/>
      <c r="EX56" s="522"/>
      <c r="EY56" s="522"/>
      <c r="EZ56" s="522"/>
      <c r="FA56" s="522"/>
      <c r="FB56" s="522"/>
      <c r="FC56" s="522"/>
      <c r="FD56" s="522"/>
      <c r="FE56" s="522"/>
      <c r="FF56" s="522"/>
      <c r="FG56" s="522"/>
      <c r="FH56" s="522"/>
      <c r="FI56" s="522"/>
      <c r="FJ56" s="522"/>
      <c r="FK56" s="522"/>
      <c r="FL56" s="522"/>
      <c r="FM56" s="522"/>
      <c r="FN56" s="522"/>
      <c r="FO56" s="522"/>
      <c r="FP56" s="522"/>
      <c r="FQ56" s="522"/>
      <c r="FR56" s="522"/>
      <c r="FS56" s="522"/>
      <c r="FT56" s="522"/>
      <c r="FU56" s="522"/>
      <c r="FV56" s="522"/>
      <c r="FW56" s="522"/>
      <c r="FX56" s="522"/>
      <c r="FY56" s="522"/>
      <c r="FZ56" s="522"/>
      <c r="GA56" s="522"/>
      <c r="GB56" s="522"/>
      <c r="GC56" s="522"/>
      <c r="GD56" s="522"/>
      <c r="GE56" s="522"/>
      <c r="GF56" s="522"/>
      <c r="GG56" s="522"/>
      <c r="GH56" s="522"/>
      <c r="GI56" s="522"/>
      <c r="GJ56" s="522"/>
      <c r="GK56" s="522"/>
      <c r="GL56" s="522"/>
      <c r="GM56" s="522"/>
      <c r="GN56" s="522"/>
      <c r="GO56" s="522"/>
      <c r="GP56" s="522"/>
      <c r="GQ56" s="522"/>
      <c r="GR56" s="522"/>
      <c r="GS56" s="522"/>
      <c r="GT56" s="522"/>
      <c r="GU56" s="522"/>
      <c r="GV56" s="522"/>
      <c r="GW56" s="522"/>
      <c r="GX56" s="522"/>
      <c r="GY56" s="522"/>
      <c r="GZ56" s="522"/>
      <c r="HA56" s="522"/>
      <c r="HB56" s="522"/>
      <c r="HC56" s="522"/>
      <c r="HD56" s="522"/>
      <c r="HE56" s="522"/>
      <c r="HF56" s="522"/>
      <c r="HG56" s="522"/>
      <c r="HH56" s="522"/>
      <c r="HI56" s="522"/>
      <c r="HJ56" s="522"/>
      <c r="HK56" s="522"/>
      <c r="HL56" s="522"/>
      <c r="HM56" s="522"/>
      <c r="HN56" s="522"/>
      <c r="HO56" s="522"/>
      <c r="HP56" s="522"/>
      <c r="HQ56" s="522"/>
      <c r="HR56" s="522"/>
      <c r="HS56" s="522"/>
      <c r="HT56" s="522"/>
      <c r="HU56" s="522"/>
      <c r="HV56" s="522"/>
      <c r="HW56" s="522"/>
      <c r="HX56" s="522"/>
      <c r="HY56" s="522"/>
      <c r="HZ56" s="522"/>
      <c r="IA56" s="522"/>
      <c r="IB56" s="522"/>
      <c r="IC56" s="522"/>
      <c r="ID56" s="522"/>
      <c r="IE56" s="522"/>
      <c r="IF56" s="522"/>
      <c r="IG56" s="522"/>
      <c r="IH56" s="522"/>
      <c r="II56" s="522"/>
      <c r="IJ56" s="522"/>
      <c r="IK56" s="522"/>
      <c r="IL56" s="522"/>
      <c r="IM56" s="522"/>
      <c r="IN56" s="522"/>
      <c r="IO56" s="522"/>
      <c r="IP56" s="522"/>
      <c r="IQ56" s="522"/>
      <c r="IR56" s="522"/>
      <c r="IS56" s="522"/>
      <c r="IT56" s="522"/>
    </row>
    <row collapsed="false" customFormat="true" customHeight="true" hidden="false" ht="6.75" outlineLevel="0" r="57" s="389">
      <c r="A57" s="371"/>
      <c r="B57" s="372"/>
      <c r="C57" s="373"/>
      <c r="D57" s="374"/>
      <c r="E57" s="375"/>
      <c r="F57" s="376"/>
      <c r="G57" s="400"/>
      <c r="H57" s="375"/>
      <c r="I57" s="375"/>
      <c r="J57" s="375"/>
      <c r="K57" s="378"/>
      <c r="L57" s="378"/>
      <c r="M57" s="378"/>
      <c r="N57" s="378"/>
      <c r="O57" s="378"/>
      <c r="P57" s="379"/>
      <c r="Q57" s="380"/>
      <c r="R57" s="381"/>
      <c r="S57" s="381"/>
      <c r="T57" s="381"/>
      <c r="U57" s="381"/>
      <c r="V57" s="381"/>
      <c r="W57" s="381"/>
      <c r="X57" s="381"/>
      <c r="Y57" s="381"/>
      <c r="Z57" s="381"/>
      <c r="AA57" s="381"/>
      <c r="AB57" s="382"/>
      <c r="AC57" s="383"/>
      <c r="AD57" s="383"/>
      <c r="AE57" s="383"/>
      <c r="AF57" s="384"/>
      <c r="AG57" s="376"/>
      <c r="AH57" s="385"/>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7"/>
      <c r="BE57" s="387"/>
      <c r="BF57" s="387"/>
      <c r="BG57" s="387"/>
      <c r="BH57" s="387"/>
      <c r="BI57" s="387"/>
      <c r="BJ57" s="387"/>
      <c r="BK57" s="387"/>
      <c r="BL57" s="387"/>
      <c r="BM57" s="387"/>
      <c r="BN57" s="387"/>
      <c r="BO57" s="387"/>
      <c r="BP57" s="387"/>
      <c r="BQ57" s="387"/>
      <c r="BR57" s="387"/>
      <c r="BS57" s="387"/>
      <c r="BT57" s="387"/>
      <c r="BU57" s="387"/>
      <c r="BV57" s="387"/>
      <c r="BW57" s="387"/>
      <c r="BX57" s="387"/>
      <c r="BY57" s="387"/>
      <c r="BZ57" s="387"/>
      <c r="CA57" s="387"/>
      <c r="CB57" s="387"/>
      <c r="CC57" s="387"/>
      <c r="CD57" s="387"/>
      <c r="CE57" s="387"/>
      <c r="CF57" s="387"/>
      <c r="CG57" s="387"/>
      <c r="CH57" s="387"/>
      <c r="CI57" s="387"/>
      <c r="CJ57" s="387"/>
      <c r="CK57" s="387"/>
      <c r="CL57" s="388"/>
      <c r="CM57" s="388"/>
      <c r="CN57" s="388"/>
      <c r="CO57" s="388"/>
      <c r="CP57" s="388"/>
      <c r="CQ57" s="388"/>
      <c r="CR57" s="388"/>
      <c r="CS57" s="388"/>
      <c r="CT57" s="388"/>
      <c r="CU57" s="388"/>
      <c r="CV57" s="388"/>
      <c r="CW57" s="388"/>
      <c r="CX57" s="388"/>
      <c r="CY57" s="388"/>
      <c r="CZ57" s="388"/>
      <c r="DA57" s="388"/>
      <c r="DB57" s="388"/>
      <c r="DC57" s="388"/>
      <c r="DD57" s="388"/>
      <c r="DE57" s="388"/>
      <c r="DF57" s="388"/>
      <c r="DG57" s="388"/>
      <c r="DH57" s="388"/>
      <c r="DI57" s="388"/>
      <c r="DJ57" s="388"/>
      <c r="DK57" s="388"/>
      <c r="DL57" s="388"/>
      <c r="DM57" s="388"/>
      <c r="DN57" s="388"/>
      <c r="DO57" s="388"/>
      <c r="DP57" s="388"/>
      <c r="DQ57" s="388"/>
      <c r="DR57" s="388"/>
      <c r="DS57" s="388"/>
      <c r="DT57" s="388"/>
      <c r="DU57" s="388"/>
      <c r="DV57" s="388"/>
      <c r="DW57" s="388"/>
      <c r="DX57" s="388"/>
      <c r="DY57" s="388"/>
      <c r="DZ57" s="388"/>
      <c r="EA57" s="388"/>
      <c r="EB57" s="388"/>
      <c r="EC57" s="388"/>
      <c r="ED57" s="388"/>
      <c r="EE57" s="388"/>
      <c r="EF57" s="388"/>
      <c r="EG57" s="388"/>
      <c r="EH57" s="388"/>
      <c r="EI57" s="388"/>
      <c r="EJ57" s="388"/>
      <c r="EK57" s="388"/>
      <c r="EL57" s="388"/>
      <c r="EM57" s="388"/>
      <c r="EN57" s="388"/>
      <c r="EO57" s="388"/>
      <c r="EP57" s="388"/>
      <c r="EQ57" s="388"/>
      <c r="ER57" s="388"/>
      <c r="ES57" s="388"/>
      <c r="ET57" s="388"/>
      <c r="EU57" s="388"/>
      <c r="EV57" s="388"/>
      <c r="EW57" s="388"/>
      <c r="EX57" s="388"/>
      <c r="EY57" s="388"/>
      <c r="EZ57" s="388"/>
      <c r="FA57" s="388"/>
      <c r="FB57" s="388"/>
      <c r="FC57" s="388"/>
      <c r="FD57" s="388"/>
      <c r="FE57" s="388"/>
      <c r="FF57" s="388"/>
      <c r="FG57" s="388"/>
      <c r="FH57" s="388"/>
      <c r="FI57" s="388"/>
      <c r="FJ57" s="388"/>
      <c r="FK57" s="388"/>
      <c r="FL57" s="388"/>
      <c r="FM57" s="388"/>
      <c r="FN57" s="388"/>
      <c r="FO57" s="388"/>
      <c r="FP57" s="388"/>
      <c r="FQ57" s="388"/>
      <c r="FR57" s="388"/>
      <c r="FS57" s="388"/>
      <c r="FT57" s="388"/>
      <c r="FU57" s="388"/>
      <c r="FV57" s="388"/>
      <c r="FW57" s="388"/>
      <c r="FX57" s="388"/>
      <c r="FY57" s="388"/>
      <c r="FZ57" s="388"/>
      <c r="GA57" s="388"/>
      <c r="GB57" s="388"/>
      <c r="GC57" s="388"/>
      <c r="GD57" s="388"/>
      <c r="GE57" s="388"/>
      <c r="GF57" s="388"/>
      <c r="GG57" s="388"/>
      <c r="GH57" s="388"/>
      <c r="GI57" s="388"/>
      <c r="GJ57" s="388"/>
      <c r="GK57" s="388"/>
      <c r="GL57" s="388"/>
      <c r="GM57" s="388"/>
      <c r="GN57" s="388"/>
      <c r="GO57" s="388"/>
      <c r="GP57" s="388"/>
      <c r="GQ57" s="388"/>
      <c r="GR57" s="388"/>
      <c r="GS57" s="388"/>
      <c r="GT57" s="388"/>
      <c r="GU57" s="388"/>
      <c r="GV57" s="388"/>
      <c r="GW57" s="388"/>
      <c r="GX57" s="388"/>
      <c r="GY57" s="388"/>
      <c r="GZ57" s="388"/>
      <c r="HA57" s="388"/>
      <c r="HB57" s="388"/>
      <c r="HC57" s="388"/>
      <c r="HD57" s="388"/>
      <c r="HE57" s="388"/>
      <c r="HF57" s="388"/>
      <c r="HG57" s="388"/>
      <c r="HH57" s="388"/>
      <c r="HI57" s="388"/>
      <c r="HJ57" s="388"/>
      <c r="HK57" s="388"/>
      <c r="HL57" s="388"/>
      <c r="HM57" s="388"/>
      <c r="HN57" s="388"/>
      <c r="HO57" s="388"/>
      <c r="HP57" s="388"/>
      <c r="HQ57" s="388"/>
      <c r="HR57" s="388"/>
      <c r="HS57" s="388"/>
      <c r="HT57" s="388"/>
      <c r="HU57" s="388"/>
      <c r="HV57" s="388"/>
      <c r="HW57" s="388"/>
      <c r="HX57" s="388"/>
      <c r="HY57" s="388"/>
      <c r="HZ57" s="388"/>
      <c r="IA57" s="388"/>
      <c r="IB57" s="388"/>
      <c r="IC57" s="388"/>
      <c r="ID57" s="388"/>
      <c r="IE57" s="388"/>
      <c r="IF57" s="388"/>
      <c r="IG57" s="388"/>
      <c r="IH57" s="388"/>
      <c r="II57" s="388"/>
      <c r="IJ57" s="388"/>
      <c r="IK57" s="388"/>
      <c r="IL57" s="388"/>
      <c r="IM57" s="388"/>
      <c r="IN57" s="388"/>
      <c r="IO57" s="388"/>
      <c r="IP57" s="388"/>
      <c r="IQ57" s="388"/>
      <c r="IR57" s="388"/>
      <c r="IS57" s="388"/>
      <c r="IT57" s="388"/>
    </row>
    <row collapsed="false" customFormat="true" customHeight="true" hidden="false" ht="52" outlineLevel="0" r="58" s="419">
      <c r="A58" s="355"/>
      <c r="B58" s="410" t="n">
        <v>6</v>
      </c>
      <c r="C58" s="411" t="s">
        <v>37</v>
      </c>
      <c r="D58" s="163" t="s">
        <v>282</v>
      </c>
      <c r="E58" s="412" t="s">
        <v>79</v>
      </c>
      <c r="F58" s="165" t="s">
        <v>80</v>
      </c>
      <c r="G58" s="166" t="s">
        <v>283</v>
      </c>
      <c r="H58" s="167" t="n">
        <v>192936.529161017</v>
      </c>
      <c r="I58" s="167" t="n">
        <v>34728.5752489831</v>
      </c>
      <c r="J58" s="167" t="n">
        <f aca="false">H58+I58</f>
        <v>227665.10441</v>
      </c>
      <c r="K58" s="167" t="n">
        <v>100325</v>
      </c>
      <c r="L58" s="167" t="n">
        <v>90797</v>
      </c>
      <c r="M58" s="168" t="n">
        <f aca="false">SUM(Q58:AB58)</f>
        <v>83946.69995</v>
      </c>
      <c r="N58" s="168" t="n">
        <f aca="false">SUM(Q63:AB63)</f>
        <v>36611.69995</v>
      </c>
      <c r="O58" s="168" t="n">
        <f aca="false">N58+K58</f>
        <v>136936.69995</v>
      </c>
      <c r="P58" s="413" t="s">
        <v>82</v>
      </c>
      <c r="Q58" s="170" t="n">
        <v>0</v>
      </c>
      <c r="R58" s="171" t="n">
        <v>4412.51856</v>
      </c>
      <c r="S58" s="172" t="n">
        <v>20446.06982</v>
      </c>
      <c r="T58" s="170" t="n">
        <v>0</v>
      </c>
      <c r="U58" s="171" t="n">
        <v>198.53286</v>
      </c>
      <c r="V58" s="172" t="n">
        <v>5838.69292</v>
      </c>
      <c r="W58" s="170" t="n">
        <v>3611.88579</v>
      </c>
      <c r="X58" s="171" t="n">
        <v>0</v>
      </c>
      <c r="Y58" s="172" t="n">
        <v>2104</v>
      </c>
      <c r="Z58" s="170" t="n">
        <v>12211</v>
      </c>
      <c r="AA58" s="553" t="n">
        <v>10088</v>
      </c>
      <c r="AB58" s="172" t="n">
        <v>25036</v>
      </c>
      <c r="AC58" s="414" t="s">
        <v>234</v>
      </c>
      <c r="AD58" s="414" t="s">
        <v>235</v>
      </c>
      <c r="AE58" s="414" t="s">
        <v>236</v>
      </c>
      <c r="AF58" s="175" t="s">
        <v>284</v>
      </c>
      <c r="AG58" s="176" t="s">
        <v>285</v>
      </c>
      <c r="AH58" s="385"/>
      <c r="AI58" s="415"/>
      <c r="AJ58" s="416"/>
      <c r="AK58" s="416"/>
      <c r="AL58" s="416"/>
      <c r="AM58" s="416"/>
      <c r="AN58" s="416"/>
      <c r="AO58" s="417" t="n">
        <v>0</v>
      </c>
      <c r="AP58" s="416"/>
      <c r="AQ58" s="416"/>
      <c r="AR58" s="416"/>
      <c r="AS58" s="416"/>
      <c r="AT58" s="416"/>
      <c r="AU58" s="416"/>
      <c r="AV58" s="416"/>
      <c r="AW58" s="416"/>
      <c r="AX58" s="416"/>
      <c r="AY58" s="416"/>
      <c r="AZ58" s="416"/>
      <c r="BA58" s="416"/>
      <c r="BB58" s="416"/>
      <c r="BC58" s="418"/>
      <c r="BD58" s="387"/>
      <c r="BE58" s="387"/>
      <c r="BF58" s="387"/>
      <c r="BG58" s="387"/>
      <c r="BH58" s="387"/>
      <c r="BI58" s="387"/>
      <c r="BJ58" s="387"/>
      <c r="BK58" s="387"/>
      <c r="BL58" s="387"/>
      <c r="BM58" s="387"/>
      <c r="BN58" s="387"/>
      <c r="BO58" s="387"/>
      <c r="BP58" s="387"/>
      <c r="BQ58" s="387"/>
      <c r="BR58" s="387"/>
      <c r="BS58" s="387"/>
      <c r="BT58" s="387"/>
      <c r="BU58" s="387"/>
      <c r="BV58" s="387"/>
      <c r="BW58" s="387"/>
      <c r="BX58" s="387"/>
      <c r="BY58" s="387"/>
      <c r="BZ58" s="387"/>
      <c r="CA58" s="387"/>
      <c r="CB58" s="387"/>
      <c r="CC58" s="387"/>
      <c r="CD58" s="387"/>
      <c r="CE58" s="387"/>
      <c r="CF58" s="387"/>
      <c r="CG58" s="387"/>
      <c r="CH58" s="387"/>
      <c r="CI58" s="387"/>
      <c r="CJ58" s="387"/>
      <c r="CK58" s="387"/>
    </row>
    <row collapsed="false" customFormat="true" customHeight="true" hidden="false" ht="44" outlineLevel="0" r="59" s="523">
      <c r="A59" s="371"/>
      <c r="B59" s="420"/>
      <c r="C59" s="421" t="s">
        <v>88</v>
      </c>
      <c r="D59" s="183"/>
      <c r="E59" s="422"/>
      <c r="F59" s="185" t="s">
        <v>89</v>
      </c>
      <c r="G59" s="166"/>
      <c r="H59" s="423"/>
      <c r="I59" s="424"/>
      <c r="J59" s="424"/>
      <c r="K59" s="425"/>
      <c r="L59" s="426"/>
      <c r="M59" s="427"/>
      <c r="N59" s="428" t="n">
        <f aca="false">N58/L58</f>
        <v>0.403225876956287</v>
      </c>
      <c r="O59" s="428" t="n">
        <f aca="false">O58/J58</f>
        <v>0.601483043722818</v>
      </c>
      <c r="P59" s="429" t="s">
        <v>240</v>
      </c>
      <c r="Q59" s="430" t="n">
        <v>100</v>
      </c>
      <c r="R59" s="431"/>
      <c r="S59" s="432"/>
      <c r="T59" s="430"/>
      <c r="U59" s="431"/>
      <c r="V59" s="432"/>
      <c r="W59" s="430"/>
      <c r="X59" s="431"/>
      <c r="Y59" s="432"/>
      <c r="Z59" s="430"/>
      <c r="AA59" s="431"/>
      <c r="AB59" s="432"/>
      <c r="AC59" s="433" t="n">
        <v>40917</v>
      </c>
      <c r="AD59" s="433" t="n">
        <v>41318</v>
      </c>
      <c r="AE59" s="433" t="n">
        <v>41408</v>
      </c>
      <c r="AF59" s="175"/>
      <c r="AG59" s="176"/>
      <c r="AH59" s="385"/>
      <c r="AI59" s="434"/>
      <c r="AJ59" s="435"/>
      <c r="AK59" s="435"/>
      <c r="AL59" s="435"/>
      <c r="AM59" s="435"/>
      <c r="AN59" s="435"/>
      <c r="AO59" s="435"/>
      <c r="AP59" s="435"/>
      <c r="AQ59" s="435"/>
      <c r="AR59" s="435"/>
      <c r="AS59" s="435"/>
      <c r="AT59" s="435"/>
      <c r="AU59" s="435"/>
      <c r="AV59" s="435"/>
      <c r="AW59" s="435"/>
      <c r="AX59" s="435"/>
      <c r="AY59" s="435"/>
      <c r="AZ59" s="435"/>
      <c r="BA59" s="435"/>
      <c r="BB59" s="435"/>
      <c r="BC59" s="436"/>
      <c r="BD59" s="387"/>
      <c r="BE59" s="387"/>
      <c r="BF59" s="387"/>
      <c r="BG59" s="387"/>
      <c r="BH59" s="387"/>
      <c r="BI59" s="387"/>
      <c r="BJ59" s="387"/>
      <c r="BK59" s="387"/>
      <c r="BL59" s="387"/>
      <c r="BM59" s="387"/>
      <c r="BN59" s="387"/>
      <c r="BO59" s="387"/>
      <c r="BP59" s="387"/>
      <c r="BQ59" s="387"/>
      <c r="BR59" s="387"/>
      <c r="BS59" s="387"/>
      <c r="BT59" s="387"/>
      <c r="BU59" s="387"/>
      <c r="BV59" s="387"/>
      <c r="BW59" s="387"/>
      <c r="BX59" s="387"/>
      <c r="BY59" s="387"/>
      <c r="BZ59" s="387"/>
      <c r="CA59" s="387"/>
      <c r="CB59" s="387"/>
      <c r="CC59" s="387"/>
      <c r="CD59" s="387"/>
      <c r="CE59" s="387"/>
      <c r="CF59" s="387"/>
      <c r="CG59" s="387"/>
      <c r="CH59" s="387"/>
      <c r="CI59" s="387"/>
      <c r="CJ59" s="387"/>
      <c r="CK59" s="387"/>
      <c r="CL59" s="522"/>
      <c r="CM59" s="522"/>
      <c r="CN59" s="522"/>
      <c r="CO59" s="522"/>
      <c r="CP59" s="522"/>
      <c r="CQ59" s="522"/>
      <c r="CR59" s="522"/>
      <c r="CS59" s="522"/>
      <c r="CT59" s="522"/>
      <c r="CU59" s="522"/>
      <c r="CV59" s="522"/>
      <c r="CW59" s="522"/>
      <c r="CX59" s="522"/>
      <c r="CY59" s="522"/>
      <c r="CZ59" s="522"/>
      <c r="DA59" s="522"/>
      <c r="DB59" s="522"/>
      <c r="DC59" s="522"/>
      <c r="DD59" s="522"/>
      <c r="DE59" s="522"/>
      <c r="DF59" s="522"/>
      <c r="DG59" s="522"/>
      <c r="DH59" s="522"/>
      <c r="DI59" s="522"/>
      <c r="DJ59" s="522"/>
      <c r="DK59" s="522"/>
      <c r="DL59" s="522"/>
      <c r="DM59" s="522"/>
      <c r="DN59" s="522"/>
      <c r="DO59" s="522"/>
      <c r="DP59" s="522"/>
      <c r="DQ59" s="522"/>
      <c r="DR59" s="522"/>
      <c r="DS59" s="522"/>
      <c r="DT59" s="522"/>
      <c r="DU59" s="522"/>
      <c r="DV59" s="522"/>
      <c r="DW59" s="522"/>
      <c r="DX59" s="522"/>
      <c r="DY59" s="522"/>
      <c r="DZ59" s="522"/>
      <c r="EA59" s="522"/>
      <c r="EB59" s="522"/>
      <c r="EC59" s="522"/>
      <c r="ED59" s="522"/>
      <c r="EE59" s="522"/>
      <c r="EF59" s="522"/>
      <c r="EG59" s="522"/>
      <c r="EH59" s="522"/>
      <c r="EI59" s="522"/>
      <c r="EJ59" s="522"/>
      <c r="EK59" s="522"/>
      <c r="EL59" s="522"/>
      <c r="EM59" s="522"/>
      <c r="EN59" s="522"/>
      <c r="EO59" s="522"/>
      <c r="EP59" s="522"/>
      <c r="EQ59" s="522"/>
      <c r="ER59" s="522"/>
      <c r="ES59" s="522"/>
      <c r="ET59" s="522"/>
      <c r="EU59" s="522"/>
      <c r="EV59" s="522"/>
      <c r="EW59" s="522"/>
      <c r="EX59" s="522"/>
      <c r="EY59" s="522"/>
      <c r="EZ59" s="522"/>
      <c r="FA59" s="522"/>
      <c r="FB59" s="522"/>
      <c r="FC59" s="522"/>
      <c r="FD59" s="522"/>
      <c r="FE59" s="522"/>
      <c r="FF59" s="522"/>
      <c r="FG59" s="522"/>
      <c r="FH59" s="522"/>
      <c r="FI59" s="522"/>
      <c r="FJ59" s="522"/>
      <c r="FK59" s="522"/>
      <c r="FL59" s="522"/>
      <c r="FM59" s="522"/>
      <c r="FN59" s="522"/>
      <c r="FO59" s="522"/>
      <c r="FP59" s="522"/>
      <c r="FQ59" s="522"/>
      <c r="FR59" s="522"/>
      <c r="FS59" s="522"/>
      <c r="FT59" s="522"/>
      <c r="FU59" s="522"/>
      <c r="FV59" s="522"/>
      <c r="FW59" s="522"/>
      <c r="FX59" s="522"/>
      <c r="FY59" s="522"/>
      <c r="FZ59" s="522"/>
      <c r="GA59" s="522"/>
      <c r="GB59" s="522"/>
      <c r="GC59" s="522"/>
      <c r="GD59" s="522"/>
      <c r="GE59" s="522"/>
      <c r="GF59" s="522"/>
      <c r="GG59" s="522"/>
      <c r="GH59" s="522"/>
      <c r="GI59" s="522"/>
      <c r="GJ59" s="522"/>
      <c r="GK59" s="522"/>
      <c r="GL59" s="522"/>
      <c r="GM59" s="522"/>
      <c r="GN59" s="522"/>
      <c r="GO59" s="522"/>
      <c r="GP59" s="522"/>
      <c r="GQ59" s="522"/>
      <c r="GR59" s="522"/>
      <c r="GS59" s="522"/>
      <c r="GT59" s="522"/>
      <c r="GU59" s="522"/>
      <c r="GV59" s="522"/>
      <c r="GW59" s="522"/>
      <c r="GX59" s="522"/>
      <c r="GY59" s="522"/>
      <c r="GZ59" s="522"/>
      <c r="HA59" s="522"/>
      <c r="HB59" s="522"/>
      <c r="HC59" s="522"/>
      <c r="HD59" s="522"/>
      <c r="HE59" s="522"/>
      <c r="HF59" s="522"/>
      <c r="HG59" s="522"/>
      <c r="HH59" s="522"/>
      <c r="HI59" s="522"/>
      <c r="HJ59" s="522"/>
      <c r="HK59" s="522"/>
      <c r="HL59" s="522"/>
      <c r="HM59" s="522"/>
      <c r="HN59" s="522"/>
      <c r="HO59" s="522"/>
      <c r="HP59" s="522"/>
      <c r="HQ59" s="522"/>
      <c r="HR59" s="522"/>
      <c r="HS59" s="522"/>
      <c r="HT59" s="522"/>
      <c r="HU59" s="522"/>
      <c r="HV59" s="522"/>
      <c r="HW59" s="522"/>
      <c r="HX59" s="522"/>
      <c r="HY59" s="522"/>
      <c r="HZ59" s="522"/>
      <c r="IA59" s="522"/>
      <c r="IB59" s="522"/>
      <c r="IC59" s="522"/>
      <c r="ID59" s="522"/>
      <c r="IE59" s="522"/>
      <c r="IF59" s="522"/>
      <c r="IG59" s="522"/>
      <c r="IH59" s="522"/>
      <c r="II59" s="522"/>
      <c r="IJ59" s="522"/>
      <c r="IK59" s="522"/>
      <c r="IL59" s="522"/>
      <c r="IM59" s="522"/>
      <c r="IN59" s="522"/>
      <c r="IO59" s="522"/>
      <c r="IP59" s="522"/>
      <c r="IQ59" s="522"/>
      <c r="IR59" s="522"/>
      <c r="IS59" s="522"/>
      <c r="IT59" s="522"/>
    </row>
    <row collapsed="false" customFormat="false" customHeight="true" hidden="false" ht="36" outlineLevel="0" r="60">
      <c r="A60" s="371"/>
      <c r="B60" s="439"/>
      <c r="C60" s="440" t="s">
        <v>92</v>
      </c>
      <c r="D60" s="198" t="s">
        <v>286</v>
      </c>
      <c r="E60" s="441"/>
      <c r="F60" s="442" t="s">
        <v>94</v>
      </c>
      <c r="G60" s="166"/>
      <c r="H60" s="443"/>
      <c r="I60" s="444"/>
      <c r="J60" s="444"/>
      <c r="K60" s="445"/>
      <c r="L60" s="446"/>
      <c r="M60" s="446"/>
      <c r="N60" s="446"/>
      <c r="O60" s="446"/>
      <c r="P60" s="447"/>
      <c r="Q60" s="448"/>
      <c r="R60" s="449"/>
      <c r="S60" s="450"/>
      <c r="T60" s="448"/>
      <c r="U60" s="451"/>
      <c r="V60" s="452"/>
      <c r="W60" s="453"/>
      <c r="X60" s="454"/>
      <c r="Y60" s="452"/>
      <c r="Z60" s="453"/>
      <c r="AA60" s="451"/>
      <c r="AB60" s="455"/>
      <c r="AC60" s="456"/>
      <c r="AD60" s="456"/>
      <c r="AE60" s="456"/>
      <c r="AF60" s="175"/>
      <c r="AG60" s="176"/>
      <c r="AH60" s="385"/>
      <c r="AI60" s="434"/>
      <c r="AJ60" s="435"/>
      <c r="AK60" s="435"/>
      <c r="AL60" s="435"/>
      <c r="AM60" s="435"/>
      <c r="AN60" s="435"/>
      <c r="AO60" s="435"/>
      <c r="AP60" s="435"/>
      <c r="AQ60" s="435"/>
      <c r="AR60" s="435"/>
      <c r="AS60" s="435"/>
      <c r="AT60" s="435"/>
      <c r="AU60" s="435"/>
      <c r="AV60" s="435"/>
      <c r="AW60" s="435"/>
      <c r="AX60" s="435"/>
      <c r="AY60" s="435"/>
      <c r="AZ60" s="435"/>
      <c r="BA60" s="435"/>
      <c r="BB60" s="435"/>
      <c r="BC60" s="436"/>
      <c r="BD60" s="387"/>
      <c r="BE60" s="387"/>
      <c r="BF60" s="387"/>
      <c r="BG60" s="387"/>
      <c r="BH60" s="387"/>
      <c r="BI60" s="387"/>
      <c r="BJ60" s="387"/>
      <c r="BK60" s="387"/>
      <c r="BL60" s="387"/>
      <c r="BM60" s="387"/>
      <c r="BN60" s="387"/>
      <c r="BO60" s="387"/>
      <c r="BP60" s="387"/>
      <c r="BQ60" s="387"/>
      <c r="BR60" s="387"/>
      <c r="BS60" s="387"/>
      <c r="BT60" s="387"/>
      <c r="BU60" s="387"/>
      <c r="BV60" s="387"/>
      <c r="BW60" s="387"/>
      <c r="BX60" s="387"/>
      <c r="BY60" s="387"/>
      <c r="BZ60" s="387"/>
      <c r="CA60" s="387"/>
      <c r="CB60" s="387"/>
      <c r="CC60" s="387"/>
      <c r="CD60" s="387"/>
      <c r="CE60" s="387"/>
      <c r="CF60" s="387"/>
      <c r="CG60" s="387"/>
      <c r="CH60" s="387"/>
      <c r="CI60" s="387"/>
      <c r="CJ60" s="387"/>
      <c r="CK60" s="387"/>
      <c r="CL60" s="522"/>
      <c r="CM60" s="522"/>
      <c r="CN60" s="522"/>
      <c r="CO60" s="522"/>
      <c r="CP60" s="522"/>
      <c r="CQ60" s="522"/>
      <c r="CR60" s="522"/>
      <c r="CS60" s="522"/>
      <c r="CT60" s="522"/>
      <c r="CU60" s="522"/>
      <c r="CV60" s="522"/>
      <c r="CW60" s="522"/>
      <c r="CX60" s="522"/>
      <c r="CY60" s="522"/>
      <c r="CZ60" s="522"/>
      <c r="DA60" s="522"/>
      <c r="DB60" s="522"/>
      <c r="DC60" s="522"/>
      <c r="DD60" s="522"/>
      <c r="DE60" s="522"/>
      <c r="DF60" s="522"/>
      <c r="DG60" s="522"/>
      <c r="DH60" s="522"/>
      <c r="DI60" s="522"/>
      <c r="DJ60" s="522"/>
      <c r="DK60" s="522"/>
      <c r="DL60" s="522"/>
      <c r="DM60" s="522"/>
      <c r="DN60" s="522"/>
      <c r="DO60" s="522"/>
      <c r="DP60" s="522"/>
      <c r="DQ60" s="522"/>
      <c r="DR60" s="522"/>
      <c r="DS60" s="522"/>
      <c r="DT60" s="522"/>
      <c r="DU60" s="522"/>
      <c r="DV60" s="522"/>
      <c r="DW60" s="522"/>
      <c r="DX60" s="522"/>
      <c r="DY60" s="522"/>
      <c r="DZ60" s="522"/>
      <c r="EA60" s="522"/>
      <c r="EB60" s="522"/>
      <c r="EC60" s="522"/>
      <c r="ED60" s="522"/>
      <c r="EE60" s="522"/>
      <c r="EF60" s="522"/>
      <c r="EG60" s="522"/>
      <c r="EH60" s="522"/>
      <c r="EI60" s="522"/>
      <c r="EJ60" s="522"/>
      <c r="EK60" s="522"/>
      <c r="EL60" s="522"/>
      <c r="EM60" s="522"/>
      <c r="EN60" s="522"/>
      <c r="EO60" s="522"/>
      <c r="EP60" s="522"/>
      <c r="EQ60" s="522"/>
      <c r="ER60" s="522"/>
      <c r="ES60" s="522"/>
      <c r="ET60" s="522"/>
      <c r="EU60" s="522"/>
      <c r="EV60" s="522"/>
      <c r="EW60" s="522"/>
      <c r="EX60" s="522"/>
      <c r="EY60" s="522"/>
      <c r="EZ60" s="522"/>
      <c r="FA60" s="522"/>
      <c r="FB60" s="522"/>
      <c r="FC60" s="522"/>
      <c r="FD60" s="522"/>
      <c r="FE60" s="522"/>
      <c r="FF60" s="522"/>
      <c r="FG60" s="522"/>
      <c r="FH60" s="522"/>
      <c r="FI60" s="522"/>
      <c r="FJ60" s="522"/>
      <c r="FK60" s="522"/>
      <c r="FL60" s="522"/>
      <c r="FM60" s="522"/>
      <c r="FN60" s="522"/>
      <c r="FO60" s="522"/>
      <c r="FP60" s="522"/>
      <c r="FQ60" s="522"/>
      <c r="FR60" s="522"/>
      <c r="FS60" s="522"/>
      <c r="FT60" s="522"/>
      <c r="FU60" s="522"/>
      <c r="FV60" s="522"/>
      <c r="FW60" s="522"/>
      <c r="FX60" s="522"/>
      <c r="FY60" s="522"/>
      <c r="FZ60" s="522"/>
      <c r="GA60" s="522"/>
      <c r="GB60" s="522"/>
      <c r="GC60" s="522"/>
      <c r="GD60" s="522"/>
      <c r="GE60" s="522"/>
      <c r="GF60" s="522"/>
      <c r="GG60" s="522"/>
      <c r="GH60" s="522"/>
      <c r="GI60" s="522"/>
      <c r="GJ60" s="522"/>
      <c r="GK60" s="522"/>
      <c r="GL60" s="522"/>
      <c r="GM60" s="522"/>
      <c r="GN60" s="522"/>
      <c r="GO60" s="522"/>
      <c r="GP60" s="522"/>
      <c r="GQ60" s="522"/>
      <c r="GR60" s="522"/>
      <c r="GS60" s="522"/>
      <c r="GT60" s="522"/>
      <c r="GU60" s="522"/>
      <c r="GV60" s="522"/>
      <c r="GW60" s="522"/>
      <c r="GX60" s="522"/>
      <c r="GY60" s="522"/>
      <c r="GZ60" s="522"/>
      <c r="HA60" s="522"/>
      <c r="HB60" s="522"/>
      <c r="HC60" s="522"/>
      <c r="HD60" s="522"/>
      <c r="HE60" s="522"/>
      <c r="HF60" s="522"/>
      <c r="HG60" s="522"/>
      <c r="HH60" s="522"/>
      <c r="HI60" s="522"/>
      <c r="HJ60" s="522"/>
      <c r="HK60" s="522"/>
      <c r="HL60" s="522"/>
      <c r="HM60" s="522"/>
      <c r="HN60" s="522"/>
      <c r="HO60" s="522"/>
      <c r="HP60" s="522"/>
      <c r="HQ60" s="522"/>
      <c r="HR60" s="522"/>
      <c r="HS60" s="522"/>
      <c r="HT60" s="522"/>
      <c r="HU60" s="522"/>
      <c r="HV60" s="522"/>
      <c r="HW60" s="522"/>
      <c r="HX60" s="522"/>
      <c r="HY60" s="522"/>
      <c r="HZ60" s="522"/>
      <c r="IA60" s="522"/>
      <c r="IB60" s="522"/>
      <c r="IC60" s="522"/>
      <c r="ID60" s="522"/>
      <c r="IE60" s="522"/>
      <c r="IF60" s="522"/>
      <c r="IG60" s="522"/>
      <c r="IH60" s="522"/>
      <c r="II60" s="522"/>
      <c r="IJ60" s="522"/>
      <c r="IK60" s="522"/>
      <c r="IL60" s="522"/>
      <c r="IM60" s="522"/>
      <c r="IN60" s="522"/>
      <c r="IO60" s="522"/>
      <c r="IP60" s="522"/>
      <c r="IQ60" s="522"/>
      <c r="IR60" s="522"/>
      <c r="IS60" s="522"/>
      <c r="IT60" s="522"/>
    </row>
    <row collapsed="false" customFormat="false" customHeight="true" hidden="false" ht="46" outlineLevel="0" r="61">
      <c r="A61" s="371"/>
      <c r="B61" s="457"/>
      <c r="C61" s="458" t="s">
        <v>95</v>
      </c>
      <c r="D61" s="459"/>
      <c r="E61" s="460"/>
      <c r="F61" s="461" t="s">
        <v>121</v>
      </c>
      <c r="G61" s="166"/>
      <c r="H61" s="462"/>
      <c r="I61" s="463"/>
      <c r="J61" s="463"/>
      <c r="K61" s="464"/>
      <c r="L61" s="427"/>
      <c r="M61" s="427"/>
      <c r="N61" s="427"/>
      <c r="O61" s="427"/>
      <c r="P61" s="465"/>
      <c r="Q61" s="430"/>
      <c r="R61" s="431"/>
      <c r="S61" s="432"/>
      <c r="T61" s="430"/>
      <c r="U61" s="466"/>
      <c r="V61" s="467"/>
      <c r="W61" s="468"/>
      <c r="X61" s="469"/>
      <c r="Y61" s="467"/>
      <c r="Z61" s="468"/>
      <c r="AA61" s="466"/>
      <c r="AB61" s="470"/>
      <c r="AC61" s="433" t="s">
        <v>243</v>
      </c>
      <c r="AD61" s="471" t="s">
        <v>244</v>
      </c>
      <c r="AE61" s="471" t="s">
        <v>245</v>
      </c>
      <c r="AF61" s="175"/>
      <c r="AG61" s="176"/>
      <c r="AH61" s="385"/>
      <c r="AI61" s="434"/>
      <c r="AJ61" s="435"/>
      <c r="AK61" s="435"/>
      <c r="AL61" s="435"/>
      <c r="AM61" s="435"/>
      <c r="AN61" s="435"/>
      <c r="AO61" s="435"/>
      <c r="AP61" s="435"/>
      <c r="AQ61" s="435"/>
      <c r="AR61" s="435"/>
      <c r="AS61" s="435"/>
      <c r="AT61" s="435"/>
      <c r="AU61" s="435"/>
      <c r="AV61" s="435"/>
      <c r="AW61" s="435"/>
      <c r="AX61" s="435"/>
      <c r="AY61" s="435"/>
      <c r="AZ61" s="435"/>
      <c r="BA61" s="435"/>
      <c r="BB61" s="435"/>
      <c r="BC61" s="436"/>
      <c r="BD61" s="387"/>
      <c r="BE61" s="387"/>
      <c r="BF61" s="387"/>
      <c r="BG61" s="387"/>
      <c r="BH61" s="387"/>
      <c r="BI61" s="387"/>
      <c r="BJ61" s="387"/>
      <c r="BK61" s="387"/>
      <c r="BL61" s="387"/>
      <c r="BM61" s="387"/>
      <c r="BN61" s="387"/>
      <c r="BO61" s="387"/>
      <c r="BP61" s="387"/>
      <c r="BQ61" s="387"/>
      <c r="BR61" s="387"/>
      <c r="BS61" s="387"/>
      <c r="BT61" s="387"/>
      <c r="BU61" s="387"/>
      <c r="BV61" s="387"/>
      <c r="BW61" s="387"/>
      <c r="BX61" s="387"/>
      <c r="BY61" s="387"/>
      <c r="BZ61" s="387"/>
      <c r="CA61" s="387"/>
      <c r="CB61" s="387"/>
      <c r="CC61" s="387"/>
      <c r="CD61" s="387"/>
      <c r="CE61" s="387"/>
      <c r="CF61" s="387"/>
      <c r="CG61" s="387"/>
      <c r="CH61" s="387"/>
      <c r="CI61" s="387"/>
      <c r="CJ61" s="387"/>
      <c r="CK61" s="387"/>
      <c r="CL61" s="522"/>
      <c r="CM61" s="522"/>
      <c r="CN61" s="522"/>
      <c r="CO61" s="522"/>
      <c r="CP61" s="522"/>
      <c r="CQ61" s="522"/>
      <c r="CR61" s="522"/>
      <c r="CS61" s="522"/>
      <c r="CT61" s="522"/>
      <c r="CU61" s="522"/>
      <c r="CV61" s="522"/>
      <c r="CW61" s="522"/>
      <c r="CX61" s="522"/>
      <c r="CY61" s="522"/>
      <c r="CZ61" s="522"/>
      <c r="DA61" s="522"/>
      <c r="DB61" s="522"/>
      <c r="DC61" s="522"/>
      <c r="DD61" s="522"/>
      <c r="DE61" s="522"/>
      <c r="DF61" s="522"/>
      <c r="DG61" s="522"/>
      <c r="DH61" s="522"/>
      <c r="DI61" s="522"/>
      <c r="DJ61" s="522"/>
      <c r="DK61" s="522"/>
      <c r="DL61" s="522"/>
      <c r="DM61" s="522"/>
      <c r="DN61" s="522"/>
      <c r="DO61" s="522"/>
      <c r="DP61" s="522"/>
      <c r="DQ61" s="522"/>
      <c r="DR61" s="522"/>
      <c r="DS61" s="522"/>
      <c r="DT61" s="522"/>
      <c r="DU61" s="522"/>
      <c r="DV61" s="522"/>
      <c r="DW61" s="522"/>
      <c r="DX61" s="522"/>
      <c r="DY61" s="522"/>
      <c r="DZ61" s="522"/>
      <c r="EA61" s="522"/>
      <c r="EB61" s="522"/>
      <c r="EC61" s="522"/>
      <c r="ED61" s="522"/>
      <c r="EE61" s="522"/>
      <c r="EF61" s="522"/>
      <c r="EG61" s="522"/>
      <c r="EH61" s="522"/>
      <c r="EI61" s="522"/>
      <c r="EJ61" s="522"/>
      <c r="EK61" s="522"/>
      <c r="EL61" s="522"/>
      <c r="EM61" s="522"/>
      <c r="EN61" s="522"/>
      <c r="EO61" s="522"/>
      <c r="EP61" s="522"/>
      <c r="EQ61" s="522"/>
      <c r="ER61" s="522"/>
      <c r="ES61" s="522"/>
      <c r="ET61" s="522"/>
      <c r="EU61" s="522"/>
      <c r="EV61" s="522"/>
      <c r="EW61" s="522"/>
      <c r="EX61" s="522"/>
      <c r="EY61" s="522"/>
      <c r="EZ61" s="522"/>
      <c r="FA61" s="522"/>
      <c r="FB61" s="522"/>
      <c r="FC61" s="522"/>
      <c r="FD61" s="522"/>
      <c r="FE61" s="522"/>
      <c r="FF61" s="522"/>
      <c r="FG61" s="522"/>
      <c r="FH61" s="522"/>
      <c r="FI61" s="522"/>
      <c r="FJ61" s="522"/>
      <c r="FK61" s="522"/>
      <c r="FL61" s="522"/>
      <c r="FM61" s="522"/>
      <c r="FN61" s="522"/>
      <c r="FO61" s="522"/>
      <c r="FP61" s="522"/>
      <c r="FQ61" s="522"/>
      <c r="FR61" s="522"/>
      <c r="FS61" s="522"/>
      <c r="FT61" s="522"/>
      <c r="FU61" s="522"/>
      <c r="FV61" s="522"/>
      <c r="FW61" s="522"/>
      <c r="FX61" s="522"/>
      <c r="FY61" s="522"/>
      <c r="FZ61" s="522"/>
      <c r="GA61" s="522"/>
      <c r="GB61" s="522"/>
      <c r="GC61" s="522"/>
      <c r="GD61" s="522"/>
      <c r="GE61" s="522"/>
      <c r="GF61" s="522"/>
      <c r="GG61" s="522"/>
      <c r="GH61" s="522"/>
      <c r="GI61" s="522"/>
      <c r="GJ61" s="522"/>
      <c r="GK61" s="522"/>
      <c r="GL61" s="522"/>
      <c r="GM61" s="522"/>
      <c r="GN61" s="522"/>
      <c r="GO61" s="522"/>
      <c r="GP61" s="522"/>
      <c r="GQ61" s="522"/>
      <c r="GR61" s="522"/>
      <c r="GS61" s="522"/>
      <c r="GT61" s="522"/>
      <c r="GU61" s="522"/>
      <c r="GV61" s="522"/>
      <c r="GW61" s="522"/>
      <c r="GX61" s="522"/>
      <c r="GY61" s="522"/>
      <c r="GZ61" s="522"/>
      <c r="HA61" s="522"/>
      <c r="HB61" s="522"/>
      <c r="HC61" s="522"/>
      <c r="HD61" s="522"/>
      <c r="HE61" s="522"/>
      <c r="HF61" s="522"/>
      <c r="HG61" s="522"/>
      <c r="HH61" s="522"/>
      <c r="HI61" s="522"/>
      <c r="HJ61" s="522"/>
      <c r="HK61" s="522"/>
      <c r="HL61" s="522"/>
      <c r="HM61" s="522"/>
      <c r="HN61" s="522"/>
      <c r="HO61" s="522"/>
      <c r="HP61" s="522"/>
      <c r="HQ61" s="522"/>
      <c r="HR61" s="522"/>
      <c r="HS61" s="522"/>
      <c r="HT61" s="522"/>
      <c r="HU61" s="522"/>
      <c r="HV61" s="522"/>
      <c r="HW61" s="522"/>
      <c r="HX61" s="522"/>
      <c r="HY61" s="522"/>
      <c r="HZ61" s="522"/>
      <c r="IA61" s="522"/>
      <c r="IB61" s="522"/>
      <c r="IC61" s="522"/>
      <c r="ID61" s="522"/>
      <c r="IE61" s="522"/>
      <c r="IF61" s="522"/>
      <c r="IG61" s="522"/>
      <c r="IH61" s="522"/>
      <c r="II61" s="522"/>
      <c r="IJ61" s="522"/>
      <c r="IK61" s="522"/>
      <c r="IL61" s="522"/>
      <c r="IM61" s="522"/>
      <c r="IN61" s="522"/>
      <c r="IO61" s="522"/>
      <c r="IP61" s="522"/>
      <c r="IQ61" s="522"/>
      <c r="IR61" s="522"/>
      <c r="IS61" s="522"/>
      <c r="IT61" s="522"/>
    </row>
    <row collapsed="false" customFormat="false" customHeight="true" hidden="false" ht="43" outlineLevel="0" r="62">
      <c r="A62" s="371"/>
      <c r="B62" s="439"/>
      <c r="C62" s="440" t="s">
        <v>97</v>
      </c>
      <c r="D62" s="198" t="s">
        <v>98</v>
      </c>
      <c r="E62" s="441"/>
      <c r="F62" s="442" t="s">
        <v>247</v>
      </c>
      <c r="G62" s="166"/>
      <c r="H62" s="443"/>
      <c r="I62" s="444"/>
      <c r="J62" s="444"/>
      <c r="K62" s="445"/>
      <c r="L62" s="446"/>
      <c r="M62" s="446"/>
      <c r="N62" s="446"/>
      <c r="O62" s="446"/>
      <c r="P62" s="447" t="s">
        <v>248</v>
      </c>
      <c r="Q62" s="543" t="n">
        <v>55</v>
      </c>
      <c r="R62" s="544" t="n">
        <v>57</v>
      </c>
      <c r="S62" s="545" t="n">
        <v>60</v>
      </c>
      <c r="T62" s="543" t="n">
        <v>64</v>
      </c>
      <c r="U62" s="544" t="n">
        <v>67</v>
      </c>
      <c r="V62" s="545" t="n">
        <v>67</v>
      </c>
      <c r="W62" s="543" t="n">
        <v>73</v>
      </c>
      <c r="X62" s="544" t="n">
        <v>78</v>
      </c>
      <c r="Y62" s="545" t="n">
        <v>78</v>
      </c>
      <c r="Z62" s="546"/>
      <c r="AA62" s="547"/>
      <c r="AB62" s="548"/>
      <c r="AC62" s="478" t="n">
        <v>40917</v>
      </c>
      <c r="AD62" s="478" t="s">
        <v>266</v>
      </c>
      <c r="AE62" s="478"/>
      <c r="AF62" s="175"/>
      <c r="AG62" s="176"/>
      <c r="AH62" s="385"/>
      <c r="AI62" s="434"/>
      <c r="AJ62" s="435"/>
      <c r="AK62" s="435"/>
      <c r="AL62" s="435"/>
      <c r="AM62" s="435"/>
      <c r="AN62" s="435"/>
      <c r="AO62" s="435"/>
      <c r="AP62" s="435"/>
      <c r="AQ62" s="435"/>
      <c r="AR62" s="435"/>
      <c r="AS62" s="435"/>
      <c r="AT62" s="435"/>
      <c r="AU62" s="435"/>
      <c r="AV62" s="435"/>
      <c r="AW62" s="435"/>
      <c r="AX62" s="435"/>
      <c r="AY62" s="435"/>
      <c r="AZ62" s="435"/>
      <c r="BA62" s="435"/>
      <c r="BB62" s="435"/>
      <c r="BC62" s="436"/>
      <c r="BD62" s="387"/>
      <c r="BE62" s="387"/>
      <c r="BF62" s="387"/>
      <c r="BG62" s="387"/>
      <c r="BH62" s="387"/>
      <c r="BI62" s="387"/>
      <c r="BJ62" s="387"/>
      <c r="BK62" s="387"/>
      <c r="BL62" s="387"/>
      <c r="BM62" s="387"/>
      <c r="BN62" s="387"/>
      <c r="BO62" s="387"/>
      <c r="BP62" s="387"/>
      <c r="BQ62" s="387"/>
      <c r="BR62" s="387"/>
      <c r="BS62" s="387"/>
      <c r="BT62" s="387"/>
      <c r="BU62" s="387"/>
      <c r="BV62" s="387"/>
      <c r="BW62" s="387"/>
      <c r="BX62" s="387"/>
      <c r="BY62" s="387"/>
      <c r="BZ62" s="387"/>
      <c r="CA62" s="387"/>
      <c r="CB62" s="387"/>
      <c r="CC62" s="387"/>
      <c r="CD62" s="387"/>
      <c r="CE62" s="387"/>
      <c r="CF62" s="387"/>
      <c r="CG62" s="387"/>
      <c r="CH62" s="387"/>
      <c r="CI62" s="387"/>
      <c r="CJ62" s="387"/>
      <c r="CK62" s="387"/>
      <c r="CL62" s="522"/>
      <c r="CM62" s="522"/>
      <c r="CN62" s="522"/>
      <c r="CO62" s="522"/>
      <c r="CP62" s="522"/>
      <c r="CQ62" s="522"/>
      <c r="CR62" s="522"/>
      <c r="CS62" s="522"/>
      <c r="CT62" s="522"/>
      <c r="CU62" s="522"/>
      <c r="CV62" s="522"/>
      <c r="CW62" s="522"/>
      <c r="CX62" s="522"/>
      <c r="CY62" s="522"/>
      <c r="CZ62" s="522"/>
      <c r="DA62" s="522"/>
      <c r="DB62" s="522"/>
      <c r="DC62" s="522"/>
      <c r="DD62" s="522"/>
      <c r="DE62" s="522"/>
      <c r="DF62" s="522"/>
      <c r="DG62" s="522"/>
      <c r="DH62" s="522"/>
      <c r="DI62" s="522"/>
      <c r="DJ62" s="522"/>
      <c r="DK62" s="522"/>
      <c r="DL62" s="522"/>
      <c r="DM62" s="522"/>
      <c r="DN62" s="522"/>
      <c r="DO62" s="522"/>
      <c r="DP62" s="522"/>
      <c r="DQ62" s="522"/>
      <c r="DR62" s="522"/>
      <c r="DS62" s="522"/>
      <c r="DT62" s="522"/>
      <c r="DU62" s="522"/>
      <c r="DV62" s="522"/>
      <c r="DW62" s="522"/>
      <c r="DX62" s="522"/>
      <c r="DY62" s="522"/>
      <c r="DZ62" s="522"/>
      <c r="EA62" s="522"/>
      <c r="EB62" s="522"/>
      <c r="EC62" s="522"/>
      <c r="ED62" s="522"/>
      <c r="EE62" s="522"/>
      <c r="EF62" s="522"/>
      <c r="EG62" s="522"/>
      <c r="EH62" s="522"/>
      <c r="EI62" s="522"/>
      <c r="EJ62" s="522"/>
      <c r="EK62" s="522"/>
      <c r="EL62" s="522"/>
      <c r="EM62" s="522"/>
      <c r="EN62" s="522"/>
      <c r="EO62" s="522"/>
      <c r="EP62" s="522"/>
      <c r="EQ62" s="522"/>
      <c r="ER62" s="522"/>
      <c r="ES62" s="522"/>
      <c r="ET62" s="522"/>
      <c r="EU62" s="522"/>
      <c r="EV62" s="522"/>
      <c r="EW62" s="522"/>
      <c r="EX62" s="522"/>
      <c r="EY62" s="522"/>
      <c r="EZ62" s="522"/>
      <c r="FA62" s="522"/>
      <c r="FB62" s="522"/>
      <c r="FC62" s="522"/>
      <c r="FD62" s="522"/>
      <c r="FE62" s="522"/>
      <c r="FF62" s="522"/>
      <c r="FG62" s="522"/>
      <c r="FH62" s="522"/>
      <c r="FI62" s="522"/>
      <c r="FJ62" s="522"/>
      <c r="FK62" s="522"/>
      <c r="FL62" s="522"/>
      <c r="FM62" s="522"/>
      <c r="FN62" s="522"/>
      <c r="FO62" s="522"/>
      <c r="FP62" s="522"/>
      <c r="FQ62" s="522"/>
      <c r="FR62" s="522"/>
      <c r="FS62" s="522"/>
      <c r="FT62" s="522"/>
      <c r="FU62" s="522"/>
      <c r="FV62" s="522"/>
      <c r="FW62" s="522"/>
      <c r="FX62" s="522"/>
      <c r="FY62" s="522"/>
      <c r="FZ62" s="522"/>
      <c r="GA62" s="522"/>
      <c r="GB62" s="522"/>
      <c r="GC62" s="522"/>
      <c r="GD62" s="522"/>
      <c r="GE62" s="522"/>
      <c r="GF62" s="522"/>
      <c r="GG62" s="522"/>
      <c r="GH62" s="522"/>
      <c r="GI62" s="522"/>
      <c r="GJ62" s="522"/>
      <c r="GK62" s="522"/>
      <c r="GL62" s="522"/>
      <c r="GM62" s="522"/>
      <c r="GN62" s="522"/>
      <c r="GO62" s="522"/>
      <c r="GP62" s="522"/>
      <c r="GQ62" s="522"/>
      <c r="GR62" s="522"/>
      <c r="GS62" s="522"/>
      <c r="GT62" s="522"/>
      <c r="GU62" s="522"/>
      <c r="GV62" s="522"/>
      <c r="GW62" s="522"/>
      <c r="GX62" s="522"/>
      <c r="GY62" s="522"/>
      <c r="GZ62" s="522"/>
      <c r="HA62" s="522"/>
      <c r="HB62" s="522"/>
      <c r="HC62" s="522"/>
      <c r="HD62" s="522"/>
      <c r="HE62" s="522"/>
      <c r="HF62" s="522"/>
      <c r="HG62" s="522"/>
      <c r="HH62" s="522"/>
      <c r="HI62" s="522"/>
      <c r="HJ62" s="522"/>
      <c r="HK62" s="522"/>
      <c r="HL62" s="522"/>
      <c r="HM62" s="522"/>
      <c r="HN62" s="522"/>
      <c r="HO62" s="522"/>
      <c r="HP62" s="522"/>
      <c r="HQ62" s="522"/>
      <c r="HR62" s="522"/>
      <c r="HS62" s="522"/>
      <c r="HT62" s="522"/>
      <c r="HU62" s="522"/>
      <c r="HV62" s="522"/>
      <c r="HW62" s="522"/>
      <c r="HX62" s="522"/>
      <c r="HY62" s="522"/>
      <c r="HZ62" s="522"/>
      <c r="IA62" s="522"/>
      <c r="IB62" s="522"/>
      <c r="IC62" s="522"/>
      <c r="ID62" s="522"/>
      <c r="IE62" s="522"/>
      <c r="IF62" s="522"/>
      <c r="IG62" s="522"/>
      <c r="IH62" s="522"/>
      <c r="II62" s="522"/>
      <c r="IJ62" s="522"/>
      <c r="IK62" s="522"/>
      <c r="IL62" s="522"/>
      <c r="IM62" s="522"/>
      <c r="IN62" s="522"/>
      <c r="IO62" s="522"/>
      <c r="IP62" s="522"/>
      <c r="IQ62" s="522"/>
      <c r="IR62" s="522"/>
      <c r="IS62" s="522"/>
      <c r="IT62" s="522"/>
    </row>
    <row collapsed="false" customFormat="false" customHeight="true" hidden="false" ht="50" outlineLevel="0" r="63">
      <c r="A63" s="371"/>
      <c r="B63" s="479"/>
      <c r="C63" s="458" t="s">
        <v>100</v>
      </c>
      <c r="D63" s="480"/>
      <c r="E63" s="481"/>
      <c r="F63" s="482" t="s">
        <v>287</v>
      </c>
      <c r="G63" s="166"/>
      <c r="H63" s="483"/>
      <c r="I63" s="484"/>
      <c r="J63" s="484"/>
      <c r="K63" s="485"/>
      <c r="L63" s="486"/>
      <c r="M63" s="486"/>
      <c r="N63" s="486"/>
      <c r="O63" s="486"/>
      <c r="P63" s="487" t="s">
        <v>101</v>
      </c>
      <c r="Q63" s="488" t="n">
        <f aca="false">Q58</f>
        <v>0</v>
      </c>
      <c r="R63" s="489" t="n">
        <f aca="false">R58</f>
        <v>4412.51856</v>
      </c>
      <c r="S63" s="490" t="n">
        <f aca="false">S58</f>
        <v>20446.06982</v>
      </c>
      <c r="T63" s="488" t="n">
        <f aca="false">T58</f>
        <v>0</v>
      </c>
      <c r="U63" s="489" t="n">
        <f aca="false">U58</f>
        <v>198.53286</v>
      </c>
      <c r="V63" s="490" t="n">
        <f aca="false">V58</f>
        <v>5838.69292</v>
      </c>
      <c r="W63" s="488" t="n">
        <f aca="false">W58</f>
        <v>3611.88579</v>
      </c>
      <c r="X63" s="489" t="n">
        <f aca="false">X58</f>
        <v>0</v>
      </c>
      <c r="Y63" s="490" t="n">
        <f aca="false">Y58</f>
        <v>2104</v>
      </c>
      <c r="Z63" s="488" t="s">
        <v>102</v>
      </c>
      <c r="AA63" s="489" t="s">
        <v>102</v>
      </c>
      <c r="AB63" s="491" t="s">
        <v>102</v>
      </c>
      <c r="AC63" s="492"/>
      <c r="AD63" s="492"/>
      <c r="AE63" s="492"/>
      <c r="AF63" s="175"/>
      <c r="AG63" s="176"/>
      <c r="AH63" s="385"/>
      <c r="AI63" s="493"/>
      <c r="AJ63" s="494"/>
      <c r="AK63" s="494"/>
      <c r="AL63" s="494"/>
      <c r="AM63" s="494"/>
      <c r="AN63" s="494"/>
      <c r="AO63" s="494"/>
      <c r="AP63" s="494"/>
      <c r="AQ63" s="494"/>
      <c r="AR63" s="494"/>
      <c r="AS63" s="494"/>
      <c r="AT63" s="494"/>
      <c r="AU63" s="494"/>
      <c r="AV63" s="494"/>
      <c r="AW63" s="494"/>
      <c r="AX63" s="494"/>
      <c r="AY63" s="494"/>
      <c r="AZ63" s="494"/>
      <c r="BA63" s="494"/>
      <c r="BB63" s="494"/>
      <c r="BC63" s="495"/>
      <c r="BD63" s="387"/>
      <c r="BE63" s="387"/>
      <c r="BF63" s="387"/>
      <c r="BG63" s="387"/>
      <c r="BH63" s="387"/>
      <c r="BI63" s="387"/>
      <c r="BJ63" s="387"/>
      <c r="BK63" s="387"/>
      <c r="BL63" s="387"/>
      <c r="BM63" s="387"/>
      <c r="BN63" s="387"/>
      <c r="BO63" s="387"/>
      <c r="BP63" s="387"/>
      <c r="BQ63" s="387"/>
      <c r="BR63" s="387"/>
      <c r="BS63" s="387"/>
      <c r="BT63" s="387"/>
      <c r="BU63" s="387"/>
      <c r="BV63" s="387"/>
      <c r="BW63" s="387"/>
      <c r="BX63" s="387"/>
      <c r="BY63" s="387"/>
      <c r="BZ63" s="387"/>
      <c r="CA63" s="387"/>
      <c r="CB63" s="387"/>
      <c r="CC63" s="387"/>
      <c r="CD63" s="387"/>
      <c r="CE63" s="387"/>
      <c r="CF63" s="387"/>
      <c r="CG63" s="387"/>
      <c r="CH63" s="387"/>
      <c r="CI63" s="387"/>
      <c r="CJ63" s="387"/>
      <c r="CK63" s="387"/>
      <c r="CL63" s="522"/>
      <c r="CM63" s="522"/>
      <c r="CN63" s="522"/>
      <c r="CO63" s="522"/>
      <c r="CP63" s="522"/>
      <c r="CQ63" s="522"/>
      <c r="CR63" s="522"/>
      <c r="CS63" s="522"/>
      <c r="CT63" s="522"/>
      <c r="CU63" s="522"/>
      <c r="CV63" s="522"/>
      <c r="CW63" s="522"/>
      <c r="CX63" s="522"/>
      <c r="CY63" s="522"/>
      <c r="CZ63" s="522"/>
      <c r="DA63" s="522"/>
      <c r="DB63" s="522"/>
      <c r="DC63" s="522"/>
      <c r="DD63" s="522"/>
      <c r="DE63" s="522"/>
      <c r="DF63" s="522"/>
      <c r="DG63" s="522"/>
      <c r="DH63" s="522"/>
      <c r="DI63" s="522"/>
      <c r="DJ63" s="522"/>
      <c r="DK63" s="522"/>
      <c r="DL63" s="522"/>
      <c r="DM63" s="522"/>
      <c r="DN63" s="522"/>
      <c r="DO63" s="522"/>
      <c r="DP63" s="522"/>
      <c r="DQ63" s="522"/>
      <c r="DR63" s="522"/>
      <c r="DS63" s="522"/>
      <c r="DT63" s="522"/>
      <c r="DU63" s="522"/>
      <c r="DV63" s="522"/>
      <c r="DW63" s="522"/>
      <c r="DX63" s="522"/>
      <c r="DY63" s="522"/>
      <c r="DZ63" s="522"/>
      <c r="EA63" s="522"/>
      <c r="EB63" s="522"/>
      <c r="EC63" s="522"/>
      <c r="ED63" s="522"/>
      <c r="EE63" s="522"/>
      <c r="EF63" s="522"/>
      <c r="EG63" s="522"/>
      <c r="EH63" s="522"/>
      <c r="EI63" s="522"/>
      <c r="EJ63" s="522"/>
      <c r="EK63" s="522"/>
      <c r="EL63" s="522"/>
      <c r="EM63" s="522"/>
      <c r="EN63" s="522"/>
      <c r="EO63" s="522"/>
      <c r="EP63" s="522"/>
      <c r="EQ63" s="522"/>
      <c r="ER63" s="522"/>
      <c r="ES63" s="522"/>
      <c r="ET63" s="522"/>
      <c r="EU63" s="522"/>
      <c r="EV63" s="522"/>
      <c r="EW63" s="522"/>
      <c r="EX63" s="522"/>
      <c r="EY63" s="522"/>
      <c r="EZ63" s="522"/>
      <c r="FA63" s="522"/>
      <c r="FB63" s="522"/>
      <c r="FC63" s="522"/>
      <c r="FD63" s="522"/>
      <c r="FE63" s="522"/>
      <c r="FF63" s="522"/>
      <c r="FG63" s="522"/>
      <c r="FH63" s="522"/>
      <c r="FI63" s="522"/>
      <c r="FJ63" s="522"/>
      <c r="FK63" s="522"/>
      <c r="FL63" s="522"/>
      <c r="FM63" s="522"/>
      <c r="FN63" s="522"/>
      <c r="FO63" s="522"/>
      <c r="FP63" s="522"/>
      <c r="FQ63" s="522"/>
      <c r="FR63" s="522"/>
      <c r="FS63" s="522"/>
      <c r="FT63" s="522"/>
      <c r="FU63" s="522"/>
      <c r="FV63" s="522"/>
      <c r="FW63" s="522"/>
      <c r="FX63" s="522"/>
      <c r="FY63" s="522"/>
      <c r="FZ63" s="522"/>
      <c r="GA63" s="522"/>
      <c r="GB63" s="522"/>
      <c r="GC63" s="522"/>
      <c r="GD63" s="522"/>
      <c r="GE63" s="522"/>
      <c r="GF63" s="522"/>
      <c r="GG63" s="522"/>
      <c r="GH63" s="522"/>
      <c r="GI63" s="522"/>
      <c r="GJ63" s="522"/>
      <c r="GK63" s="522"/>
      <c r="GL63" s="522"/>
      <c r="GM63" s="522"/>
      <c r="GN63" s="522"/>
      <c r="GO63" s="522"/>
      <c r="GP63" s="522"/>
      <c r="GQ63" s="522"/>
      <c r="GR63" s="522"/>
      <c r="GS63" s="522"/>
      <c r="GT63" s="522"/>
      <c r="GU63" s="522"/>
      <c r="GV63" s="522"/>
      <c r="GW63" s="522"/>
      <c r="GX63" s="522"/>
      <c r="GY63" s="522"/>
      <c r="GZ63" s="522"/>
      <c r="HA63" s="522"/>
      <c r="HB63" s="522"/>
      <c r="HC63" s="522"/>
      <c r="HD63" s="522"/>
      <c r="HE63" s="522"/>
      <c r="HF63" s="522"/>
      <c r="HG63" s="522"/>
      <c r="HH63" s="522"/>
      <c r="HI63" s="522"/>
      <c r="HJ63" s="522"/>
      <c r="HK63" s="522"/>
      <c r="HL63" s="522"/>
      <c r="HM63" s="522"/>
      <c r="HN63" s="522"/>
      <c r="HO63" s="522"/>
      <c r="HP63" s="522"/>
      <c r="HQ63" s="522"/>
      <c r="HR63" s="522"/>
      <c r="HS63" s="522"/>
      <c r="HT63" s="522"/>
      <c r="HU63" s="522"/>
      <c r="HV63" s="522"/>
      <c r="HW63" s="522"/>
      <c r="HX63" s="522"/>
      <c r="HY63" s="522"/>
      <c r="HZ63" s="522"/>
      <c r="IA63" s="522"/>
      <c r="IB63" s="522"/>
      <c r="IC63" s="522"/>
      <c r="ID63" s="522"/>
      <c r="IE63" s="522"/>
      <c r="IF63" s="522"/>
      <c r="IG63" s="522"/>
      <c r="IH63" s="522"/>
      <c r="II63" s="522"/>
      <c r="IJ63" s="522"/>
      <c r="IK63" s="522"/>
      <c r="IL63" s="522"/>
      <c r="IM63" s="522"/>
      <c r="IN63" s="522"/>
      <c r="IO63" s="522"/>
      <c r="IP63" s="522"/>
      <c r="IQ63" s="522"/>
      <c r="IR63" s="522"/>
      <c r="IS63" s="522"/>
      <c r="IT63" s="522"/>
    </row>
    <row collapsed="false" customFormat="true" customHeight="true" hidden="false" ht="6.75" outlineLevel="0" r="64" s="389">
      <c r="A64" s="371"/>
      <c r="B64" s="372"/>
      <c r="C64" s="373"/>
      <c r="D64" s="374"/>
      <c r="E64" s="375"/>
      <c r="F64" s="376"/>
      <c r="G64" s="400"/>
      <c r="H64" s="375"/>
      <c r="I64" s="375"/>
      <c r="J64" s="375"/>
      <c r="K64" s="378"/>
      <c r="L64" s="378"/>
      <c r="M64" s="378"/>
      <c r="N64" s="378"/>
      <c r="O64" s="378"/>
      <c r="P64" s="379"/>
      <c r="Q64" s="380"/>
      <c r="R64" s="381"/>
      <c r="S64" s="381"/>
      <c r="T64" s="381"/>
      <c r="U64" s="381"/>
      <c r="V64" s="381"/>
      <c r="W64" s="381"/>
      <c r="X64" s="381"/>
      <c r="Y64" s="381"/>
      <c r="Z64" s="381"/>
      <c r="AA64" s="381"/>
      <c r="AB64" s="382"/>
      <c r="AC64" s="383"/>
      <c r="AD64" s="383"/>
      <c r="AE64" s="383"/>
      <c r="AF64" s="384"/>
      <c r="AG64" s="376"/>
      <c r="AH64" s="385"/>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7"/>
      <c r="BE64" s="387"/>
      <c r="BF64" s="387"/>
      <c r="BG64" s="387"/>
      <c r="BH64" s="387"/>
      <c r="BI64" s="387"/>
      <c r="BJ64" s="387"/>
      <c r="BK64" s="387"/>
      <c r="BL64" s="387"/>
      <c r="BM64" s="387"/>
      <c r="BN64" s="387"/>
      <c r="BO64" s="387"/>
      <c r="BP64" s="387"/>
      <c r="BQ64" s="387"/>
      <c r="BR64" s="387"/>
      <c r="BS64" s="387"/>
      <c r="BT64" s="387"/>
      <c r="BU64" s="387"/>
      <c r="BV64" s="387"/>
      <c r="BW64" s="387"/>
      <c r="BX64" s="387"/>
      <c r="BY64" s="387"/>
      <c r="BZ64" s="387"/>
      <c r="CA64" s="387"/>
      <c r="CB64" s="387"/>
      <c r="CC64" s="387"/>
      <c r="CD64" s="387"/>
      <c r="CE64" s="387"/>
      <c r="CF64" s="387"/>
      <c r="CG64" s="387"/>
      <c r="CH64" s="387"/>
      <c r="CI64" s="387"/>
      <c r="CJ64" s="387"/>
      <c r="CK64" s="387"/>
      <c r="CL64" s="388"/>
      <c r="CM64" s="388"/>
      <c r="CN64" s="388"/>
      <c r="CO64" s="388"/>
      <c r="CP64" s="388"/>
      <c r="CQ64" s="388"/>
      <c r="CR64" s="388"/>
      <c r="CS64" s="388"/>
      <c r="CT64" s="388"/>
      <c r="CU64" s="388"/>
      <c r="CV64" s="388"/>
      <c r="CW64" s="388"/>
      <c r="CX64" s="388"/>
      <c r="CY64" s="388"/>
      <c r="CZ64" s="388"/>
      <c r="DA64" s="388"/>
      <c r="DB64" s="388"/>
      <c r="DC64" s="388"/>
      <c r="DD64" s="388"/>
      <c r="DE64" s="388"/>
      <c r="DF64" s="388"/>
      <c r="DG64" s="388"/>
      <c r="DH64" s="388"/>
      <c r="DI64" s="388"/>
      <c r="DJ64" s="388"/>
      <c r="DK64" s="388"/>
      <c r="DL64" s="388"/>
      <c r="DM64" s="388"/>
      <c r="DN64" s="388"/>
      <c r="DO64" s="388"/>
      <c r="DP64" s="388"/>
      <c r="DQ64" s="388"/>
      <c r="DR64" s="388"/>
      <c r="DS64" s="388"/>
      <c r="DT64" s="388"/>
      <c r="DU64" s="388"/>
      <c r="DV64" s="388"/>
      <c r="DW64" s="388"/>
      <c r="DX64" s="388"/>
      <c r="DY64" s="388"/>
      <c r="DZ64" s="388"/>
      <c r="EA64" s="388"/>
      <c r="EB64" s="388"/>
      <c r="EC64" s="388"/>
      <c r="ED64" s="388"/>
      <c r="EE64" s="388"/>
      <c r="EF64" s="388"/>
      <c r="EG64" s="388"/>
      <c r="EH64" s="388"/>
      <c r="EI64" s="388"/>
      <c r="EJ64" s="388"/>
      <c r="EK64" s="388"/>
      <c r="EL64" s="388"/>
      <c r="EM64" s="388"/>
      <c r="EN64" s="388"/>
      <c r="EO64" s="388"/>
      <c r="EP64" s="388"/>
      <c r="EQ64" s="388"/>
      <c r="ER64" s="388"/>
      <c r="ES64" s="388"/>
      <c r="ET64" s="388"/>
      <c r="EU64" s="388"/>
      <c r="EV64" s="388"/>
      <c r="EW64" s="388"/>
      <c r="EX64" s="388"/>
      <c r="EY64" s="388"/>
      <c r="EZ64" s="388"/>
      <c r="FA64" s="388"/>
      <c r="FB64" s="388"/>
      <c r="FC64" s="388"/>
      <c r="FD64" s="388"/>
      <c r="FE64" s="388"/>
      <c r="FF64" s="388"/>
      <c r="FG64" s="388"/>
      <c r="FH64" s="388"/>
      <c r="FI64" s="388"/>
      <c r="FJ64" s="388"/>
      <c r="FK64" s="388"/>
      <c r="FL64" s="388"/>
      <c r="FM64" s="388"/>
      <c r="FN64" s="388"/>
      <c r="FO64" s="388"/>
      <c r="FP64" s="388"/>
      <c r="FQ64" s="388"/>
      <c r="FR64" s="388"/>
      <c r="FS64" s="388"/>
      <c r="FT64" s="388"/>
      <c r="FU64" s="388"/>
      <c r="FV64" s="388"/>
      <c r="FW64" s="388"/>
      <c r="FX64" s="388"/>
      <c r="FY64" s="388"/>
      <c r="FZ64" s="388"/>
      <c r="GA64" s="388"/>
      <c r="GB64" s="388"/>
      <c r="GC64" s="388"/>
      <c r="GD64" s="388"/>
      <c r="GE64" s="388"/>
      <c r="GF64" s="388"/>
      <c r="GG64" s="388"/>
      <c r="GH64" s="388"/>
      <c r="GI64" s="388"/>
      <c r="GJ64" s="388"/>
      <c r="GK64" s="388"/>
      <c r="GL64" s="388"/>
      <c r="GM64" s="388"/>
      <c r="GN64" s="388"/>
      <c r="GO64" s="388"/>
      <c r="GP64" s="388"/>
      <c r="GQ64" s="388"/>
      <c r="GR64" s="388"/>
      <c r="GS64" s="388"/>
      <c r="GT64" s="388"/>
      <c r="GU64" s="388"/>
      <c r="GV64" s="388"/>
      <c r="GW64" s="388"/>
      <c r="GX64" s="388"/>
      <c r="GY64" s="388"/>
      <c r="GZ64" s="388"/>
      <c r="HA64" s="388"/>
      <c r="HB64" s="388"/>
      <c r="HC64" s="388"/>
      <c r="HD64" s="388"/>
      <c r="HE64" s="388"/>
      <c r="HF64" s="388"/>
      <c r="HG64" s="388"/>
      <c r="HH64" s="388"/>
      <c r="HI64" s="388"/>
      <c r="HJ64" s="388"/>
      <c r="HK64" s="388"/>
      <c r="HL64" s="388"/>
      <c r="HM64" s="388"/>
      <c r="HN64" s="388"/>
      <c r="HO64" s="388"/>
      <c r="HP64" s="388"/>
      <c r="HQ64" s="388"/>
      <c r="HR64" s="388"/>
      <c r="HS64" s="388"/>
      <c r="HT64" s="388"/>
      <c r="HU64" s="388"/>
      <c r="HV64" s="388"/>
      <c r="HW64" s="388"/>
      <c r="HX64" s="388"/>
      <c r="HY64" s="388"/>
      <c r="HZ64" s="388"/>
      <c r="IA64" s="388"/>
      <c r="IB64" s="388"/>
      <c r="IC64" s="388"/>
      <c r="ID64" s="388"/>
      <c r="IE64" s="388"/>
      <c r="IF64" s="388"/>
      <c r="IG64" s="388"/>
      <c r="IH64" s="388"/>
      <c r="II64" s="388"/>
      <c r="IJ64" s="388"/>
      <c r="IK64" s="388"/>
      <c r="IL64" s="388"/>
      <c r="IM64" s="388"/>
      <c r="IN64" s="388"/>
      <c r="IO64" s="388"/>
      <c r="IP64" s="388"/>
      <c r="IQ64" s="388"/>
      <c r="IR64" s="388"/>
      <c r="IS64" s="388"/>
      <c r="IT64" s="388"/>
    </row>
    <row collapsed="false" customFormat="true" customHeight="true" hidden="false" ht="18.75" outlineLevel="0" r="65" s="399">
      <c r="A65" s="390"/>
      <c r="B65" s="151" t="s">
        <v>74</v>
      </c>
      <c r="C65" s="151"/>
      <c r="D65" s="240"/>
      <c r="E65" s="153" t="n">
        <v>0</v>
      </c>
      <c r="F65" s="391"/>
      <c r="G65" s="392"/>
      <c r="H65" s="153" t="n">
        <v>0</v>
      </c>
      <c r="I65" s="153" t="n">
        <v>0</v>
      </c>
      <c r="J65" s="153" t="n">
        <v>0</v>
      </c>
      <c r="K65" s="153" t="n">
        <v>0</v>
      </c>
      <c r="L65" s="153" t="n">
        <v>0</v>
      </c>
      <c r="M65" s="153" t="n">
        <v>0</v>
      </c>
      <c r="N65" s="153" t="n">
        <v>0</v>
      </c>
      <c r="O65" s="153" t="n">
        <v>0</v>
      </c>
      <c r="P65" s="152"/>
      <c r="Q65" s="151"/>
      <c r="R65" s="151"/>
      <c r="S65" s="151"/>
      <c r="T65" s="151"/>
      <c r="U65" s="151"/>
      <c r="V65" s="151"/>
      <c r="W65" s="151"/>
      <c r="X65" s="151"/>
      <c r="Y65" s="151"/>
      <c r="Z65" s="151"/>
      <c r="AA65" s="151"/>
      <c r="AB65" s="151"/>
      <c r="AC65" s="151"/>
      <c r="AD65" s="151"/>
      <c r="AE65" s="151"/>
      <c r="AF65" s="151"/>
      <c r="AG65" s="151"/>
      <c r="AH65" s="401"/>
      <c r="AI65" s="402" t="n">
        <v>0</v>
      </c>
      <c r="AJ65" s="403" t="n">
        <v>0</v>
      </c>
      <c r="AK65" s="403" t="n">
        <v>0</v>
      </c>
      <c r="AL65" s="403" t="n">
        <v>0</v>
      </c>
      <c r="AM65" s="403" t="n">
        <v>0</v>
      </c>
      <c r="AN65" s="403" t="n">
        <v>0</v>
      </c>
      <c r="AO65" s="403" t="n">
        <v>0</v>
      </c>
      <c r="AP65" s="403" t="n">
        <v>0</v>
      </c>
      <c r="AQ65" s="403" t="n">
        <v>0</v>
      </c>
      <c r="AR65" s="403" t="n">
        <v>0</v>
      </c>
      <c r="AS65" s="403" t="n">
        <v>0</v>
      </c>
      <c r="AT65" s="403" t="n">
        <v>0</v>
      </c>
      <c r="AU65" s="403" t="n">
        <v>0</v>
      </c>
      <c r="AV65" s="403" t="n">
        <v>0</v>
      </c>
      <c r="AW65" s="403" t="n">
        <v>0</v>
      </c>
      <c r="AX65" s="403" t="n">
        <v>0</v>
      </c>
      <c r="AY65" s="403" t="n">
        <v>0</v>
      </c>
      <c r="AZ65" s="403" t="n">
        <v>0</v>
      </c>
      <c r="BA65" s="403" t="n">
        <v>0</v>
      </c>
      <c r="BB65" s="403" t="n">
        <v>0</v>
      </c>
      <c r="BC65" s="404" t="n">
        <v>0</v>
      </c>
      <c r="BD65" s="405"/>
      <c r="BE65" s="405"/>
      <c r="BF65" s="405"/>
      <c r="BG65" s="405"/>
      <c r="BH65" s="405"/>
      <c r="BI65" s="405"/>
      <c r="BJ65" s="405"/>
      <c r="BK65" s="405"/>
      <c r="BL65" s="405"/>
      <c r="BM65" s="405"/>
      <c r="BN65" s="405"/>
      <c r="BO65" s="405"/>
      <c r="BP65" s="405"/>
      <c r="BQ65" s="405"/>
      <c r="BR65" s="405"/>
      <c r="BS65" s="405"/>
      <c r="BT65" s="405"/>
      <c r="BU65" s="405"/>
      <c r="BV65" s="405"/>
      <c r="BW65" s="405"/>
      <c r="BX65" s="405"/>
      <c r="BY65" s="405"/>
      <c r="BZ65" s="405"/>
      <c r="CA65" s="405"/>
      <c r="CB65" s="405"/>
      <c r="CC65" s="405"/>
      <c r="CD65" s="405"/>
      <c r="CE65" s="405"/>
      <c r="CF65" s="405"/>
      <c r="CG65" s="405"/>
      <c r="CH65" s="405"/>
      <c r="CI65" s="405"/>
      <c r="CJ65" s="405"/>
      <c r="CK65" s="405"/>
      <c r="CL65" s="398"/>
      <c r="CM65" s="398"/>
      <c r="CN65" s="398"/>
      <c r="CO65" s="398"/>
      <c r="CP65" s="398"/>
      <c r="CQ65" s="398"/>
      <c r="CR65" s="398"/>
      <c r="CS65" s="398"/>
      <c r="CT65" s="398"/>
      <c r="CU65" s="398"/>
      <c r="CV65" s="398"/>
      <c r="CW65" s="398"/>
      <c r="CX65" s="398"/>
      <c r="CY65" s="398"/>
      <c r="CZ65" s="398"/>
      <c r="DA65" s="398"/>
      <c r="DB65" s="398"/>
      <c r="DC65" s="398"/>
      <c r="DD65" s="398"/>
      <c r="DE65" s="398"/>
      <c r="DF65" s="398"/>
      <c r="DG65" s="398"/>
      <c r="DH65" s="398"/>
      <c r="DI65" s="398"/>
      <c r="DJ65" s="398"/>
      <c r="DK65" s="398"/>
      <c r="DL65" s="398"/>
      <c r="DM65" s="398"/>
      <c r="DN65" s="398"/>
      <c r="DO65" s="398"/>
      <c r="DP65" s="398"/>
      <c r="DQ65" s="398"/>
      <c r="DR65" s="398"/>
      <c r="DS65" s="398"/>
      <c r="DT65" s="398"/>
      <c r="DU65" s="398"/>
      <c r="DV65" s="398"/>
      <c r="DW65" s="398"/>
      <c r="DX65" s="398"/>
      <c r="DY65" s="398"/>
      <c r="DZ65" s="398"/>
      <c r="EA65" s="398"/>
      <c r="EB65" s="398"/>
      <c r="EC65" s="398"/>
      <c r="ED65" s="398"/>
      <c r="EE65" s="398"/>
      <c r="EF65" s="398"/>
      <c r="EG65" s="398"/>
      <c r="EH65" s="398"/>
      <c r="EI65" s="398"/>
      <c r="EJ65" s="398"/>
      <c r="EK65" s="398"/>
      <c r="EL65" s="398"/>
      <c r="EM65" s="398"/>
      <c r="EN65" s="398"/>
      <c r="EO65" s="398"/>
      <c r="EP65" s="398"/>
      <c r="EQ65" s="398"/>
      <c r="ER65" s="398"/>
      <c r="ES65" s="398"/>
      <c r="ET65" s="398"/>
      <c r="EU65" s="398"/>
      <c r="EV65" s="398"/>
      <c r="EW65" s="398"/>
      <c r="EX65" s="398"/>
      <c r="EY65" s="398"/>
      <c r="EZ65" s="398"/>
      <c r="FA65" s="398"/>
      <c r="FB65" s="398"/>
      <c r="FC65" s="398"/>
      <c r="FD65" s="398"/>
      <c r="FE65" s="398"/>
      <c r="FF65" s="398"/>
      <c r="FG65" s="398"/>
      <c r="FH65" s="398"/>
      <c r="FI65" s="398"/>
      <c r="FJ65" s="398"/>
      <c r="FK65" s="398"/>
      <c r="FL65" s="398"/>
      <c r="FM65" s="398"/>
      <c r="FN65" s="398"/>
      <c r="FO65" s="398"/>
      <c r="FP65" s="398"/>
      <c r="FQ65" s="398"/>
      <c r="FR65" s="398"/>
      <c r="FS65" s="398"/>
      <c r="FT65" s="398"/>
      <c r="FU65" s="398"/>
      <c r="FV65" s="398"/>
      <c r="FW65" s="398"/>
      <c r="FX65" s="398"/>
      <c r="FY65" s="398"/>
      <c r="FZ65" s="398"/>
      <c r="GA65" s="398"/>
      <c r="GB65" s="398"/>
      <c r="GC65" s="398"/>
      <c r="GD65" s="398"/>
      <c r="GE65" s="398"/>
      <c r="GF65" s="398"/>
      <c r="GG65" s="398"/>
      <c r="GH65" s="398"/>
      <c r="GI65" s="398"/>
      <c r="GJ65" s="398"/>
      <c r="GK65" s="398"/>
      <c r="GL65" s="398"/>
      <c r="GM65" s="398"/>
      <c r="GN65" s="398"/>
      <c r="GO65" s="398"/>
      <c r="GP65" s="398"/>
      <c r="GQ65" s="398"/>
      <c r="GR65" s="398"/>
      <c r="GS65" s="398"/>
      <c r="GT65" s="398"/>
      <c r="GU65" s="398"/>
      <c r="GV65" s="398"/>
      <c r="GW65" s="398"/>
      <c r="GX65" s="398"/>
      <c r="GY65" s="398"/>
      <c r="GZ65" s="398"/>
      <c r="HA65" s="398"/>
      <c r="HB65" s="398"/>
      <c r="HC65" s="398"/>
      <c r="HD65" s="398"/>
      <c r="HE65" s="398"/>
      <c r="HF65" s="398"/>
      <c r="HG65" s="398"/>
      <c r="HH65" s="398"/>
      <c r="HI65" s="398"/>
      <c r="HJ65" s="398"/>
      <c r="HK65" s="398"/>
      <c r="HL65" s="398"/>
      <c r="HM65" s="398"/>
      <c r="HN65" s="398"/>
      <c r="HO65" s="398"/>
      <c r="HP65" s="398"/>
      <c r="HQ65" s="398"/>
      <c r="HR65" s="398"/>
      <c r="HS65" s="398"/>
      <c r="HT65" s="398"/>
      <c r="HU65" s="398"/>
      <c r="HV65" s="398"/>
      <c r="HW65" s="398"/>
      <c r="HX65" s="398"/>
      <c r="HY65" s="398"/>
      <c r="HZ65" s="398"/>
      <c r="IA65" s="398"/>
      <c r="IB65" s="398"/>
      <c r="IC65" s="398"/>
      <c r="ID65" s="398"/>
      <c r="IE65" s="398"/>
      <c r="IF65" s="398"/>
      <c r="IG65" s="398"/>
      <c r="IH65" s="398"/>
      <c r="II65" s="398"/>
      <c r="IJ65" s="398"/>
      <c r="IK65" s="398"/>
      <c r="IL65" s="398"/>
      <c r="IM65" s="398"/>
      <c r="IN65" s="398"/>
      <c r="IO65" s="398"/>
      <c r="IP65" s="398"/>
      <c r="IQ65" s="398"/>
      <c r="IR65" s="398"/>
      <c r="IS65" s="398"/>
      <c r="IT65" s="398"/>
    </row>
    <row collapsed="false" customFormat="true" customHeight="true" hidden="false" ht="237" outlineLevel="0" r="66" s="389">
      <c r="A66" s="371"/>
      <c r="B66" s="372"/>
      <c r="C66" s="373"/>
      <c r="D66" s="374"/>
      <c r="E66" s="375"/>
      <c r="F66" s="376"/>
      <c r="G66" s="400"/>
      <c r="H66" s="375"/>
      <c r="I66" s="375"/>
      <c r="J66" s="375"/>
      <c r="K66" s="378"/>
      <c r="L66" s="378"/>
      <c r="M66" s="378"/>
      <c r="N66" s="378"/>
      <c r="O66" s="378"/>
      <c r="P66" s="379"/>
      <c r="Q66" s="380"/>
      <c r="R66" s="381"/>
      <c r="S66" s="381"/>
      <c r="T66" s="381"/>
      <c r="U66" s="381"/>
      <c r="V66" s="381"/>
      <c r="W66" s="381"/>
      <c r="X66" s="381"/>
      <c r="Y66" s="381"/>
      <c r="Z66" s="381"/>
      <c r="AA66" s="381"/>
      <c r="AB66" s="382"/>
      <c r="AC66" s="383"/>
      <c r="AD66" s="383"/>
      <c r="AE66" s="383"/>
      <c r="AF66" s="384"/>
      <c r="AG66" s="376"/>
      <c r="AH66" s="385"/>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7"/>
      <c r="BE66" s="387"/>
      <c r="BF66" s="387"/>
      <c r="BG66" s="387"/>
      <c r="BH66" s="387"/>
      <c r="BI66" s="387"/>
      <c r="BJ66" s="387"/>
      <c r="BK66" s="387"/>
      <c r="BL66" s="387"/>
      <c r="BM66" s="387"/>
      <c r="BN66" s="387"/>
      <c r="BO66" s="387"/>
      <c r="BP66" s="387"/>
      <c r="BQ66" s="387"/>
      <c r="BR66" s="387"/>
      <c r="BS66" s="387"/>
      <c r="BT66" s="387"/>
      <c r="BU66" s="387"/>
      <c r="BV66" s="387"/>
      <c r="BW66" s="387"/>
      <c r="BX66" s="387"/>
      <c r="BY66" s="387"/>
      <c r="BZ66" s="387"/>
      <c r="CA66" s="387"/>
      <c r="CB66" s="387"/>
      <c r="CC66" s="387"/>
      <c r="CD66" s="387"/>
      <c r="CE66" s="387"/>
      <c r="CF66" s="387"/>
      <c r="CG66" s="387"/>
      <c r="CH66" s="387"/>
      <c r="CI66" s="387"/>
      <c r="CJ66" s="387"/>
      <c r="CK66" s="387"/>
      <c r="CL66" s="388"/>
      <c r="CM66" s="388"/>
      <c r="CN66" s="388"/>
      <c r="CO66" s="388"/>
      <c r="CP66" s="388"/>
      <c r="CQ66" s="388"/>
      <c r="CR66" s="388"/>
      <c r="CS66" s="388"/>
      <c r="CT66" s="388"/>
      <c r="CU66" s="388"/>
      <c r="CV66" s="388"/>
      <c r="CW66" s="388"/>
      <c r="CX66" s="388"/>
      <c r="CY66" s="388"/>
      <c r="CZ66" s="388"/>
      <c r="DA66" s="388"/>
      <c r="DB66" s="388"/>
      <c r="DC66" s="388"/>
      <c r="DD66" s="388"/>
      <c r="DE66" s="388"/>
      <c r="DF66" s="388"/>
      <c r="DG66" s="388"/>
      <c r="DH66" s="388"/>
      <c r="DI66" s="388"/>
      <c r="DJ66" s="388"/>
      <c r="DK66" s="388"/>
      <c r="DL66" s="388"/>
      <c r="DM66" s="388"/>
      <c r="DN66" s="388"/>
      <c r="DO66" s="388"/>
      <c r="DP66" s="388"/>
      <c r="DQ66" s="388"/>
      <c r="DR66" s="388"/>
      <c r="DS66" s="388"/>
      <c r="DT66" s="388"/>
      <c r="DU66" s="388"/>
      <c r="DV66" s="388"/>
      <c r="DW66" s="388"/>
      <c r="DX66" s="388"/>
      <c r="DY66" s="388"/>
      <c r="DZ66" s="388"/>
      <c r="EA66" s="388"/>
      <c r="EB66" s="388"/>
      <c r="EC66" s="388"/>
      <c r="ED66" s="388"/>
      <c r="EE66" s="388"/>
      <c r="EF66" s="388"/>
      <c r="EG66" s="388"/>
      <c r="EH66" s="388"/>
      <c r="EI66" s="388"/>
      <c r="EJ66" s="388"/>
      <c r="EK66" s="388"/>
      <c r="EL66" s="388"/>
      <c r="EM66" s="388"/>
      <c r="EN66" s="388"/>
      <c r="EO66" s="388"/>
      <c r="EP66" s="388"/>
      <c r="EQ66" s="388"/>
      <c r="ER66" s="388"/>
      <c r="ES66" s="388"/>
      <c r="ET66" s="388"/>
      <c r="EU66" s="388"/>
      <c r="EV66" s="388"/>
      <c r="EW66" s="388"/>
      <c r="EX66" s="388"/>
      <c r="EY66" s="388"/>
      <c r="EZ66" s="388"/>
      <c r="FA66" s="388"/>
      <c r="FB66" s="388"/>
      <c r="FC66" s="388"/>
      <c r="FD66" s="388"/>
      <c r="FE66" s="388"/>
      <c r="FF66" s="388"/>
      <c r="FG66" s="388"/>
      <c r="FH66" s="388"/>
      <c r="FI66" s="388"/>
      <c r="FJ66" s="388"/>
      <c r="FK66" s="388"/>
      <c r="FL66" s="388"/>
      <c r="FM66" s="388"/>
      <c r="FN66" s="388"/>
      <c r="FO66" s="388"/>
      <c r="FP66" s="388"/>
      <c r="FQ66" s="388"/>
      <c r="FR66" s="388"/>
      <c r="FS66" s="388"/>
      <c r="FT66" s="388"/>
      <c r="FU66" s="388"/>
      <c r="FV66" s="388"/>
      <c r="FW66" s="388"/>
      <c r="FX66" s="388"/>
      <c r="FY66" s="388"/>
      <c r="FZ66" s="388"/>
      <c r="GA66" s="388"/>
      <c r="GB66" s="388"/>
      <c r="GC66" s="388"/>
      <c r="GD66" s="388"/>
      <c r="GE66" s="388"/>
      <c r="GF66" s="388"/>
      <c r="GG66" s="388"/>
      <c r="GH66" s="388"/>
      <c r="GI66" s="388"/>
      <c r="GJ66" s="388"/>
      <c r="GK66" s="388"/>
      <c r="GL66" s="388"/>
      <c r="GM66" s="388"/>
      <c r="GN66" s="388"/>
      <c r="GO66" s="388"/>
      <c r="GP66" s="388"/>
      <c r="GQ66" s="388"/>
      <c r="GR66" s="388"/>
      <c r="GS66" s="388"/>
      <c r="GT66" s="388"/>
      <c r="GU66" s="388"/>
      <c r="GV66" s="388"/>
      <c r="GW66" s="388"/>
      <c r="GX66" s="388"/>
      <c r="GY66" s="388"/>
      <c r="GZ66" s="388"/>
      <c r="HA66" s="388"/>
      <c r="HB66" s="388"/>
      <c r="HC66" s="388"/>
      <c r="HD66" s="388"/>
      <c r="HE66" s="388"/>
      <c r="HF66" s="388"/>
      <c r="HG66" s="388"/>
      <c r="HH66" s="388"/>
      <c r="HI66" s="388"/>
      <c r="HJ66" s="388"/>
      <c r="HK66" s="388"/>
      <c r="HL66" s="388"/>
      <c r="HM66" s="388"/>
      <c r="HN66" s="388"/>
      <c r="HO66" s="388"/>
      <c r="HP66" s="388"/>
      <c r="HQ66" s="388"/>
      <c r="HR66" s="388"/>
      <c r="HS66" s="388"/>
      <c r="HT66" s="388"/>
      <c r="HU66" s="388"/>
      <c r="HV66" s="388"/>
      <c r="HW66" s="388"/>
      <c r="HX66" s="388"/>
      <c r="HY66" s="388"/>
      <c r="HZ66" s="388"/>
      <c r="IA66" s="388"/>
      <c r="IB66" s="388"/>
      <c r="IC66" s="388"/>
      <c r="ID66" s="388"/>
      <c r="IE66" s="388"/>
      <c r="IF66" s="388"/>
      <c r="IG66" s="388"/>
      <c r="IH66" s="388"/>
      <c r="II66" s="388"/>
      <c r="IJ66" s="388"/>
      <c r="IK66" s="388"/>
      <c r="IL66" s="388"/>
      <c r="IM66" s="388"/>
      <c r="IN66" s="388"/>
      <c r="IO66" s="388"/>
      <c r="IP66" s="388"/>
      <c r="IQ66" s="388"/>
      <c r="IR66" s="388"/>
      <c r="IS66" s="388"/>
      <c r="IT66" s="388"/>
    </row>
    <row collapsed="false" customFormat="true" customHeight="true" hidden="false" ht="24.75" outlineLevel="0" r="67" s="509">
      <c r="A67" s="496"/>
      <c r="B67" s="151" t="s">
        <v>75</v>
      </c>
      <c r="C67" s="151"/>
      <c r="D67" s="240"/>
      <c r="E67" s="153" t="n">
        <f aca="false">COUNTIF(E69:E95,"Yes")</f>
        <v>4</v>
      </c>
      <c r="F67" s="391"/>
      <c r="G67" s="525"/>
      <c r="H67" s="526" t="n">
        <f aca="false">H69+H76+H83+H90</f>
        <v>99450.8474576271</v>
      </c>
      <c r="I67" s="526" t="n">
        <f aca="false">I69+I76+I83+I90</f>
        <v>17901.1525423729</v>
      </c>
      <c r="J67" s="526" t="n">
        <f aca="false">J69+J76+J83+J90</f>
        <v>117352</v>
      </c>
      <c r="K67" s="526" t="n">
        <f aca="false">K69+K76+K83+K90</f>
        <v>39621</v>
      </c>
      <c r="L67" s="526" t="n">
        <f aca="false">L69+L76+L83+L90</f>
        <v>40936</v>
      </c>
      <c r="M67" s="526" t="n">
        <f aca="false">M69+M76+M83+M90</f>
        <v>40935.68689</v>
      </c>
      <c r="N67" s="526" t="n">
        <f aca="false">N69+N76+N83+N90</f>
        <v>23480.68689</v>
      </c>
      <c r="O67" s="526" t="n">
        <f aca="false">O69+O76+O83+O90</f>
        <v>63101.68689</v>
      </c>
      <c r="P67" s="152"/>
      <c r="Q67" s="151"/>
      <c r="R67" s="151"/>
      <c r="S67" s="151"/>
      <c r="T67" s="151"/>
      <c r="U67" s="151"/>
      <c r="V67" s="151"/>
      <c r="W67" s="151"/>
      <c r="X67" s="151"/>
      <c r="Y67" s="151"/>
      <c r="Z67" s="151"/>
      <c r="AA67" s="151"/>
      <c r="AB67" s="151"/>
      <c r="AC67" s="151"/>
      <c r="AD67" s="151"/>
      <c r="AE67" s="151"/>
      <c r="AF67" s="151"/>
      <c r="AG67" s="151"/>
      <c r="AH67" s="504"/>
      <c r="AI67" s="527" t="n">
        <f aca="false">AI69+AI76</f>
        <v>0</v>
      </c>
      <c r="AJ67" s="527" t="n">
        <f aca="false">AJ69+AJ76</f>
        <v>0</v>
      </c>
      <c r="AK67" s="527" t="n">
        <f aca="false">AK69+AK76</f>
        <v>0</v>
      </c>
      <c r="AL67" s="527" t="n">
        <f aca="false">AL69+AL76</f>
        <v>0</v>
      </c>
      <c r="AM67" s="527" t="n">
        <f aca="false">AM69+AM76</f>
        <v>0</v>
      </c>
      <c r="AN67" s="527" t="n">
        <f aca="false">AN69+AN76</f>
        <v>0</v>
      </c>
      <c r="AO67" s="554" t="n">
        <f aca="false">AO69+AO76</f>
        <v>0</v>
      </c>
      <c r="AP67" s="527" t="n">
        <f aca="false">AP69+AP76</f>
        <v>0</v>
      </c>
      <c r="AQ67" s="527" t="n">
        <f aca="false">AQ69+AQ76</f>
        <v>0</v>
      </c>
      <c r="AR67" s="527" t="n">
        <f aca="false">AR69+AR76</f>
        <v>0</v>
      </c>
      <c r="AS67" s="527" t="n">
        <f aca="false">AS69+AS76</f>
        <v>0</v>
      </c>
      <c r="AT67" s="527" t="n">
        <f aca="false">AT69+AT76</f>
        <v>0</v>
      </c>
      <c r="AU67" s="527" t="n">
        <f aca="false">AU69+AU76</f>
        <v>0</v>
      </c>
      <c r="AV67" s="527" t="n">
        <f aca="false">AV69+AV76</f>
        <v>0</v>
      </c>
      <c r="AW67" s="527" t="n">
        <f aca="false">AW69+AW76</f>
        <v>0</v>
      </c>
      <c r="AX67" s="527" t="n">
        <f aca="false">AX69+AX76</f>
        <v>0</v>
      </c>
      <c r="AY67" s="527" t="n">
        <f aca="false">AY69+AY76</f>
        <v>0</v>
      </c>
      <c r="AZ67" s="527" t="n">
        <f aca="false">AZ69+AZ76</f>
        <v>0</v>
      </c>
      <c r="BA67" s="527" t="n">
        <f aca="false">BA69+BA76</f>
        <v>0</v>
      </c>
      <c r="BB67" s="527" t="n">
        <f aca="false">BB69+BB76</f>
        <v>0</v>
      </c>
      <c r="BC67" s="527" t="n">
        <f aca="false">BC69+BC76</f>
        <v>0</v>
      </c>
      <c r="BD67" s="507"/>
      <c r="BE67" s="507"/>
      <c r="BF67" s="507"/>
      <c r="BG67" s="507"/>
      <c r="BH67" s="507"/>
      <c r="BI67" s="507"/>
      <c r="BJ67" s="507"/>
      <c r="BK67" s="507"/>
      <c r="BL67" s="507"/>
      <c r="BM67" s="507"/>
      <c r="BN67" s="507"/>
      <c r="BO67" s="507"/>
      <c r="BP67" s="507"/>
      <c r="BQ67" s="507"/>
      <c r="BR67" s="507"/>
      <c r="BS67" s="507"/>
      <c r="BT67" s="507"/>
      <c r="BU67" s="507"/>
      <c r="BV67" s="507"/>
      <c r="BW67" s="507"/>
      <c r="BX67" s="507"/>
      <c r="BY67" s="507"/>
      <c r="BZ67" s="507"/>
      <c r="CA67" s="507"/>
      <c r="CB67" s="507"/>
      <c r="CC67" s="507"/>
      <c r="CD67" s="507"/>
      <c r="CE67" s="507"/>
      <c r="CF67" s="507"/>
      <c r="CG67" s="507"/>
      <c r="CH67" s="507"/>
      <c r="CI67" s="507"/>
      <c r="CJ67" s="507"/>
      <c r="CK67" s="507"/>
      <c r="CL67" s="508"/>
      <c r="CM67" s="508"/>
      <c r="CN67" s="508"/>
      <c r="CO67" s="508"/>
      <c r="CP67" s="508"/>
      <c r="CQ67" s="508"/>
      <c r="CR67" s="508"/>
      <c r="CS67" s="508"/>
      <c r="CT67" s="508"/>
      <c r="CU67" s="508"/>
      <c r="CV67" s="508"/>
      <c r="CW67" s="508"/>
      <c r="CX67" s="508"/>
      <c r="CY67" s="508"/>
      <c r="CZ67" s="508"/>
      <c r="DA67" s="508"/>
      <c r="DB67" s="508"/>
      <c r="DC67" s="508"/>
      <c r="DD67" s="508"/>
      <c r="DE67" s="508"/>
      <c r="DF67" s="508"/>
      <c r="DG67" s="508"/>
      <c r="DH67" s="508"/>
      <c r="DI67" s="508"/>
      <c r="DJ67" s="508"/>
      <c r="DK67" s="508"/>
      <c r="DL67" s="508"/>
      <c r="DM67" s="508"/>
      <c r="DN67" s="508"/>
      <c r="DO67" s="508"/>
      <c r="DP67" s="508"/>
      <c r="DQ67" s="508"/>
      <c r="DR67" s="508"/>
      <c r="DS67" s="508"/>
      <c r="DT67" s="508"/>
      <c r="DU67" s="508"/>
      <c r="DV67" s="508"/>
      <c r="DW67" s="508"/>
      <c r="DX67" s="508"/>
      <c r="DY67" s="508"/>
      <c r="DZ67" s="508"/>
      <c r="EA67" s="508"/>
      <c r="EB67" s="508"/>
      <c r="EC67" s="508"/>
      <c r="ED67" s="508"/>
      <c r="EE67" s="508"/>
      <c r="EF67" s="508"/>
      <c r="EG67" s="508"/>
      <c r="EH67" s="508"/>
      <c r="EI67" s="508"/>
      <c r="EJ67" s="508"/>
      <c r="EK67" s="508"/>
      <c r="EL67" s="508"/>
      <c r="EM67" s="508"/>
      <c r="EN67" s="508"/>
      <c r="EO67" s="508"/>
      <c r="EP67" s="508"/>
      <c r="EQ67" s="508"/>
      <c r="ER67" s="508"/>
      <c r="ES67" s="508"/>
      <c r="ET67" s="508"/>
      <c r="EU67" s="508"/>
      <c r="EV67" s="508"/>
      <c r="EW67" s="508"/>
      <c r="EX67" s="508"/>
      <c r="EY67" s="508"/>
      <c r="EZ67" s="508"/>
      <c r="FA67" s="508"/>
      <c r="FB67" s="508"/>
      <c r="FC67" s="508"/>
      <c r="FD67" s="508"/>
      <c r="FE67" s="508"/>
      <c r="FF67" s="508"/>
      <c r="FG67" s="508"/>
      <c r="FH67" s="508"/>
      <c r="FI67" s="508"/>
      <c r="FJ67" s="508"/>
      <c r="FK67" s="508"/>
      <c r="FL67" s="508"/>
      <c r="FM67" s="508"/>
      <c r="FN67" s="508"/>
      <c r="FO67" s="508"/>
      <c r="FP67" s="508"/>
      <c r="FQ67" s="508"/>
      <c r="FR67" s="508"/>
      <c r="FS67" s="508"/>
      <c r="FT67" s="508"/>
      <c r="FU67" s="508"/>
      <c r="FV67" s="508"/>
      <c r="FW67" s="508"/>
      <c r="FX67" s="508"/>
      <c r="FY67" s="508"/>
      <c r="FZ67" s="508"/>
      <c r="GA67" s="508"/>
      <c r="GB67" s="508"/>
      <c r="GC67" s="508"/>
      <c r="GD67" s="508"/>
      <c r="GE67" s="508"/>
      <c r="GF67" s="508"/>
      <c r="GG67" s="508"/>
      <c r="GH67" s="508"/>
      <c r="GI67" s="508"/>
      <c r="GJ67" s="508"/>
      <c r="GK67" s="508"/>
      <c r="GL67" s="508"/>
      <c r="GM67" s="508"/>
      <c r="GN67" s="508"/>
      <c r="GO67" s="508"/>
      <c r="GP67" s="508"/>
      <c r="GQ67" s="508"/>
      <c r="GR67" s="508"/>
      <c r="GS67" s="508"/>
      <c r="GT67" s="508"/>
      <c r="GU67" s="508"/>
      <c r="GV67" s="508"/>
      <c r="GW67" s="508"/>
      <c r="GX67" s="508"/>
      <c r="GY67" s="508"/>
      <c r="GZ67" s="508"/>
      <c r="HA67" s="508"/>
      <c r="HB67" s="508"/>
      <c r="HC67" s="508"/>
      <c r="HD67" s="508"/>
      <c r="HE67" s="508"/>
      <c r="HF67" s="508"/>
      <c r="HG67" s="508"/>
      <c r="HH67" s="508"/>
      <c r="HI67" s="508"/>
      <c r="HJ67" s="508"/>
      <c r="HK67" s="508"/>
      <c r="HL67" s="508"/>
      <c r="HM67" s="508"/>
      <c r="HN67" s="508"/>
      <c r="HO67" s="508"/>
      <c r="HP67" s="508"/>
      <c r="HQ67" s="508"/>
      <c r="HR67" s="508"/>
      <c r="HS67" s="508"/>
      <c r="HT67" s="508"/>
      <c r="HU67" s="508"/>
      <c r="HV67" s="508"/>
      <c r="HW67" s="508"/>
      <c r="HX67" s="508"/>
      <c r="HY67" s="508"/>
      <c r="HZ67" s="508"/>
      <c r="IA67" s="508"/>
      <c r="IB67" s="508"/>
      <c r="IC67" s="508"/>
      <c r="ID67" s="508"/>
      <c r="IE67" s="508"/>
      <c r="IF67" s="508"/>
      <c r="IG67" s="508"/>
      <c r="IH67" s="508"/>
      <c r="II67" s="508"/>
      <c r="IJ67" s="508"/>
      <c r="IK67" s="508"/>
      <c r="IL67" s="508"/>
      <c r="IM67" s="508"/>
      <c r="IN67" s="508"/>
      <c r="IO67" s="508"/>
      <c r="IP67" s="508"/>
      <c r="IQ67" s="508"/>
      <c r="IR67" s="508"/>
      <c r="IS67" s="508"/>
      <c r="IT67" s="508"/>
    </row>
    <row collapsed="false" customFormat="true" customHeight="true" hidden="false" ht="7" outlineLevel="0" r="68" s="438">
      <c r="A68" s="406"/>
      <c r="B68" s="266"/>
      <c r="C68" s="266"/>
      <c r="D68" s="267"/>
      <c r="E68" s="268"/>
      <c r="F68" s="555"/>
      <c r="G68" s="267"/>
      <c r="H68" s="556"/>
      <c r="I68" s="268"/>
      <c r="J68" s="268"/>
      <c r="K68" s="268"/>
      <c r="L68" s="268"/>
      <c r="M68" s="268"/>
      <c r="N68" s="268"/>
      <c r="O68" s="268"/>
      <c r="P68" s="269"/>
      <c r="Q68" s="266"/>
      <c r="R68" s="266"/>
      <c r="S68" s="266"/>
      <c r="T68" s="266"/>
      <c r="U68" s="266"/>
      <c r="V68" s="266"/>
      <c r="W68" s="266"/>
      <c r="X68" s="266"/>
      <c r="Y68" s="266"/>
      <c r="Z68" s="266"/>
      <c r="AA68" s="266"/>
      <c r="AB68" s="266"/>
      <c r="AC68" s="266"/>
      <c r="AD68" s="266"/>
      <c r="AE68" s="266"/>
      <c r="AF68" s="266"/>
      <c r="AG68" s="269"/>
      <c r="AH68" s="407"/>
      <c r="AI68" s="557"/>
      <c r="AJ68" s="557"/>
      <c r="AK68" s="557"/>
      <c r="AL68" s="557"/>
      <c r="AM68" s="557"/>
      <c r="AN68" s="557"/>
      <c r="AO68" s="557"/>
      <c r="AP68" s="557"/>
      <c r="AQ68" s="557"/>
      <c r="AR68" s="557"/>
      <c r="AS68" s="557"/>
      <c r="AT68" s="557"/>
      <c r="AU68" s="557"/>
      <c r="AV68" s="557"/>
      <c r="AW68" s="557"/>
      <c r="AX68" s="557"/>
      <c r="AY68" s="557"/>
      <c r="AZ68" s="557"/>
      <c r="BA68" s="557"/>
      <c r="BB68" s="557"/>
      <c r="BC68" s="557"/>
      <c r="BD68" s="408"/>
      <c r="BE68" s="408"/>
      <c r="BF68" s="408"/>
      <c r="BG68" s="408"/>
      <c r="BH68" s="408"/>
      <c r="BI68" s="408"/>
      <c r="BJ68" s="408"/>
      <c r="BK68" s="408"/>
      <c r="BL68" s="408"/>
      <c r="BM68" s="408"/>
      <c r="BN68" s="408"/>
      <c r="BO68" s="408"/>
      <c r="BP68" s="408"/>
      <c r="BQ68" s="408"/>
      <c r="BR68" s="408"/>
      <c r="BS68" s="408"/>
      <c r="BT68" s="408"/>
      <c r="BU68" s="408"/>
      <c r="BV68" s="408"/>
      <c r="BW68" s="408"/>
      <c r="BX68" s="408"/>
      <c r="BY68" s="408"/>
      <c r="BZ68" s="408"/>
      <c r="CA68" s="408"/>
      <c r="CB68" s="408"/>
      <c r="CC68" s="408"/>
      <c r="CD68" s="408"/>
      <c r="CE68" s="408"/>
      <c r="CF68" s="408"/>
      <c r="CG68" s="408"/>
      <c r="CH68" s="408"/>
      <c r="CI68" s="408"/>
      <c r="CJ68" s="408"/>
      <c r="CK68" s="408"/>
      <c r="CL68" s="437"/>
      <c r="CM68" s="437"/>
      <c r="CN68" s="437"/>
      <c r="CO68" s="437"/>
      <c r="CP68" s="437"/>
      <c r="CQ68" s="437"/>
      <c r="CR68" s="437"/>
      <c r="CS68" s="437"/>
      <c r="CT68" s="437"/>
      <c r="CU68" s="437"/>
      <c r="CV68" s="437"/>
      <c r="CW68" s="437"/>
      <c r="CX68" s="437"/>
      <c r="CY68" s="437"/>
      <c r="CZ68" s="437"/>
      <c r="DA68" s="437"/>
      <c r="DB68" s="437"/>
      <c r="DC68" s="437"/>
      <c r="DD68" s="437"/>
      <c r="DE68" s="437"/>
      <c r="DF68" s="437"/>
      <c r="DG68" s="437"/>
      <c r="DH68" s="437"/>
      <c r="DI68" s="437"/>
      <c r="DJ68" s="437"/>
      <c r="DK68" s="437"/>
      <c r="DL68" s="437"/>
      <c r="DM68" s="437"/>
      <c r="DN68" s="437"/>
      <c r="DO68" s="437"/>
      <c r="DP68" s="437"/>
      <c r="DQ68" s="437"/>
      <c r="DR68" s="437"/>
      <c r="DS68" s="437"/>
      <c r="DT68" s="437"/>
      <c r="DU68" s="437"/>
      <c r="DV68" s="437"/>
      <c r="DW68" s="437"/>
      <c r="DX68" s="437"/>
      <c r="DY68" s="437"/>
      <c r="DZ68" s="437"/>
      <c r="EA68" s="437"/>
      <c r="EB68" s="437"/>
      <c r="EC68" s="437"/>
      <c r="ED68" s="437"/>
      <c r="EE68" s="437"/>
      <c r="EF68" s="437"/>
      <c r="EG68" s="437"/>
      <c r="EH68" s="437"/>
      <c r="EI68" s="437"/>
      <c r="EJ68" s="437"/>
      <c r="EK68" s="437"/>
      <c r="EL68" s="437"/>
      <c r="EM68" s="437"/>
      <c r="EN68" s="437"/>
      <c r="EO68" s="437"/>
      <c r="EP68" s="437"/>
      <c r="EQ68" s="437"/>
      <c r="ER68" s="437"/>
      <c r="ES68" s="437"/>
      <c r="ET68" s="437"/>
      <c r="EU68" s="437"/>
      <c r="EV68" s="437"/>
      <c r="EW68" s="437"/>
      <c r="EX68" s="437"/>
      <c r="EY68" s="437"/>
      <c r="EZ68" s="437"/>
      <c r="FA68" s="437"/>
      <c r="FB68" s="437"/>
      <c r="FC68" s="437"/>
      <c r="FD68" s="437"/>
      <c r="FE68" s="437"/>
      <c r="FF68" s="437"/>
      <c r="FG68" s="437"/>
      <c r="FH68" s="437"/>
      <c r="FI68" s="437"/>
      <c r="FJ68" s="437"/>
      <c r="FK68" s="437"/>
      <c r="FL68" s="437"/>
      <c r="FM68" s="437"/>
      <c r="FN68" s="437"/>
      <c r="FO68" s="437"/>
      <c r="FP68" s="437"/>
      <c r="FQ68" s="437"/>
      <c r="FR68" s="437"/>
      <c r="FS68" s="437"/>
      <c r="FT68" s="437"/>
      <c r="FU68" s="437"/>
      <c r="FV68" s="437"/>
      <c r="FW68" s="437"/>
      <c r="FX68" s="437"/>
      <c r="FY68" s="437"/>
      <c r="FZ68" s="437"/>
      <c r="GA68" s="437"/>
      <c r="GB68" s="437"/>
      <c r="GC68" s="437"/>
      <c r="GD68" s="437"/>
      <c r="GE68" s="437"/>
      <c r="GF68" s="437"/>
      <c r="GG68" s="437"/>
      <c r="GH68" s="437"/>
      <c r="GI68" s="437"/>
      <c r="GJ68" s="437"/>
      <c r="GK68" s="437"/>
      <c r="GL68" s="437"/>
      <c r="GM68" s="437"/>
      <c r="GN68" s="437"/>
      <c r="GO68" s="437"/>
      <c r="GP68" s="437"/>
      <c r="GQ68" s="437"/>
      <c r="GR68" s="437"/>
      <c r="GS68" s="437"/>
      <c r="GT68" s="437"/>
      <c r="GU68" s="437"/>
      <c r="GV68" s="437"/>
      <c r="GW68" s="437"/>
      <c r="GX68" s="437"/>
      <c r="GY68" s="437"/>
      <c r="GZ68" s="437"/>
      <c r="HA68" s="437"/>
      <c r="HB68" s="437"/>
      <c r="HC68" s="437"/>
      <c r="HD68" s="437"/>
      <c r="HE68" s="437"/>
      <c r="HF68" s="437"/>
      <c r="HG68" s="437"/>
      <c r="HH68" s="437"/>
      <c r="HI68" s="437"/>
      <c r="HJ68" s="437"/>
      <c r="HK68" s="437"/>
      <c r="HL68" s="437"/>
      <c r="HM68" s="437"/>
      <c r="HN68" s="437"/>
      <c r="HO68" s="437"/>
      <c r="HP68" s="437"/>
      <c r="HQ68" s="437"/>
      <c r="HR68" s="437"/>
      <c r="HS68" s="437"/>
      <c r="HT68" s="437"/>
      <c r="HU68" s="437"/>
      <c r="HV68" s="437"/>
      <c r="HW68" s="437"/>
      <c r="HX68" s="437"/>
      <c r="HY68" s="437"/>
      <c r="HZ68" s="437"/>
      <c r="IA68" s="437"/>
      <c r="IB68" s="437"/>
      <c r="IC68" s="437"/>
      <c r="ID68" s="437"/>
      <c r="IE68" s="437"/>
      <c r="IF68" s="437"/>
      <c r="IG68" s="437"/>
      <c r="IH68" s="437"/>
      <c r="II68" s="437"/>
      <c r="IJ68" s="437"/>
      <c r="IK68" s="437"/>
      <c r="IL68" s="437"/>
      <c r="IM68" s="437"/>
      <c r="IN68" s="437"/>
      <c r="IO68" s="437"/>
      <c r="IP68" s="437"/>
      <c r="IQ68" s="437"/>
      <c r="IR68" s="437"/>
      <c r="IS68" s="437"/>
      <c r="IT68" s="437"/>
    </row>
    <row collapsed="false" customFormat="true" customHeight="true" hidden="false" ht="54" outlineLevel="0" r="69" s="419">
      <c r="A69" s="355"/>
      <c r="B69" s="516" t="n">
        <v>7</v>
      </c>
      <c r="C69" s="517" t="s">
        <v>37</v>
      </c>
      <c r="D69" s="163" t="s">
        <v>288</v>
      </c>
      <c r="E69" s="558" t="s">
        <v>79</v>
      </c>
      <c r="F69" s="165" t="s">
        <v>80</v>
      </c>
      <c r="G69" s="166" t="s">
        <v>289</v>
      </c>
      <c r="H69" s="167" t="n">
        <v>24089.8305084746</v>
      </c>
      <c r="I69" s="167" t="n">
        <v>4336.16949152542</v>
      </c>
      <c r="J69" s="167" t="n">
        <f aca="false">H69+I69</f>
        <v>28426</v>
      </c>
      <c r="K69" s="167" t="n">
        <v>449</v>
      </c>
      <c r="L69" s="167" t="n">
        <v>8446</v>
      </c>
      <c r="M69" s="168" t="n">
        <f aca="false">SUM(Q69:AB69)</f>
        <v>8446</v>
      </c>
      <c r="N69" s="168" t="n">
        <f aca="false">SUM(Q74:AB74)</f>
        <v>1200</v>
      </c>
      <c r="O69" s="168" t="n">
        <f aca="false">N69+K69</f>
        <v>1649</v>
      </c>
      <c r="P69" s="559" t="s">
        <v>82</v>
      </c>
      <c r="Q69" s="261" t="n">
        <v>0</v>
      </c>
      <c r="R69" s="262" t="n">
        <v>0</v>
      </c>
      <c r="S69" s="263" t="n">
        <v>0</v>
      </c>
      <c r="T69" s="261" t="n">
        <v>256</v>
      </c>
      <c r="U69" s="262" t="n">
        <v>0</v>
      </c>
      <c r="V69" s="263" t="n">
        <v>0</v>
      </c>
      <c r="W69" s="261" t="n">
        <v>944</v>
      </c>
      <c r="X69" s="262" t="n">
        <v>0</v>
      </c>
      <c r="Y69" s="263" t="n">
        <v>0</v>
      </c>
      <c r="Z69" s="261" t="n">
        <v>2957</v>
      </c>
      <c r="AA69" s="264" t="n">
        <v>1449</v>
      </c>
      <c r="AB69" s="263" t="n">
        <v>2840</v>
      </c>
      <c r="AC69" s="560" t="s">
        <v>234</v>
      </c>
      <c r="AD69" s="560" t="s">
        <v>235</v>
      </c>
      <c r="AE69" s="560" t="s">
        <v>236</v>
      </c>
      <c r="AF69" s="175" t="s">
        <v>290</v>
      </c>
      <c r="AG69" s="176" t="s">
        <v>291</v>
      </c>
      <c r="AH69" s="385"/>
      <c r="AI69" s="415"/>
      <c r="AJ69" s="416"/>
      <c r="AK69" s="416"/>
      <c r="AL69" s="416"/>
      <c r="AM69" s="416"/>
      <c r="AN69" s="416"/>
      <c r="AO69" s="417" t="n">
        <v>0</v>
      </c>
      <c r="AP69" s="416"/>
      <c r="AQ69" s="416"/>
      <c r="AR69" s="416"/>
      <c r="AS69" s="416"/>
      <c r="AT69" s="416"/>
      <c r="AU69" s="416"/>
      <c r="AV69" s="416"/>
      <c r="AW69" s="416"/>
      <c r="AX69" s="416"/>
      <c r="AY69" s="416"/>
      <c r="AZ69" s="416"/>
      <c r="BA69" s="416"/>
      <c r="BB69" s="416"/>
      <c r="BC69" s="418"/>
      <c r="BD69" s="387"/>
      <c r="BE69" s="387"/>
      <c r="BF69" s="387"/>
      <c r="BG69" s="387"/>
      <c r="BH69" s="387"/>
      <c r="BI69" s="387"/>
      <c r="BJ69" s="387"/>
      <c r="BK69" s="387"/>
      <c r="BL69" s="387"/>
      <c r="BM69" s="387"/>
      <c r="BN69" s="387"/>
      <c r="BO69" s="387"/>
      <c r="BP69" s="387"/>
      <c r="BQ69" s="387"/>
      <c r="BR69" s="387"/>
      <c r="BS69" s="387"/>
      <c r="BT69" s="387"/>
      <c r="BU69" s="387"/>
      <c r="BV69" s="387"/>
      <c r="BW69" s="387"/>
      <c r="BX69" s="387"/>
      <c r="BY69" s="387"/>
      <c r="BZ69" s="387"/>
      <c r="CA69" s="387"/>
      <c r="CB69" s="387"/>
      <c r="CC69" s="387"/>
      <c r="CD69" s="387"/>
      <c r="CE69" s="387"/>
      <c r="CF69" s="387"/>
      <c r="CG69" s="387"/>
      <c r="CH69" s="387"/>
      <c r="CI69" s="387"/>
      <c r="CJ69" s="387"/>
      <c r="CK69" s="387"/>
    </row>
    <row collapsed="false" customFormat="true" customHeight="true" hidden="false" ht="41" outlineLevel="0" r="70" s="523">
      <c r="A70" s="371"/>
      <c r="B70" s="420"/>
      <c r="C70" s="421" t="s">
        <v>88</v>
      </c>
      <c r="D70" s="183"/>
      <c r="E70" s="422"/>
      <c r="F70" s="185" t="s">
        <v>89</v>
      </c>
      <c r="G70" s="166"/>
      <c r="H70" s="423"/>
      <c r="I70" s="424"/>
      <c r="J70" s="424"/>
      <c r="K70" s="425"/>
      <c r="L70" s="426"/>
      <c r="M70" s="427"/>
      <c r="N70" s="428" t="n">
        <f aca="false">N69/L69</f>
        <v>0.14207909069382</v>
      </c>
      <c r="O70" s="428" t="n">
        <f aca="false">O69/J69</f>
        <v>0.0580102722859354</v>
      </c>
      <c r="P70" s="429" t="s">
        <v>240</v>
      </c>
      <c r="Q70" s="430"/>
      <c r="R70" s="431" t="n">
        <v>5</v>
      </c>
      <c r="S70" s="432" t="n">
        <v>15</v>
      </c>
      <c r="T70" s="430" t="n">
        <v>25</v>
      </c>
      <c r="U70" s="431" t="n">
        <v>35</v>
      </c>
      <c r="V70" s="432" t="n">
        <v>45</v>
      </c>
      <c r="W70" s="430" t="n">
        <v>55</v>
      </c>
      <c r="X70" s="431" t="n">
        <v>65</v>
      </c>
      <c r="Y70" s="432" t="n">
        <v>75</v>
      </c>
      <c r="Z70" s="430" t="n">
        <v>80</v>
      </c>
      <c r="AA70" s="431" t="n">
        <v>85</v>
      </c>
      <c r="AB70" s="432" t="n">
        <v>90</v>
      </c>
      <c r="AC70" s="433" t="n">
        <v>41394</v>
      </c>
      <c r="AD70" s="433" t="n">
        <v>41758.8</v>
      </c>
      <c r="AE70" s="433" t="n">
        <v>41848.8</v>
      </c>
      <c r="AF70" s="175"/>
      <c r="AG70" s="176"/>
      <c r="AH70" s="385"/>
      <c r="AI70" s="434"/>
      <c r="AJ70" s="435"/>
      <c r="AK70" s="435"/>
      <c r="AL70" s="435"/>
      <c r="AM70" s="435"/>
      <c r="AN70" s="435"/>
      <c r="AO70" s="435"/>
      <c r="AP70" s="435"/>
      <c r="AQ70" s="435"/>
      <c r="AR70" s="435"/>
      <c r="AS70" s="435"/>
      <c r="AT70" s="435"/>
      <c r="AU70" s="435"/>
      <c r="AV70" s="435"/>
      <c r="AW70" s="435"/>
      <c r="AX70" s="435"/>
      <c r="AY70" s="435"/>
      <c r="AZ70" s="435"/>
      <c r="BA70" s="435"/>
      <c r="BB70" s="435"/>
      <c r="BC70" s="436"/>
      <c r="BD70" s="387"/>
      <c r="BE70" s="387"/>
      <c r="BF70" s="387"/>
      <c r="BG70" s="387"/>
      <c r="BH70" s="387"/>
      <c r="BI70" s="387"/>
      <c r="BJ70" s="387"/>
      <c r="BK70" s="387"/>
      <c r="BL70" s="387"/>
      <c r="BM70" s="387"/>
      <c r="BN70" s="387"/>
      <c r="BO70" s="387"/>
      <c r="BP70" s="387"/>
      <c r="BQ70" s="387"/>
      <c r="BR70" s="387"/>
      <c r="BS70" s="387"/>
      <c r="BT70" s="387"/>
      <c r="BU70" s="387"/>
      <c r="BV70" s="387"/>
      <c r="BW70" s="387"/>
      <c r="BX70" s="387"/>
      <c r="BY70" s="387"/>
      <c r="BZ70" s="387"/>
      <c r="CA70" s="387"/>
      <c r="CB70" s="387"/>
      <c r="CC70" s="387"/>
      <c r="CD70" s="387"/>
      <c r="CE70" s="387"/>
      <c r="CF70" s="387"/>
      <c r="CG70" s="387"/>
      <c r="CH70" s="387"/>
      <c r="CI70" s="387"/>
      <c r="CJ70" s="387"/>
      <c r="CK70" s="387"/>
      <c r="CL70" s="522"/>
      <c r="CM70" s="522"/>
      <c r="CN70" s="522"/>
      <c r="CO70" s="522"/>
      <c r="CP70" s="522"/>
      <c r="CQ70" s="522"/>
      <c r="CR70" s="522"/>
      <c r="CS70" s="522"/>
      <c r="CT70" s="522"/>
      <c r="CU70" s="522"/>
      <c r="CV70" s="522"/>
      <c r="CW70" s="522"/>
      <c r="CX70" s="522"/>
      <c r="CY70" s="522"/>
      <c r="CZ70" s="522"/>
      <c r="DA70" s="522"/>
      <c r="DB70" s="522"/>
      <c r="DC70" s="522"/>
      <c r="DD70" s="522"/>
      <c r="DE70" s="522"/>
      <c r="DF70" s="522"/>
      <c r="DG70" s="522"/>
      <c r="DH70" s="522"/>
      <c r="DI70" s="522"/>
      <c r="DJ70" s="522"/>
      <c r="DK70" s="522"/>
      <c r="DL70" s="522"/>
      <c r="DM70" s="522"/>
      <c r="DN70" s="522"/>
      <c r="DO70" s="522"/>
      <c r="DP70" s="522"/>
      <c r="DQ70" s="522"/>
      <c r="DR70" s="522"/>
      <c r="DS70" s="522"/>
      <c r="DT70" s="522"/>
      <c r="DU70" s="522"/>
      <c r="DV70" s="522"/>
      <c r="DW70" s="522"/>
      <c r="DX70" s="522"/>
      <c r="DY70" s="522"/>
      <c r="DZ70" s="522"/>
      <c r="EA70" s="522"/>
      <c r="EB70" s="522"/>
      <c r="EC70" s="522"/>
      <c r="ED70" s="522"/>
      <c r="EE70" s="522"/>
      <c r="EF70" s="522"/>
      <c r="EG70" s="522"/>
      <c r="EH70" s="522"/>
      <c r="EI70" s="522"/>
      <c r="EJ70" s="522"/>
      <c r="EK70" s="522"/>
      <c r="EL70" s="522"/>
      <c r="EM70" s="522"/>
      <c r="EN70" s="522"/>
      <c r="EO70" s="522"/>
      <c r="EP70" s="522"/>
      <c r="EQ70" s="522"/>
      <c r="ER70" s="522"/>
      <c r="ES70" s="522"/>
      <c r="ET70" s="522"/>
      <c r="EU70" s="522"/>
      <c r="EV70" s="522"/>
      <c r="EW70" s="522"/>
      <c r="EX70" s="522"/>
      <c r="EY70" s="522"/>
      <c r="EZ70" s="522"/>
      <c r="FA70" s="522"/>
      <c r="FB70" s="522"/>
      <c r="FC70" s="522"/>
      <c r="FD70" s="522"/>
      <c r="FE70" s="522"/>
      <c r="FF70" s="522"/>
      <c r="FG70" s="522"/>
      <c r="FH70" s="522"/>
      <c r="FI70" s="522"/>
      <c r="FJ70" s="522"/>
      <c r="FK70" s="522"/>
      <c r="FL70" s="522"/>
      <c r="FM70" s="522"/>
      <c r="FN70" s="522"/>
      <c r="FO70" s="522"/>
      <c r="FP70" s="522"/>
      <c r="FQ70" s="522"/>
      <c r="FR70" s="522"/>
      <c r="FS70" s="522"/>
      <c r="FT70" s="522"/>
      <c r="FU70" s="522"/>
      <c r="FV70" s="522"/>
      <c r="FW70" s="522"/>
      <c r="FX70" s="522"/>
      <c r="FY70" s="522"/>
      <c r="FZ70" s="522"/>
      <c r="GA70" s="522"/>
      <c r="GB70" s="522"/>
      <c r="GC70" s="522"/>
      <c r="GD70" s="522"/>
      <c r="GE70" s="522"/>
      <c r="GF70" s="522"/>
      <c r="GG70" s="522"/>
      <c r="GH70" s="522"/>
      <c r="GI70" s="522"/>
      <c r="GJ70" s="522"/>
      <c r="GK70" s="522"/>
      <c r="GL70" s="522"/>
      <c r="GM70" s="522"/>
      <c r="GN70" s="522"/>
      <c r="GO70" s="522"/>
      <c r="GP70" s="522"/>
      <c r="GQ70" s="522"/>
      <c r="GR70" s="522"/>
      <c r="GS70" s="522"/>
      <c r="GT70" s="522"/>
      <c r="GU70" s="522"/>
      <c r="GV70" s="522"/>
      <c r="GW70" s="522"/>
      <c r="GX70" s="522"/>
      <c r="GY70" s="522"/>
      <c r="GZ70" s="522"/>
      <c r="HA70" s="522"/>
      <c r="HB70" s="522"/>
      <c r="HC70" s="522"/>
      <c r="HD70" s="522"/>
      <c r="HE70" s="522"/>
      <c r="HF70" s="522"/>
      <c r="HG70" s="522"/>
      <c r="HH70" s="522"/>
      <c r="HI70" s="522"/>
      <c r="HJ70" s="522"/>
      <c r="HK70" s="522"/>
      <c r="HL70" s="522"/>
      <c r="HM70" s="522"/>
      <c r="HN70" s="522"/>
      <c r="HO70" s="522"/>
      <c r="HP70" s="522"/>
      <c r="HQ70" s="522"/>
      <c r="HR70" s="522"/>
      <c r="HS70" s="522"/>
      <c r="HT70" s="522"/>
      <c r="HU70" s="522"/>
      <c r="HV70" s="522"/>
      <c r="HW70" s="522"/>
      <c r="HX70" s="522"/>
      <c r="HY70" s="522"/>
      <c r="HZ70" s="522"/>
      <c r="IA70" s="522"/>
      <c r="IB70" s="522"/>
      <c r="IC70" s="522"/>
      <c r="ID70" s="522"/>
      <c r="IE70" s="522"/>
      <c r="IF70" s="522"/>
      <c r="IG70" s="522"/>
      <c r="IH70" s="522"/>
      <c r="II70" s="522"/>
      <c r="IJ70" s="522"/>
      <c r="IK70" s="522"/>
      <c r="IL70" s="522"/>
      <c r="IM70" s="522"/>
      <c r="IN70" s="522"/>
      <c r="IO70" s="522"/>
      <c r="IP70" s="522"/>
      <c r="IQ70" s="522"/>
      <c r="IR70" s="522"/>
      <c r="IS70" s="522"/>
      <c r="IT70" s="522"/>
    </row>
    <row collapsed="false" customFormat="false" customHeight="true" hidden="false" ht="36" outlineLevel="0" r="71">
      <c r="A71" s="371"/>
      <c r="B71" s="439"/>
      <c r="C71" s="440" t="s">
        <v>92</v>
      </c>
      <c r="D71" s="198" t="s">
        <v>117</v>
      </c>
      <c r="E71" s="441"/>
      <c r="F71" s="442" t="s">
        <v>94</v>
      </c>
      <c r="G71" s="166"/>
      <c r="H71" s="443"/>
      <c r="I71" s="444"/>
      <c r="J71" s="444"/>
      <c r="K71" s="445"/>
      <c r="L71" s="446"/>
      <c r="M71" s="446"/>
      <c r="N71" s="446"/>
      <c r="O71" s="446"/>
      <c r="P71" s="447"/>
      <c r="Q71" s="448"/>
      <c r="R71" s="449"/>
      <c r="S71" s="450"/>
      <c r="T71" s="448"/>
      <c r="U71" s="451"/>
      <c r="V71" s="452"/>
      <c r="W71" s="453"/>
      <c r="X71" s="454"/>
      <c r="Y71" s="452"/>
      <c r="Z71" s="453"/>
      <c r="AA71" s="451"/>
      <c r="AB71" s="455"/>
      <c r="AC71" s="456"/>
      <c r="AD71" s="456"/>
      <c r="AE71" s="456"/>
      <c r="AF71" s="175"/>
      <c r="AG71" s="176"/>
      <c r="AH71" s="385"/>
      <c r="AI71" s="434"/>
      <c r="AJ71" s="435"/>
      <c r="AK71" s="435"/>
      <c r="AL71" s="435"/>
      <c r="AM71" s="435"/>
      <c r="AN71" s="435"/>
      <c r="AO71" s="435"/>
      <c r="AP71" s="435"/>
      <c r="AQ71" s="435"/>
      <c r="AR71" s="435"/>
      <c r="AS71" s="435"/>
      <c r="AT71" s="435"/>
      <c r="AU71" s="435"/>
      <c r="AV71" s="435"/>
      <c r="AW71" s="435"/>
      <c r="AX71" s="435"/>
      <c r="AY71" s="435"/>
      <c r="AZ71" s="435"/>
      <c r="BA71" s="435"/>
      <c r="BB71" s="435"/>
      <c r="BC71" s="436"/>
      <c r="BD71" s="387"/>
      <c r="BE71" s="387"/>
      <c r="BF71" s="387"/>
      <c r="BG71" s="387"/>
      <c r="BH71" s="387"/>
      <c r="BI71" s="387"/>
      <c r="BJ71" s="387"/>
      <c r="BK71" s="387"/>
      <c r="BL71" s="387"/>
      <c r="BM71" s="387"/>
      <c r="BN71" s="387"/>
      <c r="BO71" s="387"/>
      <c r="BP71" s="387"/>
      <c r="BQ71" s="387"/>
      <c r="BR71" s="387"/>
      <c r="BS71" s="387"/>
      <c r="BT71" s="387"/>
      <c r="BU71" s="387"/>
      <c r="BV71" s="387"/>
      <c r="BW71" s="387"/>
      <c r="BX71" s="387"/>
      <c r="BY71" s="387"/>
      <c r="BZ71" s="387"/>
      <c r="CA71" s="387"/>
      <c r="CB71" s="387"/>
      <c r="CC71" s="387"/>
      <c r="CD71" s="387"/>
      <c r="CE71" s="387"/>
      <c r="CF71" s="387"/>
      <c r="CG71" s="387"/>
      <c r="CH71" s="387"/>
      <c r="CI71" s="387"/>
      <c r="CJ71" s="387"/>
      <c r="CK71" s="387"/>
      <c r="CL71" s="522"/>
      <c r="CM71" s="522"/>
      <c r="CN71" s="522"/>
      <c r="CO71" s="522"/>
      <c r="CP71" s="522"/>
      <c r="CQ71" s="522"/>
      <c r="CR71" s="522"/>
      <c r="CS71" s="522"/>
      <c r="CT71" s="522"/>
      <c r="CU71" s="522"/>
      <c r="CV71" s="522"/>
      <c r="CW71" s="522"/>
      <c r="CX71" s="522"/>
      <c r="CY71" s="522"/>
      <c r="CZ71" s="522"/>
      <c r="DA71" s="522"/>
      <c r="DB71" s="522"/>
      <c r="DC71" s="522"/>
      <c r="DD71" s="522"/>
      <c r="DE71" s="522"/>
      <c r="DF71" s="522"/>
      <c r="DG71" s="522"/>
      <c r="DH71" s="522"/>
      <c r="DI71" s="522"/>
      <c r="DJ71" s="522"/>
      <c r="DK71" s="522"/>
      <c r="DL71" s="522"/>
      <c r="DM71" s="522"/>
      <c r="DN71" s="522"/>
      <c r="DO71" s="522"/>
      <c r="DP71" s="522"/>
      <c r="DQ71" s="522"/>
      <c r="DR71" s="522"/>
      <c r="DS71" s="522"/>
      <c r="DT71" s="522"/>
      <c r="DU71" s="522"/>
      <c r="DV71" s="522"/>
      <c r="DW71" s="522"/>
      <c r="DX71" s="522"/>
      <c r="DY71" s="522"/>
      <c r="DZ71" s="522"/>
      <c r="EA71" s="522"/>
      <c r="EB71" s="522"/>
      <c r="EC71" s="522"/>
      <c r="ED71" s="522"/>
      <c r="EE71" s="522"/>
      <c r="EF71" s="522"/>
      <c r="EG71" s="522"/>
      <c r="EH71" s="522"/>
      <c r="EI71" s="522"/>
      <c r="EJ71" s="522"/>
      <c r="EK71" s="522"/>
      <c r="EL71" s="522"/>
      <c r="EM71" s="522"/>
      <c r="EN71" s="522"/>
      <c r="EO71" s="522"/>
      <c r="EP71" s="522"/>
      <c r="EQ71" s="522"/>
      <c r="ER71" s="522"/>
      <c r="ES71" s="522"/>
      <c r="ET71" s="522"/>
      <c r="EU71" s="522"/>
      <c r="EV71" s="522"/>
      <c r="EW71" s="522"/>
      <c r="EX71" s="522"/>
      <c r="EY71" s="522"/>
      <c r="EZ71" s="522"/>
      <c r="FA71" s="522"/>
      <c r="FB71" s="522"/>
      <c r="FC71" s="522"/>
      <c r="FD71" s="522"/>
      <c r="FE71" s="522"/>
      <c r="FF71" s="522"/>
      <c r="FG71" s="522"/>
      <c r="FH71" s="522"/>
      <c r="FI71" s="522"/>
      <c r="FJ71" s="522"/>
      <c r="FK71" s="522"/>
      <c r="FL71" s="522"/>
      <c r="FM71" s="522"/>
      <c r="FN71" s="522"/>
      <c r="FO71" s="522"/>
      <c r="FP71" s="522"/>
      <c r="FQ71" s="522"/>
      <c r="FR71" s="522"/>
      <c r="FS71" s="522"/>
      <c r="FT71" s="522"/>
      <c r="FU71" s="522"/>
      <c r="FV71" s="522"/>
      <c r="FW71" s="522"/>
      <c r="FX71" s="522"/>
      <c r="FY71" s="522"/>
      <c r="FZ71" s="522"/>
      <c r="GA71" s="522"/>
      <c r="GB71" s="522"/>
      <c r="GC71" s="522"/>
      <c r="GD71" s="522"/>
      <c r="GE71" s="522"/>
      <c r="GF71" s="522"/>
      <c r="GG71" s="522"/>
      <c r="GH71" s="522"/>
      <c r="GI71" s="522"/>
      <c r="GJ71" s="522"/>
      <c r="GK71" s="522"/>
      <c r="GL71" s="522"/>
      <c r="GM71" s="522"/>
      <c r="GN71" s="522"/>
      <c r="GO71" s="522"/>
      <c r="GP71" s="522"/>
      <c r="GQ71" s="522"/>
      <c r="GR71" s="522"/>
      <c r="GS71" s="522"/>
      <c r="GT71" s="522"/>
      <c r="GU71" s="522"/>
      <c r="GV71" s="522"/>
      <c r="GW71" s="522"/>
      <c r="GX71" s="522"/>
      <c r="GY71" s="522"/>
      <c r="GZ71" s="522"/>
      <c r="HA71" s="522"/>
      <c r="HB71" s="522"/>
      <c r="HC71" s="522"/>
      <c r="HD71" s="522"/>
      <c r="HE71" s="522"/>
      <c r="HF71" s="522"/>
      <c r="HG71" s="522"/>
      <c r="HH71" s="522"/>
      <c r="HI71" s="522"/>
      <c r="HJ71" s="522"/>
      <c r="HK71" s="522"/>
      <c r="HL71" s="522"/>
      <c r="HM71" s="522"/>
      <c r="HN71" s="522"/>
      <c r="HO71" s="522"/>
      <c r="HP71" s="522"/>
      <c r="HQ71" s="522"/>
      <c r="HR71" s="522"/>
      <c r="HS71" s="522"/>
      <c r="HT71" s="522"/>
      <c r="HU71" s="522"/>
      <c r="HV71" s="522"/>
      <c r="HW71" s="522"/>
      <c r="HX71" s="522"/>
      <c r="HY71" s="522"/>
      <c r="HZ71" s="522"/>
      <c r="IA71" s="522"/>
      <c r="IB71" s="522"/>
      <c r="IC71" s="522"/>
      <c r="ID71" s="522"/>
      <c r="IE71" s="522"/>
      <c r="IF71" s="522"/>
      <c r="IG71" s="522"/>
      <c r="IH71" s="522"/>
      <c r="II71" s="522"/>
      <c r="IJ71" s="522"/>
      <c r="IK71" s="522"/>
      <c r="IL71" s="522"/>
      <c r="IM71" s="522"/>
      <c r="IN71" s="522"/>
      <c r="IO71" s="522"/>
      <c r="IP71" s="522"/>
      <c r="IQ71" s="522"/>
      <c r="IR71" s="522"/>
      <c r="IS71" s="522"/>
      <c r="IT71" s="522"/>
    </row>
    <row collapsed="false" customFormat="false" customHeight="true" hidden="false" ht="43" outlineLevel="0" r="72">
      <c r="A72" s="371"/>
      <c r="B72" s="457"/>
      <c r="C72" s="458" t="s">
        <v>95</v>
      </c>
      <c r="D72" s="459"/>
      <c r="E72" s="460"/>
      <c r="F72" s="461" t="s">
        <v>292</v>
      </c>
      <c r="G72" s="166"/>
      <c r="H72" s="462"/>
      <c r="I72" s="463"/>
      <c r="J72" s="463"/>
      <c r="K72" s="464"/>
      <c r="L72" s="427"/>
      <c r="M72" s="427"/>
      <c r="N72" s="427"/>
      <c r="O72" s="427"/>
      <c r="P72" s="465"/>
      <c r="Q72" s="430"/>
      <c r="R72" s="431"/>
      <c r="S72" s="432"/>
      <c r="T72" s="430"/>
      <c r="U72" s="466"/>
      <c r="V72" s="467"/>
      <c r="W72" s="468"/>
      <c r="X72" s="469"/>
      <c r="Y72" s="467"/>
      <c r="Z72" s="468"/>
      <c r="AA72" s="466"/>
      <c r="AB72" s="470"/>
      <c r="AC72" s="433" t="s">
        <v>243</v>
      </c>
      <c r="AD72" s="471" t="s">
        <v>244</v>
      </c>
      <c r="AE72" s="471" t="s">
        <v>245</v>
      </c>
      <c r="AF72" s="175"/>
      <c r="AG72" s="176"/>
      <c r="AH72" s="385"/>
      <c r="AI72" s="434"/>
      <c r="AJ72" s="435"/>
      <c r="AK72" s="435"/>
      <c r="AL72" s="435"/>
      <c r="AM72" s="435"/>
      <c r="AN72" s="435"/>
      <c r="AO72" s="435"/>
      <c r="AP72" s="435"/>
      <c r="AQ72" s="435"/>
      <c r="AR72" s="435"/>
      <c r="AS72" s="435"/>
      <c r="AT72" s="435"/>
      <c r="AU72" s="435"/>
      <c r="AV72" s="435"/>
      <c r="AW72" s="435"/>
      <c r="AX72" s="435"/>
      <c r="AY72" s="435"/>
      <c r="AZ72" s="435"/>
      <c r="BA72" s="435"/>
      <c r="BB72" s="435"/>
      <c r="BC72" s="436"/>
      <c r="BD72" s="387"/>
      <c r="BE72" s="387"/>
      <c r="BF72" s="387"/>
      <c r="BG72" s="387"/>
      <c r="BH72" s="387"/>
      <c r="BI72" s="387"/>
      <c r="BJ72" s="387"/>
      <c r="BK72" s="387"/>
      <c r="BL72" s="387"/>
      <c r="BM72" s="387"/>
      <c r="BN72" s="387"/>
      <c r="BO72" s="387"/>
      <c r="BP72" s="387"/>
      <c r="BQ72" s="387"/>
      <c r="BR72" s="387"/>
      <c r="BS72" s="387"/>
      <c r="BT72" s="387"/>
      <c r="BU72" s="387"/>
      <c r="BV72" s="387"/>
      <c r="BW72" s="387"/>
      <c r="BX72" s="387"/>
      <c r="BY72" s="387"/>
      <c r="BZ72" s="387"/>
      <c r="CA72" s="387"/>
      <c r="CB72" s="387"/>
      <c r="CC72" s="387"/>
      <c r="CD72" s="387"/>
      <c r="CE72" s="387"/>
      <c r="CF72" s="387"/>
      <c r="CG72" s="387"/>
      <c r="CH72" s="387"/>
      <c r="CI72" s="387"/>
      <c r="CJ72" s="387"/>
      <c r="CK72" s="387"/>
      <c r="CL72" s="522"/>
      <c r="CM72" s="522"/>
      <c r="CN72" s="522"/>
      <c r="CO72" s="522"/>
      <c r="CP72" s="522"/>
      <c r="CQ72" s="522"/>
      <c r="CR72" s="522"/>
      <c r="CS72" s="522"/>
      <c r="CT72" s="522"/>
      <c r="CU72" s="522"/>
      <c r="CV72" s="522"/>
      <c r="CW72" s="522"/>
      <c r="CX72" s="522"/>
      <c r="CY72" s="522"/>
      <c r="CZ72" s="522"/>
      <c r="DA72" s="522"/>
      <c r="DB72" s="522"/>
      <c r="DC72" s="522"/>
      <c r="DD72" s="522"/>
      <c r="DE72" s="522"/>
      <c r="DF72" s="522"/>
      <c r="DG72" s="522"/>
      <c r="DH72" s="522"/>
      <c r="DI72" s="522"/>
      <c r="DJ72" s="522"/>
      <c r="DK72" s="522"/>
      <c r="DL72" s="522"/>
      <c r="DM72" s="522"/>
      <c r="DN72" s="522"/>
      <c r="DO72" s="522"/>
      <c r="DP72" s="522"/>
      <c r="DQ72" s="522"/>
      <c r="DR72" s="522"/>
      <c r="DS72" s="522"/>
      <c r="DT72" s="522"/>
      <c r="DU72" s="522"/>
      <c r="DV72" s="522"/>
      <c r="DW72" s="522"/>
      <c r="DX72" s="522"/>
      <c r="DY72" s="522"/>
      <c r="DZ72" s="522"/>
      <c r="EA72" s="522"/>
      <c r="EB72" s="522"/>
      <c r="EC72" s="522"/>
      <c r="ED72" s="522"/>
      <c r="EE72" s="522"/>
      <c r="EF72" s="522"/>
      <c r="EG72" s="522"/>
      <c r="EH72" s="522"/>
      <c r="EI72" s="522"/>
      <c r="EJ72" s="522"/>
      <c r="EK72" s="522"/>
      <c r="EL72" s="522"/>
      <c r="EM72" s="522"/>
      <c r="EN72" s="522"/>
      <c r="EO72" s="522"/>
      <c r="EP72" s="522"/>
      <c r="EQ72" s="522"/>
      <c r="ER72" s="522"/>
      <c r="ES72" s="522"/>
      <c r="ET72" s="522"/>
      <c r="EU72" s="522"/>
      <c r="EV72" s="522"/>
      <c r="EW72" s="522"/>
      <c r="EX72" s="522"/>
      <c r="EY72" s="522"/>
      <c r="EZ72" s="522"/>
      <c r="FA72" s="522"/>
      <c r="FB72" s="522"/>
      <c r="FC72" s="522"/>
      <c r="FD72" s="522"/>
      <c r="FE72" s="522"/>
      <c r="FF72" s="522"/>
      <c r="FG72" s="522"/>
      <c r="FH72" s="522"/>
      <c r="FI72" s="522"/>
      <c r="FJ72" s="522"/>
      <c r="FK72" s="522"/>
      <c r="FL72" s="522"/>
      <c r="FM72" s="522"/>
      <c r="FN72" s="522"/>
      <c r="FO72" s="522"/>
      <c r="FP72" s="522"/>
      <c r="FQ72" s="522"/>
      <c r="FR72" s="522"/>
      <c r="FS72" s="522"/>
      <c r="FT72" s="522"/>
      <c r="FU72" s="522"/>
      <c r="FV72" s="522"/>
      <c r="FW72" s="522"/>
      <c r="FX72" s="522"/>
      <c r="FY72" s="522"/>
      <c r="FZ72" s="522"/>
      <c r="GA72" s="522"/>
      <c r="GB72" s="522"/>
      <c r="GC72" s="522"/>
      <c r="GD72" s="522"/>
      <c r="GE72" s="522"/>
      <c r="GF72" s="522"/>
      <c r="GG72" s="522"/>
      <c r="GH72" s="522"/>
      <c r="GI72" s="522"/>
      <c r="GJ72" s="522"/>
      <c r="GK72" s="522"/>
      <c r="GL72" s="522"/>
      <c r="GM72" s="522"/>
      <c r="GN72" s="522"/>
      <c r="GO72" s="522"/>
      <c r="GP72" s="522"/>
      <c r="GQ72" s="522"/>
      <c r="GR72" s="522"/>
      <c r="GS72" s="522"/>
      <c r="GT72" s="522"/>
      <c r="GU72" s="522"/>
      <c r="GV72" s="522"/>
      <c r="GW72" s="522"/>
      <c r="GX72" s="522"/>
      <c r="GY72" s="522"/>
      <c r="GZ72" s="522"/>
      <c r="HA72" s="522"/>
      <c r="HB72" s="522"/>
      <c r="HC72" s="522"/>
      <c r="HD72" s="522"/>
      <c r="HE72" s="522"/>
      <c r="HF72" s="522"/>
      <c r="HG72" s="522"/>
      <c r="HH72" s="522"/>
      <c r="HI72" s="522"/>
      <c r="HJ72" s="522"/>
      <c r="HK72" s="522"/>
      <c r="HL72" s="522"/>
      <c r="HM72" s="522"/>
      <c r="HN72" s="522"/>
      <c r="HO72" s="522"/>
      <c r="HP72" s="522"/>
      <c r="HQ72" s="522"/>
      <c r="HR72" s="522"/>
      <c r="HS72" s="522"/>
      <c r="HT72" s="522"/>
      <c r="HU72" s="522"/>
      <c r="HV72" s="522"/>
      <c r="HW72" s="522"/>
      <c r="HX72" s="522"/>
      <c r="HY72" s="522"/>
      <c r="HZ72" s="522"/>
      <c r="IA72" s="522"/>
      <c r="IB72" s="522"/>
      <c r="IC72" s="522"/>
      <c r="ID72" s="522"/>
      <c r="IE72" s="522"/>
      <c r="IF72" s="522"/>
      <c r="IG72" s="522"/>
      <c r="IH72" s="522"/>
      <c r="II72" s="522"/>
      <c r="IJ72" s="522"/>
      <c r="IK72" s="522"/>
      <c r="IL72" s="522"/>
      <c r="IM72" s="522"/>
      <c r="IN72" s="522"/>
      <c r="IO72" s="522"/>
      <c r="IP72" s="522"/>
      <c r="IQ72" s="522"/>
      <c r="IR72" s="522"/>
      <c r="IS72" s="522"/>
      <c r="IT72" s="522"/>
    </row>
    <row collapsed="false" customFormat="false" customHeight="true" hidden="false" ht="39" outlineLevel="0" r="73">
      <c r="A73" s="371"/>
      <c r="B73" s="439"/>
      <c r="C73" s="440" t="s">
        <v>97</v>
      </c>
      <c r="D73" s="198" t="s">
        <v>98</v>
      </c>
      <c r="E73" s="441"/>
      <c r="F73" s="442" t="s">
        <v>247</v>
      </c>
      <c r="G73" s="166"/>
      <c r="H73" s="443"/>
      <c r="I73" s="444"/>
      <c r="J73" s="444"/>
      <c r="K73" s="445"/>
      <c r="L73" s="446"/>
      <c r="M73" s="446"/>
      <c r="N73" s="446"/>
      <c r="O73" s="446"/>
      <c r="P73" s="447" t="s">
        <v>248</v>
      </c>
      <c r="Q73" s="543"/>
      <c r="R73" s="544"/>
      <c r="S73" s="545" t="n">
        <v>2</v>
      </c>
      <c r="T73" s="543" t="n">
        <v>2</v>
      </c>
      <c r="U73" s="544" t="n">
        <v>2</v>
      </c>
      <c r="V73" s="545" t="n">
        <v>2</v>
      </c>
      <c r="W73" s="543" t="n">
        <v>6</v>
      </c>
      <c r="X73" s="544" t="n">
        <v>27</v>
      </c>
      <c r="Y73" s="545" t="n">
        <v>30</v>
      </c>
      <c r="Z73" s="546"/>
      <c r="AA73" s="547"/>
      <c r="AB73" s="548"/>
      <c r="AC73" s="478" t="n">
        <v>41394</v>
      </c>
      <c r="AD73" s="478" t="s">
        <v>266</v>
      </c>
      <c r="AE73" s="478"/>
      <c r="AF73" s="175"/>
      <c r="AG73" s="176"/>
      <c r="AH73" s="385"/>
      <c r="AI73" s="434"/>
      <c r="AJ73" s="435"/>
      <c r="AK73" s="435"/>
      <c r="AL73" s="435"/>
      <c r="AM73" s="435"/>
      <c r="AN73" s="435"/>
      <c r="AO73" s="435"/>
      <c r="AP73" s="435"/>
      <c r="AQ73" s="435"/>
      <c r="AR73" s="435"/>
      <c r="AS73" s="435"/>
      <c r="AT73" s="435"/>
      <c r="AU73" s="435"/>
      <c r="AV73" s="435"/>
      <c r="AW73" s="435"/>
      <c r="AX73" s="435"/>
      <c r="AY73" s="435"/>
      <c r="AZ73" s="435"/>
      <c r="BA73" s="435"/>
      <c r="BB73" s="435"/>
      <c r="BC73" s="436"/>
      <c r="BD73" s="387"/>
      <c r="BE73" s="387"/>
      <c r="BF73" s="387"/>
      <c r="BG73" s="387"/>
      <c r="BH73" s="387"/>
      <c r="BI73" s="387"/>
      <c r="BJ73" s="387"/>
      <c r="BK73" s="387"/>
      <c r="BL73" s="387"/>
      <c r="BM73" s="387"/>
      <c r="BN73" s="387"/>
      <c r="BO73" s="387"/>
      <c r="BP73" s="387"/>
      <c r="BQ73" s="387"/>
      <c r="BR73" s="387"/>
      <c r="BS73" s="387"/>
      <c r="BT73" s="387"/>
      <c r="BU73" s="387"/>
      <c r="BV73" s="387"/>
      <c r="BW73" s="387"/>
      <c r="BX73" s="387"/>
      <c r="BY73" s="387"/>
      <c r="BZ73" s="387"/>
      <c r="CA73" s="387"/>
      <c r="CB73" s="387"/>
      <c r="CC73" s="387"/>
      <c r="CD73" s="387"/>
      <c r="CE73" s="387"/>
      <c r="CF73" s="387"/>
      <c r="CG73" s="387"/>
      <c r="CH73" s="387"/>
      <c r="CI73" s="387"/>
      <c r="CJ73" s="387"/>
      <c r="CK73" s="387"/>
      <c r="CL73" s="522"/>
      <c r="CM73" s="522"/>
      <c r="CN73" s="522"/>
      <c r="CO73" s="522"/>
      <c r="CP73" s="522"/>
      <c r="CQ73" s="522"/>
      <c r="CR73" s="522"/>
      <c r="CS73" s="522"/>
      <c r="CT73" s="522"/>
      <c r="CU73" s="522"/>
      <c r="CV73" s="522"/>
      <c r="CW73" s="522"/>
      <c r="CX73" s="522"/>
      <c r="CY73" s="522"/>
      <c r="CZ73" s="522"/>
      <c r="DA73" s="522"/>
      <c r="DB73" s="522"/>
      <c r="DC73" s="522"/>
      <c r="DD73" s="522"/>
      <c r="DE73" s="522"/>
      <c r="DF73" s="522"/>
      <c r="DG73" s="522"/>
      <c r="DH73" s="522"/>
      <c r="DI73" s="522"/>
      <c r="DJ73" s="522"/>
      <c r="DK73" s="522"/>
      <c r="DL73" s="522"/>
      <c r="DM73" s="522"/>
      <c r="DN73" s="522"/>
      <c r="DO73" s="522"/>
      <c r="DP73" s="522"/>
      <c r="DQ73" s="522"/>
      <c r="DR73" s="522"/>
      <c r="DS73" s="522"/>
      <c r="DT73" s="522"/>
      <c r="DU73" s="522"/>
      <c r="DV73" s="522"/>
      <c r="DW73" s="522"/>
      <c r="DX73" s="522"/>
      <c r="DY73" s="522"/>
      <c r="DZ73" s="522"/>
      <c r="EA73" s="522"/>
      <c r="EB73" s="522"/>
      <c r="EC73" s="522"/>
      <c r="ED73" s="522"/>
      <c r="EE73" s="522"/>
      <c r="EF73" s="522"/>
      <c r="EG73" s="522"/>
      <c r="EH73" s="522"/>
      <c r="EI73" s="522"/>
      <c r="EJ73" s="522"/>
      <c r="EK73" s="522"/>
      <c r="EL73" s="522"/>
      <c r="EM73" s="522"/>
      <c r="EN73" s="522"/>
      <c r="EO73" s="522"/>
      <c r="EP73" s="522"/>
      <c r="EQ73" s="522"/>
      <c r="ER73" s="522"/>
      <c r="ES73" s="522"/>
      <c r="ET73" s="522"/>
      <c r="EU73" s="522"/>
      <c r="EV73" s="522"/>
      <c r="EW73" s="522"/>
      <c r="EX73" s="522"/>
      <c r="EY73" s="522"/>
      <c r="EZ73" s="522"/>
      <c r="FA73" s="522"/>
      <c r="FB73" s="522"/>
      <c r="FC73" s="522"/>
      <c r="FD73" s="522"/>
      <c r="FE73" s="522"/>
      <c r="FF73" s="522"/>
      <c r="FG73" s="522"/>
      <c r="FH73" s="522"/>
      <c r="FI73" s="522"/>
      <c r="FJ73" s="522"/>
      <c r="FK73" s="522"/>
      <c r="FL73" s="522"/>
      <c r="FM73" s="522"/>
      <c r="FN73" s="522"/>
      <c r="FO73" s="522"/>
      <c r="FP73" s="522"/>
      <c r="FQ73" s="522"/>
      <c r="FR73" s="522"/>
      <c r="FS73" s="522"/>
      <c r="FT73" s="522"/>
      <c r="FU73" s="522"/>
      <c r="FV73" s="522"/>
      <c r="FW73" s="522"/>
      <c r="FX73" s="522"/>
      <c r="FY73" s="522"/>
      <c r="FZ73" s="522"/>
      <c r="GA73" s="522"/>
      <c r="GB73" s="522"/>
      <c r="GC73" s="522"/>
      <c r="GD73" s="522"/>
      <c r="GE73" s="522"/>
      <c r="GF73" s="522"/>
      <c r="GG73" s="522"/>
      <c r="GH73" s="522"/>
      <c r="GI73" s="522"/>
      <c r="GJ73" s="522"/>
      <c r="GK73" s="522"/>
      <c r="GL73" s="522"/>
      <c r="GM73" s="522"/>
      <c r="GN73" s="522"/>
      <c r="GO73" s="522"/>
      <c r="GP73" s="522"/>
      <c r="GQ73" s="522"/>
      <c r="GR73" s="522"/>
      <c r="GS73" s="522"/>
      <c r="GT73" s="522"/>
      <c r="GU73" s="522"/>
      <c r="GV73" s="522"/>
      <c r="GW73" s="522"/>
      <c r="GX73" s="522"/>
      <c r="GY73" s="522"/>
      <c r="GZ73" s="522"/>
      <c r="HA73" s="522"/>
      <c r="HB73" s="522"/>
      <c r="HC73" s="522"/>
      <c r="HD73" s="522"/>
      <c r="HE73" s="522"/>
      <c r="HF73" s="522"/>
      <c r="HG73" s="522"/>
      <c r="HH73" s="522"/>
      <c r="HI73" s="522"/>
      <c r="HJ73" s="522"/>
      <c r="HK73" s="522"/>
      <c r="HL73" s="522"/>
      <c r="HM73" s="522"/>
      <c r="HN73" s="522"/>
      <c r="HO73" s="522"/>
      <c r="HP73" s="522"/>
      <c r="HQ73" s="522"/>
      <c r="HR73" s="522"/>
      <c r="HS73" s="522"/>
      <c r="HT73" s="522"/>
      <c r="HU73" s="522"/>
      <c r="HV73" s="522"/>
      <c r="HW73" s="522"/>
      <c r="HX73" s="522"/>
      <c r="HY73" s="522"/>
      <c r="HZ73" s="522"/>
      <c r="IA73" s="522"/>
      <c r="IB73" s="522"/>
      <c r="IC73" s="522"/>
      <c r="ID73" s="522"/>
      <c r="IE73" s="522"/>
      <c r="IF73" s="522"/>
      <c r="IG73" s="522"/>
      <c r="IH73" s="522"/>
      <c r="II73" s="522"/>
      <c r="IJ73" s="522"/>
      <c r="IK73" s="522"/>
      <c r="IL73" s="522"/>
      <c r="IM73" s="522"/>
      <c r="IN73" s="522"/>
      <c r="IO73" s="522"/>
      <c r="IP73" s="522"/>
      <c r="IQ73" s="522"/>
      <c r="IR73" s="522"/>
      <c r="IS73" s="522"/>
      <c r="IT73" s="522"/>
    </row>
    <row collapsed="false" customFormat="false" customHeight="true" hidden="false" ht="45" outlineLevel="0" r="74">
      <c r="A74" s="371"/>
      <c r="B74" s="479"/>
      <c r="C74" s="524" t="s">
        <v>100</v>
      </c>
      <c r="D74" s="480" t="s">
        <v>293</v>
      </c>
      <c r="E74" s="481"/>
      <c r="F74" s="561" t="s">
        <v>294</v>
      </c>
      <c r="G74" s="166"/>
      <c r="H74" s="483"/>
      <c r="I74" s="484"/>
      <c r="J74" s="484"/>
      <c r="K74" s="485"/>
      <c r="L74" s="486"/>
      <c r="M74" s="486"/>
      <c r="N74" s="486"/>
      <c r="O74" s="486"/>
      <c r="P74" s="487" t="s">
        <v>101</v>
      </c>
      <c r="Q74" s="488" t="n">
        <f aca="false">Q69</f>
        <v>0</v>
      </c>
      <c r="R74" s="489" t="n">
        <f aca="false">R69</f>
        <v>0</v>
      </c>
      <c r="S74" s="490" t="n">
        <f aca="false">S69</f>
        <v>0</v>
      </c>
      <c r="T74" s="488" t="n">
        <f aca="false">T69</f>
        <v>256</v>
      </c>
      <c r="U74" s="489" t="n">
        <f aca="false">U69</f>
        <v>0</v>
      </c>
      <c r="V74" s="490" t="n">
        <f aca="false">V69</f>
        <v>0</v>
      </c>
      <c r="W74" s="488" t="n">
        <f aca="false">W69</f>
        <v>944</v>
      </c>
      <c r="X74" s="489" t="n">
        <f aca="false">X69</f>
        <v>0</v>
      </c>
      <c r="Y74" s="490" t="n">
        <f aca="false">Y69</f>
        <v>0</v>
      </c>
      <c r="Z74" s="488" t="s">
        <v>102</v>
      </c>
      <c r="AA74" s="489" t="s">
        <v>102</v>
      </c>
      <c r="AB74" s="491" t="s">
        <v>102</v>
      </c>
      <c r="AC74" s="492"/>
      <c r="AD74" s="492"/>
      <c r="AE74" s="492"/>
      <c r="AF74" s="175"/>
      <c r="AG74" s="176"/>
      <c r="AH74" s="385"/>
      <c r="AI74" s="493"/>
      <c r="AJ74" s="494"/>
      <c r="AK74" s="494"/>
      <c r="AL74" s="494"/>
      <c r="AM74" s="494"/>
      <c r="AN74" s="494"/>
      <c r="AO74" s="494"/>
      <c r="AP74" s="494"/>
      <c r="AQ74" s="494"/>
      <c r="AR74" s="494"/>
      <c r="AS74" s="494"/>
      <c r="AT74" s="494"/>
      <c r="AU74" s="494"/>
      <c r="AV74" s="494"/>
      <c r="AW74" s="494"/>
      <c r="AX74" s="494"/>
      <c r="AY74" s="494"/>
      <c r="AZ74" s="494"/>
      <c r="BA74" s="494"/>
      <c r="BB74" s="494"/>
      <c r="BC74" s="495"/>
      <c r="BD74" s="387"/>
      <c r="BE74" s="387"/>
      <c r="BF74" s="387"/>
      <c r="BG74" s="387"/>
      <c r="BH74" s="387"/>
      <c r="BI74" s="387"/>
      <c r="BJ74" s="387"/>
      <c r="BK74" s="387"/>
      <c r="BL74" s="387"/>
      <c r="BM74" s="387"/>
      <c r="BN74" s="387"/>
      <c r="BO74" s="387"/>
      <c r="BP74" s="387"/>
      <c r="BQ74" s="387"/>
      <c r="BR74" s="387"/>
      <c r="BS74" s="387"/>
      <c r="BT74" s="387"/>
      <c r="BU74" s="387"/>
      <c r="BV74" s="387"/>
      <c r="BW74" s="387"/>
      <c r="BX74" s="387"/>
      <c r="BY74" s="387"/>
      <c r="BZ74" s="387"/>
      <c r="CA74" s="387"/>
      <c r="CB74" s="387"/>
      <c r="CC74" s="387"/>
      <c r="CD74" s="387"/>
      <c r="CE74" s="387"/>
      <c r="CF74" s="387"/>
      <c r="CG74" s="387"/>
      <c r="CH74" s="387"/>
      <c r="CI74" s="387"/>
      <c r="CJ74" s="387"/>
      <c r="CK74" s="387"/>
      <c r="CL74" s="522"/>
      <c r="CM74" s="522"/>
      <c r="CN74" s="522"/>
      <c r="CO74" s="522"/>
      <c r="CP74" s="522"/>
      <c r="CQ74" s="522"/>
      <c r="CR74" s="522"/>
      <c r="CS74" s="522"/>
      <c r="CT74" s="522"/>
      <c r="CU74" s="522"/>
      <c r="CV74" s="522"/>
      <c r="CW74" s="522"/>
      <c r="CX74" s="522"/>
      <c r="CY74" s="522"/>
      <c r="CZ74" s="522"/>
      <c r="DA74" s="522"/>
      <c r="DB74" s="522"/>
      <c r="DC74" s="522"/>
      <c r="DD74" s="522"/>
      <c r="DE74" s="522"/>
      <c r="DF74" s="522"/>
      <c r="DG74" s="522"/>
      <c r="DH74" s="522"/>
      <c r="DI74" s="522"/>
      <c r="DJ74" s="522"/>
      <c r="DK74" s="522"/>
      <c r="DL74" s="522"/>
      <c r="DM74" s="522"/>
      <c r="DN74" s="522"/>
      <c r="DO74" s="522"/>
      <c r="DP74" s="522"/>
      <c r="DQ74" s="522"/>
      <c r="DR74" s="522"/>
      <c r="DS74" s="522"/>
      <c r="DT74" s="522"/>
      <c r="DU74" s="522"/>
      <c r="DV74" s="522"/>
      <c r="DW74" s="522"/>
      <c r="DX74" s="522"/>
      <c r="DY74" s="522"/>
      <c r="DZ74" s="522"/>
      <c r="EA74" s="522"/>
      <c r="EB74" s="522"/>
      <c r="EC74" s="522"/>
      <c r="ED74" s="522"/>
      <c r="EE74" s="522"/>
      <c r="EF74" s="522"/>
      <c r="EG74" s="522"/>
      <c r="EH74" s="522"/>
      <c r="EI74" s="522"/>
      <c r="EJ74" s="522"/>
      <c r="EK74" s="522"/>
      <c r="EL74" s="522"/>
      <c r="EM74" s="522"/>
      <c r="EN74" s="522"/>
      <c r="EO74" s="522"/>
      <c r="EP74" s="522"/>
      <c r="EQ74" s="522"/>
      <c r="ER74" s="522"/>
      <c r="ES74" s="522"/>
      <c r="ET74" s="522"/>
      <c r="EU74" s="522"/>
      <c r="EV74" s="522"/>
      <c r="EW74" s="522"/>
      <c r="EX74" s="522"/>
      <c r="EY74" s="522"/>
      <c r="EZ74" s="522"/>
      <c r="FA74" s="522"/>
      <c r="FB74" s="522"/>
      <c r="FC74" s="522"/>
      <c r="FD74" s="522"/>
      <c r="FE74" s="522"/>
      <c r="FF74" s="522"/>
      <c r="FG74" s="522"/>
      <c r="FH74" s="522"/>
      <c r="FI74" s="522"/>
      <c r="FJ74" s="522"/>
      <c r="FK74" s="522"/>
      <c r="FL74" s="522"/>
      <c r="FM74" s="522"/>
      <c r="FN74" s="522"/>
      <c r="FO74" s="522"/>
      <c r="FP74" s="522"/>
      <c r="FQ74" s="522"/>
      <c r="FR74" s="522"/>
      <c r="FS74" s="522"/>
      <c r="FT74" s="522"/>
      <c r="FU74" s="522"/>
      <c r="FV74" s="522"/>
      <c r="FW74" s="522"/>
      <c r="FX74" s="522"/>
      <c r="FY74" s="522"/>
      <c r="FZ74" s="522"/>
      <c r="GA74" s="522"/>
      <c r="GB74" s="522"/>
      <c r="GC74" s="522"/>
      <c r="GD74" s="522"/>
      <c r="GE74" s="522"/>
      <c r="GF74" s="522"/>
      <c r="GG74" s="522"/>
      <c r="GH74" s="522"/>
      <c r="GI74" s="522"/>
      <c r="GJ74" s="522"/>
      <c r="GK74" s="522"/>
      <c r="GL74" s="522"/>
      <c r="GM74" s="522"/>
      <c r="GN74" s="522"/>
      <c r="GO74" s="522"/>
      <c r="GP74" s="522"/>
      <c r="GQ74" s="522"/>
      <c r="GR74" s="522"/>
      <c r="GS74" s="522"/>
      <c r="GT74" s="522"/>
      <c r="GU74" s="522"/>
      <c r="GV74" s="522"/>
      <c r="GW74" s="522"/>
      <c r="GX74" s="522"/>
      <c r="GY74" s="522"/>
      <c r="GZ74" s="522"/>
      <c r="HA74" s="522"/>
      <c r="HB74" s="522"/>
      <c r="HC74" s="522"/>
      <c r="HD74" s="522"/>
      <c r="HE74" s="522"/>
      <c r="HF74" s="522"/>
      <c r="HG74" s="522"/>
      <c r="HH74" s="522"/>
      <c r="HI74" s="522"/>
      <c r="HJ74" s="522"/>
      <c r="HK74" s="522"/>
      <c r="HL74" s="522"/>
      <c r="HM74" s="522"/>
      <c r="HN74" s="522"/>
      <c r="HO74" s="522"/>
      <c r="HP74" s="522"/>
      <c r="HQ74" s="522"/>
      <c r="HR74" s="522"/>
      <c r="HS74" s="522"/>
      <c r="HT74" s="522"/>
      <c r="HU74" s="522"/>
      <c r="HV74" s="522"/>
      <c r="HW74" s="522"/>
      <c r="HX74" s="522"/>
      <c r="HY74" s="522"/>
      <c r="HZ74" s="522"/>
      <c r="IA74" s="522"/>
      <c r="IB74" s="522"/>
      <c r="IC74" s="522"/>
      <c r="ID74" s="522"/>
      <c r="IE74" s="522"/>
      <c r="IF74" s="522"/>
      <c r="IG74" s="522"/>
      <c r="IH74" s="522"/>
      <c r="II74" s="522"/>
      <c r="IJ74" s="522"/>
      <c r="IK74" s="522"/>
      <c r="IL74" s="522"/>
      <c r="IM74" s="522"/>
      <c r="IN74" s="522"/>
      <c r="IO74" s="522"/>
      <c r="IP74" s="522"/>
      <c r="IQ74" s="522"/>
      <c r="IR74" s="522"/>
      <c r="IS74" s="522"/>
      <c r="IT74" s="522"/>
    </row>
    <row collapsed="false" customFormat="true" customHeight="true" hidden="false" ht="7" outlineLevel="0" r="75" s="438">
      <c r="A75" s="406"/>
      <c r="B75" s="266"/>
      <c r="C75" s="266"/>
      <c r="D75" s="267"/>
      <c r="E75" s="268"/>
      <c r="F75" s="562"/>
      <c r="G75" s="267"/>
      <c r="H75" s="556"/>
      <c r="I75" s="268"/>
      <c r="J75" s="268"/>
      <c r="K75" s="268"/>
      <c r="L75" s="268"/>
      <c r="M75" s="268"/>
      <c r="N75" s="268"/>
      <c r="O75" s="268"/>
      <c r="P75" s="269"/>
      <c r="Q75" s="266"/>
      <c r="R75" s="266"/>
      <c r="S75" s="266"/>
      <c r="T75" s="266"/>
      <c r="U75" s="266"/>
      <c r="V75" s="266"/>
      <c r="W75" s="266"/>
      <c r="X75" s="266"/>
      <c r="Y75" s="266"/>
      <c r="Z75" s="266"/>
      <c r="AA75" s="266"/>
      <c r="AB75" s="266"/>
      <c r="AC75" s="266"/>
      <c r="AD75" s="266"/>
      <c r="AE75" s="266"/>
      <c r="AF75" s="266"/>
      <c r="AG75" s="269"/>
      <c r="AH75" s="407"/>
      <c r="AI75" s="557"/>
      <c r="AJ75" s="557"/>
      <c r="AK75" s="557"/>
      <c r="AL75" s="557"/>
      <c r="AM75" s="557"/>
      <c r="AN75" s="557"/>
      <c r="AO75" s="557"/>
      <c r="AP75" s="557"/>
      <c r="AQ75" s="557"/>
      <c r="AR75" s="557"/>
      <c r="AS75" s="557"/>
      <c r="AT75" s="557"/>
      <c r="AU75" s="557"/>
      <c r="AV75" s="557"/>
      <c r="AW75" s="557"/>
      <c r="AX75" s="557"/>
      <c r="AY75" s="557"/>
      <c r="AZ75" s="557"/>
      <c r="BA75" s="557"/>
      <c r="BB75" s="557"/>
      <c r="BC75" s="557"/>
      <c r="BD75" s="408"/>
      <c r="BE75" s="408"/>
      <c r="BF75" s="408"/>
      <c r="BG75" s="408"/>
      <c r="BH75" s="408"/>
      <c r="BI75" s="408"/>
      <c r="BJ75" s="408"/>
      <c r="BK75" s="408"/>
      <c r="BL75" s="408"/>
      <c r="BM75" s="408"/>
      <c r="BN75" s="408"/>
      <c r="BO75" s="408"/>
      <c r="BP75" s="408"/>
      <c r="BQ75" s="408"/>
      <c r="BR75" s="408"/>
      <c r="BS75" s="408"/>
      <c r="BT75" s="408"/>
      <c r="BU75" s="408"/>
      <c r="BV75" s="408"/>
      <c r="BW75" s="408"/>
      <c r="BX75" s="408"/>
      <c r="BY75" s="408"/>
      <c r="BZ75" s="408"/>
      <c r="CA75" s="408"/>
      <c r="CB75" s="408"/>
      <c r="CC75" s="408"/>
      <c r="CD75" s="408"/>
      <c r="CE75" s="408"/>
      <c r="CF75" s="408"/>
      <c r="CG75" s="408"/>
      <c r="CH75" s="408"/>
      <c r="CI75" s="408"/>
      <c r="CJ75" s="408"/>
      <c r="CK75" s="408"/>
      <c r="CL75" s="437"/>
      <c r="CM75" s="437"/>
      <c r="CN75" s="437"/>
      <c r="CO75" s="437"/>
      <c r="CP75" s="437"/>
      <c r="CQ75" s="437"/>
      <c r="CR75" s="437"/>
      <c r="CS75" s="437"/>
      <c r="CT75" s="437"/>
      <c r="CU75" s="437"/>
      <c r="CV75" s="437"/>
      <c r="CW75" s="437"/>
      <c r="CX75" s="437"/>
      <c r="CY75" s="437"/>
      <c r="CZ75" s="437"/>
      <c r="DA75" s="437"/>
      <c r="DB75" s="437"/>
      <c r="DC75" s="437"/>
      <c r="DD75" s="437"/>
      <c r="DE75" s="437"/>
      <c r="DF75" s="437"/>
      <c r="DG75" s="437"/>
      <c r="DH75" s="437"/>
      <c r="DI75" s="437"/>
      <c r="DJ75" s="437"/>
      <c r="DK75" s="437"/>
      <c r="DL75" s="437"/>
      <c r="DM75" s="437"/>
      <c r="DN75" s="437"/>
      <c r="DO75" s="437"/>
      <c r="DP75" s="437"/>
      <c r="DQ75" s="437"/>
      <c r="DR75" s="437"/>
      <c r="DS75" s="437"/>
      <c r="DT75" s="437"/>
      <c r="DU75" s="437"/>
      <c r="DV75" s="437"/>
      <c r="DW75" s="437"/>
      <c r="DX75" s="437"/>
      <c r="DY75" s="437"/>
      <c r="DZ75" s="437"/>
      <c r="EA75" s="437"/>
      <c r="EB75" s="437"/>
      <c r="EC75" s="437"/>
      <c r="ED75" s="437"/>
      <c r="EE75" s="437"/>
      <c r="EF75" s="437"/>
      <c r="EG75" s="437"/>
      <c r="EH75" s="437"/>
      <c r="EI75" s="437"/>
      <c r="EJ75" s="437"/>
      <c r="EK75" s="437"/>
      <c r="EL75" s="437"/>
      <c r="EM75" s="437"/>
      <c r="EN75" s="437"/>
      <c r="EO75" s="437"/>
      <c r="EP75" s="437"/>
      <c r="EQ75" s="437"/>
      <c r="ER75" s="437"/>
      <c r="ES75" s="437"/>
      <c r="ET75" s="437"/>
      <c r="EU75" s="437"/>
      <c r="EV75" s="437"/>
      <c r="EW75" s="437"/>
      <c r="EX75" s="437"/>
      <c r="EY75" s="437"/>
      <c r="EZ75" s="437"/>
      <c r="FA75" s="437"/>
      <c r="FB75" s="437"/>
      <c r="FC75" s="437"/>
      <c r="FD75" s="437"/>
      <c r="FE75" s="437"/>
      <c r="FF75" s="437"/>
      <c r="FG75" s="437"/>
      <c r="FH75" s="437"/>
      <c r="FI75" s="437"/>
      <c r="FJ75" s="437"/>
      <c r="FK75" s="437"/>
      <c r="FL75" s="437"/>
      <c r="FM75" s="437"/>
      <c r="FN75" s="437"/>
      <c r="FO75" s="437"/>
      <c r="FP75" s="437"/>
      <c r="FQ75" s="437"/>
      <c r="FR75" s="437"/>
      <c r="FS75" s="437"/>
      <c r="FT75" s="437"/>
      <c r="FU75" s="437"/>
      <c r="FV75" s="437"/>
      <c r="FW75" s="437"/>
      <c r="FX75" s="437"/>
      <c r="FY75" s="437"/>
      <c r="FZ75" s="437"/>
      <c r="GA75" s="437"/>
      <c r="GB75" s="437"/>
      <c r="GC75" s="437"/>
      <c r="GD75" s="437"/>
      <c r="GE75" s="437"/>
      <c r="GF75" s="437"/>
      <c r="GG75" s="437"/>
      <c r="GH75" s="437"/>
      <c r="GI75" s="437"/>
      <c r="GJ75" s="437"/>
      <c r="GK75" s="437"/>
      <c r="GL75" s="437"/>
      <c r="GM75" s="437"/>
      <c r="GN75" s="437"/>
      <c r="GO75" s="437"/>
      <c r="GP75" s="437"/>
      <c r="GQ75" s="437"/>
      <c r="GR75" s="437"/>
      <c r="GS75" s="437"/>
      <c r="GT75" s="437"/>
      <c r="GU75" s="437"/>
      <c r="GV75" s="437"/>
      <c r="GW75" s="437"/>
      <c r="GX75" s="437"/>
      <c r="GY75" s="437"/>
      <c r="GZ75" s="437"/>
      <c r="HA75" s="437"/>
      <c r="HB75" s="437"/>
      <c r="HC75" s="437"/>
      <c r="HD75" s="437"/>
      <c r="HE75" s="437"/>
      <c r="HF75" s="437"/>
      <c r="HG75" s="437"/>
      <c r="HH75" s="437"/>
      <c r="HI75" s="437"/>
      <c r="HJ75" s="437"/>
      <c r="HK75" s="437"/>
      <c r="HL75" s="437"/>
      <c r="HM75" s="437"/>
      <c r="HN75" s="437"/>
      <c r="HO75" s="437"/>
      <c r="HP75" s="437"/>
      <c r="HQ75" s="437"/>
      <c r="HR75" s="437"/>
      <c r="HS75" s="437"/>
      <c r="HT75" s="437"/>
      <c r="HU75" s="437"/>
      <c r="HV75" s="437"/>
      <c r="HW75" s="437"/>
      <c r="HX75" s="437"/>
      <c r="HY75" s="437"/>
      <c r="HZ75" s="437"/>
      <c r="IA75" s="437"/>
      <c r="IB75" s="437"/>
      <c r="IC75" s="437"/>
      <c r="ID75" s="437"/>
      <c r="IE75" s="437"/>
      <c r="IF75" s="437"/>
      <c r="IG75" s="437"/>
      <c r="IH75" s="437"/>
      <c r="II75" s="437"/>
      <c r="IJ75" s="437"/>
      <c r="IK75" s="437"/>
      <c r="IL75" s="437"/>
      <c r="IM75" s="437"/>
      <c r="IN75" s="437"/>
      <c r="IO75" s="437"/>
      <c r="IP75" s="437"/>
      <c r="IQ75" s="437"/>
      <c r="IR75" s="437"/>
      <c r="IS75" s="437"/>
      <c r="IT75" s="437"/>
    </row>
    <row collapsed="false" customFormat="true" customHeight="true" hidden="false" ht="52" outlineLevel="0" r="76" s="419">
      <c r="A76" s="355"/>
      <c r="B76" s="516" t="n">
        <v>8</v>
      </c>
      <c r="C76" s="517" t="s">
        <v>37</v>
      </c>
      <c r="D76" s="163" t="s">
        <v>295</v>
      </c>
      <c r="E76" s="558" t="s">
        <v>79</v>
      </c>
      <c r="F76" s="165" t="s">
        <v>80</v>
      </c>
      <c r="G76" s="166" t="s">
        <v>296</v>
      </c>
      <c r="H76" s="167" t="n">
        <v>13728.813559322</v>
      </c>
      <c r="I76" s="167" t="n">
        <v>2471.18644067797</v>
      </c>
      <c r="J76" s="167" t="n">
        <f aca="false">H76+I76</f>
        <v>16200</v>
      </c>
      <c r="K76" s="167" t="n">
        <v>1145</v>
      </c>
      <c r="L76" s="167" t="n">
        <v>21714</v>
      </c>
      <c r="M76" s="168" t="n">
        <f aca="false">SUM(Q76:AB76)</f>
        <v>21714</v>
      </c>
      <c r="N76" s="168" t="n">
        <f aca="false">SUM(Q81:AB81)</f>
        <v>13459</v>
      </c>
      <c r="O76" s="168" t="n">
        <f aca="false">N76+K76</f>
        <v>14604</v>
      </c>
      <c r="P76" s="559" t="s">
        <v>82</v>
      </c>
      <c r="Q76" s="261" t="n">
        <v>0</v>
      </c>
      <c r="R76" s="262" t="n">
        <v>0</v>
      </c>
      <c r="S76" s="263" t="n">
        <v>330</v>
      </c>
      <c r="T76" s="261" t="n">
        <v>0</v>
      </c>
      <c r="U76" s="262" t="n">
        <v>1048</v>
      </c>
      <c r="V76" s="263" t="n">
        <v>562</v>
      </c>
      <c r="W76" s="261" t="n">
        <v>5699</v>
      </c>
      <c r="X76" s="262" t="n">
        <v>2971</v>
      </c>
      <c r="Y76" s="263" t="n">
        <v>2849</v>
      </c>
      <c r="Z76" s="261" t="n">
        <v>1888</v>
      </c>
      <c r="AA76" s="264" t="n">
        <v>1142</v>
      </c>
      <c r="AB76" s="263" t="n">
        <v>5225</v>
      </c>
      <c r="AC76" s="560" t="s">
        <v>234</v>
      </c>
      <c r="AD76" s="560" t="s">
        <v>235</v>
      </c>
      <c r="AE76" s="560" t="s">
        <v>236</v>
      </c>
      <c r="AF76" s="175" t="s">
        <v>297</v>
      </c>
      <c r="AG76" s="176" t="s">
        <v>271</v>
      </c>
      <c r="AH76" s="385"/>
      <c r="AI76" s="415"/>
      <c r="AJ76" s="416"/>
      <c r="AK76" s="416"/>
      <c r="AL76" s="416"/>
      <c r="AM76" s="416"/>
      <c r="AN76" s="416"/>
      <c r="AO76" s="417" t="n">
        <v>0</v>
      </c>
      <c r="AP76" s="416"/>
      <c r="AQ76" s="416"/>
      <c r="AR76" s="416"/>
      <c r="AS76" s="416"/>
      <c r="AT76" s="416"/>
      <c r="AU76" s="416"/>
      <c r="AV76" s="416"/>
      <c r="AW76" s="416"/>
      <c r="AX76" s="416"/>
      <c r="AY76" s="416"/>
      <c r="AZ76" s="416"/>
      <c r="BA76" s="416"/>
      <c r="BB76" s="416"/>
      <c r="BC76" s="418"/>
      <c r="BD76" s="387"/>
      <c r="BE76" s="387"/>
      <c r="BF76" s="387"/>
      <c r="BG76" s="387"/>
      <c r="BH76" s="387"/>
      <c r="BI76" s="387"/>
      <c r="BJ76" s="387"/>
      <c r="BK76" s="387"/>
      <c r="BL76" s="387"/>
      <c r="BM76" s="387"/>
      <c r="BN76" s="387"/>
      <c r="BO76" s="387"/>
      <c r="BP76" s="387"/>
      <c r="BQ76" s="387"/>
      <c r="BR76" s="387"/>
      <c r="BS76" s="387"/>
      <c r="BT76" s="387"/>
      <c r="BU76" s="387"/>
      <c r="BV76" s="387"/>
      <c r="BW76" s="387"/>
      <c r="BX76" s="387"/>
      <c r="BY76" s="387"/>
      <c r="BZ76" s="387"/>
      <c r="CA76" s="387"/>
      <c r="CB76" s="387"/>
      <c r="CC76" s="387"/>
      <c r="CD76" s="387"/>
      <c r="CE76" s="387"/>
      <c r="CF76" s="387"/>
      <c r="CG76" s="387"/>
      <c r="CH76" s="387"/>
      <c r="CI76" s="387"/>
      <c r="CJ76" s="387"/>
      <c r="CK76" s="387"/>
    </row>
    <row collapsed="false" customFormat="true" customHeight="true" hidden="false" ht="41" outlineLevel="0" r="77" s="523">
      <c r="A77" s="371"/>
      <c r="B77" s="420"/>
      <c r="C77" s="421" t="s">
        <v>88</v>
      </c>
      <c r="D77" s="183"/>
      <c r="E77" s="422"/>
      <c r="F77" s="185" t="s">
        <v>89</v>
      </c>
      <c r="G77" s="166"/>
      <c r="H77" s="423"/>
      <c r="I77" s="424"/>
      <c r="J77" s="424"/>
      <c r="K77" s="425"/>
      <c r="L77" s="426"/>
      <c r="M77" s="427"/>
      <c r="N77" s="428" t="n">
        <f aca="false">N76/L76</f>
        <v>0.619830524085843</v>
      </c>
      <c r="O77" s="428" t="n">
        <f aca="false">O76/J76</f>
        <v>0.901481481481481</v>
      </c>
      <c r="P77" s="429" t="s">
        <v>240</v>
      </c>
      <c r="Q77" s="430" t="n">
        <v>5</v>
      </c>
      <c r="R77" s="431" t="n">
        <v>7</v>
      </c>
      <c r="S77" s="432" t="n">
        <v>10</v>
      </c>
      <c r="T77" s="430" t="n">
        <v>15</v>
      </c>
      <c r="U77" s="431" t="n">
        <v>20</v>
      </c>
      <c r="V77" s="432" t="n">
        <v>25</v>
      </c>
      <c r="W77" s="430" t="n">
        <v>30</v>
      </c>
      <c r="X77" s="431" t="n">
        <v>40</v>
      </c>
      <c r="Y77" s="432" t="n">
        <v>50</v>
      </c>
      <c r="Z77" s="430" t="n">
        <v>60</v>
      </c>
      <c r="AA77" s="431" t="n">
        <v>70</v>
      </c>
      <c r="AB77" s="432" t="n">
        <v>80</v>
      </c>
      <c r="AC77" s="433" t="n">
        <v>41387</v>
      </c>
      <c r="AD77" s="433" t="n">
        <v>41764</v>
      </c>
      <c r="AE77" s="433" t="n">
        <v>41854</v>
      </c>
      <c r="AF77" s="175"/>
      <c r="AG77" s="176"/>
      <c r="AH77" s="385"/>
      <c r="AI77" s="434"/>
      <c r="AJ77" s="435"/>
      <c r="AK77" s="435"/>
      <c r="AL77" s="435"/>
      <c r="AM77" s="435"/>
      <c r="AN77" s="435"/>
      <c r="AO77" s="435"/>
      <c r="AP77" s="435"/>
      <c r="AQ77" s="435"/>
      <c r="AR77" s="435"/>
      <c r="AS77" s="435"/>
      <c r="AT77" s="435"/>
      <c r="AU77" s="435"/>
      <c r="AV77" s="435"/>
      <c r="AW77" s="435"/>
      <c r="AX77" s="435"/>
      <c r="AY77" s="435"/>
      <c r="AZ77" s="435"/>
      <c r="BA77" s="435"/>
      <c r="BB77" s="435"/>
      <c r="BC77" s="436"/>
      <c r="BD77" s="387"/>
      <c r="BE77" s="387"/>
      <c r="BF77" s="387"/>
      <c r="BG77" s="387"/>
      <c r="BH77" s="387"/>
      <c r="BI77" s="387"/>
      <c r="BJ77" s="387"/>
      <c r="BK77" s="387"/>
      <c r="BL77" s="387"/>
      <c r="BM77" s="387"/>
      <c r="BN77" s="387"/>
      <c r="BO77" s="387"/>
      <c r="BP77" s="387"/>
      <c r="BQ77" s="387"/>
      <c r="BR77" s="387"/>
      <c r="BS77" s="387"/>
      <c r="BT77" s="387"/>
      <c r="BU77" s="387"/>
      <c r="BV77" s="387"/>
      <c r="BW77" s="387"/>
      <c r="BX77" s="387"/>
      <c r="BY77" s="387"/>
      <c r="BZ77" s="387"/>
      <c r="CA77" s="387"/>
      <c r="CB77" s="387"/>
      <c r="CC77" s="387"/>
      <c r="CD77" s="387"/>
      <c r="CE77" s="387"/>
      <c r="CF77" s="387"/>
      <c r="CG77" s="387"/>
      <c r="CH77" s="387"/>
      <c r="CI77" s="387"/>
      <c r="CJ77" s="387"/>
      <c r="CK77" s="387"/>
      <c r="CL77" s="522"/>
      <c r="CM77" s="522"/>
      <c r="CN77" s="522"/>
      <c r="CO77" s="522"/>
      <c r="CP77" s="522"/>
      <c r="CQ77" s="522"/>
      <c r="CR77" s="522"/>
      <c r="CS77" s="522"/>
      <c r="CT77" s="522"/>
      <c r="CU77" s="522"/>
      <c r="CV77" s="522"/>
      <c r="CW77" s="522"/>
      <c r="CX77" s="522"/>
      <c r="CY77" s="522"/>
      <c r="CZ77" s="522"/>
      <c r="DA77" s="522"/>
      <c r="DB77" s="522"/>
      <c r="DC77" s="522"/>
      <c r="DD77" s="522"/>
      <c r="DE77" s="522"/>
      <c r="DF77" s="522"/>
      <c r="DG77" s="522"/>
      <c r="DH77" s="522"/>
      <c r="DI77" s="522"/>
      <c r="DJ77" s="522"/>
      <c r="DK77" s="522"/>
      <c r="DL77" s="522"/>
      <c r="DM77" s="522"/>
      <c r="DN77" s="522"/>
      <c r="DO77" s="522"/>
      <c r="DP77" s="522"/>
      <c r="DQ77" s="522"/>
      <c r="DR77" s="522"/>
      <c r="DS77" s="522"/>
      <c r="DT77" s="522"/>
      <c r="DU77" s="522"/>
      <c r="DV77" s="522"/>
      <c r="DW77" s="522"/>
      <c r="DX77" s="522"/>
      <c r="DY77" s="522"/>
      <c r="DZ77" s="522"/>
      <c r="EA77" s="522"/>
      <c r="EB77" s="522"/>
      <c r="EC77" s="522"/>
      <c r="ED77" s="522"/>
      <c r="EE77" s="522"/>
      <c r="EF77" s="522"/>
      <c r="EG77" s="522"/>
      <c r="EH77" s="522"/>
      <c r="EI77" s="522"/>
      <c r="EJ77" s="522"/>
      <c r="EK77" s="522"/>
      <c r="EL77" s="522"/>
      <c r="EM77" s="522"/>
      <c r="EN77" s="522"/>
      <c r="EO77" s="522"/>
      <c r="EP77" s="522"/>
      <c r="EQ77" s="522"/>
      <c r="ER77" s="522"/>
      <c r="ES77" s="522"/>
      <c r="ET77" s="522"/>
      <c r="EU77" s="522"/>
      <c r="EV77" s="522"/>
      <c r="EW77" s="522"/>
      <c r="EX77" s="522"/>
      <c r="EY77" s="522"/>
      <c r="EZ77" s="522"/>
      <c r="FA77" s="522"/>
      <c r="FB77" s="522"/>
      <c r="FC77" s="522"/>
      <c r="FD77" s="522"/>
      <c r="FE77" s="522"/>
      <c r="FF77" s="522"/>
      <c r="FG77" s="522"/>
      <c r="FH77" s="522"/>
      <c r="FI77" s="522"/>
      <c r="FJ77" s="522"/>
      <c r="FK77" s="522"/>
      <c r="FL77" s="522"/>
      <c r="FM77" s="522"/>
      <c r="FN77" s="522"/>
      <c r="FO77" s="522"/>
      <c r="FP77" s="522"/>
      <c r="FQ77" s="522"/>
      <c r="FR77" s="522"/>
      <c r="FS77" s="522"/>
      <c r="FT77" s="522"/>
      <c r="FU77" s="522"/>
      <c r="FV77" s="522"/>
      <c r="FW77" s="522"/>
      <c r="FX77" s="522"/>
      <c r="FY77" s="522"/>
      <c r="FZ77" s="522"/>
      <c r="GA77" s="522"/>
      <c r="GB77" s="522"/>
      <c r="GC77" s="522"/>
      <c r="GD77" s="522"/>
      <c r="GE77" s="522"/>
      <c r="GF77" s="522"/>
      <c r="GG77" s="522"/>
      <c r="GH77" s="522"/>
      <c r="GI77" s="522"/>
      <c r="GJ77" s="522"/>
      <c r="GK77" s="522"/>
      <c r="GL77" s="522"/>
      <c r="GM77" s="522"/>
      <c r="GN77" s="522"/>
      <c r="GO77" s="522"/>
      <c r="GP77" s="522"/>
      <c r="GQ77" s="522"/>
      <c r="GR77" s="522"/>
      <c r="GS77" s="522"/>
      <c r="GT77" s="522"/>
      <c r="GU77" s="522"/>
      <c r="GV77" s="522"/>
      <c r="GW77" s="522"/>
      <c r="GX77" s="522"/>
      <c r="GY77" s="522"/>
      <c r="GZ77" s="522"/>
      <c r="HA77" s="522"/>
      <c r="HB77" s="522"/>
      <c r="HC77" s="522"/>
      <c r="HD77" s="522"/>
      <c r="HE77" s="522"/>
      <c r="HF77" s="522"/>
      <c r="HG77" s="522"/>
      <c r="HH77" s="522"/>
      <c r="HI77" s="522"/>
      <c r="HJ77" s="522"/>
      <c r="HK77" s="522"/>
      <c r="HL77" s="522"/>
      <c r="HM77" s="522"/>
      <c r="HN77" s="522"/>
      <c r="HO77" s="522"/>
      <c r="HP77" s="522"/>
      <c r="HQ77" s="522"/>
      <c r="HR77" s="522"/>
      <c r="HS77" s="522"/>
      <c r="HT77" s="522"/>
      <c r="HU77" s="522"/>
      <c r="HV77" s="522"/>
      <c r="HW77" s="522"/>
      <c r="HX77" s="522"/>
      <c r="HY77" s="522"/>
      <c r="HZ77" s="522"/>
      <c r="IA77" s="522"/>
      <c r="IB77" s="522"/>
      <c r="IC77" s="522"/>
      <c r="ID77" s="522"/>
      <c r="IE77" s="522"/>
      <c r="IF77" s="522"/>
      <c r="IG77" s="522"/>
      <c r="IH77" s="522"/>
      <c r="II77" s="522"/>
      <c r="IJ77" s="522"/>
      <c r="IK77" s="522"/>
      <c r="IL77" s="522"/>
      <c r="IM77" s="522"/>
      <c r="IN77" s="522"/>
      <c r="IO77" s="522"/>
      <c r="IP77" s="522"/>
      <c r="IQ77" s="522"/>
      <c r="IR77" s="522"/>
      <c r="IS77" s="522"/>
      <c r="IT77" s="522"/>
    </row>
    <row collapsed="false" customFormat="false" customHeight="true" hidden="false" ht="33" outlineLevel="0" r="78">
      <c r="A78" s="371"/>
      <c r="B78" s="439"/>
      <c r="C78" s="440" t="s">
        <v>92</v>
      </c>
      <c r="D78" s="198" t="s">
        <v>117</v>
      </c>
      <c r="E78" s="441"/>
      <c r="F78" s="442" t="s">
        <v>94</v>
      </c>
      <c r="G78" s="166"/>
      <c r="H78" s="443"/>
      <c r="I78" s="444"/>
      <c r="J78" s="444"/>
      <c r="K78" s="445"/>
      <c r="L78" s="446"/>
      <c r="M78" s="446"/>
      <c r="N78" s="446"/>
      <c r="O78" s="446"/>
      <c r="P78" s="447"/>
      <c r="Q78" s="448"/>
      <c r="R78" s="449"/>
      <c r="S78" s="450"/>
      <c r="T78" s="448"/>
      <c r="U78" s="451"/>
      <c r="V78" s="452"/>
      <c r="W78" s="453"/>
      <c r="X78" s="454"/>
      <c r="Y78" s="452"/>
      <c r="Z78" s="453"/>
      <c r="AA78" s="451"/>
      <c r="AB78" s="455"/>
      <c r="AC78" s="456"/>
      <c r="AD78" s="456"/>
      <c r="AE78" s="456"/>
      <c r="AF78" s="175"/>
      <c r="AG78" s="176"/>
      <c r="AH78" s="385"/>
      <c r="AI78" s="434"/>
      <c r="AJ78" s="435"/>
      <c r="AK78" s="435"/>
      <c r="AL78" s="435"/>
      <c r="AM78" s="435"/>
      <c r="AN78" s="435"/>
      <c r="AO78" s="435"/>
      <c r="AP78" s="435"/>
      <c r="AQ78" s="435"/>
      <c r="AR78" s="435"/>
      <c r="AS78" s="435"/>
      <c r="AT78" s="435"/>
      <c r="AU78" s="435"/>
      <c r="AV78" s="435"/>
      <c r="AW78" s="435"/>
      <c r="AX78" s="435"/>
      <c r="AY78" s="435"/>
      <c r="AZ78" s="435"/>
      <c r="BA78" s="435"/>
      <c r="BB78" s="435"/>
      <c r="BC78" s="436"/>
      <c r="BD78" s="387"/>
      <c r="BE78" s="387"/>
      <c r="BF78" s="387"/>
      <c r="BG78" s="387"/>
      <c r="BH78" s="387"/>
      <c r="BI78" s="387"/>
      <c r="BJ78" s="387"/>
      <c r="BK78" s="387"/>
      <c r="BL78" s="387"/>
      <c r="BM78" s="387"/>
      <c r="BN78" s="387"/>
      <c r="BO78" s="387"/>
      <c r="BP78" s="387"/>
      <c r="BQ78" s="387"/>
      <c r="BR78" s="387"/>
      <c r="BS78" s="387"/>
      <c r="BT78" s="387"/>
      <c r="BU78" s="387"/>
      <c r="BV78" s="387"/>
      <c r="BW78" s="387"/>
      <c r="BX78" s="387"/>
      <c r="BY78" s="387"/>
      <c r="BZ78" s="387"/>
      <c r="CA78" s="387"/>
      <c r="CB78" s="387"/>
      <c r="CC78" s="387"/>
      <c r="CD78" s="387"/>
      <c r="CE78" s="387"/>
      <c r="CF78" s="387"/>
      <c r="CG78" s="387"/>
      <c r="CH78" s="387"/>
      <c r="CI78" s="387"/>
      <c r="CJ78" s="387"/>
      <c r="CK78" s="387"/>
      <c r="CL78" s="522"/>
      <c r="CM78" s="522"/>
      <c r="CN78" s="522"/>
      <c r="CO78" s="522"/>
      <c r="CP78" s="522"/>
      <c r="CQ78" s="522"/>
      <c r="CR78" s="522"/>
      <c r="CS78" s="522"/>
      <c r="CT78" s="522"/>
      <c r="CU78" s="522"/>
      <c r="CV78" s="522"/>
      <c r="CW78" s="522"/>
      <c r="CX78" s="522"/>
      <c r="CY78" s="522"/>
      <c r="CZ78" s="522"/>
      <c r="DA78" s="522"/>
      <c r="DB78" s="522"/>
      <c r="DC78" s="522"/>
      <c r="DD78" s="522"/>
      <c r="DE78" s="522"/>
      <c r="DF78" s="522"/>
      <c r="DG78" s="522"/>
      <c r="DH78" s="522"/>
      <c r="DI78" s="522"/>
      <c r="DJ78" s="522"/>
      <c r="DK78" s="522"/>
      <c r="DL78" s="522"/>
      <c r="DM78" s="522"/>
      <c r="DN78" s="522"/>
      <c r="DO78" s="522"/>
      <c r="DP78" s="522"/>
      <c r="DQ78" s="522"/>
      <c r="DR78" s="522"/>
      <c r="DS78" s="522"/>
      <c r="DT78" s="522"/>
      <c r="DU78" s="522"/>
      <c r="DV78" s="522"/>
      <c r="DW78" s="522"/>
      <c r="DX78" s="522"/>
      <c r="DY78" s="522"/>
      <c r="DZ78" s="522"/>
      <c r="EA78" s="522"/>
      <c r="EB78" s="522"/>
      <c r="EC78" s="522"/>
      <c r="ED78" s="522"/>
      <c r="EE78" s="522"/>
      <c r="EF78" s="522"/>
      <c r="EG78" s="522"/>
      <c r="EH78" s="522"/>
      <c r="EI78" s="522"/>
      <c r="EJ78" s="522"/>
      <c r="EK78" s="522"/>
      <c r="EL78" s="522"/>
      <c r="EM78" s="522"/>
      <c r="EN78" s="522"/>
      <c r="EO78" s="522"/>
      <c r="EP78" s="522"/>
      <c r="EQ78" s="522"/>
      <c r="ER78" s="522"/>
      <c r="ES78" s="522"/>
      <c r="ET78" s="522"/>
      <c r="EU78" s="522"/>
      <c r="EV78" s="522"/>
      <c r="EW78" s="522"/>
      <c r="EX78" s="522"/>
      <c r="EY78" s="522"/>
      <c r="EZ78" s="522"/>
      <c r="FA78" s="522"/>
      <c r="FB78" s="522"/>
      <c r="FC78" s="522"/>
      <c r="FD78" s="522"/>
      <c r="FE78" s="522"/>
      <c r="FF78" s="522"/>
      <c r="FG78" s="522"/>
      <c r="FH78" s="522"/>
      <c r="FI78" s="522"/>
      <c r="FJ78" s="522"/>
      <c r="FK78" s="522"/>
      <c r="FL78" s="522"/>
      <c r="FM78" s="522"/>
      <c r="FN78" s="522"/>
      <c r="FO78" s="522"/>
      <c r="FP78" s="522"/>
      <c r="FQ78" s="522"/>
      <c r="FR78" s="522"/>
      <c r="FS78" s="522"/>
      <c r="FT78" s="522"/>
      <c r="FU78" s="522"/>
      <c r="FV78" s="522"/>
      <c r="FW78" s="522"/>
      <c r="FX78" s="522"/>
      <c r="FY78" s="522"/>
      <c r="FZ78" s="522"/>
      <c r="GA78" s="522"/>
      <c r="GB78" s="522"/>
      <c r="GC78" s="522"/>
      <c r="GD78" s="522"/>
      <c r="GE78" s="522"/>
      <c r="GF78" s="522"/>
      <c r="GG78" s="522"/>
      <c r="GH78" s="522"/>
      <c r="GI78" s="522"/>
      <c r="GJ78" s="522"/>
      <c r="GK78" s="522"/>
      <c r="GL78" s="522"/>
      <c r="GM78" s="522"/>
      <c r="GN78" s="522"/>
      <c r="GO78" s="522"/>
      <c r="GP78" s="522"/>
      <c r="GQ78" s="522"/>
      <c r="GR78" s="522"/>
      <c r="GS78" s="522"/>
      <c r="GT78" s="522"/>
      <c r="GU78" s="522"/>
      <c r="GV78" s="522"/>
      <c r="GW78" s="522"/>
      <c r="GX78" s="522"/>
      <c r="GY78" s="522"/>
      <c r="GZ78" s="522"/>
      <c r="HA78" s="522"/>
      <c r="HB78" s="522"/>
      <c r="HC78" s="522"/>
      <c r="HD78" s="522"/>
      <c r="HE78" s="522"/>
      <c r="HF78" s="522"/>
      <c r="HG78" s="522"/>
      <c r="HH78" s="522"/>
      <c r="HI78" s="522"/>
      <c r="HJ78" s="522"/>
      <c r="HK78" s="522"/>
      <c r="HL78" s="522"/>
      <c r="HM78" s="522"/>
      <c r="HN78" s="522"/>
      <c r="HO78" s="522"/>
      <c r="HP78" s="522"/>
      <c r="HQ78" s="522"/>
      <c r="HR78" s="522"/>
      <c r="HS78" s="522"/>
      <c r="HT78" s="522"/>
      <c r="HU78" s="522"/>
      <c r="HV78" s="522"/>
      <c r="HW78" s="522"/>
      <c r="HX78" s="522"/>
      <c r="HY78" s="522"/>
      <c r="HZ78" s="522"/>
      <c r="IA78" s="522"/>
      <c r="IB78" s="522"/>
      <c r="IC78" s="522"/>
      <c r="ID78" s="522"/>
      <c r="IE78" s="522"/>
      <c r="IF78" s="522"/>
      <c r="IG78" s="522"/>
      <c r="IH78" s="522"/>
      <c r="II78" s="522"/>
      <c r="IJ78" s="522"/>
      <c r="IK78" s="522"/>
      <c r="IL78" s="522"/>
      <c r="IM78" s="522"/>
      <c r="IN78" s="522"/>
      <c r="IO78" s="522"/>
      <c r="IP78" s="522"/>
      <c r="IQ78" s="522"/>
      <c r="IR78" s="522"/>
      <c r="IS78" s="522"/>
      <c r="IT78" s="522"/>
    </row>
    <row collapsed="false" customFormat="false" customHeight="true" hidden="false" ht="37" outlineLevel="0" r="79">
      <c r="A79" s="371"/>
      <c r="B79" s="457"/>
      <c r="C79" s="458" t="s">
        <v>95</v>
      </c>
      <c r="D79" s="459"/>
      <c r="E79" s="460"/>
      <c r="F79" s="461" t="s">
        <v>298</v>
      </c>
      <c r="G79" s="166"/>
      <c r="H79" s="462"/>
      <c r="I79" s="463"/>
      <c r="J79" s="463"/>
      <c r="K79" s="464"/>
      <c r="L79" s="427"/>
      <c r="M79" s="427"/>
      <c r="N79" s="427"/>
      <c r="O79" s="427"/>
      <c r="P79" s="465"/>
      <c r="Q79" s="430"/>
      <c r="R79" s="431"/>
      <c r="S79" s="432"/>
      <c r="T79" s="430"/>
      <c r="U79" s="466"/>
      <c r="V79" s="467"/>
      <c r="W79" s="468"/>
      <c r="X79" s="469"/>
      <c r="Y79" s="467"/>
      <c r="Z79" s="468"/>
      <c r="AA79" s="466"/>
      <c r="AB79" s="470"/>
      <c r="AC79" s="433" t="s">
        <v>243</v>
      </c>
      <c r="AD79" s="471" t="s">
        <v>244</v>
      </c>
      <c r="AE79" s="471" t="s">
        <v>245</v>
      </c>
      <c r="AF79" s="175"/>
      <c r="AG79" s="176"/>
      <c r="AH79" s="385"/>
      <c r="AI79" s="434"/>
      <c r="AJ79" s="435"/>
      <c r="AK79" s="435"/>
      <c r="AL79" s="435"/>
      <c r="AM79" s="435"/>
      <c r="AN79" s="435"/>
      <c r="AO79" s="435"/>
      <c r="AP79" s="435"/>
      <c r="AQ79" s="435"/>
      <c r="AR79" s="435"/>
      <c r="AS79" s="435"/>
      <c r="AT79" s="435"/>
      <c r="AU79" s="435"/>
      <c r="AV79" s="435"/>
      <c r="AW79" s="435"/>
      <c r="AX79" s="435"/>
      <c r="AY79" s="435"/>
      <c r="AZ79" s="435"/>
      <c r="BA79" s="435"/>
      <c r="BB79" s="435"/>
      <c r="BC79" s="436"/>
      <c r="BD79" s="387"/>
      <c r="BE79" s="387"/>
      <c r="BF79" s="387"/>
      <c r="BG79" s="387"/>
      <c r="BH79" s="387"/>
      <c r="BI79" s="387"/>
      <c r="BJ79" s="387"/>
      <c r="BK79" s="387"/>
      <c r="BL79" s="387"/>
      <c r="BM79" s="387"/>
      <c r="BN79" s="387"/>
      <c r="BO79" s="387"/>
      <c r="BP79" s="387"/>
      <c r="BQ79" s="387"/>
      <c r="BR79" s="387"/>
      <c r="BS79" s="387"/>
      <c r="BT79" s="387"/>
      <c r="BU79" s="387"/>
      <c r="BV79" s="387"/>
      <c r="BW79" s="387"/>
      <c r="BX79" s="387"/>
      <c r="BY79" s="387"/>
      <c r="BZ79" s="387"/>
      <c r="CA79" s="387"/>
      <c r="CB79" s="387"/>
      <c r="CC79" s="387"/>
      <c r="CD79" s="387"/>
      <c r="CE79" s="387"/>
      <c r="CF79" s="387"/>
      <c r="CG79" s="387"/>
      <c r="CH79" s="387"/>
      <c r="CI79" s="387"/>
      <c r="CJ79" s="387"/>
      <c r="CK79" s="387"/>
      <c r="CL79" s="522"/>
      <c r="CM79" s="522"/>
      <c r="CN79" s="522"/>
      <c r="CO79" s="522"/>
      <c r="CP79" s="522"/>
      <c r="CQ79" s="522"/>
      <c r="CR79" s="522"/>
      <c r="CS79" s="522"/>
      <c r="CT79" s="522"/>
      <c r="CU79" s="522"/>
      <c r="CV79" s="522"/>
      <c r="CW79" s="522"/>
      <c r="CX79" s="522"/>
      <c r="CY79" s="522"/>
      <c r="CZ79" s="522"/>
      <c r="DA79" s="522"/>
      <c r="DB79" s="522"/>
      <c r="DC79" s="522"/>
      <c r="DD79" s="522"/>
      <c r="DE79" s="522"/>
      <c r="DF79" s="522"/>
      <c r="DG79" s="522"/>
      <c r="DH79" s="522"/>
      <c r="DI79" s="522"/>
      <c r="DJ79" s="522"/>
      <c r="DK79" s="522"/>
      <c r="DL79" s="522"/>
      <c r="DM79" s="522"/>
      <c r="DN79" s="522"/>
      <c r="DO79" s="522"/>
      <c r="DP79" s="522"/>
      <c r="DQ79" s="522"/>
      <c r="DR79" s="522"/>
      <c r="DS79" s="522"/>
      <c r="DT79" s="522"/>
      <c r="DU79" s="522"/>
      <c r="DV79" s="522"/>
      <c r="DW79" s="522"/>
      <c r="DX79" s="522"/>
      <c r="DY79" s="522"/>
      <c r="DZ79" s="522"/>
      <c r="EA79" s="522"/>
      <c r="EB79" s="522"/>
      <c r="EC79" s="522"/>
      <c r="ED79" s="522"/>
      <c r="EE79" s="522"/>
      <c r="EF79" s="522"/>
      <c r="EG79" s="522"/>
      <c r="EH79" s="522"/>
      <c r="EI79" s="522"/>
      <c r="EJ79" s="522"/>
      <c r="EK79" s="522"/>
      <c r="EL79" s="522"/>
      <c r="EM79" s="522"/>
      <c r="EN79" s="522"/>
      <c r="EO79" s="522"/>
      <c r="EP79" s="522"/>
      <c r="EQ79" s="522"/>
      <c r="ER79" s="522"/>
      <c r="ES79" s="522"/>
      <c r="ET79" s="522"/>
      <c r="EU79" s="522"/>
      <c r="EV79" s="522"/>
      <c r="EW79" s="522"/>
      <c r="EX79" s="522"/>
      <c r="EY79" s="522"/>
      <c r="EZ79" s="522"/>
      <c r="FA79" s="522"/>
      <c r="FB79" s="522"/>
      <c r="FC79" s="522"/>
      <c r="FD79" s="522"/>
      <c r="FE79" s="522"/>
      <c r="FF79" s="522"/>
      <c r="FG79" s="522"/>
      <c r="FH79" s="522"/>
      <c r="FI79" s="522"/>
      <c r="FJ79" s="522"/>
      <c r="FK79" s="522"/>
      <c r="FL79" s="522"/>
      <c r="FM79" s="522"/>
      <c r="FN79" s="522"/>
      <c r="FO79" s="522"/>
      <c r="FP79" s="522"/>
      <c r="FQ79" s="522"/>
      <c r="FR79" s="522"/>
      <c r="FS79" s="522"/>
      <c r="FT79" s="522"/>
      <c r="FU79" s="522"/>
      <c r="FV79" s="522"/>
      <c r="FW79" s="522"/>
      <c r="FX79" s="522"/>
      <c r="FY79" s="522"/>
      <c r="FZ79" s="522"/>
      <c r="GA79" s="522"/>
      <c r="GB79" s="522"/>
      <c r="GC79" s="522"/>
      <c r="GD79" s="522"/>
      <c r="GE79" s="522"/>
      <c r="GF79" s="522"/>
      <c r="GG79" s="522"/>
      <c r="GH79" s="522"/>
      <c r="GI79" s="522"/>
      <c r="GJ79" s="522"/>
      <c r="GK79" s="522"/>
      <c r="GL79" s="522"/>
      <c r="GM79" s="522"/>
      <c r="GN79" s="522"/>
      <c r="GO79" s="522"/>
      <c r="GP79" s="522"/>
      <c r="GQ79" s="522"/>
      <c r="GR79" s="522"/>
      <c r="GS79" s="522"/>
      <c r="GT79" s="522"/>
      <c r="GU79" s="522"/>
      <c r="GV79" s="522"/>
      <c r="GW79" s="522"/>
      <c r="GX79" s="522"/>
      <c r="GY79" s="522"/>
      <c r="GZ79" s="522"/>
      <c r="HA79" s="522"/>
      <c r="HB79" s="522"/>
      <c r="HC79" s="522"/>
      <c r="HD79" s="522"/>
      <c r="HE79" s="522"/>
      <c r="HF79" s="522"/>
      <c r="HG79" s="522"/>
      <c r="HH79" s="522"/>
      <c r="HI79" s="522"/>
      <c r="HJ79" s="522"/>
      <c r="HK79" s="522"/>
      <c r="HL79" s="522"/>
      <c r="HM79" s="522"/>
      <c r="HN79" s="522"/>
      <c r="HO79" s="522"/>
      <c r="HP79" s="522"/>
      <c r="HQ79" s="522"/>
      <c r="HR79" s="522"/>
      <c r="HS79" s="522"/>
      <c r="HT79" s="522"/>
      <c r="HU79" s="522"/>
      <c r="HV79" s="522"/>
      <c r="HW79" s="522"/>
      <c r="HX79" s="522"/>
      <c r="HY79" s="522"/>
      <c r="HZ79" s="522"/>
      <c r="IA79" s="522"/>
      <c r="IB79" s="522"/>
      <c r="IC79" s="522"/>
      <c r="ID79" s="522"/>
      <c r="IE79" s="522"/>
      <c r="IF79" s="522"/>
      <c r="IG79" s="522"/>
      <c r="IH79" s="522"/>
      <c r="II79" s="522"/>
      <c r="IJ79" s="522"/>
      <c r="IK79" s="522"/>
      <c r="IL79" s="522"/>
      <c r="IM79" s="522"/>
      <c r="IN79" s="522"/>
      <c r="IO79" s="522"/>
      <c r="IP79" s="522"/>
      <c r="IQ79" s="522"/>
      <c r="IR79" s="522"/>
      <c r="IS79" s="522"/>
      <c r="IT79" s="522"/>
    </row>
    <row collapsed="false" customFormat="false" customHeight="true" hidden="false" ht="42" outlineLevel="0" r="80">
      <c r="A80" s="371"/>
      <c r="B80" s="439"/>
      <c r="C80" s="440" t="s">
        <v>97</v>
      </c>
      <c r="D80" s="198" t="s">
        <v>98</v>
      </c>
      <c r="E80" s="441"/>
      <c r="F80" s="442" t="s">
        <v>247</v>
      </c>
      <c r="G80" s="166"/>
      <c r="H80" s="443"/>
      <c r="I80" s="444"/>
      <c r="J80" s="444"/>
      <c r="K80" s="445"/>
      <c r="L80" s="446"/>
      <c r="M80" s="446"/>
      <c r="N80" s="446"/>
      <c r="O80" s="446"/>
      <c r="P80" s="447" t="s">
        <v>248</v>
      </c>
      <c r="Q80" s="543" t="n">
        <v>3</v>
      </c>
      <c r="R80" s="544" t="n">
        <v>5</v>
      </c>
      <c r="S80" s="545" t="n">
        <v>10</v>
      </c>
      <c r="T80" s="543" t="n">
        <v>15</v>
      </c>
      <c r="U80" s="544" t="n">
        <v>45</v>
      </c>
      <c r="V80" s="545" t="n">
        <v>45</v>
      </c>
      <c r="W80" s="543" t="n">
        <v>55</v>
      </c>
      <c r="X80" s="544" t="n">
        <v>70</v>
      </c>
      <c r="Y80" s="545" t="n">
        <v>70</v>
      </c>
      <c r="Z80" s="546"/>
      <c r="AA80" s="547"/>
      <c r="AB80" s="548"/>
      <c r="AC80" s="478" t="n">
        <v>41387</v>
      </c>
      <c r="AD80" s="478" t="n">
        <v>370482</v>
      </c>
      <c r="AE80" s="478"/>
      <c r="AF80" s="175"/>
      <c r="AG80" s="176"/>
      <c r="AH80" s="385"/>
      <c r="AI80" s="434"/>
      <c r="AJ80" s="435"/>
      <c r="AK80" s="435"/>
      <c r="AL80" s="435"/>
      <c r="AM80" s="435"/>
      <c r="AN80" s="435"/>
      <c r="AO80" s="435"/>
      <c r="AP80" s="435"/>
      <c r="AQ80" s="435"/>
      <c r="AR80" s="435"/>
      <c r="AS80" s="435"/>
      <c r="AT80" s="435"/>
      <c r="AU80" s="435"/>
      <c r="AV80" s="435"/>
      <c r="AW80" s="435"/>
      <c r="AX80" s="435"/>
      <c r="AY80" s="435"/>
      <c r="AZ80" s="435"/>
      <c r="BA80" s="435"/>
      <c r="BB80" s="435"/>
      <c r="BC80" s="436"/>
      <c r="BD80" s="387"/>
      <c r="BE80" s="387"/>
      <c r="BF80" s="387"/>
      <c r="BG80" s="387"/>
      <c r="BH80" s="387"/>
      <c r="BI80" s="387"/>
      <c r="BJ80" s="387"/>
      <c r="BK80" s="387"/>
      <c r="BL80" s="387"/>
      <c r="BM80" s="387"/>
      <c r="BN80" s="387"/>
      <c r="BO80" s="387"/>
      <c r="BP80" s="387"/>
      <c r="BQ80" s="387"/>
      <c r="BR80" s="387"/>
      <c r="BS80" s="387"/>
      <c r="BT80" s="387"/>
      <c r="BU80" s="387"/>
      <c r="BV80" s="387"/>
      <c r="BW80" s="387"/>
      <c r="BX80" s="387"/>
      <c r="BY80" s="387"/>
      <c r="BZ80" s="387"/>
      <c r="CA80" s="387"/>
      <c r="CB80" s="387"/>
      <c r="CC80" s="387"/>
      <c r="CD80" s="387"/>
      <c r="CE80" s="387"/>
      <c r="CF80" s="387"/>
      <c r="CG80" s="387"/>
      <c r="CH80" s="387"/>
      <c r="CI80" s="387"/>
      <c r="CJ80" s="387"/>
      <c r="CK80" s="387"/>
      <c r="CL80" s="522"/>
      <c r="CM80" s="522"/>
      <c r="CN80" s="522"/>
      <c r="CO80" s="522"/>
      <c r="CP80" s="522"/>
      <c r="CQ80" s="522"/>
      <c r="CR80" s="522"/>
      <c r="CS80" s="522"/>
      <c r="CT80" s="522"/>
      <c r="CU80" s="522"/>
      <c r="CV80" s="522"/>
      <c r="CW80" s="522"/>
      <c r="CX80" s="522"/>
      <c r="CY80" s="522"/>
      <c r="CZ80" s="522"/>
      <c r="DA80" s="522"/>
      <c r="DB80" s="522"/>
      <c r="DC80" s="522"/>
      <c r="DD80" s="522"/>
      <c r="DE80" s="522"/>
      <c r="DF80" s="522"/>
      <c r="DG80" s="522"/>
      <c r="DH80" s="522"/>
      <c r="DI80" s="522"/>
      <c r="DJ80" s="522"/>
      <c r="DK80" s="522"/>
      <c r="DL80" s="522"/>
      <c r="DM80" s="522"/>
      <c r="DN80" s="522"/>
      <c r="DO80" s="522"/>
      <c r="DP80" s="522"/>
      <c r="DQ80" s="522"/>
      <c r="DR80" s="522"/>
      <c r="DS80" s="522"/>
      <c r="DT80" s="522"/>
      <c r="DU80" s="522"/>
      <c r="DV80" s="522"/>
      <c r="DW80" s="522"/>
      <c r="DX80" s="522"/>
      <c r="DY80" s="522"/>
      <c r="DZ80" s="522"/>
      <c r="EA80" s="522"/>
      <c r="EB80" s="522"/>
      <c r="EC80" s="522"/>
      <c r="ED80" s="522"/>
      <c r="EE80" s="522"/>
      <c r="EF80" s="522"/>
      <c r="EG80" s="522"/>
      <c r="EH80" s="522"/>
      <c r="EI80" s="522"/>
      <c r="EJ80" s="522"/>
      <c r="EK80" s="522"/>
      <c r="EL80" s="522"/>
      <c r="EM80" s="522"/>
      <c r="EN80" s="522"/>
      <c r="EO80" s="522"/>
      <c r="EP80" s="522"/>
      <c r="EQ80" s="522"/>
      <c r="ER80" s="522"/>
      <c r="ES80" s="522"/>
      <c r="ET80" s="522"/>
      <c r="EU80" s="522"/>
      <c r="EV80" s="522"/>
      <c r="EW80" s="522"/>
      <c r="EX80" s="522"/>
      <c r="EY80" s="522"/>
      <c r="EZ80" s="522"/>
      <c r="FA80" s="522"/>
      <c r="FB80" s="522"/>
      <c r="FC80" s="522"/>
      <c r="FD80" s="522"/>
      <c r="FE80" s="522"/>
      <c r="FF80" s="522"/>
      <c r="FG80" s="522"/>
      <c r="FH80" s="522"/>
      <c r="FI80" s="522"/>
      <c r="FJ80" s="522"/>
      <c r="FK80" s="522"/>
      <c r="FL80" s="522"/>
      <c r="FM80" s="522"/>
      <c r="FN80" s="522"/>
      <c r="FO80" s="522"/>
      <c r="FP80" s="522"/>
      <c r="FQ80" s="522"/>
      <c r="FR80" s="522"/>
      <c r="FS80" s="522"/>
      <c r="FT80" s="522"/>
      <c r="FU80" s="522"/>
      <c r="FV80" s="522"/>
      <c r="FW80" s="522"/>
      <c r="FX80" s="522"/>
      <c r="FY80" s="522"/>
      <c r="FZ80" s="522"/>
      <c r="GA80" s="522"/>
      <c r="GB80" s="522"/>
      <c r="GC80" s="522"/>
      <c r="GD80" s="522"/>
      <c r="GE80" s="522"/>
      <c r="GF80" s="522"/>
      <c r="GG80" s="522"/>
      <c r="GH80" s="522"/>
      <c r="GI80" s="522"/>
      <c r="GJ80" s="522"/>
      <c r="GK80" s="522"/>
      <c r="GL80" s="522"/>
      <c r="GM80" s="522"/>
      <c r="GN80" s="522"/>
      <c r="GO80" s="522"/>
      <c r="GP80" s="522"/>
      <c r="GQ80" s="522"/>
      <c r="GR80" s="522"/>
      <c r="GS80" s="522"/>
      <c r="GT80" s="522"/>
      <c r="GU80" s="522"/>
      <c r="GV80" s="522"/>
      <c r="GW80" s="522"/>
      <c r="GX80" s="522"/>
      <c r="GY80" s="522"/>
      <c r="GZ80" s="522"/>
      <c r="HA80" s="522"/>
      <c r="HB80" s="522"/>
      <c r="HC80" s="522"/>
      <c r="HD80" s="522"/>
      <c r="HE80" s="522"/>
      <c r="HF80" s="522"/>
      <c r="HG80" s="522"/>
      <c r="HH80" s="522"/>
      <c r="HI80" s="522"/>
      <c r="HJ80" s="522"/>
      <c r="HK80" s="522"/>
      <c r="HL80" s="522"/>
      <c r="HM80" s="522"/>
      <c r="HN80" s="522"/>
      <c r="HO80" s="522"/>
      <c r="HP80" s="522"/>
      <c r="HQ80" s="522"/>
      <c r="HR80" s="522"/>
      <c r="HS80" s="522"/>
      <c r="HT80" s="522"/>
      <c r="HU80" s="522"/>
      <c r="HV80" s="522"/>
      <c r="HW80" s="522"/>
      <c r="HX80" s="522"/>
      <c r="HY80" s="522"/>
      <c r="HZ80" s="522"/>
      <c r="IA80" s="522"/>
      <c r="IB80" s="522"/>
      <c r="IC80" s="522"/>
      <c r="ID80" s="522"/>
      <c r="IE80" s="522"/>
      <c r="IF80" s="522"/>
      <c r="IG80" s="522"/>
      <c r="IH80" s="522"/>
      <c r="II80" s="522"/>
      <c r="IJ80" s="522"/>
      <c r="IK80" s="522"/>
      <c r="IL80" s="522"/>
      <c r="IM80" s="522"/>
      <c r="IN80" s="522"/>
      <c r="IO80" s="522"/>
      <c r="IP80" s="522"/>
      <c r="IQ80" s="522"/>
      <c r="IR80" s="522"/>
      <c r="IS80" s="522"/>
      <c r="IT80" s="522"/>
    </row>
    <row collapsed="false" customFormat="false" customHeight="true" hidden="false" ht="45" outlineLevel="0" r="81">
      <c r="A81" s="371"/>
      <c r="B81" s="479"/>
      <c r="C81" s="524" t="s">
        <v>100</v>
      </c>
      <c r="D81" s="480" t="s">
        <v>293</v>
      </c>
      <c r="E81" s="481"/>
      <c r="F81" s="482" t="s">
        <v>299</v>
      </c>
      <c r="G81" s="166"/>
      <c r="H81" s="483"/>
      <c r="I81" s="484"/>
      <c r="J81" s="484"/>
      <c r="K81" s="485"/>
      <c r="L81" s="486"/>
      <c r="M81" s="486"/>
      <c r="N81" s="486"/>
      <c r="O81" s="486"/>
      <c r="P81" s="487" t="s">
        <v>101</v>
      </c>
      <c r="Q81" s="488" t="n">
        <f aca="false">Q76</f>
        <v>0</v>
      </c>
      <c r="R81" s="489" t="n">
        <f aca="false">R76</f>
        <v>0</v>
      </c>
      <c r="S81" s="490" t="n">
        <f aca="false">S76</f>
        <v>330</v>
      </c>
      <c r="T81" s="488" t="n">
        <f aca="false">T76</f>
        <v>0</v>
      </c>
      <c r="U81" s="489" t="n">
        <f aca="false">U76</f>
        <v>1048</v>
      </c>
      <c r="V81" s="490" t="n">
        <f aca="false">V76</f>
        <v>562</v>
      </c>
      <c r="W81" s="488" t="n">
        <f aca="false">W76</f>
        <v>5699</v>
      </c>
      <c r="X81" s="489" t="n">
        <f aca="false">X76</f>
        <v>2971</v>
      </c>
      <c r="Y81" s="490" t="n">
        <f aca="false">Y76</f>
        <v>2849</v>
      </c>
      <c r="Z81" s="488" t="s">
        <v>102</v>
      </c>
      <c r="AA81" s="489" t="s">
        <v>102</v>
      </c>
      <c r="AB81" s="491" t="s">
        <v>102</v>
      </c>
      <c r="AC81" s="492"/>
      <c r="AD81" s="492"/>
      <c r="AE81" s="492"/>
      <c r="AF81" s="175"/>
      <c r="AG81" s="176"/>
      <c r="AH81" s="385"/>
      <c r="AI81" s="493"/>
      <c r="AJ81" s="494"/>
      <c r="AK81" s="494"/>
      <c r="AL81" s="494"/>
      <c r="AM81" s="494"/>
      <c r="AN81" s="494"/>
      <c r="AO81" s="494"/>
      <c r="AP81" s="494"/>
      <c r="AQ81" s="494"/>
      <c r="AR81" s="494"/>
      <c r="AS81" s="494"/>
      <c r="AT81" s="494"/>
      <c r="AU81" s="494"/>
      <c r="AV81" s="494"/>
      <c r="AW81" s="494"/>
      <c r="AX81" s="494"/>
      <c r="AY81" s="494"/>
      <c r="AZ81" s="494"/>
      <c r="BA81" s="494"/>
      <c r="BB81" s="494"/>
      <c r="BC81" s="495"/>
      <c r="BD81" s="387"/>
      <c r="BE81" s="387"/>
      <c r="BF81" s="387"/>
      <c r="BG81" s="387"/>
      <c r="BH81" s="387"/>
      <c r="BI81" s="387"/>
      <c r="BJ81" s="387"/>
      <c r="BK81" s="387"/>
      <c r="BL81" s="387"/>
      <c r="BM81" s="387"/>
      <c r="BN81" s="387"/>
      <c r="BO81" s="387"/>
      <c r="BP81" s="387"/>
      <c r="BQ81" s="387"/>
      <c r="BR81" s="387"/>
      <c r="BS81" s="387"/>
      <c r="BT81" s="387"/>
      <c r="BU81" s="387"/>
      <c r="BV81" s="387"/>
      <c r="BW81" s="387"/>
      <c r="BX81" s="387"/>
      <c r="BY81" s="387"/>
      <c r="BZ81" s="387"/>
      <c r="CA81" s="387"/>
      <c r="CB81" s="387"/>
      <c r="CC81" s="387"/>
      <c r="CD81" s="387"/>
      <c r="CE81" s="387"/>
      <c r="CF81" s="387"/>
      <c r="CG81" s="387"/>
      <c r="CH81" s="387"/>
      <c r="CI81" s="387"/>
      <c r="CJ81" s="387"/>
      <c r="CK81" s="387"/>
      <c r="CL81" s="522"/>
      <c r="CM81" s="522"/>
      <c r="CN81" s="522"/>
      <c r="CO81" s="522"/>
      <c r="CP81" s="522"/>
      <c r="CQ81" s="522"/>
      <c r="CR81" s="522"/>
      <c r="CS81" s="522"/>
      <c r="CT81" s="522"/>
      <c r="CU81" s="522"/>
      <c r="CV81" s="522"/>
      <c r="CW81" s="522"/>
      <c r="CX81" s="522"/>
      <c r="CY81" s="522"/>
      <c r="CZ81" s="522"/>
      <c r="DA81" s="522"/>
      <c r="DB81" s="522"/>
      <c r="DC81" s="522"/>
      <c r="DD81" s="522"/>
      <c r="DE81" s="522"/>
      <c r="DF81" s="522"/>
      <c r="DG81" s="522"/>
      <c r="DH81" s="522"/>
      <c r="DI81" s="522"/>
      <c r="DJ81" s="522"/>
      <c r="DK81" s="522"/>
      <c r="DL81" s="522"/>
      <c r="DM81" s="522"/>
      <c r="DN81" s="522"/>
      <c r="DO81" s="522"/>
      <c r="DP81" s="522"/>
      <c r="DQ81" s="522"/>
      <c r="DR81" s="522"/>
      <c r="DS81" s="522"/>
      <c r="DT81" s="522"/>
      <c r="DU81" s="522"/>
      <c r="DV81" s="522"/>
      <c r="DW81" s="522"/>
      <c r="DX81" s="522"/>
      <c r="DY81" s="522"/>
      <c r="DZ81" s="522"/>
      <c r="EA81" s="522"/>
      <c r="EB81" s="522"/>
      <c r="EC81" s="522"/>
      <c r="ED81" s="522"/>
      <c r="EE81" s="522"/>
      <c r="EF81" s="522"/>
      <c r="EG81" s="522"/>
      <c r="EH81" s="522"/>
      <c r="EI81" s="522"/>
      <c r="EJ81" s="522"/>
      <c r="EK81" s="522"/>
      <c r="EL81" s="522"/>
      <c r="EM81" s="522"/>
      <c r="EN81" s="522"/>
      <c r="EO81" s="522"/>
      <c r="EP81" s="522"/>
      <c r="EQ81" s="522"/>
      <c r="ER81" s="522"/>
      <c r="ES81" s="522"/>
      <c r="ET81" s="522"/>
      <c r="EU81" s="522"/>
      <c r="EV81" s="522"/>
      <c r="EW81" s="522"/>
      <c r="EX81" s="522"/>
      <c r="EY81" s="522"/>
      <c r="EZ81" s="522"/>
      <c r="FA81" s="522"/>
      <c r="FB81" s="522"/>
      <c r="FC81" s="522"/>
      <c r="FD81" s="522"/>
      <c r="FE81" s="522"/>
      <c r="FF81" s="522"/>
      <c r="FG81" s="522"/>
      <c r="FH81" s="522"/>
      <c r="FI81" s="522"/>
      <c r="FJ81" s="522"/>
      <c r="FK81" s="522"/>
      <c r="FL81" s="522"/>
      <c r="FM81" s="522"/>
      <c r="FN81" s="522"/>
      <c r="FO81" s="522"/>
      <c r="FP81" s="522"/>
      <c r="FQ81" s="522"/>
      <c r="FR81" s="522"/>
      <c r="FS81" s="522"/>
      <c r="FT81" s="522"/>
      <c r="FU81" s="522"/>
      <c r="FV81" s="522"/>
      <c r="FW81" s="522"/>
      <c r="FX81" s="522"/>
      <c r="FY81" s="522"/>
      <c r="FZ81" s="522"/>
      <c r="GA81" s="522"/>
      <c r="GB81" s="522"/>
      <c r="GC81" s="522"/>
      <c r="GD81" s="522"/>
      <c r="GE81" s="522"/>
      <c r="GF81" s="522"/>
      <c r="GG81" s="522"/>
      <c r="GH81" s="522"/>
      <c r="GI81" s="522"/>
      <c r="GJ81" s="522"/>
      <c r="GK81" s="522"/>
      <c r="GL81" s="522"/>
      <c r="GM81" s="522"/>
      <c r="GN81" s="522"/>
      <c r="GO81" s="522"/>
      <c r="GP81" s="522"/>
      <c r="GQ81" s="522"/>
      <c r="GR81" s="522"/>
      <c r="GS81" s="522"/>
      <c r="GT81" s="522"/>
      <c r="GU81" s="522"/>
      <c r="GV81" s="522"/>
      <c r="GW81" s="522"/>
      <c r="GX81" s="522"/>
      <c r="GY81" s="522"/>
      <c r="GZ81" s="522"/>
      <c r="HA81" s="522"/>
      <c r="HB81" s="522"/>
      <c r="HC81" s="522"/>
      <c r="HD81" s="522"/>
      <c r="HE81" s="522"/>
      <c r="HF81" s="522"/>
      <c r="HG81" s="522"/>
      <c r="HH81" s="522"/>
      <c r="HI81" s="522"/>
      <c r="HJ81" s="522"/>
      <c r="HK81" s="522"/>
      <c r="HL81" s="522"/>
      <c r="HM81" s="522"/>
      <c r="HN81" s="522"/>
      <c r="HO81" s="522"/>
      <c r="HP81" s="522"/>
      <c r="HQ81" s="522"/>
      <c r="HR81" s="522"/>
      <c r="HS81" s="522"/>
      <c r="HT81" s="522"/>
      <c r="HU81" s="522"/>
      <c r="HV81" s="522"/>
      <c r="HW81" s="522"/>
      <c r="HX81" s="522"/>
      <c r="HY81" s="522"/>
      <c r="HZ81" s="522"/>
      <c r="IA81" s="522"/>
      <c r="IB81" s="522"/>
      <c r="IC81" s="522"/>
      <c r="ID81" s="522"/>
      <c r="IE81" s="522"/>
      <c r="IF81" s="522"/>
      <c r="IG81" s="522"/>
      <c r="IH81" s="522"/>
      <c r="II81" s="522"/>
      <c r="IJ81" s="522"/>
      <c r="IK81" s="522"/>
      <c r="IL81" s="522"/>
      <c r="IM81" s="522"/>
      <c r="IN81" s="522"/>
      <c r="IO81" s="522"/>
      <c r="IP81" s="522"/>
      <c r="IQ81" s="522"/>
      <c r="IR81" s="522"/>
      <c r="IS81" s="522"/>
      <c r="IT81" s="522"/>
    </row>
    <row collapsed="false" customFormat="true" customHeight="true" hidden="false" ht="7" outlineLevel="0" r="82" s="389">
      <c r="A82" s="371"/>
      <c r="B82" s="372"/>
      <c r="C82" s="373"/>
      <c r="D82" s="374"/>
      <c r="E82" s="375"/>
      <c r="F82" s="376"/>
      <c r="G82" s="377"/>
      <c r="H82" s="375"/>
      <c r="I82" s="375"/>
      <c r="J82" s="375"/>
      <c r="K82" s="378"/>
      <c r="L82" s="378"/>
      <c r="M82" s="378"/>
      <c r="N82" s="378"/>
      <c r="O82" s="378"/>
      <c r="P82" s="379"/>
      <c r="Q82" s="380"/>
      <c r="R82" s="381"/>
      <c r="S82" s="381"/>
      <c r="T82" s="381"/>
      <c r="U82" s="381"/>
      <c r="V82" s="381"/>
      <c r="W82" s="381"/>
      <c r="X82" s="381"/>
      <c r="Y82" s="381"/>
      <c r="Z82" s="381"/>
      <c r="AA82" s="381"/>
      <c r="AB82" s="382"/>
      <c r="AC82" s="383"/>
      <c r="AD82" s="383"/>
      <c r="AE82" s="383"/>
      <c r="AF82" s="384"/>
      <c r="AG82" s="376"/>
      <c r="AH82" s="385"/>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7"/>
      <c r="BE82" s="387"/>
      <c r="BF82" s="387"/>
      <c r="BG82" s="387"/>
      <c r="BH82" s="387"/>
      <c r="BI82" s="387"/>
      <c r="BJ82" s="387"/>
      <c r="BK82" s="387"/>
      <c r="BL82" s="387"/>
      <c r="BM82" s="387"/>
      <c r="BN82" s="387"/>
      <c r="BO82" s="387"/>
      <c r="BP82" s="387"/>
      <c r="BQ82" s="387"/>
      <c r="BR82" s="387"/>
      <c r="BS82" s="387"/>
      <c r="BT82" s="387"/>
      <c r="BU82" s="387"/>
      <c r="BV82" s="387"/>
      <c r="BW82" s="387"/>
      <c r="BX82" s="387"/>
      <c r="BY82" s="387"/>
      <c r="BZ82" s="387"/>
      <c r="CA82" s="387"/>
      <c r="CB82" s="387"/>
      <c r="CC82" s="387"/>
      <c r="CD82" s="387"/>
      <c r="CE82" s="387"/>
      <c r="CF82" s="387"/>
      <c r="CG82" s="387"/>
      <c r="CH82" s="387"/>
      <c r="CI82" s="387"/>
      <c r="CJ82" s="387"/>
      <c r="CK82" s="387"/>
      <c r="CL82" s="388"/>
      <c r="CM82" s="388"/>
      <c r="CN82" s="388"/>
      <c r="CO82" s="388"/>
      <c r="CP82" s="388"/>
      <c r="CQ82" s="388"/>
      <c r="CR82" s="388"/>
      <c r="CS82" s="388"/>
      <c r="CT82" s="388"/>
      <c r="CU82" s="388"/>
      <c r="CV82" s="388"/>
      <c r="CW82" s="388"/>
      <c r="CX82" s="388"/>
      <c r="CY82" s="388"/>
      <c r="CZ82" s="388"/>
      <c r="DA82" s="388"/>
      <c r="DB82" s="388"/>
      <c r="DC82" s="388"/>
      <c r="DD82" s="388"/>
      <c r="DE82" s="388"/>
      <c r="DF82" s="388"/>
      <c r="DG82" s="388"/>
      <c r="DH82" s="388"/>
      <c r="DI82" s="388"/>
      <c r="DJ82" s="388"/>
      <c r="DK82" s="388"/>
      <c r="DL82" s="388"/>
      <c r="DM82" s="388"/>
      <c r="DN82" s="388"/>
      <c r="DO82" s="388"/>
      <c r="DP82" s="388"/>
      <c r="DQ82" s="388"/>
      <c r="DR82" s="388"/>
      <c r="DS82" s="388"/>
      <c r="DT82" s="388"/>
      <c r="DU82" s="388"/>
      <c r="DV82" s="388"/>
      <c r="DW82" s="388"/>
      <c r="DX82" s="388"/>
      <c r="DY82" s="388"/>
      <c r="DZ82" s="388"/>
      <c r="EA82" s="388"/>
      <c r="EB82" s="388"/>
      <c r="EC82" s="388"/>
      <c r="ED82" s="388"/>
      <c r="EE82" s="388"/>
      <c r="EF82" s="388"/>
      <c r="EG82" s="388"/>
      <c r="EH82" s="388"/>
      <c r="EI82" s="388"/>
      <c r="EJ82" s="388"/>
      <c r="EK82" s="388"/>
      <c r="EL82" s="388"/>
      <c r="EM82" s="388"/>
      <c r="EN82" s="388"/>
      <c r="EO82" s="388"/>
      <c r="EP82" s="388"/>
      <c r="EQ82" s="388"/>
      <c r="ER82" s="388"/>
      <c r="ES82" s="388"/>
      <c r="ET82" s="388"/>
      <c r="EU82" s="388"/>
      <c r="EV82" s="388"/>
      <c r="EW82" s="388"/>
      <c r="EX82" s="388"/>
      <c r="EY82" s="388"/>
      <c r="EZ82" s="388"/>
      <c r="FA82" s="388"/>
      <c r="FB82" s="388"/>
      <c r="FC82" s="388"/>
      <c r="FD82" s="388"/>
      <c r="FE82" s="388"/>
      <c r="FF82" s="388"/>
      <c r="FG82" s="388"/>
      <c r="FH82" s="388"/>
      <c r="FI82" s="388"/>
      <c r="FJ82" s="388"/>
      <c r="FK82" s="388"/>
      <c r="FL82" s="388"/>
      <c r="FM82" s="388"/>
      <c r="FN82" s="388"/>
      <c r="FO82" s="388"/>
      <c r="FP82" s="388"/>
      <c r="FQ82" s="388"/>
      <c r="FR82" s="388"/>
      <c r="FS82" s="388"/>
      <c r="FT82" s="388"/>
      <c r="FU82" s="388"/>
      <c r="FV82" s="388"/>
      <c r="FW82" s="388"/>
      <c r="FX82" s="388"/>
      <c r="FY82" s="388"/>
      <c r="FZ82" s="388"/>
      <c r="GA82" s="388"/>
      <c r="GB82" s="388"/>
      <c r="GC82" s="388"/>
      <c r="GD82" s="388"/>
      <c r="GE82" s="388"/>
      <c r="GF82" s="388"/>
      <c r="GG82" s="388"/>
      <c r="GH82" s="388"/>
      <c r="GI82" s="388"/>
      <c r="GJ82" s="388"/>
      <c r="GK82" s="388"/>
      <c r="GL82" s="388"/>
      <c r="GM82" s="388"/>
      <c r="GN82" s="388"/>
      <c r="GO82" s="388"/>
      <c r="GP82" s="388"/>
      <c r="GQ82" s="388"/>
      <c r="GR82" s="388"/>
      <c r="GS82" s="388"/>
      <c r="GT82" s="388"/>
      <c r="GU82" s="388"/>
      <c r="GV82" s="388"/>
      <c r="GW82" s="388"/>
      <c r="GX82" s="388"/>
      <c r="GY82" s="388"/>
      <c r="GZ82" s="388"/>
      <c r="HA82" s="388"/>
      <c r="HB82" s="388"/>
      <c r="HC82" s="388"/>
      <c r="HD82" s="388"/>
      <c r="HE82" s="388"/>
      <c r="HF82" s="388"/>
      <c r="HG82" s="388"/>
      <c r="HH82" s="388"/>
      <c r="HI82" s="388"/>
      <c r="HJ82" s="388"/>
      <c r="HK82" s="388"/>
      <c r="HL82" s="388"/>
      <c r="HM82" s="388"/>
      <c r="HN82" s="388"/>
      <c r="HO82" s="388"/>
      <c r="HP82" s="388"/>
      <c r="HQ82" s="388"/>
      <c r="HR82" s="388"/>
      <c r="HS82" s="388"/>
      <c r="HT82" s="388"/>
      <c r="HU82" s="388"/>
      <c r="HV82" s="388"/>
      <c r="HW82" s="388"/>
      <c r="HX82" s="388"/>
      <c r="HY82" s="388"/>
      <c r="HZ82" s="388"/>
      <c r="IA82" s="388"/>
      <c r="IB82" s="388"/>
      <c r="IC82" s="388"/>
      <c r="ID82" s="388"/>
      <c r="IE82" s="388"/>
      <c r="IF82" s="388"/>
      <c r="IG82" s="388"/>
      <c r="IH82" s="388"/>
      <c r="II82" s="388"/>
      <c r="IJ82" s="388"/>
      <c r="IK82" s="388"/>
      <c r="IL82" s="388"/>
      <c r="IM82" s="388"/>
      <c r="IN82" s="388"/>
      <c r="IO82" s="388"/>
      <c r="IP82" s="388"/>
      <c r="IQ82" s="388"/>
      <c r="IR82" s="388"/>
      <c r="IS82" s="388"/>
      <c r="IT82" s="388"/>
    </row>
    <row collapsed="false" customFormat="true" customHeight="true" hidden="false" ht="48" outlineLevel="0" r="83" s="419">
      <c r="A83" s="355"/>
      <c r="B83" s="516" t="n">
        <v>9</v>
      </c>
      <c r="C83" s="517" t="s">
        <v>37</v>
      </c>
      <c r="D83" s="163" t="s">
        <v>300</v>
      </c>
      <c r="E83" s="412" t="s">
        <v>79</v>
      </c>
      <c r="F83" s="165" t="s">
        <v>80</v>
      </c>
      <c r="G83" s="166" t="s">
        <v>301</v>
      </c>
      <c r="H83" s="167" t="n">
        <v>28822.0338983051</v>
      </c>
      <c r="I83" s="167" t="n">
        <v>5187.96610169492</v>
      </c>
      <c r="J83" s="167" t="n">
        <f aca="false">H83+I83</f>
        <v>34010</v>
      </c>
      <c r="K83" s="167" t="n">
        <v>2536</v>
      </c>
      <c r="L83" s="167" t="n">
        <v>9436</v>
      </c>
      <c r="M83" s="168" t="n">
        <f aca="false">SUM(Q83:AB83)</f>
        <v>9436</v>
      </c>
      <c r="N83" s="168" t="n">
        <f aca="false">SUM(Q88:AB88)</f>
        <v>7678</v>
      </c>
      <c r="O83" s="168" t="n">
        <f aca="false">N83+K83</f>
        <v>10214</v>
      </c>
      <c r="P83" s="559" t="s">
        <v>82</v>
      </c>
      <c r="Q83" s="261" t="n">
        <v>0</v>
      </c>
      <c r="R83" s="262" t="n">
        <v>0</v>
      </c>
      <c r="S83" s="263" t="n">
        <v>2007</v>
      </c>
      <c r="T83" s="261" t="n">
        <v>0</v>
      </c>
      <c r="U83" s="262" t="n">
        <v>112</v>
      </c>
      <c r="V83" s="263" t="n">
        <v>2709</v>
      </c>
      <c r="W83" s="261" t="n">
        <v>1684</v>
      </c>
      <c r="X83" s="262" t="n">
        <v>0</v>
      </c>
      <c r="Y83" s="263" t="n">
        <v>1166</v>
      </c>
      <c r="Z83" s="261" t="n">
        <v>452</v>
      </c>
      <c r="AA83" s="264" t="n">
        <v>484</v>
      </c>
      <c r="AB83" s="263" t="n">
        <v>822</v>
      </c>
      <c r="AC83" s="560" t="s">
        <v>234</v>
      </c>
      <c r="AD83" s="560" t="s">
        <v>235</v>
      </c>
      <c r="AE83" s="560" t="s">
        <v>236</v>
      </c>
      <c r="AF83" s="175" t="s">
        <v>302</v>
      </c>
      <c r="AG83" s="176" t="s">
        <v>303</v>
      </c>
      <c r="AH83" s="385"/>
      <c r="AI83" s="415"/>
      <c r="AJ83" s="416"/>
      <c r="AK83" s="416"/>
      <c r="AL83" s="416"/>
      <c r="AM83" s="416"/>
      <c r="AN83" s="416"/>
      <c r="AO83" s="417" t="n">
        <v>0</v>
      </c>
      <c r="AP83" s="416"/>
      <c r="AQ83" s="416"/>
      <c r="AR83" s="416"/>
      <c r="AS83" s="416"/>
      <c r="AT83" s="416"/>
      <c r="AU83" s="416"/>
      <c r="AV83" s="416"/>
      <c r="AW83" s="416"/>
      <c r="AX83" s="416"/>
      <c r="AY83" s="416"/>
      <c r="AZ83" s="416"/>
      <c r="BA83" s="416"/>
      <c r="BB83" s="416"/>
      <c r="BC83" s="418"/>
      <c r="BD83" s="387"/>
      <c r="BE83" s="387"/>
      <c r="BF83" s="387"/>
      <c r="BG83" s="387"/>
      <c r="BH83" s="387"/>
      <c r="BI83" s="387"/>
      <c r="BJ83" s="387"/>
      <c r="BK83" s="387"/>
      <c r="BL83" s="387"/>
      <c r="BM83" s="387"/>
      <c r="BN83" s="387"/>
      <c r="BO83" s="387"/>
      <c r="BP83" s="387"/>
      <c r="BQ83" s="387"/>
      <c r="BR83" s="387"/>
      <c r="BS83" s="387"/>
      <c r="BT83" s="387"/>
      <c r="BU83" s="387"/>
      <c r="BV83" s="387"/>
      <c r="BW83" s="387"/>
      <c r="BX83" s="387"/>
      <c r="BY83" s="387"/>
      <c r="BZ83" s="387"/>
      <c r="CA83" s="387"/>
      <c r="CB83" s="387"/>
      <c r="CC83" s="387"/>
      <c r="CD83" s="387"/>
      <c r="CE83" s="387"/>
      <c r="CF83" s="387"/>
      <c r="CG83" s="387"/>
      <c r="CH83" s="387"/>
      <c r="CI83" s="387"/>
      <c r="CJ83" s="387"/>
      <c r="CK83" s="387"/>
    </row>
    <row collapsed="false" customFormat="true" customHeight="true" hidden="false" ht="39" outlineLevel="0" r="84" s="523">
      <c r="A84" s="371"/>
      <c r="B84" s="420"/>
      <c r="C84" s="421" t="s">
        <v>88</v>
      </c>
      <c r="D84" s="183"/>
      <c r="E84" s="422"/>
      <c r="F84" s="185" t="s">
        <v>89</v>
      </c>
      <c r="G84" s="166"/>
      <c r="H84" s="423"/>
      <c r="I84" s="424"/>
      <c r="J84" s="424"/>
      <c r="K84" s="425"/>
      <c r="L84" s="426"/>
      <c r="M84" s="427"/>
      <c r="N84" s="428" t="n">
        <f aca="false">N83/L83</f>
        <v>0.813692242475625</v>
      </c>
      <c r="O84" s="428" t="n">
        <f aca="false">O83/J83</f>
        <v>0.300323434284034</v>
      </c>
      <c r="P84" s="429" t="s">
        <v>240</v>
      </c>
      <c r="Q84" s="430" t="n">
        <v>5</v>
      </c>
      <c r="R84" s="431" t="n">
        <v>10</v>
      </c>
      <c r="S84" s="432" t="n">
        <v>15</v>
      </c>
      <c r="T84" s="430" t="n">
        <v>20</v>
      </c>
      <c r="U84" s="431" t="n">
        <v>25</v>
      </c>
      <c r="V84" s="432" t="n">
        <v>30</v>
      </c>
      <c r="W84" s="430" t="n">
        <v>35</v>
      </c>
      <c r="X84" s="431" t="n">
        <v>40</v>
      </c>
      <c r="Y84" s="432" t="n">
        <v>50</v>
      </c>
      <c r="Z84" s="430" t="n">
        <v>60</v>
      </c>
      <c r="AA84" s="431" t="n">
        <v>70</v>
      </c>
      <c r="AB84" s="432" t="n">
        <v>80</v>
      </c>
      <c r="AC84" s="433" t="n">
        <v>41352</v>
      </c>
      <c r="AD84" s="433" t="n">
        <v>41716</v>
      </c>
      <c r="AE84" s="433" t="n">
        <v>41904</v>
      </c>
      <c r="AF84" s="175"/>
      <c r="AG84" s="176"/>
      <c r="AH84" s="385"/>
      <c r="AI84" s="434"/>
      <c r="AJ84" s="435"/>
      <c r="AK84" s="435"/>
      <c r="AL84" s="435"/>
      <c r="AM84" s="435"/>
      <c r="AN84" s="435"/>
      <c r="AO84" s="435"/>
      <c r="AP84" s="435"/>
      <c r="AQ84" s="435"/>
      <c r="AR84" s="435"/>
      <c r="AS84" s="435"/>
      <c r="AT84" s="435"/>
      <c r="AU84" s="435"/>
      <c r="AV84" s="435"/>
      <c r="AW84" s="435"/>
      <c r="AX84" s="435"/>
      <c r="AY84" s="435"/>
      <c r="AZ84" s="435"/>
      <c r="BA84" s="435"/>
      <c r="BB84" s="435"/>
      <c r="BC84" s="436"/>
      <c r="BD84" s="387"/>
      <c r="BE84" s="387"/>
      <c r="BF84" s="387"/>
      <c r="BG84" s="387"/>
      <c r="BH84" s="387"/>
      <c r="BI84" s="387"/>
      <c r="BJ84" s="387"/>
      <c r="BK84" s="387"/>
      <c r="BL84" s="387"/>
      <c r="BM84" s="387"/>
      <c r="BN84" s="387"/>
      <c r="BO84" s="387"/>
      <c r="BP84" s="387"/>
      <c r="BQ84" s="387"/>
      <c r="BR84" s="387"/>
      <c r="BS84" s="387"/>
      <c r="BT84" s="387"/>
      <c r="BU84" s="387"/>
      <c r="BV84" s="387"/>
      <c r="BW84" s="387"/>
      <c r="BX84" s="387"/>
      <c r="BY84" s="387"/>
      <c r="BZ84" s="387"/>
      <c r="CA84" s="387"/>
      <c r="CB84" s="387"/>
      <c r="CC84" s="387"/>
      <c r="CD84" s="387"/>
      <c r="CE84" s="387"/>
      <c r="CF84" s="387"/>
      <c r="CG84" s="387"/>
      <c r="CH84" s="387"/>
      <c r="CI84" s="387"/>
      <c r="CJ84" s="387"/>
      <c r="CK84" s="387"/>
      <c r="CL84" s="522"/>
      <c r="CM84" s="522"/>
      <c r="CN84" s="522"/>
      <c r="CO84" s="522"/>
      <c r="CP84" s="522"/>
      <c r="CQ84" s="522"/>
      <c r="CR84" s="522"/>
      <c r="CS84" s="522"/>
      <c r="CT84" s="522"/>
      <c r="CU84" s="522"/>
      <c r="CV84" s="522"/>
      <c r="CW84" s="522"/>
      <c r="CX84" s="522"/>
      <c r="CY84" s="522"/>
      <c r="CZ84" s="522"/>
      <c r="DA84" s="522"/>
      <c r="DB84" s="522"/>
      <c r="DC84" s="522"/>
      <c r="DD84" s="522"/>
      <c r="DE84" s="522"/>
      <c r="DF84" s="522"/>
      <c r="DG84" s="522"/>
      <c r="DH84" s="522"/>
      <c r="DI84" s="522"/>
      <c r="DJ84" s="522"/>
      <c r="DK84" s="522"/>
      <c r="DL84" s="522"/>
      <c r="DM84" s="522"/>
      <c r="DN84" s="522"/>
      <c r="DO84" s="522"/>
      <c r="DP84" s="522"/>
      <c r="DQ84" s="522"/>
      <c r="DR84" s="522"/>
      <c r="DS84" s="522"/>
      <c r="DT84" s="522"/>
      <c r="DU84" s="522"/>
      <c r="DV84" s="522"/>
      <c r="DW84" s="522"/>
      <c r="DX84" s="522"/>
      <c r="DY84" s="522"/>
      <c r="DZ84" s="522"/>
      <c r="EA84" s="522"/>
      <c r="EB84" s="522"/>
      <c r="EC84" s="522"/>
      <c r="ED84" s="522"/>
      <c r="EE84" s="522"/>
      <c r="EF84" s="522"/>
      <c r="EG84" s="522"/>
      <c r="EH84" s="522"/>
      <c r="EI84" s="522"/>
      <c r="EJ84" s="522"/>
      <c r="EK84" s="522"/>
      <c r="EL84" s="522"/>
      <c r="EM84" s="522"/>
      <c r="EN84" s="522"/>
      <c r="EO84" s="522"/>
      <c r="EP84" s="522"/>
      <c r="EQ84" s="522"/>
      <c r="ER84" s="522"/>
      <c r="ES84" s="522"/>
      <c r="ET84" s="522"/>
      <c r="EU84" s="522"/>
      <c r="EV84" s="522"/>
      <c r="EW84" s="522"/>
      <c r="EX84" s="522"/>
      <c r="EY84" s="522"/>
      <c r="EZ84" s="522"/>
      <c r="FA84" s="522"/>
      <c r="FB84" s="522"/>
      <c r="FC84" s="522"/>
      <c r="FD84" s="522"/>
      <c r="FE84" s="522"/>
      <c r="FF84" s="522"/>
      <c r="FG84" s="522"/>
      <c r="FH84" s="522"/>
      <c r="FI84" s="522"/>
      <c r="FJ84" s="522"/>
      <c r="FK84" s="522"/>
      <c r="FL84" s="522"/>
      <c r="FM84" s="522"/>
      <c r="FN84" s="522"/>
      <c r="FO84" s="522"/>
      <c r="FP84" s="522"/>
      <c r="FQ84" s="522"/>
      <c r="FR84" s="522"/>
      <c r="FS84" s="522"/>
      <c r="FT84" s="522"/>
      <c r="FU84" s="522"/>
      <c r="FV84" s="522"/>
      <c r="FW84" s="522"/>
      <c r="FX84" s="522"/>
      <c r="FY84" s="522"/>
      <c r="FZ84" s="522"/>
      <c r="GA84" s="522"/>
      <c r="GB84" s="522"/>
      <c r="GC84" s="522"/>
      <c r="GD84" s="522"/>
      <c r="GE84" s="522"/>
      <c r="GF84" s="522"/>
      <c r="GG84" s="522"/>
      <c r="GH84" s="522"/>
      <c r="GI84" s="522"/>
      <c r="GJ84" s="522"/>
      <c r="GK84" s="522"/>
      <c r="GL84" s="522"/>
      <c r="GM84" s="522"/>
      <c r="GN84" s="522"/>
      <c r="GO84" s="522"/>
      <c r="GP84" s="522"/>
      <c r="GQ84" s="522"/>
      <c r="GR84" s="522"/>
      <c r="GS84" s="522"/>
      <c r="GT84" s="522"/>
      <c r="GU84" s="522"/>
      <c r="GV84" s="522"/>
      <c r="GW84" s="522"/>
      <c r="GX84" s="522"/>
      <c r="GY84" s="522"/>
      <c r="GZ84" s="522"/>
      <c r="HA84" s="522"/>
      <c r="HB84" s="522"/>
      <c r="HC84" s="522"/>
      <c r="HD84" s="522"/>
      <c r="HE84" s="522"/>
      <c r="HF84" s="522"/>
      <c r="HG84" s="522"/>
      <c r="HH84" s="522"/>
      <c r="HI84" s="522"/>
      <c r="HJ84" s="522"/>
      <c r="HK84" s="522"/>
      <c r="HL84" s="522"/>
      <c r="HM84" s="522"/>
      <c r="HN84" s="522"/>
      <c r="HO84" s="522"/>
      <c r="HP84" s="522"/>
      <c r="HQ84" s="522"/>
      <c r="HR84" s="522"/>
      <c r="HS84" s="522"/>
      <c r="HT84" s="522"/>
      <c r="HU84" s="522"/>
      <c r="HV84" s="522"/>
      <c r="HW84" s="522"/>
      <c r="HX84" s="522"/>
      <c r="HY84" s="522"/>
      <c r="HZ84" s="522"/>
      <c r="IA84" s="522"/>
      <c r="IB84" s="522"/>
      <c r="IC84" s="522"/>
      <c r="ID84" s="522"/>
      <c r="IE84" s="522"/>
      <c r="IF84" s="522"/>
      <c r="IG84" s="522"/>
      <c r="IH84" s="522"/>
      <c r="II84" s="522"/>
      <c r="IJ84" s="522"/>
      <c r="IK84" s="522"/>
      <c r="IL84" s="522"/>
      <c r="IM84" s="522"/>
      <c r="IN84" s="522"/>
      <c r="IO84" s="522"/>
      <c r="IP84" s="522"/>
      <c r="IQ84" s="522"/>
      <c r="IR84" s="522"/>
      <c r="IS84" s="522"/>
      <c r="IT84" s="522"/>
    </row>
    <row collapsed="false" customFormat="false" customHeight="true" hidden="false" ht="36" outlineLevel="0" r="85">
      <c r="A85" s="371"/>
      <c r="B85" s="439"/>
      <c r="C85" s="440" t="s">
        <v>92</v>
      </c>
      <c r="D85" s="198" t="s">
        <v>117</v>
      </c>
      <c r="E85" s="441"/>
      <c r="F85" s="442" t="s">
        <v>94</v>
      </c>
      <c r="G85" s="166"/>
      <c r="H85" s="443"/>
      <c r="I85" s="444"/>
      <c r="J85" s="444"/>
      <c r="K85" s="445"/>
      <c r="L85" s="446"/>
      <c r="M85" s="446"/>
      <c r="N85" s="446"/>
      <c r="O85" s="446"/>
      <c r="P85" s="447"/>
      <c r="Q85" s="448"/>
      <c r="R85" s="449"/>
      <c r="S85" s="450"/>
      <c r="T85" s="448"/>
      <c r="U85" s="451"/>
      <c r="V85" s="452"/>
      <c r="W85" s="453"/>
      <c r="X85" s="454"/>
      <c r="Y85" s="452"/>
      <c r="Z85" s="453"/>
      <c r="AA85" s="451"/>
      <c r="AB85" s="455"/>
      <c r="AC85" s="456"/>
      <c r="AD85" s="456"/>
      <c r="AE85" s="456"/>
      <c r="AF85" s="175"/>
      <c r="AG85" s="176"/>
      <c r="AH85" s="385"/>
      <c r="AI85" s="434"/>
      <c r="AJ85" s="435"/>
      <c r="AK85" s="435"/>
      <c r="AL85" s="435"/>
      <c r="AM85" s="435"/>
      <c r="AN85" s="435"/>
      <c r="AO85" s="435"/>
      <c r="AP85" s="435"/>
      <c r="AQ85" s="435"/>
      <c r="AR85" s="435"/>
      <c r="AS85" s="435"/>
      <c r="AT85" s="435"/>
      <c r="AU85" s="435"/>
      <c r="AV85" s="435"/>
      <c r="AW85" s="435"/>
      <c r="AX85" s="435"/>
      <c r="AY85" s="435"/>
      <c r="AZ85" s="435"/>
      <c r="BA85" s="435"/>
      <c r="BB85" s="435"/>
      <c r="BC85" s="436"/>
      <c r="BD85" s="387"/>
      <c r="BE85" s="387"/>
      <c r="BF85" s="387"/>
      <c r="BG85" s="387"/>
      <c r="BH85" s="387"/>
      <c r="BI85" s="387"/>
      <c r="BJ85" s="387"/>
      <c r="BK85" s="387"/>
      <c r="BL85" s="387"/>
      <c r="BM85" s="387"/>
      <c r="BN85" s="387"/>
      <c r="BO85" s="387"/>
      <c r="BP85" s="387"/>
      <c r="BQ85" s="387"/>
      <c r="BR85" s="387"/>
      <c r="BS85" s="387"/>
      <c r="BT85" s="387"/>
      <c r="BU85" s="387"/>
      <c r="BV85" s="387"/>
      <c r="BW85" s="387"/>
      <c r="BX85" s="387"/>
      <c r="BY85" s="387"/>
      <c r="BZ85" s="387"/>
      <c r="CA85" s="387"/>
      <c r="CB85" s="387"/>
      <c r="CC85" s="387"/>
      <c r="CD85" s="387"/>
      <c r="CE85" s="387"/>
      <c r="CF85" s="387"/>
      <c r="CG85" s="387"/>
      <c r="CH85" s="387"/>
      <c r="CI85" s="387"/>
      <c r="CJ85" s="387"/>
      <c r="CK85" s="387"/>
      <c r="CL85" s="522"/>
      <c r="CM85" s="522"/>
      <c r="CN85" s="522"/>
      <c r="CO85" s="522"/>
      <c r="CP85" s="522"/>
      <c r="CQ85" s="522"/>
      <c r="CR85" s="522"/>
      <c r="CS85" s="522"/>
      <c r="CT85" s="522"/>
      <c r="CU85" s="522"/>
      <c r="CV85" s="522"/>
      <c r="CW85" s="522"/>
      <c r="CX85" s="522"/>
      <c r="CY85" s="522"/>
      <c r="CZ85" s="522"/>
      <c r="DA85" s="522"/>
      <c r="DB85" s="522"/>
      <c r="DC85" s="522"/>
      <c r="DD85" s="522"/>
      <c r="DE85" s="522"/>
      <c r="DF85" s="522"/>
      <c r="DG85" s="522"/>
      <c r="DH85" s="522"/>
      <c r="DI85" s="522"/>
      <c r="DJ85" s="522"/>
      <c r="DK85" s="522"/>
      <c r="DL85" s="522"/>
      <c r="DM85" s="522"/>
      <c r="DN85" s="522"/>
      <c r="DO85" s="522"/>
      <c r="DP85" s="522"/>
      <c r="DQ85" s="522"/>
      <c r="DR85" s="522"/>
      <c r="DS85" s="522"/>
      <c r="DT85" s="522"/>
      <c r="DU85" s="522"/>
      <c r="DV85" s="522"/>
      <c r="DW85" s="522"/>
      <c r="DX85" s="522"/>
      <c r="DY85" s="522"/>
      <c r="DZ85" s="522"/>
      <c r="EA85" s="522"/>
      <c r="EB85" s="522"/>
      <c r="EC85" s="522"/>
      <c r="ED85" s="522"/>
      <c r="EE85" s="522"/>
      <c r="EF85" s="522"/>
      <c r="EG85" s="522"/>
      <c r="EH85" s="522"/>
      <c r="EI85" s="522"/>
      <c r="EJ85" s="522"/>
      <c r="EK85" s="522"/>
      <c r="EL85" s="522"/>
      <c r="EM85" s="522"/>
      <c r="EN85" s="522"/>
      <c r="EO85" s="522"/>
      <c r="EP85" s="522"/>
      <c r="EQ85" s="522"/>
      <c r="ER85" s="522"/>
      <c r="ES85" s="522"/>
      <c r="ET85" s="522"/>
      <c r="EU85" s="522"/>
      <c r="EV85" s="522"/>
      <c r="EW85" s="522"/>
      <c r="EX85" s="522"/>
      <c r="EY85" s="522"/>
      <c r="EZ85" s="522"/>
      <c r="FA85" s="522"/>
      <c r="FB85" s="522"/>
      <c r="FC85" s="522"/>
      <c r="FD85" s="522"/>
      <c r="FE85" s="522"/>
      <c r="FF85" s="522"/>
      <c r="FG85" s="522"/>
      <c r="FH85" s="522"/>
      <c r="FI85" s="522"/>
      <c r="FJ85" s="522"/>
      <c r="FK85" s="522"/>
      <c r="FL85" s="522"/>
      <c r="FM85" s="522"/>
      <c r="FN85" s="522"/>
      <c r="FO85" s="522"/>
      <c r="FP85" s="522"/>
      <c r="FQ85" s="522"/>
      <c r="FR85" s="522"/>
      <c r="FS85" s="522"/>
      <c r="FT85" s="522"/>
      <c r="FU85" s="522"/>
      <c r="FV85" s="522"/>
      <c r="FW85" s="522"/>
      <c r="FX85" s="522"/>
      <c r="FY85" s="522"/>
      <c r="FZ85" s="522"/>
      <c r="GA85" s="522"/>
      <c r="GB85" s="522"/>
      <c r="GC85" s="522"/>
      <c r="GD85" s="522"/>
      <c r="GE85" s="522"/>
      <c r="GF85" s="522"/>
      <c r="GG85" s="522"/>
      <c r="GH85" s="522"/>
      <c r="GI85" s="522"/>
      <c r="GJ85" s="522"/>
      <c r="GK85" s="522"/>
      <c r="GL85" s="522"/>
      <c r="GM85" s="522"/>
      <c r="GN85" s="522"/>
      <c r="GO85" s="522"/>
      <c r="GP85" s="522"/>
      <c r="GQ85" s="522"/>
      <c r="GR85" s="522"/>
      <c r="GS85" s="522"/>
      <c r="GT85" s="522"/>
      <c r="GU85" s="522"/>
      <c r="GV85" s="522"/>
      <c r="GW85" s="522"/>
      <c r="GX85" s="522"/>
      <c r="GY85" s="522"/>
      <c r="GZ85" s="522"/>
      <c r="HA85" s="522"/>
      <c r="HB85" s="522"/>
      <c r="HC85" s="522"/>
      <c r="HD85" s="522"/>
      <c r="HE85" s="522"/>
      <c r="HF85" s="522"/>
      <c r="HG85" s="522"/>
      <c r="HH85" s="522"/>
      <c r="HI85" s="522"/>
      <c r="HJ85" s="522"/>
      <c r="HK85" s="522"/>
      <c r="HL85" s="522"/>
      <c r="HM85" s="522"/>
      <c r="HN85" s="522"/>
      <c r="HO85" s="522"/>
      <c r="HP85" s="522"/>
      <c r="HQ85" s="522"/>
      <c r="HR85" s="522"/>
      <c r="HS85" s="522"/>
      <c r="HT85" s="522"/>
      <c r="HU85" s="522"/>
      <c r="HV85" s="522"/>
      <c r="HW85" s="522"/>
      <c r="HX85" s="522"/>
      <c r="HY85" s="522"/>
      <c r="HZ85" s="522"/>
      <c r="IA85" s="522"/>
      <c r="IB85" s="522"/>
      <c r="IC85" s="522"/>
      <c r="ID85" s="522"/>
      <c r="IE85" s="522"/>
      <c r="IF85" s="522"/>
      <c r="IG85" s="522"/>
      <c r="IH85" s="522"/>
      <c r="II85" s="522"/>
      <c r="IJ85" s="522"/>
      <c r="IK85" s="522"/>
      <c r="IL85" s="522"/>
      <c r="IM85" s="522"/>
      <c r="IN85" s="522"/>
      <c r="IO85" s="522"/>
      <c r="IP85" s="522"/>
      <c r="IQ85" s="522"/>
      <c r="IR85" s="522"/>
      <c r="IS85" s="522"/>
      <c r="IT85" s="522"/>
    </row>
    <row collapsed="false" customFormat="false" customHeight="true" hidden="false" ht="45" outlineLevel="0" r="86">
      <c r="A86" s="371"/>
      <c r="B86" s="457"/>
      <c r="C86" s="458" t="s">
        <v>95</v>
      </c>
      <c r="D86" s="459"/>
      <c r="E86" s="460"/>
      <c r="F86" s="461" t="s">
        <v>298</v>
      </c>
      <c r="G86" s="166"/>
      <c r="H86" s="462"/>
      <c r="I86" s="463"/>
      <c r="J86" s="463"/>
      <c r="K86" s="464"/>
      <c r="L86" s="427"/>
      <c r="M86" s="427"/>
      <c r="N86" s="427"/>
      <c r="O86" s="427"/>
      <c r="P86" s="465"/>
      <c r="Q86" s="430"/>
      <c r="R86" s="431"/>
      <c r="S86" s="432"/>
      <c r="T86" s="430"/>
      <c r="U86" s="466"/>
      <c r="V86" s="467"/>
      <c r="W86" s="468"/>
      <c r="X86" s="469"/>
      <c r="Y86" s="467"/>
      <c r="Z86" s="468"/>
      <c r="AA86" s="466"/>
      <c r="AB86" s="470"/>
      <c r="AC86" s="433" t="s">
        <v>243</v>
      </c>
      <c r="AD86" s="471" t="s">
        <v>244</v>
      </c>
      <c r="AE86" s="471" t="s">
        <v>245</v>
      </c>
      <c r="AF86" s="175"/>
      <c r="AG86" s="176"/>
      <c r="AH86" s="385"/>
      <c r="AI86" s="434"/>
      <c r="AJ86" s="435"/>
      <c r="AK86" s="435"/>
      <c r="AL86" s="435"/>
      <c r="AM86" s="435"/>
      <c r="AN86" s="435"/>
      <c r="AO86" s="435"/>
      <c r="AP86" s="435"/>
      <c r="AQ86" s="435"/>
      <c r="AR86" s="435"/>
      <c r="AS86" s="435"/>
      <c r="AT86" s="435"/>
      <c r="AU86" s="435"/>
      <c r="AV86" s="435"/>
      <c r="AW86" s="435"/>
      <c r="AX86" s="435"/>
      <c r="AY86" s="435"/>
      <c r="AZ86" s="435"/>
      <c r="BA86" s="435"/>
      <c r="BB86" s="435"/>
      <c r="BC86" s="436"/>
      <c r="BD86" s="387"/>
      <c r="BE86" s="387"/>
      <c r="BF86" s="387"/>
      <c r="BG86" s="387"/>
      <c r="BH86" s="387"/>
      <c r="BI86" s="387"/>
      <c r="BJ86" s="387"/>
      <c r="BK86" s="387"/>
      <c r="BL86" s="387"/>
      <c r="BM86" s="387"/>
      <c r="BN86" s="387"/>
      <c r="BO86" s="387"/>
      <c r="BP86" s="387"/>
      <c r="BQ86" s="387"/>
      <c r="BR86" s="387"/>
      <c r="BS86" s="387"/>
      <c r="BT86" s="387"/>
      <c r="BU86" s="387"/>
      <c r="BV86" s="387"/>
      <c r="BW86" s="387"/>
      <c r="BX86" s="387"/>
      <c r="BY86" s="387"/>
      <c r="BZ86" s="387"/>
      <c r="CA86" s="387"/>
      <c r="CB86" s="387"/>
      <c r="CC86" s="387"/>
      <c r="CD86" s="387"/>
      <c r="CE86" s="387"/>
      <c r="CF86" s="387"/>
      <c r="CG86" s="387"/>
      <c r="CH86" s="387"/>
      <c r="CI86" s="387"/>
      <c r="CJ86" s="387"/>
      <c r="CK86" s="387"/>
      <c r="CL86" s="522"/>
      <c r="CM86" s="522"/>
      <c r="CN86" s="522"/>
      <c r="CO86" s="522"/>
      <c r="CP86" s="522"/>
      <c r="CQ86" s="522"/>
      <c r="CR86" s="522"/>
      <c r="CS86" s="522"/>
      <c r="CT86" s="522"/>
      <c r="CU86" s="522"/>
      <c r="CV86" s="522"/>
      <c r="CW86" s="522"/>
      <c r="CX86" s="522"/>
      <c r="CY86" s="522"/>
      <c r="CZ86" s="522"/>
      <c r="DA86" s="522"/>
      <c r="DB86" s="522"/>
      <c r="DC86" s="522"/>
      <c r="DD86" s="522"/>
      <c r="DE86" s="522"/>
      <c r="DF86" s="522"/>
      <c r="DG86" s="522"/>
      <c r="DH86" s="522"/>
      <c r="DI86" s="522"/>
      <c r="DJ86" s="522"/>
      <c r="DK86" s="522"/>
      <c r="DL86" s="522"/>
      <c r="DM86" s="522"/>
      <c r="DN86" s="522"/>
      <c r="DO86" s="522"/>
      <c r="DP86" s="522"/>
      <c r="DQ86" s="522"/>
      <c r="DR86" s="522"/>
      <c r="DS86" s="522"/>
      <c r="DT86" s="522"/>
      <c r="DU86" s="522"/>
      <c r="DV86" s="522"/>
      <c r="DW86" s="522"/>
      <c r="DX86" s="522"/>
      <c r="DY86" s="522"/>
      <c r="DZ86" s="522"/>
      <c r="EA86" s="522"/>
      <c r="EB86" s="522"/>
      <c r="EC86" s="522"/>
      <c r="ED86" s="522"/>
      <c r="EE86" s="522"/>
      <c r="EF86" s="522"/>
      <c r="EG86" s="522"/>
      <c r="EH86" s="522"/>
      <c r="EI86" s="522"/>
      <c r="EJ86" s="522"/>
      <c r="EK86" s="522"/>
      <c r="EL86" s="522"/>
      <c r="EM86" s="522"/>
      <c r="EN86" s="522"/>
      <c r="EO86" s="522"/>
      <c r="EP86" s="522"/>
      <c r="EQ86" s="522"/>
      <c r="ER86" s="522"/>
      <c r="ES86" s="522"/>
      <c r="ET86" s="522"/>
      <c r="EU86" s="522"/>
      <c r="EV86" s="522"/>
      <c r="EW86" s="522"/>
      <c r="EX86" s="522"/>
      <c r="EY86" s="522"/>
      <c r="EZ86" s="522"/>
      <c r="FA86" s="522"/>
      <c r="FB86" s="522"/>
      <c r="FC86" s="522"/>
      <c r="FD86" s="522"/>
      <c r="FE86" s="522"/>
      <c r="FF86" s="522"/>
      <c r="FG86" s="522"/>
      <c r="FH86" s="522"/>
      <c r="FI86" s="522"/>
      <c r="FJ86" s="522"/>
      <c r="FK86" s="522"/>
      <c r="FL86" s="522"/>
      <c r="FM86" s="522"/>
      <c r="FN86" s="522"/>
      <c r="FO86" s="522"/>
      <c r="FP86" s="522"/>
      <c r="FQ86" s="522"/>
      <c r="FR86" s="522"/>
      <c r="FS86" s="522"/>
      <c r="FT86" s="522"/>
      <c r="FU86" s="522"/>
      <c r="FV86" s="522"/>
      <c r="FW86" s="522"/>
      <c r="FX86" s="522"/>
      <c r="FY86" s="522"/>
      <c r="FZ86" s="522"/>
      <c r="GA86" s="522"/>
      <c r="GB86" s="522"/>
      <c r="GC86" s="522"/>
      <c r="GD86" s="522"/>
      <c r="GE86" s="522"/>
      <c r="GF86" s="522"/>
      <c r="GG86" s="522"/>
      <c r="GH86" s="522"/>
      <c r="GI86" s="522"/>
      <c r="GJ86" s="522"/>
      <c r="GK86" s="522"/>
      <c r="GL86" s="522"/>
      <c r="GM86" s="522"/>
      <c r="GN86" s="522"/>
      <c r="GO86" s="522"/>
      <c r="GP86" s="522"/>
      <c r="GQ86" s="522"/>
      <c r="GR86" s="522"/>
      <c r="GS86" s="522"/>
      <c r="GT86" s="522"/>
      <c r="GU86" s="522"/>
      <c r="GV86" s="522"/>
      <c r="GW86" s="522"/>
      <c r="GX86" s="522"/>
      <c r="GY86" s="522"/>
      <c r="GZ86" s="522"/>
      <c r="HA86" s="522"/>
      <c r="HB86" s="522"/>
      <c r="HC86" s="522"/>
      <c r="HD86" s="522"/>
      <c r="HE86" s="522"/>
      <c r="HF86" s="522"/>
      <c r="HG86" s="522"/>
      <c r="HH86" s="522"/>
      <c r="HI86" s="522"/>
      <c r="HJ86" s="522"/>
      <c r="HK86" s="522"/>
      <c r="HL86" s="522"/>
      <c r="HM86" s="522"/>
      <c r="HN86" s="522"/>
      <c r="HO86" s="522"/>
      <c r="HP86" s="522"/>
      <c r="HQ86" s="522"/>
      <c r="HR86" s="522"/>
      <c r="HS86" s="522"/>
      <c r="HT86" s="522"/>
      <c r="HU86" s="522"/>
      <c r="HV86" s="522"/>
      <c r="HW86" s="522"/>
      <c r="HX86" s="522"/>
      <c r="HY86" s="522"/>
      <c r="HZ86" s="522"/>
      <c r="IA86" s="522"/>
      <c r="IB86" s="522"/>
      <c r="IC86" s="522"/>
      <c r="ID86" s="522"/>
      <c r="IE86" s="522"/>
      <c r="IF86" s="522"/>
      <c r="IG86" s="522"/>
      <c r="IH86" s="522"/>
      <c r="II86" s="522"/>
      <c r="IJ86" s="522"/>
      <c r="IK86" s="522"/>
      <c r="IL86" s="522"/>
      <c r="IM86" s="522"/>
      <c r="IN86" s="522"/>
      <c r="IO86" s="522"/>
      <c r="IP86" s="522"/>
      <c r="IQ86" s="522"/>
      <c r="IR86" s="522"/>
      <c r="IS86" s="522"/>
      <c r="IT86" s="522"/>
    </row>
    <row collapsed="false" customFormat="false" customHeight="true" hidden="false" ht="40" outlineLevel="0" r="87">
      <c r="A87" s="371"/>
      <c r="B87" s="439"/>
      <c r="C87" s="440" t="s">
        <v>97</v>
      </c>
      <c r="D87" s="198" t="s">
        <v>98</v>
      </c>
      <c r="E87" s="441"/>
      <c r="F87" s="442" t="s">
        <v>247</v>
      </c>
      <c r="G87" s="166"/>
      <c r="H87" s="443"/>
      <c r="I87" s="444"/>
      <c r="J87" s="444"/>
      <c r="K87" s="445"/>
      <c r="L87" s="446"/>
      <c r="M87" s="446"/>
      <c r="N87" s="446"/>
      <c r="O87" s="446"/>
      <c r="P87" s="447" t="s">
        <v>248</v>
      </c>
      <c r="Q87" s="543" t="n">
        <v>3</v>
      </c>
      <c r="R87" s="544" t="n">
        <v>7</v>
      </c>
      <c r="S87" s="545" t="n">
        <v>7</v>
      </c>
      <c r="T87" s="543" t="n">
        <v>25</v>
      </c>
      <c r="U87" s="544" t="n">
        <v>25</v>
      </c>
      <c r="V87" s="545" t="n">
        <v>25</v>
      </c>
      <c r="W87" s="543" t="n">
        <v>26</v>
      </c>
      <c r="X87" s="544" t="n">
        <v>30</v>
      </c>
      <c r="Y87" s="545" t="n">
        <v>30</v>
      </c>
      <c r="Z87" s="546"/>
      <c r="AA87" s="547"/>
      <c r="AB87" s="548"/>
      <c r="AC87" s="478" t="n">
        <v>41352</v>
      </c>
      <c r="AD87" s="478" t="n">
        <v>41814</v>
      </c>
      <c r="AE87" s="478"/>
      <c r="AF87" s="175"/>
      <c r="AG87" s="176"/>
      <c r="AH87" s="385"/>
      <c r="AI87" s="434"/>
      <c r="AJ87" s="435"/>
      <c r="AK87" s="435"/>
      <c r="AL87" s="435"/>
      <c r="AM87" s="435"/>
      <c r="AN87" s="435"/>
      <c r="AO87" s="435"/>
      <c r="AP87" s="435"/>
      <c r="AQ87" s="435"/>
      <c r="AR87" s="435"/>
      <c r="AS87" s="435"/>
      <c r="AT87" s="435"/>
      <c r="AU87" s="435"/>
      <c r="AV87" s="435"/>
      <c r="AW87" s="435"/>
      <c r="AX87" s="435"/>
      <c r="AY87" s="435"/>
      <c r="AZ87" s="435"/>
      <c r="BA87" s="435"/>
      <c r="BB87" s="435"/>
      <c r="BC87" s="436"/>
      <c r="BD87" s="387"/>
      <c r="BE87" s="387"/>
      <c r="BF87" s="387"/>
      <c r="BG87" s="387"/>
      <c r="BH87" s="387"/>
      <c r="BI87" s="387"/>
      <c r="BJ87" s="387"/>
      <c r="BK87" s="387"/>
      <c r="BL87" s="387"/>
      <c r="BM87" s="387"/>
      <c r="BN87" s="387"/>
      <c r="BO87" s="387"/>
      <c r="BP87" s="387"/>
      <c r="BQ87" s="387"/>
      <c r="BR87" s="387"/>
      <c r="BS87" s="387"/>
      <c r="BT87" s="387"/>
      <c r="BU87" s="387"/>
      <c r="BV87" s="387"/>
      <c r="BW87" s="387"/>
      <c r="BX87" s="387"/>
      <c r="BY87" s="387"/>
      <c r="BZ87" s="387"/>
      <c r="CA87" s="387"/>
      <c r="CB87" s="387"/>
      <c r="CC87" s="387"/>
      <c r="CD87" s="387"/>
      <c r="CE87" s="387"/>
      <c r="CF87" s="387"/>
      <c r="CG87" s="387"/>
      <c r="CH87" s="387"/>
      <c r="CI87" s="387"/>
      <c r="CJ87" s="387"/>
      <c r="CK87" s="387"/>
      <c r="CL87" s="522"/>
      <c r="CM87" s="522"/>
      <c r="CN87" s="522"/>
      <c r="CO87" s="522"/>
      <c r="CP87" s="522"/>
      <c r="CQ87" s="522"/>
      <c r="CR87" s="522"/>
      <c r="CS87" s="522"/>
      <c r="CT87" s="522"/>
      <c r="CU87" s="522"/>
      <c r="CV87" s="522"/>
      <c r="CW87" s="522"/>
      <c r="CX87" s="522"/>
      <c r="CY87" s="522"/>
      <c r="CZ87" s="522"/>
      <c r="DA87" s="522"/>
      <c r="DB87" s="522"/>
      <c r="DC87" s="522"/>
      <c r="DD87" s="522"/>
      <c r="DE87" s="522"/>
      <c r="DF87" s="522"/>
      <c r="DG87" s="522"/>
      <c r="DH87" s="522"/>
      <c r="DI87" s="522"/>
      <c r="DJ87" s="522"/>
      <c r="DK87" s="522"/>
      <c r="DL87" s="522"/>
      <c r="DM87" s="522"/>
      <c r="DN87" s="522"/>
      <c r="DO87" s="522"/>
      <c r="DP87" s="522"/>
      <c r="DQ87" s="522"/>
      <c r="DR87" s="522"/>
      <c r="DS87" s="522"/>
      <c r="DT87" s="522"/>
      <c r="DU87" s="522"/>
      <c r="DV87" s="522"/>
      <c r="DW87" s="522"/>
      <c r="DX87" s="522"/>
      <c r="DY87" s="522"/>
      <c r="DZ87" s="522"/>
      <c r="EA87" s="522"/>
      <c r="EB87" s="522"/>
      <c r="EC87" s="522"/>
      <c r="ED87" s="522"/>
      <c r="EE87" s="522"/>
      <c r="EF87" s="522"/>
      <c r="EG87" s="522"/>
      <c r="EH87" s="522"/>
      <c r="EI87" s="522"/>
      <c r="EJ87" s="522"/>
      <c r="EK87" s="522"/>
      <c r="EL87" s="522"/>
      <c r="EM87" s="522"/>
      <c r="EN87" s="522"/>
      <c r="EO87" s="522"/>
      <c r="EP87" s="522"/>
      <c r="EQ87" s="522"/>
      <c r="ER87" s="522"/>
      <c r="ES87" s="522"/>
      <c r="ET87" s="522"/>
      <c r="EU87" s="522"/>
      <c r="EV87" s="522"/>
      <c r="EW87" s="522"/>
      <c r="EX87" s="522"/>
      <c r="EY87" s="522"/>
      <c r="EZ87" s="522"/>
      <c r="FA87" s="522"/>
      <c r="FB87" s="522"/>
      <c r="FC87" s="522"/>
      <c r="FD87" s="522"/>
      <c r="FE87" s="522"/>
      <c r="FF87" s="522"/>
      <c r="FG87" s="522"/>
      <c r="FH87" s="522"/>
      <c r="FI87" s="522"/>
      <c r="FJ87" s="522"/>
      <c r="FK87" s="522"/>
      <c r="FL87" s="522"/>
      <c r="FM87" s="522"/>
      <c r="FN87" s="522"/>
      <c r="FO87" s="522"/>
      <c r="FP87" s="522"/>
      <c r="FQ87" s="522"/>
      <c r="FR87" s="522"/>
      <c r="FS87" s="522"/>
      <c r="FT87" s="522"/>
      <c r="FU87" s="522"/>
      <c r="FV87" s="522"/>
      <c r="FW87" s="522"/>
      <c r="FX87" s="522"/>
      <c r="FY87" s="522"/>
      <c r="FZ87" s="522"/>
      <c r="GA87" s="522"/>
      <c r="GB87" s="522"/>
      <c r="GC87" s="522"/>
      <c r="GD87" s="522"/>
      <c r="GE87" s="522"/>
      <c r="GF87" s="522"/>
      <c r="GG87" s="522"/>
      <c r="GH87" s="522"/>
      <c r="GI87" s="522"/>
      <c r="GJ87" s="522"/>
      <c r="GK87" s="522"/>
      <c r="GL87" s="522"/>
      <c r="GM87" s="522"/>
      <c r="GN87" s="522"/>
      <c r="GO87" s="522"/>
      <c r="GP87" s="522"/>
      <c r="GQ87" s="522"/>
      <c r="GR87" s="522"/>
      <c r="GS87" s="522"/>
      <c r="GT87" s="522"/>
      <c r="GU87" s="522"/>
      <c r="GV87" s="522"/>
      <c r="GW87" s="522"/>
      <c r="GX87" s="522"/>
      <c r="GY87" s="522"/>
      <c r="GZ87" s="522"/>
      <c r="HA87" s="522"/>
      <c r="HB87" s="522"/>
      <c r="HC87" s="522"/>
      <c r="HD87" s="522"/>
      <c r="HE87" s="522"/>
      <c r="HF87" s="522"/>
      <c r="HG87" s="522"/>
      <c r="HH87" s="522"/>
      <c r="HI87" s="522"/>
      <c r="HJ87" s="522"/>
      <c r="HK87" s="522"/>
      <c r="HL87" s="522"/>
      <c r="HM87" s="522"/>
      <c r="HN87" s="522"/>
      <c r="HO87" s="522"/>
      <c r="HP87" s="522"/>
      <c r="HQ87" s="522"/>
      <c r="HR87" s="522"/>
      <c r="HS87" s="522"/>
      <c r="HT87" s="522"/>
      <c r="HU87" s="522"/>
      <c r="HV87" s="522"/>
      <c r="HW87" s="522"/>
      <c r="HX87" s="522"/>
      <c r="HY87" s="522"/>
      <c r="HZ87" s="522"/>
      <c r="IA87" s="522"/>
      <c r="IB87" s="522"/>
      <c r="IC87" s="522"/>
      <c r="ID87" s="522"/>
      <c r="IE87" s="522"/>
      <c r="IF87" s="522"/>
      <c r="IG87" s="522"/>
      <c r="IH87" s="522"/>
      <c r="II87" s="522"/>
      <c r="IJ87" s="522"/>
      <c r="IK87" s="522"/>
      <c r="IL87" s="522"/>
      <c r="IM87" s="522"/>
      <c r="IN87" s="522"/>
      <c r="IO87" s="522"/>
      <c r="IP87" s="522"/>
      <c r="IQ87" s="522"/>
      <c r="IR87" s="522"/>
      <c r="IS87" s="522"/>
      <c r="IT87" s="522"/>
    </row>
    <row collapsed="false" customFormat="false" customHeight="true" hidden="false" ht="47" outlineLevel="0" r="88">
      <c r="A88" s="371"/>
      <c r="B88" s="479"/>
      <c r="C88" s="524" t="s">
        <v>100</v>
      </c>
      <c r="D88" s="480" t="s">
        <v>293</v>
      </c>
      <c r="E88" s="481"/>
      <c r="F88" s="482" t="s">
        <v>304</v>
      </c>
      <c r="G88" s="166"/>
      <c r="H88" s="483"/>
      <c r="I88" s="484"/>
      <c r="J88" s="484"/>
      <c r="K88" s="485"/>
      <c r="L88" s="486"/>
      <c r="M88" s="486"/>
      <c r="N88" s="486"/>
      <c r="O88" s="486"/>
      <c r="P88" s="487" t="s">
        <v>101</v>
      </c>
      <c r="Q88" s="488" t="n">
        <f aca="false">Q83</f>
        <v>0</v>
      </c>
      <c r="R88" s="489" t="n">
        <f aca="false">R83</f>
        <v>0</v>
      </c>
      <c r="S88" s="490" t="n">
        <f aca="false">S83</f>
        <v>2007</v>
      </c>
      <c r="T88" s="488" t="n">
        <f aca="false">T83</f>
        <v>0</v>
      </c>
      <c r="U88" s="489" t="n">
        <f aca="false">U83</f>
        <v>112</v>
      </c>
      <c r="V88" s="490" t="n">
        <f aca="false">V83</f>
        <v>2709</v>
      </c>
      <c r="W88" s="488" t="n">
        <f aca="false">W83</f>
        <v>1684</v>
      </c>
      <c r="X88" s="489" t="n">
        <f aca="false">X83</f>
        <v>0</v>
      </c>
      <c r="Y88" s="490" t="n">
        <f aca="false">Y83</f>
        <v>1166</v>
      </c>
      <c r="Z88" s="488" t="s">
        <v>102</v>
      </c>
      <c r="AA88" s="489" t="s">
        <v>102</v>
      </c>
      <c r="AB88" s="491" t="s">
        <v>102</v>
      </c>
      <c r="AC88" s="492"/>
      <c r="AD88" s="492"/>
      <c r="AE88" s="492"/>
      <c r="AF88" s="175"/>
      <c r="AG88" s="176"/>
      <c r="AH88" s="385"/>
      <c r="AI88" s="493"/>
      <c r="AJ88" s="494"/>
      <c r="AK88" s="494"/>
      <c r="AL88" s="494"/>
      <c r="AM88" s="494"/>
      <c r="AN88" s="494"/>
      <c r="AO88" s="494"/>
      <c r="AP88" s="494"/>
      <c r="AQ88" s="494"/>
      <c r="AR88" s="494"/>
      <c r="AS88" s="494"/>
      <c r="AT88" s="494"/>
      <c r="AU88" s="494"/>
      <c r="AV88" s="494"/>
      <c r="AW88" s="494"/>
      <c r="AX88" s="494"/>
      <c r="AY88" s="494"/>
      <c r="AZ88" s="494"/>
      <c r="BA88" s="494"/>
      <c r="BB88" s="494"/>
      <c r="BC88" s="495"/>
      <c r="BD88" s="387"/>
      <c r="BE88" s="387"/>
      <c r="BF88" s="387"/>
      <c r="BG88" s="387"/>
      <c r="BH88" s="387"/>
      <c r="BI88" s="387"/>
      <c r="BJ88" s="387"/>
      <c r="BK88" s="387"/>
      <c r="BL88" s="387"/>
      <c r="BM88" s="387"/>
      <c r="BN88" s="387"/>
      <c r="BO88" s="387"/>
      <c r="BP88" s="387"/>
      <c r="BQ88" s="387"/>
      <c r="BR88" s="387"/>
      <c r="BS88" s="387"/>
      <c r="BT88" s="387"/>
      <c r="BU88" s="387"/>
      <c r="BV88" s="387"/>
      <c r="BW88" s="387"/>
      <c r="BX88" s="387"/>
      <c r="BY88" s="387"/>
      <c r="BZ88" s="387"/>
      <c r="CA88" s="387"/>
      <c r="CB88" s="387"/>
      <c r="CC88" s="387"/>
      <c r="CD88" s="387"/>
      <c r="CE88" s="387"/>
      <c r="CF88" s="387"/>
      <c r="CG88" s="387"/>
      <c r="CH88" s="387"/>
      <c r="CI88" s="387"/>
      <c r="CJ88" s="387"/>
      <c r="CK88" s="387"/>
      <c r="CL88" s="522"/>
      <c r="CM88" s="522"/>
      <c r="CN88" s="522"/>
      <c r="CO88" s="522"/>
      <c r="CP88" s="522"/>
      <c r="CQ88" s="522"/>
      <c r="CR88" s="522"/>
      <c r="CS88" s="522"/>
      <c r="CT88" s="522"/>
      <c r="CU88" s="522"/>
      <c r="CV88" s="522"/>
      <c r="CW88" s="522"/>
      <c r="CX88" s="522"/>
      <c r="CY88" s="522"/>
      <c r="CZ88" s="522"/>
      <c r="DA88" s="522"/>
      <c r="DB88" s="522"/>
      <c r="DC88" s="522"/>
      <c r="DD88" s="522"/>
      <c r="DE88" s="522"/>
      <c r="DF88" s="522"/>
      <c r="DG88" s="522"/>
      <c r="DH88" s="522"/>
      <c r="DI88" s="522"/>
      <c r="DJ88" s="522"/>
      <c r="DK88" s="522"/>
      <c r="DL88" s="522"/>
      <c r="DM88" s="522"/>
      <c r="DN88" s="522"/>
      <c r="DO88" s="522"/>
      <c r="DP88" s="522"/>
      <c r="DQ88" s="522"/>
      <c r="DR88" s="522"/>
      <c r="DS88" s="522"/>
      <c r="DT88" s="522"/>
      <c r="DU88" s="522"/>
      <c r="DV88" s="522"/>
      <c r="DW88" s="522"/>
      <c r="DX88" s="522"/>
      <c r="DY88" s="522"/>
      <c r="DZ88" s="522"/>
      <c r="EA88" s="522"/>
      <c r="EB88" s="522"/>
      <c r="EC88" s="522"/>
      <c r="ED88" s="522"/>
      <c r="EE88" s="522"/>
      <c r="EF88" s="522"/>
      <c r="EG88" s="522"/>
      <c r="EH88" s="522"/>
      <c r="EI88" s="522"/>
      <c r="EJ88" s="522"/>
      <c r="EK88" s="522"/>
      <c r="EL88" s="522"/>
      <c r="EM88" s="522"/>
      <c r="EN88" s="522"/>
      <c r="EO88" s="522"/>
      <c r="EP88" s="522"/>
      <c r="EQ88" s="522"/>
      <c r="ER88" s="522"/>
      <c r="ES88" s="522"/>
      <c r="ET88" s="522"/>
      <c r="EU88" s="522"/>
      <c r="EV88" s="522"/>
      <c r="EW88" s="522"/>
      <c r="EX88" s="522"/>
      <c r="EY88" s="522"/>
      <c r="EZ88" s="522"/>
      <c r="FA88" s="522"/>
      <c r="FB88" s="522"/>
      <c r="FC88" s="522"/>
      <c r="FD88" s="522"/>
      <c r="FE88" s="522"/>
      <c r="FF88" s="522"/>
      <c r="FG88" s="522"/>
      <c r="FH88" s="522"/>
      <c r="FI88" s="522"/>
      <c r="FJ88" s="522"/>
      <c r="FK88" s="522"/>
      <c r="FL88" s="522"/>
      <c r="FM88" s="522"/>
      <c r="FN88" s="522"/>
      <c r="FO88" s="522"/>
      <c r="FP88" s="522"/>
      <c r="FQ88" s="522"/>
      <c r="FR88" s="522"/>
      <c r="FS88" s="522"/>
      <c r="FT88" s="522"/>
      <c r="FU88" s="522"/>
      <c r="FV88" s="522"/>
      <c r="FW88" s="522"/>
      <c r="FX88" s="522"/>
      <c r="FY88" s="522"/>
      <c r="FZ88" s="522"/>
      <c r="GA88" s="522"/>
      <c r="GB88" s="522"/>
      <c r="GC88" s="522"/>
      <c r="GD88" s="522"/>
      <c r="GE88" s="522"/>
      <c r="GF88" s="522"/>
      <c r="GG88" s="522"/>
      <c r="GH88" s="522"/>
      <c r="GI88" s="522"/>
      <c r="GJ88" s="522"/>
      <c r="GK88" s="522"/>
      <c r="GL88" s="522"/>
      <c r="GM88" s="522"/>
      <c r="GN88" s="522"/>
      <c r="GO88" s="522"/>
      <c r="GP88" s="522"/>
      <c r="GQ88" s="522"/>
      <c r="GR88" s="522"/>
      <c r="GS88" s="522"/>
      <c r="GT88" s="522"/>
      <c r="GU88" s="522"/>
      <c r="GV88" s="522"/>
      <c r="GW88" s="522"/>
      <c r="GX88" s="522"/>
      <c r="GY88" s="522"/>
      <c r="GZ88" s="522"/>
      <c r="HA88" s="522"/>
      <c r="HB88" s="522"/>
      <c r="HC88" s="522"/>
      <c r="HD88" s="522"/>
      <c r="HE88" s="522"/>
      <c r="HF88" s="522"/>
      <c r="HG88" s="522"/>
      <c r="HH88" s="522"/>
      <c r="HI88" s="522"/>
      <c r="HJ88" s="522"/>
      <c r="HK88" s="522"/>
      <c r="HL88" s="522"/>
      <c r="HM88" s="522"/>
      <c r="HN88" s="522"/>
      <c r="HO88" s="522"/>
      <c r="HP88" s="522"/>
      <c r="HQ88" s="522"/>
      <c r="HR88" s="522"/>
      <c r="HS88" s="522"/>
      <c r="HT88" s="522"/>
      <c r="HU88" s="522"/>
      <c r="HV88" s="522"/>
      <c r="HW88" s="522"/>
      <c r="HX88" s="522"/>
      <c r="HY88" s="522"/>
      <c r="HZ88" s="522"/>
      <c r="IA88" s="522"/>
      <c r="IB88" s="522"/>
      <c r="IC88" s="522"/>
      <c r="ID88" s="522"/>
      <c r="IE88" s="522"/>
      <c r="IF88" s="522"/>
      <c r="IG88" s="522"/>
      <c r="IH88" s="522"/>
      <c r="II88" s="522"/>
      <c r="IJ88" s="522"/>
      <c r="IK88" s="522"/>
      <c r="IL88" s="522"/>
      <c r="IM88" s="522"/>
      <c r="IN88" s="522"/>
      <c r="IO88" s="522"/>
      <c r="IP88" s="522"/>
      <c r="IQ88" s="522"/>
      <c r="IR88" s="522"/>
      <c r="IS88" s="522"/>
      <c r="IT88" s="522"/>
    </row>
    <row collapsed="false" customFormat="true" customHeight="true" hidden="false" ht="7" outlineLevel="0" r="89" s="389">
      <c r="A89" s="371"/>
      <c r="B89" s="372"/>
      <c r="C89" s="373"/>
      <c r="D89" s="374"/>
      <c r="E89" s="375"/>
      <c r="F89" s="376"/>
      <c r="G89" s="377"/>
      <c r="H89" s="375"/>
      <c r="I89" s="375"/>
      <c r="J89" s="375"/>
      <c r="K89" s="378"/>
      <c r="L89" s="378"/>
      <c r="M89" s="378"/>
      <c r="N89" s="378"/>
      <c r="O89" s="378"/>
      <c r="P89" s="379"/>
      <c r="Q89" s="380"/>
      <c r="R89" s="381"/>
      <c r="S89" s="381"/>
      <c r="T89" s="381"/>
      <c r="U89" s="381"/>
      <c r="V89" s="381"/>
      <c r="W89" s="381"/>
      <c r="X89" s="381"/>
      <c r="Y89" s="381"/>
      <c r="Z89" s="381"/>
      <c r="AA89" s="381"/>
      <c r="AB89" s="382"/>
      <c r="AC89" s="383"/>
      <c r="AD89" s="383"/>
      <c r="AE89" s="383"/>
      <c r="AF89" s="384"/>
      <c r="AG89" s="376"/>
      <c r="AH89" s="385"/>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7"/>
      <c r="BE89" s="387"/>
      <c r="BF89" s="387"/>
      <c r="BG89" s="387"/>
      <c r="BH89" s="387"/>
      <c r="BI89" s="387"/>
      <c r="BJ89" s="387"/>
      <c r="BK89" s="387"/>
      <c r="BL89" s="387"/>
      <c r="BM89" s="387"/>
      <c r="BN89" s="387"/>
      <c r="BO89" s="387"/>
      <c r="BP89" s="387"/>
      <c r="BQ89" s="387"/>
      <c r="BR89" s="387"/>
      <c r="BS89" s="387"/>
      <c r="BT89" s="387"/>
      <c r="BU89" s="387"/>
      <c r="BV89" s="387"/>
      <c r="BW89" s="387"/>
      <c r="BX89" s="387"/>
      <c r="BY89" s="387"/>
      <c r="BZ89" s="387"/>
      <c r="CA89" s="387"/>
      <c r="CB89" s="387"/>
      <c r="CC89" s="387"/>
      <c r="CD89" s="387"/>
      <c r="CE89" s="387"/>
      <c r="CF89" s="387"/>
      <c r="CG89" s="387"/>
      <c r="CH89" s="387"/>
      <c r="CI89" s="387"/>
      <c r="CJ89" s="387"/>
      <c r="CK89" s="387"/>
      <c r="CL89" s="388"/>
      <c r="CM89" s="388"/>
      <c r="CN89" s="388"/>
      <c r="CO89" s="388"/>
      <c r="CP89" s="388"/>
      <c r="CQ89" s="388"/>
      <c r="CR89" s="388"/>
      <c r="CS89" s="388"/>
      <c r="CT89" s="388"/>
      <c r="CU89" s="388"/>
      <c r="CV89" s="388"/>
      <c r="CW89" s="388"/>
      <c r="CX89" s="388"/>
      <c r="CY89" s="388"/>
      <c r="CZ89" s="388"/>
      <c r="DA89" s="388"/>
      <c r="DB89" s="388"/>
      <c r="DC89" s="388"/>
      <c r="DD89" s="388"/>
      <c r="DE89" s="388"/>
      <c r="DF89" s="388"/>
      <c r="DG89" s="388"/>
      <c r="DH89" s="388"/>
      <c r="DI89" s="388"/>
      <c r="DJ89" s="388"/>
      <c r="DK89" s="388"/>
      <c r="DL89" s="388"/>
      <c r="DM89" s="388"/>
      <c r="DN89" s="388"/>
      <c r="DO89" s="388"/>
      <c r="DP89" s="388"/>
      <c r="DQ89" s="388"/>
      <c r="DR89" s="388"/>
      <c r="DS89" s="388"/>
      <c r="DT89" s="388"/>
      <c r="DU89" s="388"/>
      <c r="DV89" s="388"/>
      <c r="DW89" s="388"/>
      <c r="DX89" s="388"/>
      <c r="DY89" s="388"/>
      <c r="DZ89" s="388"/>
      <c r="EA89" s="388"/>
      <c r="EB89" s="388"/>
      <c r="EC89" s="388"/>
      <c r="ED89" s="388"/>
      <c r="EE89" s="388"/>
      <c r="EF89" s="388"/>
      <c r="EG89" s="388"/>
      <c r="EH89" s="388"/>
      <c r="EI89" s="388"/>
      <c r="EJ89" s="388"/>
      <c r="EK89" s="388"/>
      <c r="EL89" s="388"/>
      <c r="EM89" s="388"/>
      <c r="EN89" s="388"/>
      <c r="EO89" s="388"/>
      <c r="EP89" s="388"/>
      <c r="EQ89" s="388"/>
      <c r="ER89" s="388"/>
      <c r="ES89" s="388"/>
      <c r="ET89" s="388"/>
      <c r="EU89" s="388"/>
      <c r="EV89" s="388"/>
      <c r="EW89" s="388"/>
      <c r="EX89" s="388"/>
      <c r="EY89" s="388"/>
      <c r="EZ89" s="388"/>
      <c r="FA89" s="388"/>
      <c r="FB89" s="388"/>
      <c r="FC89" s="388"/>
      <c r="FD89" s="388"/>
      <c r="FE89" s="388"/>
      <c r="FF89" s="388"/>
      <c r="FG89" s="388"/>
      <c r="FH89" s="388"/>
      <c r="FI89" s="388"/>
      <c r="FJ89" s="388"/>
      <c r="FK89" s="388"/>
      <c r="FL89" s="388"/>
      <c r="FM89" s="388"/>
      <c r="FN89" s="388"/>
      <c r="FO89" s="388"/>
      <c r="FP89" s="388"/>
      <c r="FQ89" s="388"/>
      <c r="FR89" s="388"/>
      <c r="FS89" s="388"/>
      <c r="FT89" s="388"/>
      <c r="FU89" s="388"/>
      <c r="FV89" s="388"/>
      <c r="FW89" s="388"/>
      <c r="FX89" s="388"/>
      <c r="FY89" s="388"/>
      <c r="FZ89" s="388"/>
      <c r="GA89" s="388"/>
      <c r="GB89" s="388"/>
      <c r="GC89" s="388"/>
      <c r="GD89" s="388"/>
      <c r="GE89" s="388"/>
      <c r="GF89" s="388"/>
      <c r="GG89" s="388"/>
      <c r="GH89" s="388"/>
      <c r="GI89" s="388"/>
      <c r="GJ89" s="388"/>
      <c r="GK89" s="388"/>
      <c r="GL89" s="388"/>
      <c r="GM89" s="388"/>
      <c r="GN89" s="388"/>
      <c r="GO89" s="388"/>
      <c r="GP89" s="388"/>
      <c r="GQ89" s="388"/>
      <c r="GR89" s="388"/>
      <c r="GS89" s="388"/>
      <c r="GT89" s="388"/>
      <c r="GU89" s="388"/>
      <c r="GV89" s="388"/>
      <c r="GW89" s="388"/>
      <c r="GX89" s="388"/>
      <c r="GY89" s="388"/>
      <c r="GZ89" s="388"/>
      <c r="HA89" s="388"/>
      <c r="HB89" s="388"/>
      <c r="HC89" s="388"/>
      <c r="HD89" s="388"/>
      <c r="HE89" s="388"/>
      <c r="HF89" s="388"/>
      <c r="HG89" s="388"/>
      <c r="HH89" s="388"/>
      <c r="HI89" s="388"/>
      <c r="HJ89" s="388"/>
      <c r="HK89" s="388"/>
      <c r="HL89" s="388"/>
      <c r="HM89" s="388"/>
      <c r="HN89" s="388"/>
      <c r="HO89" s="388"/>
      <c r="HP89" s="388"/>
      <c r="HQ89" s="388"/>
      <c r="HR89" s="388"/>
      <c r="HS89" s="388"/>
      <c r="HT89" s="388"/>
      <c r="HU89" s="388"/>
      <c r="HV89" s="388"/>
      <c r="HW89" s="388"/>
      <c r="HX89" s="388"/>
      <c r="HY89" s="388"/>
      <c r="HZ89" s="388"/>
      <c r="IA89" s="388"/>
      <c r="IB89" s="388"/>
      <c r="IC89" s="388"/>
      <c r="ID89" s="388"/>
      <c r="IE89" s="388"/>
      <c r="IF89" s="388"/>
      <c r="IG89" s="388"/>
      <c r="IH89" s="388"/>
      <c r="II89" s="388"/>
      <c r="IJ89" s="388"/>
      <c r="IK89" s="388"/>
      <c r="IL89" s="388"/>
      <c r="IM89" s="388"/>
      <c r="IN89" s="388"/>
      <c r="IO89" s="388"/>
      <c r="IP89" s="388"/>
      <c r="IQ89" s="388"/>
      <c r="IR89" s="388"/>
      <c r="IS89" s="388"/>
      <c r="IT89" s="388"/>
    </row>
    <row collapsed="false" customFormat="true" customHeight="true" hidden="false" ht="52" outlineLevel="0" r="90" s="419">
      <c r="A90" s="355"/>
      <c r="B90" s="516" t="n">
        <v>10</v>
      </c>
      <c r="C90" s="517" t="s">
        <v>37</v>
      </c>
      <c r="D90" s="163" t="s">
        <v>305</v>
      </c>
      <c r="E90" s="412" t="s">
        <v>79</v>
      </c>
      <c r="F90" s="165" t="s">
        <v>80</v>
      </c>
      <c r="G90" s="166" t="s">
        <v>306</v>
      </c>
      <c r="H90" s="167" t="n">
        <v>32810.1694915254</v>
      </c>
      <c r="I90" s="167" t="n">
        <v>5905.83050847458</v>
      </c>
      <c r="J90" s="167" t="n">
        <f aca="false">H90+I90</f>
        <v>38716</v>
      </c>
      <c r="K90" s="167" t="n">
        <v>35491</v>
      </c>
      <c r="L90" s="167" t="n">
        <v>1340</v>
      </c>
      <c r="M90" s="168" t="n">
        <f aca="false">SUM(Q90:AB90)</f>
        <v>1339.68689</v>
      </c>
      <c r="N90" s="168" t="n">
        <f aca="false">SUM(Q95:AB95)</f>
        <v>1143.68689</v>
      </c>
      <c r="O90" s="168" t="n">
        <f aca="false">N90+K90</f>
        <v>36634.68689</v>
      </c>
      <c r="P90" s="559" t="s">
        <v>82</v>
      </c>
      <c r="Q90" s="261" t="n">
        <v>0</v>
      </c>
      <c r="R90" s="262" t="n">
        <v>286.22662</v>
      </c>
      <c r="S90" s="263" t="n">
        <v>0</v>
      </c>
      <c r="T90" s="261" t="n">
        <v>0</v>
      </c>
      <c r="U90" s="262" t="n">
        <v>0</v>
      </c>
      <c r="V90" s="263" t="n">
        <v>857.46027</v>
      </c>
      <c r="W90" s="261" t="n">
        <v>0</v>
      </c>
      <c r="X90" s="262" t="n">
        <v>0</v>
      </c>
      <c r="Y90" s="263" t="n">
        <v>0</v>
      </c>
      <c r="Z90" s="261" t="n">
        <v>196</v>
      </c>
      <c r="AA90" s="264" t="n">
        <v>0</v>
      </c>
      <c r="AB90" s="263" t="n">
        <v>0</v>
      </c>
      <c r="AC90" s="560" t="s">
        <v>234</v>
      </c>
      <c r="AD90" s="560" t="s">
        <v>235</v>
      </c>
      <c r="AE90" s="560" t="s">
        <v>236</v>
      </c>
      <c r="AF90" s="175" t="s">
        <v>307</v>
      </c>
      <c r="AG90" s="176" t="s">
        <v>308</v>
      </c>
      <c r="AH90" s="385"/>
      <c r="AI90" s="415"/>
      <c r="AJ90" s="416"/>
      <c r="AK90" s="416"/>
      <c r="AL90" s="416"/>
      <c r="AM90" s="416"/>
      <c r="AN90" s="416"/>
      <c r="AO90" s="417" t="n">
        <v>0</v>
      </c>
      <c r="AP90" s="416"/>
      <c r="AQ90" s="416"/>
      <c r="AR90" s="416"/>
      <c r="AS90" s="416"/>
      <c r="AT90" s="416"/>
      <c r="AU90" s="416"/>
      <c r="AV90" s="416"/>
      <c r="AW90" s="416"/>
      <c r="AX90" s="416"/>
      <c r="AY90" s="416"/>
      <c r="AZ90" s="416"/>
      <c r="BA90" s="416"/>
      <c r="BB90" s="416"/>
      <c r="BC90" s="418"/>
      <c r="BD90" s="387"/>
      <c r="BE90" s="387"/>
      <c r="BF90" s="387"/>
      <c r="BG90" s="387"/>
      <c r="BH90" s="387"/>
      <c r="BI90" s="387"/>
      <c r="BJ90" s="387"/>
      <c r="BK90" s="387"/>
      <c r="BL90" s="387"/>
      <c r="BM90" s="387"/>
      <c r="BN90" s="387"/>
      <c r="BO90" s="387"/>
      <c r="BP90" s="387"/>
      <c r="BQ90" s="387"/>
      <c r="BR90" s="387"/>
      <c r="BS90" s="387"/>
      <c r="BT90" s="387"/>
      <c r="BU90" s="387"/>
      <c r="BV90" s="387"/>
      <c r="BW90" s="387"/>
      <c r="BX90" s="387"/>
      <c r="BY90" s="387"/>
      <c r="BZ90" s="387"/>
      <c r="CA90" s="387"/>
      <c r="CB90" s="387"/>
      <c r="CC90" s="387"/>
      <c r="CD90" s="387"/>
      <c r="CE90" s="387"/>
      <c r="CF90" s="387"/>
      <c r="CG90" s="387"/>
      <c r="CH90" s="387"/>
      <c r="CI90" s="387"/>
      <c r="CJ90" s="387"/>
      <c r="CK90" s="387"/>
    </row>
    <row collapsed="false" customFormat="true" customHeight="true" hidden="false" ht="40" outlineLevel="0" r="91" s="523">
      <c r="A91" s="371"/>
      <c r="B91" s="420"/>
      <c r="C91" s="421" t="s">
        <v>88</v>
      </c>
      <c r="D91" s="183"/>
      <c r="E91" s="422"/>
      <c r="F91" s="185" t="s">
        <v>89</v>
      </c>
      <c r="G91" s="166"/>
      <c r="H91" s="423"/>
      <c r="I91" s="424"/>
      <c r="J91" s="424"/>
      <c r="K91" s="425"/>
      <c r="L91" s="426"/>
      <c r="M91" s="427"/>
      <c r="N91" s="428" t="n">
        <f aca="false">N90/L90</f>
        <v>0.853497679104478</v>
      </c>
      <c r="O91" s="428" t="n">
        <f aca="false">O90/J90</f>
        <v>0.946241525209216</v>
      </c>
      <c r="P91" s="429" t="s">
        <v>240</v>
      </c>
      <c r="Q91" s="430" t="n">
        <v>100</v>
      </c>
      <c r="R91" s="431"/>
      <c r="S91" s="432"/>
      <c r="T91" s="430"/>
      <c r="U91" s="431"/>
      <c r="V91" s="432"/>
      <c r="W91" s="430"/>
      <c r="X91" s="431"/>
      <c r="Y91" s="432"/>
      <c r="Z91" s="430"/>
      <c r="AA91" s="431"/>
      <c r="AB91" s="432"/>
      <c r="AC91" s="433" t="n">
        <v>39645</v>
      </c>
      <c r="AD91" s="433" t="n">
        <v>40040.2</v>
      </c>
      <c r="AE91" s="433" t="n">
        <v>40130.2</v>
      </c>
      <c r="AF91" s="175"/>
      <c r="AG91" s="176"/>
      <c r="AH91" s="385"/>
      <c r="AI91" s="434"/>
      <c r="AJ91" s="435"/>
      <c r="AK91" s="435"/>
      <c r="AL91" s="435"/>
      <c r="AM91" s="435"/>
      <c r="AN91" s="435"/>
      <c r="AO91" s="435"/>
      <c r="AP91" s="435"/>
      <c r="AQ91" s="435"/>
      <c r="AR91" s="435"/>
      <c r="AS91" s="435"/>
      <c r="AT91" s="435"/>
      <c r="AU91" s="435"/>
      <c r="AV91" s="435"/>
      <c r="AW91" s="435"/>
      <c r="AX91" s="435"/>
      <c r="AY91" s="435"/>
      <c r="AZ91" s="435"/>
      <c r="BA91" s="435"/>
      <c r="BB91" s="435"/>
      <c r="BC91" s="436"/>
      <c r="BD91" s="387"/>
      <c r="BE91" s="387"/>
      <c r="BF91" s="387"/>
      <c r="BG91" s="387"/>
      <c r="BH91" s="387"/>
      <c r="BI91" s="387"/>
      <c r="BJ91" s="387"/>
      <c r="BK91" s="387"/>
      <c r="BL91" s="387"/>
      <c r="BM91" s="387"/>
      <c r="BN91" s="387"/>
      <c r="BO91" s="387"/>
      <c r="BP91" s="387"/>
      <c r="BQ91" s="387"/>
      <c r="BR91" s="387"/>
      <c r="BS91" s="387"/>
      <c r="BT91" s="387"/>
      <c r="BU91" s="387"/>
      <c r="BV91" s="387"/>
      <c r="BW91" s="387"/>
      <c r="BX91" s="387"/>
      <c r="BY91" s="387"/>
      <c r="BZ91" s="387"/>
      <c r="CA91" s="387"/>
      <c r="CB91" s="387"/>
      <c r="CC91" s="387"/>
      <c r="CD91" s="387"/>
      <c r="CE91" s="387"/>
      <c r="CF91" s="387"/>
      <c r="CG91" s="387"/>
      <c r="CH91" s="387"/>
      <c r="CI91" s="387"/>
      <c r="CJ91" s="387"/>
      <c r="CK91" s="387"/>
      <c r="CL91" s="522"/>
      <c r="CM91" s="522"/>
      <c r="CN91" s="522"/>
      <c r="CO91" s="522"/>
      <c r="CP91" s="522"/>
      <c r="CQ91" s="522"/>
      <c r="CR91" s="522"/>
      <c r="CS91" s="522"/>
      <c r="CT91" s="522"/>
      <c r="CU91" s="522"/>
      <c r="CV91" s="522"/>
      <c r="CW91" s="522"/>
      <c r="CX91" s="522"/>
      <c r="CY91" s="522"/>
      <c r="CZ91" s="522"/>
      <c r="DA91" s="522"/>
      <c r="DB91" s="522"/>
      <c r="DC91" s="522"/>
      <c r="DD91" s="522"/>
      <c r="DE91" s="522"/>
      <c r="DF91" s="522"/>
      <c r="DG91" s="522"/>
      <c r="DH91" s="522"/>
      <c r="DI91" s="522"/>
      <c r="DJ91" s="522"/>
      <c r="DK91" s="522"/>
      <c r="DL91" s="522"/>
      <c r="DM91" s="522"/>
      <c r="DN91" s="522"/>
      <c r="DO91" s="522"/>
      <c r="DP91" s="522"/>
      <c r="DQ91" s="522"/>
      <c r="DR91" s="522"/>
      <c r="DS91" s="522"/>
      <c r="DT91" s="522"/>
      <c r="DU91" s="522"/>
      <c r="DV91" s="522"/>
      <c r="DW91" s="522"/>
      <c r="DX91" s="522"/>
      <c r="DY91" s="522"/>
      <c r="DZ91" s="522"/>
      <c r="EA91" s="522"/>
      <c r="EB91" s="522"/>
      <c r="EC91" s="522"/>
      <c r="ED91" s="522"/>
      <c r="EE91" s="522"/>
      <c r="EF91" s="522"/>
      <c r="EG91" s="522"/>
      <c r="EH91" s="522"/>
      <c r="EI91" s="522"/>
      <c r="EJ91" s="522"/>
      <c r="EK91" s="522"/>
      <c r="EL91" s="522"/>
      <c r="EM91" s="522"/>
      <c r="EN91" s="522"/>
      <c r="EO91" s="522"/>
      <c r="EP91" s="522"/>
      <c r="EQ91" s="522"/>
      <c r="ER91" s="522"/>
      <c r="ES91" s="522"/>
      <c r="ET91" s="522"/>
      <c r="EU91" s="522"/>
      <c r="EV91" s="522"/>
      <c r="EW91" s="522"/>
      <c r="EX91" s="522"/>
      <c r="EY91" s="522"/>
      <c r="EZ91" s="522"/>
      <c r="FA91" s="522"/>
      <c r="FB91" s="522"/>
      <c r="FC91" s="522"/>
      <c r="FD91" s="522"/>
      <c r="FE91" s="522"/>
      <c r="FF91" s="522"/>
      <c r="FG91" s="522"/>
      <c r="FH91" s="522"/>
      <c r="FI91" s="522"/>
      <c r="FJ91" s="522"/>
      <c r="FK91" s="522"/>
      <c r="FL91" s="522"/>
      <c r="FM91" s="522"/>
      <c r="FN91" s="522"/>
      <c r="FO91" s="522"/>
      <c r="FP91" s="522"/>
      <c r="FQ91" s="522"/>
      <c r="FR91" s="522"/>
      <c r="FS91" s="522"/>
      <c r="FT91" s="522"/>
      <c r="FU91" s="522"/>
      <c r="FV91" s="522"/>
      <c r="FW91" s="522"/>
      <c r="FX91" s="522"/>
      <c r="FY91" s="522"/>
      <c r="FZ91" s="522"/>
      <c r="GA91" s="522"/>
      <c r="GB91" s="522"/>
      <c r="GC91" s="522"/>
      <c r="GD91" s="522"/>
      <c r="GE91" s="522"/>
      <c r="GF91" s="522"/>
      <c r="GG91" s="522"/>
      <c r="GH91" s="522"/>
      <c r="GI91" s="522"/>
      <c r="GJ91" s="522"/>
      <c r="GK91" s="522"/>
      <c r="GL91" s="522"/>
      <c r="GM91" s="522"/>
      <c r="GN91" s="522"/>
      <c r="GO91" s="522"/>
      <c r="GP91" s="522"/>
      <c r="GQ91" s="522"/>
      <c r="GR91" s="522"/>
      <c r="GS91" s="522"/>
      <c r="GT91" s="522"/>
      <c r="GU91" s="522"/>
      <c r="GV91" s="522"/>
      <c r="GW91" s="522"/>
      <c r="GX91" s="522"/>
      <c r="GY91" s="522"/>
      <c r="GZ91" s="522"/>
      <c r="HA91" s="522"/>
      <c r="HB91" s="522"/>
      <c r="HC91" s="522"/>
      <c r="HD91" s="522"/>
      <c r="HE91" s="522"/>
      <c r="HF91" s="522"/>
      <c r="HG91" s="522"/>
      <c r="HH91" s="522"/>
      <c r="HI91" s="522"/>
      <c r="HJ91" s="522"/>
      <c r="HK91" s="522"/>
      <c r="HL91" s="522"/>
      <c r="HM91" s="522"/>
      <c r="HN91" s="522"/>
      <c r="HO91" s="522"/>
      <c r="HP91" s="522"/>
      <c r="HQ91" s="522"/>
      <c r="HR91" s="522"/>
      <c r="HS91" s="522"/>
      <c r="HT91" s="522"/>
      <c r="HU91" s="522"/>
      <c r="HV91" s="522"/>
      <c r="HW91" s="522"/>
      <c r="HX91" s="522"/>
      <c r="HY91" s="522"/>
      <c r="HZ91" s="522"/>
      <c r="IA91" s="522"/>
      <c r="IB91" s="522"/>
      <c r="IC91" s="522"/>
      <c r="ID91" s="522"/>
      <c r="IE91" s="522"/>
      <c r="IF91" s="522"/>
      <c r="IG91" s="522"/>
      <c r="IH91" s="522"/>
      <c r="II91" s="522"/>
      <c r="IJ91" s="522"/>
      <c r="IK91" s="522"/>
      <c r="IL91" s="522"/>
      <c r="IM91" s="522"/>
      <c r="IN91" s="522"/>
      <c r="IO91" s="522"/>
      <c r="IP91" s="522"/>
      <c r="IQ91" s="522"/>
      <c r="IR91" s="522"/>
      <c r="IS91" s="522"/>
      <c r="IT91" s="522"/>
    </row>
    <row collapsed="false" customFormat="false" customHeight="true" hidden="false" ht="42" outlineLevel="0" r="92">
      <c r="A92" s="371"/>
      <c r="B92" s="439"/>
      <c r="C92" s="440" t="s">
        <v>92</v>
      </c>
      <c r="D92" s="198" t="s">
        <v>117</v>
      </c>
      <c r="E92" s="441"/>
      <c r="F92" s="442" t="s">
        <v>94</v>
      </c>
      <c r="G92" s="166"/>
      <c r="H92" s="443"/>
      <c r="I92" s="444"/>
      <c r="J92" s="444"/>
      <c r="K92" s="445"/>
      <c r="L92" s="446"/>
      <c r="M92" s="446"/>
      <c r="N92" s="446"/>
      <c r="O92" s="446"/>
      <c r="P92" s="447"/>
      <c r="Q92" s="448"/>
      <c r="R92" s="449"/>
      <c r="S92" s="450"/>
      <c r="T92" s="448"/>
      <c r="U92" s="451"/>
      <c r="V92" s="452"/>
      <c r="W92" s="453"/>
      <c r="X92" s="454"/>
      <c r="Y92" s="452"/>
      <c r="Z92" s="453"/>
      <c r="AA92" s="451"/>
      <c r="AB92" s="455"/>
      <c r="AC92" s="456"/>
      <c r="AD92" s="456"/>
      <c r="AE92" s="456"/>
      <c r="AF92" s="175"/>
      <c r="AG92" s="176"/>
      <c r="AH92" s="385"/>
      <c r="AI92" s="434"/>
      <c r="AJ92" s="435"/>
      <c r="AK92" s="435"/>
      <c r="AL92" s="435"/>
      <c r="AM92" s="435"/>
      <c r="AN92" s="435"/>
      <c r="AO92" s="435"/>
      <c r="AP92" s="435"/>
      <c r="AQ92" s="435"/>
      <c r="AR92" s="435"/>
      <c r="AS92" s="435"/>
      <c r="AT92" s="435"/>
      <c r="AU92" s="435"/>
      <c r="AV92" s="435"/>
      <c r="AW92" s="435"/>
      <c r="AX92" s="435"/>
      <c r="AY92" s="435"/>
      <c r="AZ92" s="435"/>
      <c r="BA92" s="435"/>
      <c r="BB92" s="435"/>
      <c r="BC92" s="436"/>
      <c r="BD92" s="387"/>
      <c r="BE92" s="387"/>
      <c r="BF92" s="387"/>
      <c r="BG92" s="387"/>
      <c r="BH92" s="387"/>
      <c r="BI92" s="387"/>
      <c r="BJ92" s="387"/>
      <c r="BK92" s="387"/>
      <c r="BL92" s="387"/>
      <c r="BM92" s="387"/>
      <c r="BN92" s="387"/>
      <c r="BO92" s="387"/>
      <c r="BP92" s="387"/>
      <c r="BQ92" s="387"/>
      <c r="BR92" s="387"/>
      <c r="BS92" s="387"/>
      <c r="BT92" s="387"/>
      <c r="BU92" s="387"/>
      <c r="BV92" s="387"/>
      <c r="BW92" s="387"/>
      <c r="BX92" s="387"/>
      <c r="BY92" s="387"/>
      <c r="BZ92" s="387"/>
      <c r="CA92" s="387"/>
      <c r="CB92" s="387"/>
      <c r="CC92" s="387"/>
      <c r="CD92" s="387"/>
      <c r="CE92" s="387"/>
      <c r="CF92" s="387"/>
      <c r="CG92" s="387"/>
      <c r="CH92" s="387"/>
      <c r="CI92" s="387"/>
      <c r="CJ92" s="387"/>
      <c r="CK92" s="387"/>
      <c r="CL92" s="522"/>
      <c r="CM92" s="522"/>
      <c r="CN92" s="522"/>
      <c r="CO92" s="522"/>
      <c r="CP92" s="522"/>
      <c r="CQ92" s="522"/>
      <c r="CR92" s="522"/>
      <c r="CS92" s="522"/>
      <c r="CT92" s="522"/>
      <c r="CU92" s="522"/>
      <c r="CV92" s="522"/>
      <c r="CW92" s="522"/>
      <c r="CX92" s="522"/>
      <c r="CY92" s="522"/>
      <c r="CZ92" s="522"/>
      <c r="DA92" s="522"/>
      <c r="DB92" s="522"/>
      <c r="DC92" s="522"/>
      <c r="DD92" s="522"/>
      <c r="DE92" s="522"/>
      <c r="DF92" s="522"/>
      <c r="DG92" s="522"/>
      <c r="DH92" s="522"/>
      <c r="DI92" s="522"/>
      <c r="DJ92" s="522"/>
      <c r="DK92" s="522"/>
      <c r="DL92" s="522"/>
      <c r="DM92" s="522"/>
      <c r="DN92" s="522"/>
      <c r="DO92" s="522"/>
      <c r="DP92" s="522"/>
      <c r="DQ92" s="522"/>
      <c r="DR92" s="522"/>
      <c r="DS92" s="522"/>
      <c r="DT92" s="522"/>
      <c r="DU92" s="522"/>
      <c r="DV92" s="522"/>
      <c r="DW92" s="522"/>
      <c r="DX92" s="522"/>
      <c r="DY92" s="522"/>
      <c r="DZ92" s="522"/>
      <c r="EA92" s="522"/>
      <c r="EB92" s="522"/>
      <c r="EC92" s="522"/>
      <c r="ED92" s="522"/>
      <c r="EE92" s="522"/>
      <c r="EF92" s="522"/>
      <c r="EG92" s="522"/>
      <c r="EH92" s="522"/>
      <c r="EI92" s="522"/>
      <c r="EJ92" s="522"/>
      <c r="EK92" s="522"/>
      <c r="EL92" s="522"/>
      <c r="EM92" s="522"/>
      <c r="EN92" s="522"/>
      <c r="EO92" s="522"/>
      <c r="EP92" s="522"/>
      <c r="EQ92" s="522"/>
      <c r="ER92" s="522"/>
      <c r="ES92" s="522"/>
      <c r="ET92" s="522"/>
      <c r="EU92" s="522"/>
      <c r="EV92" s="522"/>
      <c r="EW92" s="522"/>
      <c r="EX92" s="522"/>
      <c r="EY92" s="522"/>
      <c r="EZ92" s="522"/>
      <c r="FA92" s="522"/>
      <c r="FB92" s="522"/>
      <c r="FC92" s="522"/>
      <c r="FD92" s="522"/>
      <c r="FE92" s="522"/>
      <c r="FF92" s="522"/>
      <c r="FG92" s="522"/>
      <c r="FH92" s="522"/>
      <c r="FI92" s="522"/>
      <c r="FJ92" s="522"/>
      <c r="FK92" s="522"/>
      <c r="FL92" s="522"/>
      <c r="FM92" s="522"/>
      <c r="FN92" s="522"/>
      <c r="FO92" s="522"/>
      <c r="FP92" s="522"/>
      <c r="FQ92" s="522"/>
      <c r="FR92" s="522"/>
      <c r="FS92" s="522"/>
      <c r="FT92" s="522"/>
      <c r="FU92" s="522"/>
      <c r="FV92" s="522"/>
      <c r="FW92" s="522"/>
      <c r="FX92" s="522"/>
      <c r="FY92" s="522"/>
      <c r="FZ92" s="522"/>
      <c r="GA92" s="522"/>
      <c r="GB92" s="522"/>
      <c r="GC92" s="522"/>
      <c r="GD92" s="522"/>
      <c r="GE92" s="522"/>
      <c r="GF92" s="522"/>
      <c r="GG92" s="522"/>
      <c r="GH92" s="522"/>
      <c r="GI92" s="522"/>
      <c r="GJ92" s="522"/>
      <c r="GK92" s="522"/>
      <c r="GL92" s="522"/>
      <c r="GM92" s="522"/>
      <c r="GN92" s="522"/>
      <c r="GO92" s="522"/>
      <c r="GP92" s="522"/>
      <c r="GQ92" s="522"/>
      <c r="GR92" s="522"/>
      <c r="GS92" s="522"/>
      <c r="GT92" s="522"/>
      <c r="GU92" s="522"/>
      <c r="GV92" s="522"/>
      <c r="GW92" s="522"/>
      <c r="GX92" s="522"/>
      <c r="GY92" s="522"/>
      <c r="GZ92" s="522"/>
      <c r="HA92" s="522"/>
      <c r="HB92" s="522"/>
      <c r="HC92" s="522"/>
      <c r="HD92" s="522"/>
      <c r="HE92" s="522"/>
      <c r="HF92" s="522"/>
      <c r="HG92" s="522"/>
      <c r="HH92" s="522"/>
      <c r="HI92" s="522"/>
      <c r="HJ92" s="522"/>
      <c r="HK92" s="522"/>
      <c r="HL92" s="522"/>
      <c r="HM92" s="522"/>
      <c r="HN92" s="522"/>
      <c r="HO92" s="522"/>
      <c r="HP92" s="522"/>
      <c r="HQ92" s="522"/>
      <c r="HR92" s="522"/>
      <c r="HS92" s="522"/>
      <c r="HT92" s="522"/>
      <c r="HU92" s="522"/>
      <c r="HV92" s="522"/>
      <c r="HW92" s="522"/>
      <c r="HX92" s="522"/>
      <c r="HY92" s="522"/>
      <c r="HZ92" s="522"/>
      <c r="IA92" s="522"/>
      <c r="IB92" s="522"/>
      <c r="IC92" s="522"/>
      <c r="ID92" s="522"/>
      <c r="IE92" s="522"/>
      <c r="IF92" s="522"/>
      <c r="IG92" s="522"/>
      <c r="IH92" s="522"/>
      <c r="II92" s="522"/>
      <c r="IJ92" s="522"/>
      <c r="IK92" s="522"/>
      <c r="IL92" s="522"/>
      <c r="IM92" s="522"/>
      <c r="IN92" s="522"/>
      <c r="IO92" s="522"/>
      <c r="IP92" s="522"/>
      <c r="IQ92" s="522"/>
      <c r="IR92" s="522"/>
      <c r="IS92" s="522"/>
      <c r="IT92" s="522"/>
    </row>
    <row collapsed="false" customFormat="false" customHeight="true" hidden="false" ht="43" outlineLevel="0" r="93">
      <c r="A93" s="371"/>
      <c r="B93" s="457"/>
      <c r="C93" s="458" t="s">
        <v>95</v>
      </c>
      <c r="D93" s="459"/>
      <c r="E93" s="460"/>
      <c r="F93" s="461" t="s">
        <v>309</v>
      </c>
      <c r="G93" s="166"/>
      <c r="H93" s="462"/>
      <c r="I93" s="463"/>
      <c r="J93" s="463"/>
      <c r="K93" s="464"/>
      <c r="L93" s="427"/>
      <c r="M93" s="427"/>
      <c r="N93" s="427"/>
      <c r="O93" s="427"/>
      <c r="P93" s="465"/>
      <c r="Q93" s="430"/>
      <c r="R93" s="431"/>
      <c r="S93" s="432"/>
      <c r="T93" s="430"/>
      <c r="U93" s="466"/>
      <c r="V93" s="467"/>
      <c r="W93" s="468"/>
      <c r="X93" s="469"/>
      <c r="Y93" s="467"/>
      <c r="Z93" s="468"/>
      <c r="AA93" s="466"/>
      <c r="AB93" s="470"/>
      <c r="AC93" s="433" t="s">
        <v>243</v>
      </c>
      <c r="AD93" s="471" t="s">
        <v>244</v>
      </c>
      <c r="AE93" s="471" t="s">
        <v>245</v>
      </c>
      <c r="AF93" s="175"/>
      <c r="AG93" s="176"/>
      <c r="AH93" s="385"/>
      <c r="AI93" s="434"/>
      <c r="AJ93" s="435"/>
      <c r="AK93" s="435"/>
      <c r="AL93" s="435"/>
      <c r="AM93" s="435"/>
      <c r="AN93" s="435"/>
      <c r="AO93" s="435"/>
      <c r="AP93" s="435"/>
      <c r="AQ93" s="435"/>
      <c r="AR93" s="435"/>
      <c r="AS93" s="435"/>
      <c r="AT93" s="435"/>
      <c r="AU93" s="435"/>
      <c r="AV93" s="435"/>
      <c r="AW93" s="435"/>
      <c r="AX93" s="435"/>
      <c r="AY93" s="435"/>
      <c r="AZ93" s="435"/>
      <c r="BA93" s="435"/>
      <c r="BB93" s="435"/>
      <c r="BC93" s="436"/>
      <c r="BD93" s="387"/>
      <c r="BE93" s="387"/>
      <c r="BF93" s="387"/>
      <c r="BG93" s="387"/>
      <c r="BH93" s="387"/>
      <c r="BI93" s="387"/>
      <c r="BJ93" s="387"/>
      <c r="BK93" s="387"/>
      <c r="BL93" s="387"/>
      <c r="BM93" s="387"/>
      <c r="BN93" s="387"/>
      <c r="BO93" s="387"/>
      <c r="BP93" s="387"/>
      <c r="BQ93" s="387"/>
      <c r="BR93" s="387"/>
      <c r="BS93" s="387"/>
      <c r="BT93" s="387"/>
      <c r="BU93" s="387"/>
      <c r="BV93" s="387"/>
      <c r="BW93" s="387"/>
      <c r="BX93" s="387"/>
      <c r="BY93" s="387"/>
      <c r="BZ93" s="387"/>
      <c r="CA93" s="387"/>
      <c r="CB93" s="387"/>
      <c r="CC93" s="387"/>
      <c r="CD93" s="387"/>
      <c r="CE93" s="387"/>
      <c r="CF93" s="387"/>
      <c r="CG93" s="387"/>
      <c r="CH93" s="387"/>
      <c r="CI93" s="387"/>
      <c r="CJ93" s="387"/>
      <c r="CK93" s="387"/>
      <c r="CL93" s="522"/>
      <c r="CM93" s="522"/>
      <c r="CN93" s="522"/>
      <c r="CO93" s="522"/>
      <c r="CP93" s="522"/>
      <c r="CQ93" s="522"/>
      <c r="CR93" s="522"/>
      <c r="CS93" s="522"/>
      <c r="CT93" s="522"/>
      <c r="CU93" s="522"/>
      <c r="CV93" s="522"/>
      <c r="CW93" s="522"/>
      <c r="CX93" s="522"/>
      <c r="CY93" s="522"/>
      <c r="CZ93" s="522"/>
      <c r="DA93" s="522"/>
      <c r="DB93" s="522"/>
      <c r="DC93" s="522"/>
      <c r="DD93" s="522"/>
      <c r="DE93" s="522"/>
      <c r="DF93" s="522"/>
      <c r="DG93" s="522"/>
      <c r="DH93" s="522"/>
      <c r="DI93" s="522"/>
      <c r="DJ93" s="522"/>
      <c r="DK93" s="522"/>
      <c r="DL93" s="522"/>
      <c r="DM93" s="522"/>
      <c r="DN93" s="522"/>
      <c r="DO93" s="522"/>
      <c r="DP93" s="522"/>
      <c r="DQ93" s="522"/>
      <c r="DR93" s="522"/>
      <c r="DS93" s="522"/>
      <c r="DT93" s="522"/>
      <c r="DU93" s="522"/>
      <c r="DV93" s="522"/>
      <c r="DW93" s="522"/>
      <c r="DX93" s="522"/>
      <c r="DY93" s="522"/>
      <c r="DZ93" s="522"/>
      <c r="EA93" s="522"/>
      <c r="EB93" s="522"/>
      <c r="EC93" s="522"/>
      <c r="ED93" s="522"/>
      <c r="EE93" s="522"/>
      <c r="EF93" s="522"/>
      <c r="EG93" s="522"/>
      <c r="EH93" s="522"/>
      <c r="EI93" s="522"/>
      <c r="EJ93" s="522"/>
      <c r="EK93" s="522"/>
      <c r="EL93" s="522"/>
      <c r="EM93" s="522"/>
      <c r="EN93" s="522"/>
      <c r="EO93" s="522"/>
      <c r="EP93" s="522"/>
      <c r="EQ93" s="522"/>
      <c r="ER93" s="522"/>
      <c r="ES93" s="522"/>
      <c r="ET93" s="522"/>
      <c r="EU93" s="522"/>
      <c r="EV93" s="522"/>
      <c r="EW93" s="522"/>
      <c r="EX93" s="522"/>
      <c r="EY93" s="522"/>
      <c r="EZ93" s="522"/>
      <c r="FA93" s="522"/>
      <c r="FB93" s="522"/>
      <c r="FC93" s="522"/>
      <c r="FD93" s="522"/>
      <c r="FE93" s="522"/>
      <c r="FF93" s="522"/>
      <c r="FG93" s="522"/>
      <c r="FH93" s="522"/>
      <c r="FI93" s="522"/>
      <c r="FJ93" s="522"/>
      <c r="FK93" s="522"/>
      <c r="FL93" s="522"/>
      <c r="FM93" s="522"/>
      <c r="FN93" s="522"/>
      <c r="FO93" s="522"/>
      <c r="FP93" s="522"/>
      <c r="FQ93" s="522"/>
      <c r="FR93" s="522"/>
      <c r="FS93" s="522"/>
      <c r="FT93" s="522"/>
      <c r="FU93" s="522"/>
      <c r="FV93" s="522"/>
      <c r="FW93" s="522"/>
      <c r="FX93" s="522"/>
      <c r="FY93" s="522"/>
      <c r="FZ93" s="522"/>
      <c r="GA93" s="522"/>
      <c r="GB93" s="522"/>
      <c r="GC93" s="522"/>
      <c r="GD93" s="522"/>
      <c r="GE93" s="522"/>
      <c r="GF93" s="522"/>
      <c r="GG93" s="522"/>
      <c r="GH93" s="522"/>
      <c r="GI93" s="522"/>
      <c r="GJ93" s="522"/>
      <c r="GK93" s="522"/>
      <c r="GL93" s="522"/>
      <c r="GM93" s="522"/>
      <c r="GN93" s="522"/>
      <c r="GO93" s="522"/>
      <c r="GP93" s="522"/>
      <c r="GQ93" s="522"/>
      <c r="GR93" s="522"/>
      <c r="GS93" s="522"/>
      <c r="GT93" s="522"/>
      <c r="GU93" s="522"/>
      <c r="GV93" s="522"/>
      <c r="GW93" s="522"/>
      <c r="GX93" s="522"/>
      <c r="GY93" s="522"/>
      <c r="GZ93" s="522"/>
      <c r="HA93" s="522"/>
      <c r="HB93" s="522"/>
      <c r="HC93" s="522"/>
      <c r="HD93" s="522"/>
      <c r="HE93" s="522"/>
      <c r="HF93" s="522"/>
      <c r="HG93" s="522"/>
      <c r="HH93" s="522"/>
      <c r="HI93" s="522"/>
      <c r="HJ93" s="522"/>
      <c r="HK93" s="522"/>
      <c r="HL93" s="522"/>
      <c r="HM93" s="522"/>
      <c r="HN93" s="522"/>
      <c r="HO93" s="522"/>
      <c r="HP93" s="522"/>
      <c r="HQ93" s="522"/>
      <c r="HR93" s="522"/>
      <c r="HS93" s="522"/>
      <c r="HT93" s="522"/>
      <c r="HU93" s="522"/>
      <c r="HV93" s="522"/>
      <c r="HW93" s="522"/>
      <c r="HX93" s="522"/>
      <c r="HY93" s="522"/>
      <c r="HZ93" s="522"/>
      <c r="IA93" s="522"/>
      <c r="IB93" s="522"/>
      <c r="IC93" s="522"/>
      <c r="ID93" s="522"/>
      <c r="IE93" s="522"/>
      <c r="IF93" s="522"/>
      <c r="IG93" s="522"/>
      <c r="IH93" s="522"/>
      <c r="II93" s="522"/>
      <c r="IJ93" s="522"/>
      <c r="IK93" s="522"/>
      <c r="IL93" s="522"/>
      <c r="IM93" s="522"/>
      <c r="IN93" s="522"/>
      <c r="IO93" s="522"/>
      <c r="IP93" s="522"/>
      <c r="IQ93" s="522"/>
      <c r="IR93" s="522"/>
      <c r="IS93" s="522"/>
      <c r="IT93" s="522"/>
    </row>
    <row collapsed="false" customFormat="false" customHeight="true" hidden="false" ht="47" outlineLevel="0" r="94">
      <c r="A94" s="371"/>
      <c r="B94" s="439"/>
      <c r="C94" s="440" t="s">
        <v>97</v>
      </c>
      <c r="D94" s="198" t="s">
        <v>98</v>
      </c>
      <c r="E94" s="441"/>
      <c r="F94" s="442" t="s">
        <v>247</v>
      </c>
      <c r="G94" s="166"/>
      <c r="H94" s="443"/>
      <c r="I94" s="444"/>
      <c r="J94" s="444"/>
      <c r="K94" s="445"/>
      <c r="L94" s="446"/>
      <c r="M94" s="446"/>
      <c r="N94" s="446"/>
      <c r="O94" s="446"/>
      <c r="P94" s="447" t="s">
        <v>248</v>
      </c>
      <c r="Q94" s="543"/>
      <c r="R94" s="544"/>
      <c r="S94" s="545"/>
      <c r="T94" s="543"/>
      <c r="U94" s="544"/>
      <c r="V94" s="545"/>
      <c r="W94" s="543"/>
      <c r="X94" s="544" t="n">
        <v>90</v>
      </c>
      <c r="Y94" s="545"/>
      <c r="Z94" s="546"/>
      <c r="AA94" s="547"/>
      <c r="AB94" s="548"/>
      <c r="AC94" s="478" t="n">
        <v>39645</v>
      </c>
      <c r="AD94" s="478" t="s">
        <v>266</v>
      </c>
      <c r="AE94" s="478"/>
      <c r="AF94" s="175"/>
      <c r="AG94" s="176"/>
      <c r="AH94" s="385"/>
      <c r="AI94" s="434"/>
      <c r="AJ94" s="435"/>
      <c r="AK94" s="435"/>
      <c r="AL94" s="435"/>
      <c r="AM94" s="435"/>
      <c r="AN94" s="435"/>
      <c r="AO94" s="435"/>
      <c r="AP94" s="435"/>
      <c r="AQ94" s="435"/>
      <c r="AR94" s="435"/>
      <c r="AS94" s="435"/>
      <c r="AT94" s="435"/>
      <c r="AU94" s="435"/>
      <c r="AV94" s="435"/>
      <c r="AW94" s="435"/>
      <c r="AX94" s="435"/>
      <c r="AY94" s="435"/>
      <c r="AZ94" s="435"/>
      <c r="BA94" s="435"/>
      <c r="BB94" s="435"/>
      <c r="BC94" s="436"/>
      <c r="BD94" s="387"/>
      <c r="BE94" s="387"/>
      <c r="BF94" s="387"/>
      <c r="BG94" s="387"/>
      <c r="BH94" s="387"/>
      <c r="BI94" s="387"/>
      <c r="BJ94" s="387"/>
      <c r="BK94" s="387"/>
      <c r="BL94" s="387"/>
      <c r="BM94" s="387"/>
      <c r="BN94" s="387"/>
      <c r="BO94" s="387"/>
      <c r="BP94" s="387"/>
      <c r="BQ94" s="387"/>
      <c r="BR94" s="387"/>
      <c r="BS94" s="387"/>
      <c r="BT94" s="387"/>
      <c r="BU94" s="387"/>
      <c r="BV94" s="387"/>
      <c r="BW94" s="387"/>
      <c r="BX94" s="387"/>
      <c r="BY94" s="387"/>
      <c r="BZ94" s="387"/>
      <c r="CA94" s="387"/>
      <c r="CB94" s="387"/>
      <c r="CC94" s="387"/>
      <c r="CD94" s="387"/>
      <c r="CE94" s="387"/>
      <c r="CF94" s="387"/>
      <c r="CG94" s="387"/>
      <c r="CH94" s="387"/>
      <c r="CI94" s="387"/>
      <c r="CJ94" s="387"/>
      <c r="CK94" s="387"/>
      <c r="CL94" s="522"/>
      <c r="CM94" s="522"/>
      <c r="CN94" s="522"/>
      <c r="CO94" s="522"/>
      <c r="CP94" s="522"/>
      <c r="CQ94" s="522"/>
      <c r="CR94" s="522"/>
      <c r="CS94" s="522"/>
      <c r="CT94" s="522"/>
      <c r="CU94" s="522"/>
      <c r="CV94" s="522"/>
      <c r="CW94" s="522"/>
      <c r="CX94" s="522"/>
      <c r="CY94" s="522"/>
      <c r="CZ94" s="522"/>
      <c r="DA94" s="522"/>
      <c r="DB94" s="522"/>
      <c r="DC94" s="522"/>
      <c r="DD94" s="522"/>
      <c r="DE94" s="522"/>
      <c r="DF94" s="522"/>
      <c r="DG94" s="522"/>
      <c r="DH94" s="522"/>
      <c r="DI94" s="522"/>
      <c r="DJ94" s="522"/>
      <c r="DK94" s="522"/>
      <c r="DL94" s="522"/>
      <c r="DM94" s="522"/>
      <c r="DN94" s="522"/>
      <c r="DO94" s="522"/>
      <c r="DP94" s="522"/>
      <c r="DQ94" s="522"/>
      <c r="DR94" s="522"/>
      <c r="DS94" s="522"/>
      <c r="DT94" s="522"/>
      <c r="DU94" s="522"/>
      <c r="DV94" s="522"/>
      <c r="DW94" s="522"/>
      <c r="DX94" s="522"/>
      <c r="DY94" s="522"/>
      <c r="DZ94" s="522"/>
      <c r="EA94" s="522"/>
      <c r="EB94" s="522"/>
      <c r="EC94" s="522"/>
      <c r="ED94" s="522"/>
      <c r="EE94" s="522"/>
      <c r="EF94" s="522"/>
      <c r="EG94" s="522"/>
      <c r="EH94" s="522"/>
      <c r="EI94" s="522"/>
      <c r="EJ94" s="522"/>
      <c r="EK94" s="522"/>
      <c r="EL94" s="522"/>
      <c r="EM94" s="522"/>
      <c r="EN94" s="522"/>
      <c r="EO94" s="522"/>
      <c r="EP94" s="522"/>
      <c r="EQ94" s="522"/>
      <c r="ER94" s="522"/>
      <c r="ES94" s="522"/>
      <c r="ET94" s="522"/>
      <c r="EU94" s="522"/>
      <c r="EV94" s="522"/>
      <c r="EW94" s="522"/>
      <c r="EX94" s="522"/>
      <c r="EY94" s="522"/>
      <c r="EZ94" s="522"/>
      <c r="FA94" s="522"/>
      <c r="FB94" s="522"/>
      <c r="FC94" s="522"/>
      <c r="FD94" s="522"/>
      <c r="FE94" s="522"/>
      <c r="FF94" s="522"/>
      <c r="FG94" s="522"/>
      <c r="FH94" s="522"/>
      <c r="FI94" s="522"/>
      <c r="FJ94" s="522"/>
      <c r="FK94" s="522"/>
      <c r="FL94" s="522"/>
      <c r="FM94" s="522"/>
      <c r="FN94" s="522"/>
      <c r="FO94" s="522"/>
      <c r="FP94" s="522"/>
      <c r="FQ94" s="522"/>
      <c r="FR94" s="522"/>
      <c r="FS94" s="522"/>
      <c r="FT94" s="522"/>
      <c r="FU94" s="522"/>
      <c r="FV94" s="522"/>
      <c r="FW94" s="522"/>
      <c r="FX94" s="522"/>
      <c r="FY94" s="522"/>
      <c r="FZ94" s="522"/>
      <c r="GA94" s="522"/>
      <c r="GB94" s="522"/>
      <c r="GC94" s="522"/>
      <c r="GD94" s="522"/>
      <c r="GE94" s="522"/>
      <c r="GF94" s="522"/>
      <c r="GG94" s="522"/>
      <c r="GH94" s="522"/>
      <c r="GI94" s="522"/>
      <c r="GJ94" s="522"/>
      <c r="GK94" s="522"/>
      <c r="GL94" s="522"/>
      <c r="GM94" s="522"/>
      <c r="GN94" s="522"/>
      <c r="GO94" s="522"/>
      <c r="GP94" s="522"/>
      <c r="GQ94" s="522"/>
      <c r="GR94" s="522"/>
      <c r="GS94" s="522"/>
      <c r="GT94" s="522"/>
      <c r="GU94" s="522"/>
      <c r="GV94" s="522"/>
      <c r="GW94" s="522"/>
      <c r="GX94" s="522"/>
      <c r="GY94" s="522"/>
      <c r="GZ94" s="522"/>
      <c r="HA94" s="522"/>
      <c r="HB94" s="522"/>
      <c r="HC94" s="522"/>
      <c r="HD94" s="522"/>
      <c r="HE94" s="522"/>
      <c r="HF94" s="522"/>
      <c r="HG94" s="522"/>
      <c r="HH94" s="522"/>
      <c r="HI94" s="522"/>
      <c r="HJ94" s="522"/>
      <c r="HK94" s="522"/>
      <c r="HL94" s="522"/>
      <c r="HM94" s="522"/>
      <c r="HN94" s="522"/>
      <c r="HO94" s="522"/>
      <c r="HP94" s="522"/>
      <c r="HQ94" s="522"/>
      <c r="HR94" s="522"/>
      <c r="HS94" s="522"/>
      <c r="HT94" s="522"/>
      <c r="HU94" s="522"/>
      <c r="HV94" s="522"/>
      <c r="HW94" s="522"/>
      <c r="HX94" s="522"/>
      <c r="HY94" s="522"/>
      <c r="HZ94" s="522"/>
      <c r="IA94" s="522"/>
      <c r="IB94" s="522"/>
      <c r="IC94" s="522"/>
      <c r="ID94" s="522"/>
      <c r="IE94" s="522"/>
      <c r="IF94" s="522"/>
      <c r="IG94" s="522"/>
      <c r="IH94" s="522"/>
      <c r="II94" s="522"/>
      <c r="IJ94" s="522"/>
      <c r="IK94" s="522"/>
      <c r="IL94" s="522"/>
      <c r="IM94" s="522"/>
      <c r="IN94" s="522"/>
      <c r="IO94" s="522"/>
      <c r="IP94" s="522"/>
      <c r="IQ94" s="522"/>
      <c r="IR94" s="522"/>
      <c r="IS94" s="522"/>
      <c r="IT94" s="522"/>
    </row>
    <row collapsed="false" customFormat="false" customHeight="true" hidden="false" ht="54" outlineLevel="0" r="95">
      <c r="A95" s="371"/>
      <c r="B95" s="479"/>
      <c r="C95" s="524" t="s">
        <v>100</v>
      </c>
      <c r="D95" s="480" t="s">
        <v>293</v>
      </c>
      <c r="E95" s="481"/>
      <c r="F95" s="482" t="s">
        <v>310</v>
      </c>
      <c r="G95" s="166"/>
      <c r="H95" s="483"/>
      <c r="I95" s="484"/>
      <c r="J95" s="484"/>
      <c r="K95" s="485"/>
      <c r="L95" s="486"/>
      <c r="M95" s="486"/>
      <c r="N95" s="486"/>
      <c r="O95" s="486"/>
      <c r="P95" s="487" t="s">
        <v>101</v>
      </c>
      <c r="Q95" s="488" t="n">
        <f aca="false">Q90</f>
        <v>0</v>
      </c>
      <c r="R95" s="489" t="n">
        <f aca="false">R90</f>
        <v>286.22662</v>
      </c>
      <c r="S95" s="490" t="n">
        <f aca="false">S90</f>
        <v>0</v>
      </c>
      <c r="T95" s="488" t="n">
        <f aca="false">T90</f>
        <v>0</v>
      </c>
      <c r="U95" s="489" t="n">
        <f aca="false">U90</f>
        <v>0</v>
      </c>
      <c r="V95" s="490" t="n">
        <f aca="false">V90</f>
        <v>857.46027</v>
      </c>
      <c r="W95" s="488" t="n">
        <f aca="false">W90</f>
        <v>0</v>
      </c>
      <c r="X95" s="489" t="n">
        <f aca="false">X90</f>
        <v>0</v>
      </c>
      <c r="Y95" s="490" t="n">
        <f aca="false">Y90</f>
        <v>0</v>
      </c>
      <c r="Z95" s="488" t="s">
        <v>102</v>
      </c>
      <c r="AA95" s="489" t="s">
        <v>102</v>
      </c>
      <c r="AB95" s="491" t="s">
        <v>102</v>
      </c>
      <c r="AC95" s="492"/>
      <c r="AD95" s="492"/>
      <c r="AE95" s="492"/>
      <c r="AF95" s="175"/>
      <c r="AG95" s="176"/>
      <c r="AH95" s="385"/>
      <c r="AI95" s="493"/>
      <c r="AJ95" s="494"/>
      <c r="AK95" s="494"/>
      <c r="AL95" s="494"/>
      <c r="AM95" s="494"/>
      <c r="AN95" s="494"/>
      <c r="AO95" s="494"/>
      <c r="AP95" s="494"/>
      <c r="AQ95" s="494"/>
      <c r="AR95" s="494"/>
      <c r="AS95" s="494"/>
      <c r="AT95" s="494"/>
      <c r="AU95" s="494"/>
      <c r="AV95" s="494"/>
      <c r="AW95" s="494"/>
      <c r="AX95" s="494"/>
      <c r="AY95" s="494"/>
      <c r="AZ95" s="494"/>
      <c r="BA95" s="494"/>
      <c r="BB95" s="494"/>
      <c r="BC95" s="495"/>
      <c r="BD95" s="387"/>
      <c r="BE95" s="387"/>
      <c r="BF95" s="387"/>
      <c r="BG95" s="387"/>
      <c r="BH95" s="387"/>
      <c r="BI95" s="387"/>
      <c r="BJ95" s="387"/>
      <c r="BK95" s="387"/>
      <c r="BL95" s="387"/>
      <c r="BM95" s="387"/>
      <c r="BN95" s="387"/>
      <c r="BO95" s="387"/>
      <c r="BP95" s="387"/>
      <c r="BQ95" s="387"/>
      <c r="BR95" s="387"/>
      <c r="BS95" s="387"/>
      <c r="BT95" s="387"/>
      <c r="BU95" s="387"/>
      <c r="BV95" s="387"/>
      <c r="BW95" s="387"/>
      <c r="BX95" s="387"/>
      <c r="BY95" s="387"/>
      <c r="BZ95" s="387"/>
      <c r="CA95" s="387"/>
      <c r="CB95" s="387"/>
      <c r="CC95" s="387"/>
      <c r="CD95" s="387"/>
      <c r="CE95" s="387"/>
      <c r="CF95" s="387"/>
      <c r="CG95" s="387"/>
      <c r="CH95" s="387"/>
      <c r="CI95" s="387"/>
      <c r="CJ95" s="387"/>
      <c r="CK95" s="387"/>
      <c r="CL95" s="522"/>
      <c r="CM95" s="522"/>
      <c r="CN95" s="522"/>
      <c r="CO95" s="522"/>
      <c r="CP95" s="522"/>
      <c r="CQ95" s="522"/>
      <c r="CR95" s="522"/>
      <c r="CS95" s="522"/>
      <c r="CT95" s="522"/>
      <c r="CU95" s="522"/>
      <c r="CV95" s="522"/>
      <c r="CW95" s="522"/>
      <c r="CX95" s="522"/>
      <c r="CY95" s="522"/>
      <c r="CZ95" s="522"/>
      <c r="DA95" s="522"/>
      <c r="DB95" s="522"/>
      <c r="DC95" s="522"/>
      <c r="DD95" s="522"/>
      <c r="DE95" s="522"/>
      <c r="DF95" s="522"/>
      <c r="DG95" s="522"/>
      <c r="DH95" s="522"/>
      <c r="DI95" s="522"/>
      <c r="DJ95" s="522"/>
      <c r="DK95" s="522"/>
      <c r="DL95" s="522"/>
      <c r="DM95" s="522"/>
      <c r="DN95" s="522"/>
      <c r="DO95" s="522"/>
      <c r="DP95" s="522"/>
      <c r="DQ95" s="522"/>
      <c r="DR95" s="522"/>
      <c r="DS95" s="522"/>
      <c r="DT95" s="522"/>
      <c r="DU95" s="522"/>
      <c r="DV95" s="522"/>
      <c r="DW95" s="522"/>
      <c r="DX95" s="522"/>
      <c r="DY95" s="522"/>
      <c r="DZ95" s="522"/>
      <c r="EA95" s="522"/>
      <c r="EB95" s="522"/>
      <c r="EC95" s="522"/>
      <c r="ED95" s="522"/>
      <c r="EE95" s="522"/>
      <c r="EF95" s="522"/>
      <c r="EG95" s="522"/>
      <c r="EH95" s="522"/>
      <c r="EI95" s="522"/>
      <c r="EJ95" s="522"/>
      <c r="EK95" s="522"/>
      <c r="EL95" s="522"/>
      <c r="EM95" s="522"/>
      <c r="EN95" s="522"/>
      <c r="EO95" s="522"/>
      <c r="EP95" s="522"/>
      <c r="EQ95" s="522"/>
      <c r="ER95" s="522"/>
      <c r="ES95" s="522"/>
      <c r="ET95" s="522"/>
      <c r="EU95" s="522"/>
      <c r="EV95" s="522"/>
      <c r="EW95" s="522"/>
      <c r="EX95" s="522"/>
      <c r="EY95" s="522"/>
      <c r="EZ95" s="522"/>
      <c r="FA95" s="522"/>
      <c r="FB95" s="522"/>
      <c r="FC95" s="522"/>
      <c r="FD95" s="522"/>
      <c r="FE95" s="522"/>
      <c r="FF95" s="522"/>
      <c r="FG95" s="522"/>
      <c r="FH95" s="522"/>
      <c r="FI95" s="522"/>
      <c r="FJ95" s="522"/>
      <c r="FK95" s="522"/>
      <c r="FL95" s="522"/>
      <c r="FM95" s="522"/>
      <c r="FN95" s="522"/>
      <c r="FO95" s="522"/>
      <c r="FP95" s="522"/>
      <c r="FQ95" s="522"/>
      <c r="FR95" s="522"/>
      <c r="FS95" s="522"/>
      <c r="FT95" s="522"/>
      <c r="FU95" s="522"/>
      <c r="FV95" s="522"/>
      <c r="FW95" s="522"/>
      <c r="FX95" s="522"/>
      <c r="FY95" s="522"/>
      <c r="FZ95" s="522"/>
      <c r="GA95" s="522"/>
      <c r="GB95" s="522"/>
      <c r="GC95" s="522"/>
      <c r="GD95" s="522"/>
      <c r="GE95" s="522"/>
      <c r="GF95" s="522"/>
      <c r="GG95" s="522"/>
      <c r="GH95" s="522"/>
      <c r="GI95" s="522"/>
      <c r="GJ95" s="522"/>
      <c r="GK95" s="522"/>
      <c r="GL95" s="522"/>
      <c r="GM95" s="522"/>
      <c r="GN95" s="522"/>
      <c r="GO95" s="522"/>
      <c r="GP95" s="522"/>
      <c r="GQ95" s="522"/>
      <c r="GR95" s="522"/>
      <c r="GS95" s="522"/>
      <c r="GT95" s="522"/>
      <c r="GU95" s="522"/>
      <c r="GV95" s="522"/>
      <c r="GW95" s="522"/>
      <c r="GX95" s="522"/>
      <c r="GY95" s="522"/>
      <c r="GZ95" s="522"/>
      <c r="HA95" s="522"/>
      <c r="HB95" s="522"/>
      <c r="HC95" s="522"/>
      <c r="HD95" s="522"/>
      <c r="HE95" s="522"/>
      <c r="HF95" s="522"/>
      <c r="HG95" s="522"/>
      <c r="HH95" s="522"/>
      <c r="HI95" s="522"/>
      <c r="HJ95" s="522"/>
      <c r="HK95" s="522"/>
      <c r="HL95" s="522"/>
      <c r="HM95" s="522"/>
      <c r="HN95" s="522"/>
      <c r="HO95" s="522"/>
      <c r="HP95" s="522"/>
      <c r="HQ95" s="522"/>
      <c r="HR95" s="522"/>
      <c r="HS95" s="522"/>
      <c r="HT95" s="522"/>
      <c r="HU95" s="522"/>
      <c r="HV95" s="522"/>
      <c r="HW95" s="522"/>
      <c r="HX95" s="522"/>
      <c r="HY95" s="522"/>
      <c r="HZ95" s="522"/>
      <c r="IA95" s="522"/>
      <c r="IB95" s="522"/>
      <c r="IC95" s="522"/>
      <c r="ID95" s="522"/>
      <c r="IE95" s="522"/>
      <c r="IF95" s="522"/>
      <c r="IG95" s="522"/>
      <c r="IH95" s="522"/>
      <c r="II95" s="522"/>
      <c r="IJ95" s="522"/>
      <c r="IK95" s="522"/>
      <c r="IL95" s="522"/>
      <c r="IM95" s="522"/>
      <c r="IN95" s="522"/>
      <c r="IO95" s="522"/>
      <c r="IP95" s="522"/>
      <c r="IQ95" s="522"/>
      <c r="IR95" s="522"/>
      <c r="IS95" s="522"/>
      <c r="IT95" s="522"/>
    </row>
    <row collapsed="false" customFormat="true" customHeight="true" hidden="false" ht="7" outlineLevel="0" r="96" s="389">
      <c r="A96" s="371"/>
      <c r="B96" s="372"/>
      <c r="C96" s="373"/>
      <c r="D96" s="374"/>
      <c r="E96" s="375"/>
      <c r="F96" s="376"/>
      <c r="G96" s="377"/>
      <c r="H96" s="375"/>
      <c r="I96" s="375"/>
      <c r="J96" s="375"/>
      <c r="K96" s="378"/>
      <c r="L96" s="378"/>
      <c r="M96" s="378"/>
      <c r="N96" s="378"/>
      <c r="O96" s="378"/>
      <c r="P96" s="379"/>
      <c r="Q96" s="380"/>
      <c r="R96" s="381"/>
      <c r="S96" s="381"/>
      <c r="T96" s="381"/>
      <c r="U96" s="381"/>
      <c r="V96" s="381"/>
      <c r="W96" s="381"/>
      <c r="X96" s="381"/>
      <c r="Y96" s="381"/>
      <c r="Z96" s="381"/>
      <c r="AA96" s="381"/>
      <c r="AB96" s="382"/>
      <c r="AC96" s="383"/>
      <c r="AD96" s="383"/>
      <c r="AE96" s="383"/>
      <c r="AF96" s="384"/>
      <c r="AG96" s="376"/>
      <c r="AH96" s="385"/>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7"/>
      <c r="BE96" s="387"/>
      <c r="BF96" s="387"/>
      <c r="BG96" s="387"/>
      <c r="BH96" s="387"/>
      <c r="BI96" s="387"/>
      <c r="BJ96" s="387"/>
      <c r="BK96" s="387"/>
      <c r="BL96" s="387"/>
      <c r="BM96" s="387"/>
      <c r="BN96" s="387"/>
      <c r="BO96" s="387"/>
      <c r="BP96" s="387"/>
      <c r="BQ96" s="387"/>
      <c r="BR96" s="387"/>
      <c r="BS96" s="387"/>
      <c r="BT96" s="387"/>
      <c r="BU96" s="387"/>
      <c r="BV96" s="387"/>
      <c r="BW96" s="387"/>
      <c r="BX96" s="387"/>
      <c r="BY96" s="387"/>
      <c r="BZ96" s="387"/>
      <c r="CA96" s="387"/>
      <c r="CB96" s="387"/>
      <c r="CC96" s="387"/>
      <c r="CD96" s="387"/>
      <c r="CE96" s="387"/>
      <c r="CF96" s="387"/>
      <c r="CG96" s="387"/>
      <c r="CH96" s="387"/>
      <c r="CI96" s="387"/>
      <c r="CJ96" s="387"/>
      <c r="CK96" s="387"/>
      <c r="CL96" s="388"/>
      <c r="CM96" s="388"/>
      <c r="CN96" s="388"/>
      <c r="CO96" s="388"/>
      <c r="CP96" s="388"/>
      <c r="CQ96" s="388"/>
      <c r="CR96" s="388"/>
      <c r="CS96" s="388"/>
      <c r="CT96" s="388"/>
      <c r="CU96" s="388"/>
      <c r="CV96" s="388"/>
      <c r="CW96" s="388"/>
      <c r="CX96" s="388"/>
      <c r="CY96" s="388"/>
      <c r="CZ96" s="388"/>
      <c r="DA96" s="388"/>
      <c r="DB96" s="388"/>
      <c r="DC96" s="388"/>
      <c r="DD96" s="388"/>
      <c r="DE96" s="388"/>
      <c r="DF96" s="388"/>
      <c r="DG96" s="388"/>
      <c r="DH96" s="388"/>
      <c r="DI96" s="388"/>
      <c r="DJ96" s="388"/>
      <c r="DK96" s="388"/>
      <c r="DL96" s="388"/>
      <c r="DM96" s="388"/>
      <c r="DN96" s="388"/>
      <c r="DO96" s="388"/>
      <c r="DP96" s="388"/>
      <c r="DQ96" s="388"/>
      <c r="DR96" s="388"/>
      <c r="DS96" s="388"/>
      <c r="DT96" s="388"/>
      <c r="DU96" s="388"/>
      <c r="DV96" s="388"/>
      <c r="DW96" s="388"/>
      <c r="DX96" s="388"/>
      <c r="DY96" s="388"/>
      <c r="DZ96" s="388"/>
      <c r="EA96" s="388"/>
      <c r="EB96" s="388"/>
      <c r="EC96" s="388"/>
      <c r="ED96" s="388"/>
      <c r="EE96" s="388"/>
      <c r="EF96" s="388"/>
      <c r="EG96" s="388"/>
      <c r="EH96" s="388"/>
      <c r="EI96" s="388"/>
      <c r="EJ96" s="388"/>
      <c r="EK96" s="388"/>
      <c r="EL96" s="388"/>
      <c r="EM96" s="388"/>
      <c r="EN96" s="388"/>
      <c r="EO96" s="388"/>
      <c r="EP96" s="388"/>
      <c r="EQ96" s="388"/>
      <c r="ER96" s="388"/>
      <c r="ES96" s="388"/>
      <c r="ET96" s="388"/>
      <c r="EU96" s="388"/>
      <c r="EV96" s="388"/>
      <c r="EW96" s="388"/>
      <c r="EX96" s="388"/>
      <c r="EY96" s="388"/>
      <c r="EZ96" s="388"/>
      <c r="FA96" s="388"/>
      <c r="FB96" s="388"/>
      <c r="FC96" s="388"/>
      <c r="FD96" s="388"/>
      <c r="FE96" s="388"/>
      <c r="FF96" s="388"/>
      <c r="FG96" s="388"/>
      <c r="FH96" s="388"/>
      <c r="FI96" s="388"/>
      <c r="FJ96" s="388"/>
      <c r="FK96" s="388"/>
      <c r="FL96" s="388"/>
      <c r="FM96" s="388"/>
      <c r="FN96" s="388"/>
      <c r="FO96" s="388"/>
      <c r="FP96" s="388"/>
      <c r="FQ96" s="388"/>
      <c r="FR96" s="388"/>
      <c r="FS96" s="388"/>
      <c r="FT96" s="388"/>
      <c r="FU96" s="388"/>
      <c r="FV96" s="388"/>
      <c r="FW96" s="388"/>
      <c r="FX96" s="388"/>
      <c r="FY96" s="388"/>
      <c r="FZ96" s="388"/>
      <c r="GA96" s="388"/>
      <c r="GB96" s="388"/>
      <c r="GC96" s="388"/>
      <c r="GD96" s="388"/>
      <c r="GE96" s="388"/>
      <c r="GF96" s="388"/>
      <c r="GG96" s="388"/>
      <c r="GH96" s="388"/>
      <c r="GI96" s="388"/>
      <c r="GJ96" s="388"/>
      <c r="GK96" s="388"/>
      <c r="GL96" s="388"/>
      <c r="GM96" s="388"/>
      <c r="GN96" s="388"/>
      <c r="GO96" s="388"/>
      <c r="GP96" s="388"/>
      <c r="GQ96" s="388"/>
      <c r="GR96" s="388"/>
      <c r="GS96" s="388"/>
      <c r="GT96" s="388"/>
      <c r="GU96" s="388"/>
      <c r="GV96" s="388"/>
      <c r="GW96" s="388"/>
      <c r="GX96" s="388"/>
      <c r="GY96" s="388"/>
      <c r="GZ96" s="388"/>
      <c r="HA96" s="388"/>
      <c r="HB96" s="388"/>
      <c r="HC96" s="388"/>
      <c r="HD96" s="388"/>
      <c r="HE96" s="388"/>
      <c r="HF96" s="388"/>
      <c r="HG96" s="388"/>
      <c r="HH96" s="388"/>
      <c r="HI96" s="388"/>
      <c r="HJ96" s="388"/>
      <c r="HK96" s="388"/>
      <c r="HL96" s="388"/>
      <c r="HM96" s="388"/>
      <c r="HN96" s="388"/>
      <c r="HO96" s="388"/>
      <c r="HP96" s="388"/>
      <c r="HQ96" s="388"/>
      <c r="HR96" s="388"/>
      <c r="HS96" s="388"/>
      <c r="HT96" s="388"/>
      <c r="HU96" s="388"/>
      <c r="HV96" s="388"/>
      <c r="HW96" s="388"/>
      <c r="HX96" s="388"/>
      <c r="HY96" s="388"/>
      <c r="HZ96" s="388"/>
      <c r="IA96" s="388"/>
      <c r="IB96" s="388"/>
      <c r="IC96" s="388"/>
      <c r="ID96" s="388"/>
      <c r="IE96" s="388"/>
      <c r="IF96" s="388"/>
      <c r="IG96" s="388"/>
      <c r="IH96" s="388"/>
      <c r="II96" s="388"/>
      <c r="IJ96" s="388"/>
      <c r="IK96" s="388"/>
      <c r="IL96" s="388"/>
      <c r="IM96" s="388"/>
      <c r="IN96" s="388"/>
      <c r="IO96" s="388"/>
      <c r="IP96" s="388"/>
      <c r="IQ96" s="388"/>
      <c r="IR96" s="388"/>
      <c r="IS96" s="388"/>
      <c r="IT96" s="388"/>
    </row>
    <row collapsed="false" customFormat="true" customHeight="true" hidden="false" ht="23" outlineLevel="0" r="97" s="509">
      <c r="A97" s="496"/>
      <c r="B97" s="151" t="s">
        <v>76</v>
      </c>
      <c r="C97" s="151"/>
      <c r="D97" s="240"/>
      <c r="E97" s="153" t="n">
        <v>0</v>
      </c>
      <c r="F97" s="391"/>
      <c r="G97" s="525"/>
      <c r="H97" s="526" t="n">
        <v>0</v>
      </c>
      <c r="I97" s="153" t="n">
        <v>0</v>
      </c>
      <c r="J97" s="153" t="n">
        <v>0</v>
      </c>
      <c r="K97" s="153" t="n">
        <v>0</v>
      </c>
      <c r="L97" s="153" t="n">
        <v>0</v>
      </c>
      <c r="M97" s="153" t="n">
        <v>0</v>
      </c>
      <c r="N97" s="153" t="n">
        <v>0</v>
      </c>
      <c r="O97" s="153" t="n">
        <v>0</v>
      </c>
      <c r="P97" s="152"/>
      <c r="Q97" s="151"/>
      <c r="R97" s="151"/>
      <c r="S97" s="151"/>
      <c r="T97" s="151"/>
      <c r="U97" s="151"/>
      <c r="V97" s="151"/>
      <c r="W97" s="151"/>
      <c r="X97" s="151"/>
      <c r="Y97" s="151"/>
      <c r="Z97" s="151"/>
      <c r="AA97" s="151"/>
      <c r="AB97" s="151"/>
      <c r="AC97" s="151"/>
      <c r="AD97" s="151"/>
      <c r="AE97" s="151"/>
      <c r="AF97" s="151"/>
      <c r="AG97" s="151"/>
      <c r="AH97" s="504"/>
      <c r="AI97" s="527" t="n">
        <v>0</v>
      </c>
      <c r="AJ97" s="527" t="n">
        <v>0</v>
      </c>
      <c r="AK97" s="527" t="n">
        <v>0</v>
      </c>
      <c r="AL97" s="527" t="n">
        <v>0</v>
      </c>
      <c r="AM97" s="527" t="n">
        <v>0</v>
      </c>
      <c r="AN97" s="527" t="n">
        <v>0</v>
      </c>
      <c r="AO97" s="528" t="n">
        <v>0</v>
      </c>
      <c r="AP97" s="527" t="n">
        <v>0</v>
      </c>
      <c r="AQ97" s="527" t="n">
        <v>0</v>
      </c>
      <c r="AR97" s="527" t="n">
        <v>0</v>
      </c>
      <c r="AS97" s="527" t="n">
        <v>0</v>
      </c>
      <c r="AT97" s="527" t="n">
        <v>0</v>
      </c>
      <c r="AU97" s="527" t="n">
        <v>0</v>
      </c>
      <c r="AV97" s="527" t="n">
        <v>0</v>
      </c>
      <c r="AW97" s="527" t="n">
        <v>0</v>
      </c>
      <c r="AX97" s="527" t="n">
        <v>0</v>
      </c>
      <c r="AY97" s="527" t="n">
        <v>0</v>
      </c>
      <c r="AZ97" s="527" t="n">
        <v>0</v>
      </c>
      <c r="BA97" s="527" t="n">
        <v>0</v>
      </c>
      <c r="BB97" s="527" t="n">
        <v>0</v>
      </c>
      <c r="BC97" s="527" t="n">
        <v>0</v>
      </c>
      <c r="BD97" s="507"/>
      <c r="BE97" s="507"/>
      <c r="BF97" s="507"/>
      <c r="BG97" s="507"/>
      <c r="BH97" s="507"/>
      <c r="BI97" s="507"/>
      <c r="BJ97" s="507"/>
      <c r="BK97" s="507"/>
      <c r="BL97" s="507"/>
      <c r="BM97" s="507"/>
      <c r="BN97" s="507"/>
      <c r="BO97" s="507"/>
      <c r="BP97" s="507"/>
      <c r="BQ97" s="507"/>
      <c r="BR97" s="507"/>
      <c r="BS97" s="507"/>
      <c r="BT97" s="507"/>
      <c r="BU97" s="507"/>
      <c r="BV97" s="507"/>
      <c r="BW97" s="507"/>
      <c r="BX97" s="507"/>
      <c r="BY97" s="507"/>
      <c r="BZ97" s="507"/>
      <c r="CA97" s="507"/>
      <c r="CB97" s="507"/>
      <c r="CC97" s="507"/>
      <c r="CD97" s="507"/>
      <c r="CE97" s="507"/>
      <c r="CF97" s="507"/>
      <c r="CG97" s="507"/>
      <c r="CH97" s="507"/>
      <c r="CI97" s="507"/>
      <c r="CJ97" s="507"/>
      <c r="CK97" s="507"/>
      <c r="CL97" s="508"/>
      <c r="CM97" s="508"/>
      <c r="CN97" s="508"/>
      <c r="CO97" s="508"/>
      <c r="CP97" s="508"/>
      <c r="CQ97" s="508"/>
      <c r="CR97" s="508"/>
      <c r="CS97" s="508"/>
      <c r="CT97" s="508"/>
      <c r="CU97" s="508"/>
      <c r="CV97" s="508"/>
      <c r="CW97" s="508"/>
      <c r="CX97" s="508"/>
      <c r="CY97" s="508"/>
      <c r="CZ97" s="508"/>
      <c r="DA97" s="508"/>
      <c r="DB97" s="508"/>
      <c r="DC97" s="508"/>
      <c r="DD97" s="508"/>
      <c r="DE97" s="508"/>
      <c r="DF97" s="508"/>
      <c r="DG97" s="508"/>
      <c r="DH97" s="508"/>
      <c r="DI97" s="508"/>
      <c r="DJ97" s="508"/>
      <c r="DK97" s="508"/>
      <c r="DL97" s="508"/>
      <c r="DM97" s="508"/>
      <c r="DN97" s="508"/>
      <c r="DO97" s="508"/>
      <c r="DP97" s="508"/>
      <c r="DQ97" s="508"/>
      <c r="DR97" s="508"/>
      <c r="DS97" s="508"/>
      <c r="DT97" s="508"/>
      <c r="DU97" s="508"/>
      <c r="DV97" s="508"/>
      <c r="DW97" s="508"/>
      <c r="DX97" s="508"/>
      <c r="DY97" s="508"/>
      <c r="DZ97" s="508"/>
      <c r="EA97" s="508"/>
      <c r="EB97" s="508"/>
      <c r="EC97" s="508"/>
      <c r="ED97" s="508"/>
      <c r="EE97" s="508"/>
      <c r="EF97" s="508"/>
      <c r="EG97" s="508"/>
      <c r="EH97" s="508"/>
      <c r="EI97" s="508"/>
      <c r="EJ97" s="508"/>
      <c r="EK97" s="508"/>
      <c r="EL97" s="508"/>
      <c r="EM97" s="508"/>
      <c r="EN97" s="508"/>
      <c r="EO97" s="508"/>
      <c r="EP97" s="508"/>
      <c r="EQ97" s="508"/>
      <c r="ER97" s="508"/>
      <c r="ES97" s="508"/>
      <c r="ET97" s="508"/>
      <c r="EU97" s="508"/>
      <c r="EV97" s="508"/>
      <c r="EW97" s="508"/>
      <c r="EX97" s="508"/>
      <c r="EY97" s="508"/>
      <c r="EZ97" s="508"/>
      <c r="FA97" s="508"/>
      <c r="FB97" s="508"/>
      <c r="FC97" s="508"/>
      <c r="FD97" s="508"/>
      <c r="FE97" s="508"/>
      <c r="FF97" s="508"/>
      <c r="FG97" s="508"/>
      <c r="FH97" s="508"/>
      <c r="FI97" s="508"/>
      <c r="FJ97" s="508"/>
      <c r="FK97" s="508"/>
      <c r="FL97" s="508"/>
      <c r="FM97" s="508"/>
      <c r="FN97" s="508"/>
      <c r="FO97" s="508"/>
      <c r="FP97" s="508"/>
      <c r="FQ97" s="508"/>
      <c r="FR97" s="508"/>
      <c r="FS97" s="508"/>
      <c r="FT97" s="508"/>
      <c r="FU97" s="508"/>
      <c r="FV97" s="508"/>
      <c r="FW97" s="508"/>
      <c r="FX97" s="508"/>
      <c r="FY97" s="508"/>
      <c r="FZ97" s="508"/>
      <c r="GA97" s="508"/>
      <c r="GB97" s="508"/>
      <c r="GC97" s="508"/>
      <c r="GD97" s="508"/>
      <c r="GE97" s="508"/>
      <c r="GF97" s="508"/>
      <c r="GG97" s="508"/>
      <c r="GH97" s="508"/>
      <c r="GI97" s="508"/>
      <c r="GJ97" s="508"/>
      <c r="GK97" s="508"/>
      <c r="GL97" s="508"/>
      <c r="GM97" s="508"/>
      <c r="GN97" s="508"/>
      <c r="GO97" s="508"/>
      <c r="GP97" s="508"/>
      <c r="GQ97" s="508"/>
      <c r="GR97" s="508"/>
      <c r="GS97" s="508"/>
      <c r="GT97" s="508"/>
      <c r="GU97" s="508"/>
      <c r="GV97" s="508"/>
      <c r="GW97" s="508"/>
      <c r="GX97" s="508"/>
      <c r="GY97" s="508"/>
      <c r="GZ97" s="508"/>
      <c r="HA97" s="508"/>
      <c r="HB97" s="508"/>
      <c r="HC97" s="508"/>
      <c r="HD97" s="508"/>
      <c r="HE97" s="508"/>
      <c r="HF97" s="508"/>
      <c r="HG97" s="508"/>
      <c r="HH97" s="508"/>
      <c r="HI97" s="508"/>
      <c r="HJ97" s="508"/>
      <c r="HK97" s="508"/>
      <c r="HL97" s="508"/>
      <c r="HM97" s="508"/>
      <c r="HN97" s="508"/>
      <c r="HO97" s="508"/>
      <c r="HP97" s="508"/>
      <c r="HQ97" s="508"/>
      <c r="HR97" s="508"/>
      <c r="HS97" s="508"/>
      <c r="HT97" s="508"/>
      <c r="HU97" s="508"/>
      <c r="HV97" s="508"/>
      <c r="HW97" s="508"/>
      <c r="HX97" s="508"/>
      <c r="HY97" s="508"/>
      <c r="HZ97" s="508"/>
      <c r="IA97" s="508"/>
      <c r="IB97" s="508"/>
      <c r="IC97" s="508"/>
      <c r="ID97" s="508"/>
      <c r="IE97" s="508"/>
      <c r="IF97" s="508"/>
      <c r="IG97" s="508"/>
      <c r="IH97" s="508"/>
      <c r="II97" s="508"/>
      <c r="IJ97" s="508"/>
      <c r="IK97" s="508"/>
      <c r="IL97" s="508"/>
      <c r="IM97" s="508"/>
      <c r="IN97" s="508"/>
      <c r="IO97" s="508"/>
      <c r="IP97" s="508"/>
      <c r="IQ97" s="508"/>
      <c r="IR97" s="508"/>
      <c r="IS97" s="508"/>
      <c r="IT97" s="508"/>
    </row>
    <row collapsed="false" customFormat="true" customHeight="true" hidden="false" ht="7" outlineLevel="0" r="98" s="389">
      <c r="A98" s="371"/>
      <c r="B98" s="372"/>
      <c r="C98" s="373"/>
      <c r="D98" s="374"/>
      <c r="E98" s="375"/>
      <c r="F98" s="376"/>
      <c r="G98" s="377"/>
      <c r="H98" s="375"/>
      <c r="I98" s="375"/>
      <c r="J98" s="375"/>
      <c r="K98" s="378"/>
      <c r="L98" s="378"/>
      <c r="M98" s="378"/>
      <c r="N98" s="378"/>
      <c r="O98" s="378"/>
      <c r="P98" s="379"/>
      <c r="Q98" s="380"/>
      <c r="R98" s="381"/>
      <c r="S98" s="381"/>
      <c r="T98" s="381"/>
      <c r="U98" s="381"/>
      <c r="V98" s="381"/>
      <c r="W98" s="381"/>
      <c r="X98" s="381"/>
      <c r="Y98" s="381"/>
      <c r="Z98" s="381"/>
      <c r="AA98" s="381"/>
      <c r="AB98" s="382"/>
      <c r="AC98" s="383"/>
      <c r="AD98" s="383"/>
      <c r="AE98" s="383"/>
      <c r="AF98" s="384"/>
      <c r="AG98" s="376"/>
      <c r="AH98" s="385"/>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7"/>
      <c r="BE98" s="387"/>
      <c r="BF98" s="387"/>
      <c r="BG98" s="387"/>
      <c r="BH98" s="387"/>
      <c r="BI98" s="387"/>
      <c r="BJ98" s="387"/>
      <c r="BK98" s="387"/>
      <c r="BL98" s="387"/>
      <c r="BM98" s="387"/>
      <c r="BN98" s="387"/>
      <c r="BO98" s="387"/>
      <c r="BP98" s="387"/>
      <c r="BQ98" s="387"/>
      <c r="BR98" s="387"/>
      <c r="BS98" s="387"/>
      <c r="BT98" s="387"/>
      <c r="BU98" s="387"/>
      <c r="BV98" s="387"/>
      <c r="BW98" s="387"/>
      <c r="BX98" s="387"/>
      <c r="BY98" s="387"/>
      <c r="BZ98" s="387"/>
      <c r="CA98" s="387"/>
      <c r="CB98" s="387"/>
      <c r="CC98" s="387"/>
      <c r="CD98" s="387"/>
      <c r="CE98" s="387"/>
      <c r="CF98" s="387"/>
      <c r="CG98" s="387"/>
      <c r="CH98" s="387"/>
      <c r="CI98" s="387"/>
      <c r="CJ98" s="387"/>
      <c r="CK98" s="387"/>
      <c r="CL98" s="388"/>
      <c r="CM98" s="388"/>
      <c r="CN98" s="388"/>
      <c r="CO98" s="388"/>
      <c r="CP98" s="388"/>
      <c r="CQ98" s="388"/>
      <c r="CR98" s="388"/>
      <c r="CS98" s="388"/>
      <c r="CT98" s="388"/>
      <c r="CU98" s="388"/>
      <c r="CV98" s="388"/>
      <c r="CW98" s="388"/>
      <c r="CX98" s="388"/>
      <c r="CY98" s="388"/>
      <c r="CZ98" s="388"/>
      <c r="DA98" s="388"/>
      <c r="DB98" s="388"/>
      <c r="DC98" s="388"/>
      <c r="DD98" s="388"/>
      <c r="DE98" s="388"/>
      <c r="DF98" s="388"/>
      <c r="DG98" s="388"/>
      <c r="DH98" s="388"/>
      <c r="DI98" s="388"/>
      <c r="DJ98" s="388"/>
      <c r="DK98" s="388"/>
      <c r="DL98" s="388"/>
      <c r="DM98" s="388"/>
      <c r="DN98" s="388"/>
      <c r="DO98" s="388"/>
      <c r="DP98" s="388"/>
      <c r="DQ98" s="388"/>
      <c r="DR98" s="388"/>
      <c r="DS98" s="388"/>
      <c r="DT98" s="388"/>
      <c r="DU98" s="388"/>
      <c r="DV98" s="388"/>
      <c r="DW98" s="388"/>
      <c r="DX98" s="388"/>
      <c r="DY98" s="388"/>
      <c r="DZ98" s="388"/>
      <c r="EA98" s="388"/>
      <c r="EB98" s="388"/>
      <c r="EC98" s="388"/>
      <c r="ED98" s="388"/>
      <c r="EE98" s="388"/>
      <c r="EF98" s="388"/>
      <c r="EG98" s="388"/>
      <c r="EH98" s="388"/>
      <c r="EI98" s="388"/>
      <c r="EJ98" s="388"/>
      <c r="EK98" s="388"/>
      <c r="EL98" s="388"/>
      <c r="EM98" s="388"/>
      <c r="EN98" s="388"/>
      <c r="EO98" s="388"/>
      <c r="EP98" s="388"/>
      <c r="EQ98" s="388"/>
      <c r="ER98" s="388"/>
      <c r="ES98" s="388"/>
      <c r="ET98" s="388"/>
      <c r="EU98" s="388"/>
      <c r="EV98" s="388"/>
      <c r="EW98" s="388"/>
      <c r="EX98" s="388"/>
      <c r="EY98" s="388"/>
      <c r="EZ98" s="388"/>
      <c r="FA98" s="388"/>
      <c r="FB98" s="388"/>
      <c r="FC98" s="388"/>
      <c r="FD98" s="388"/>
      <c r="FE98" s="388"/>
      <c r="FF98" s="388"/>
      <c r="FG98" s="388"/>
      <c r="FH98" s="388"/>
      <c r="FI98" s="388"/>
      <c r="FJ98" s="388"/>
      <c r="FK98" s="388"/>
      <c r="FL98" s="388"/>
      <c r="FM98" s="388"/>
      <c r="FN98" s="388"/>
      <c r="FO98" s="388"/>
      <c r="FP98" s="388"/>
      <c r="FQ98" s="388"/>
      <c r="FR98" s="388"/>
      <c r="FS98" s="388"/>
      <c r="FT98" s="388"/>
      <c r="FU98" s="388"/>
      <c r="FV98" s="388"/>
      <c r="FW98" s="388"/>
      <c r="FX98" s="388"/>
      <c r="FY98" s="388"/>
      <c r="FZ98" s="388"/>
      <c r="GA98" s="388"/>
      <c r="GB98" s="388"/>
      <c r="GC98" s="388"/>
      <c r="GD98" s="388"/>
      <c r="GE98" s="388"/>
      <c r="GF98" s="388"/>
      <c r="GG98" s="388"/>
      <c r="GH98" s="388"/>
      <c r="GI98" s="388"/>
      <c r="GJ98" s="388"/>
      <c r="GK98" s="388"/>
      <c r="GL98" s="388"/>
      <c r="GM98" s="388"/>
      <c r="GN98" s="388"/>
      <c r="GO98" s="388"/>
      <c r="GP98" s="388"/>
      <c r="GQ98" s="388"/>
      <c r="GR98" s="388"/>
      <c r="GS98" s="388"/>
      <c r="GT98" s="388"/>
      <c r="GU98" s="388"/>
      <c r="GV98" s="388"/>
      <c r="GW98" s="388"/>
      <c r="GX98" s="388"/>
      <c r="GY98" s="388"/>
      <c r="GZ98" s="388"/>
      <c r="HA98" s="388"/>
      <c r="HB98" s="388"/>
      <c r="HC98" s="388"/>
      <c r="HD98" s="388"/>
      <c r="HE98" s="388"/>
      <c r="HF98" s="388"/>
      <c r="HG98" s="388"/>
      <c r="HH98" s="388"/>
      <c r="HI98" s="388"/>
      <c r="HJ98" s="388"/>
      <c r="HK98" s="388"/>
      <c r="HL98" s="388"/>
      <c r="HM98" s="388"/>
      <c r="HN98" s="388"/>
      <c r="HO98" s="388"/>
      <c r="HP98" s="388"/>
      <c r="HQ98" s="388"/>
      <c r="HR98" s="388"/>
      <c r="HS98" s="388"/>
      <c r="HT98" s="388"/>
      <c r="HU98" s="388"/>
      <c r="HV98" s="388"/>
      <c r="HW98" s="388"/>
      <c r="HX98" s="388"/>
      <c r="HY98" s="388"/>
      <c r="HZ98" s="388"/>
      <c r="IA98" s="388"/>
      <c r="IB98" s="388"/>
      <c r="IC98" s="388"/>
      <c r="ID98" s="388"/>
      <c r="IE98" s="388"/>
      <c r="IF98" s="388"/>
      <c r="IG98" s="388"/>
      <c r="IH98" s="388"/>
      <c r="II98" s="388"/>
      <c r="IJ98" s="388"/>
      <c r="IK98" s="388"/>
      <c r="IL98" s="388"/>
      <c r="IM98" s="388"/>
      <c r="IN98" s="388"/>
      <c r="IO98" s="388"/>
      <c r="IP98" s="388"/>
      <c r="IQ98" s="388"/>
      <c r="IR98" s="388"/>
      <c r="IS98" s="388"/>
      <c r="IT98" s="388"/>
    </row>
    <row collapsed="false" customFormat="true" customHeight="true" hidden="false" ht="35" outlineLevel="0" r="99" s="370">
      <c r="A99" s="360"/>
      <c r="B99" s="361" t="s">
        <v>311</v>
      </c>
      <c r="C99" s="361"/>
      <c r="D99" s="361"/>
      <c r="E99" s="362" t="n">
        <f aca="false">E101+E110+E112+E135</f>
        <v>8</v>
      </c>
      <c r="F99" s="363"/>
      <c r="G99" s="364"/>
      <c r="H99" s="362" t="n">
        <f aca="false">H101+H110+H112+H135</f>
        <v>124476.779661017</v>
      </c>
      <c r="I99" s="362" t="n">
        <f aca="false">I101+I110+I112+I135</f>
        <v>23136.6203389831</v>
      </c>
      <c r="J99" s="362" t="n">
        <f aca="false">J101+J110+J112+J135</f>
        <v>147613.4</v>
      </c>
      <c r="K99" s="362" t="n">
        <f aca="false">K101+K110+K112+K135</f>
        <v>58684</v>
      </c>
      <c r="L99" s="362" t="n">
        <f aca="false">L101+L110+L112+L135</f>
        <v>45272</v>
      </c>
      <c r="M99" s="362" t="n">
        <f aca="false">M101+M110+M112+M135</f>
        <v>45271.84079</v>
      </c>
      <c r="N99" s="362" t="n">
        <f aca="false">N101+N110+N112+N135</f>
        <v>31584.84079</v>
      </c>
      <c r="O99" s="362" t="n">
        <f aca="false">O101+O110+O112+O135</f>
        <v>90268.84079</v>
      </c>
      <c r="P99" s="365"/>
      <c r="Q99" s="366"/>
      <c r="R99" s="366"/>
      <c r="S99" s="366"/>
      <c r="T99" s="366"/>
      <c r="U99" s="366"/>
      <c r="V99" s="366"/>
      <c r="W99" s="366"/>
      <c r="X99" s="366"/>
      <c r="Y99" s="366"/>
      <c r="Z99" s="366"/>
      <c r="AA99" s="366"/>
      <c r="AB99" s="366"/>
      <c r="AC99" s="366"/>
      <c r="AD99" s="366"/>
      <c r="AE99" s="366"/>
      <c r="AF99" s="366"/>
      <c r="AG99" s="366"/>
      <c r="AH99" s="310"/>
      <c r="AI99" s="367" t="n">
        <f aca="false">AI101+AI112+AI135</f>
        <v>0</v>
      </c>
      <c r="AJ99" s="367" t="n">
        <f aca="false">AJ101+AJ112+AJ135</f>
        <v>0</v>
      </c>
      <c r="AK99" s="367" t="n">
        <f aca="false">AK101+AK112+AK135</f>
        <v>0</v>
      </c>
      <c r="AL99" s="367" t="n">
        <f aca="false">AL101+AL112+AL135</f>
        <v>0</v>
      </c>
      <c r="AM99" s="367" t="n">
        <f aca="false">AM101+AM112+AM135</f>
        <v>0</v>
      </c>
      <c r="AN99" s="367" t="n">
        <f aca="false">AN101+AN112+AN135</f>
        <v>0</v>
      </c>
      <c r="AO99" s="368" t="n">
        <f aca="false">AO101+AO110+AO112+AO135</f>
        <v>0</v>
      </c>
      <c r="AP99" s="367" t="n">
        <f aca="false">AP101+AP112+AP135</f>
        <v>0</v>
      </c>
      <c r="AQ99" s="367" t="n">
        <f aca="false">AQ101+AQ112+AQ135</f>
        <v>0</v>
      </c>
      <c r="AR99" s="367" t="n">
        <f aca="false">AR101+AR112+AR135</f>
        <v>0</v>
      </c>
      <c r="AS99" s="367" t="n">
        <f aca="false">AS101+AS112+AS135</f>
        <v>0</v>
      </c>
      <c r="AT99" s="367" t="n">
        <f aca="false">AT101+AT112+AT135</f>
        <v>0</v>
      </c>
      <c r="AU99" s="367" t="n">
        <f aca="false">AU101+AU112+AU135</f>
        <v>0</v>
      </c>
      <c r="AV99" s="367" t="n">
        <f aca="false">AV101+AV112+AV135</f>
        <v>0</v>
      </c>
      <c r="AW99" s="367" t="n">
        <f aca="false">AW101+AW112+AW135</f>
        <v>0</v>
      </c>
      <c r="AX99" s="367" t="n">
        <f aca="false">AX101+AX112+AX135</f>
        <v>0</v>
      </c>
      <c r="AY99" s="367" t="n">
        <f aca="false">AY101+AY112+AY135</f>
        <v>0</v>
      </c>
      <c r="AZ99" s="367" t="n">
        <f aca="false">AZ101+AZ112+AZ135</f>
        <v>0</v>
      </c>
      <c r="BA99" s="367" t="n">
        <f aca="false">BA101+BA112+BA135</f>
        <v>0</v>
      </c>
      <c r="BB99" s="367" t="n">
        <f aca="false">BB101+BB112+BB135</f>
        <v>0</v>
      </c>
      <c r="BC99" s="367" t="n">
        <f aca="false">BC101+BC112+BC135</f>
        <v>0</v>
      </c>
      <c r="BD99" s="312"/>
      <c r="BE99" s="312"/>
      <c r="BF99" s="312"/>
      <c r="BG99" s="312"/>
      <c r="BH99" s="312"/>
      <c r="BI99" s="312"/>
      <c r="BJ99" s="312"/>
      <c r="BK99" s="312"/>
      <c r="BL99" s="312"/>
      <c r="BM99" s="312"/>
      <c r="BN99" s="312"/>
      <c r="BO99" s="312"/>
      <c r="BP99" s="312"/>
      <c r="BQ99" s="312"/>
      <c r="BR99" s="312"/>
      <c r="BS99" s="312"/>
      <c r="BT99" s="312"/>
      <c r="BU99" s="312"/>
      <c r="BV99" s="312"/>
      <c r="BW99" s="312"/>
      <c r="BX99" s="312"/>
      <c r="BY99" s="312"/>
      <c r="BZ99" s="312"/>
      <c r="CA99" s="312"/>
      <c r="CB99" s="312"/>
      <c r="CC99" s="312"/>
      <c r="CD99" s="312"/>
      <c r="CE99" s="312"/>
      <c r="CF99" s="312"/>
      <c r="CG99" s="312"/>
      <c r="CH99" s="312"/>
      <c r="CI99" s="312"/>
      <c r="CJ99" s="312"/>
      <c r="CK99" s="312"/>
      <c r="CL99" s="369"/>
      <c r="CM99" s="369"/>
      <c r="CN99" s="369"/>
      <c r="CO99" s="369"/>
      <c r="CP99" s="369"/>
      <c r="CQ99" s="369"/>
      <c r="CR99" s="369"/>
      <c r="CS99" s="369"/>
      <c r="CT99" s="369"/>
      <c r="CU99" s="369"/>
      <c r="CV99" s="369"/>
      <c r="CW99" s="369"/>
      <c r="CX99" s="369"/>
      <c r="CY99" s="369"/>
      <c r="CZ99" s="369"/>
      <c r="DA99" s="369"/>
      <c r="DB99" s="369"/>
      <c r="DC99" s="369"/>
      <c r="DD99" s="369"/>
      <c r="DE99" s="369"/>
      <c r="DF99" s="369"/>
      <c r="DG99" s="369"/>
      <c r="DH99" s="369"/>
      <c r="DI99" s="369"/>
      <c r="DJ99" s="369"/>
      <c r="DK99" s="369"/>
      <c r="DL99" s="369"/>
      <c r="DM99" s="369"/>
      <c r="DN99" s="369"/>
      <c r="DO99" s="369"/>
      <c r="DP99" s="369"/>
      <c r="DQ99" s="369"/>
      <c r="DR99" s="369"/>
      <c r="DS99" s="369"/>
      <c r="DT99" s="369"/>
      <c r="DU99" s="369"/>
      <c r="DV99" s="369"/>
      <c r="DW99" s="369"/>
      <c r="DX99" s="369"/>
      <c r="DY99" s="369"/>
      <c r="DZ99" s="369"/>
      <c r="EA99" s="369"/>
      <c r="EB99" s="369"/>
      <c r="EC99" s="369"/>
      <c r="ED99" s="369"/>
      <c r="EE99" s="369"/>
      <c r="EF99" s="369"/>
      <c r="EG99" s="369"/>
      <c r="EH99" s="369"/>
      <c r="EI99" s="369"/>
      <c r="EJ99" s="369"/>
      <c r="EK99" s="369"/>
      <c r="EL99" s="369"/>
      <c r="EM99" s="369"/>
      <c r="EN99" s="369"/>
      <c r="EO99" s="369"/>
      <c r="EP99" s="369"/>
      <c r="EQ99" s="369"/>
      <c r="ER99" s="369"/>
      <c r="ES99" s="369"/>
      <c r="ET99" s="369"/>
      <c r="EU99" s="369"/>
      <c r="EV99" s="369"/>
      <c r="EW99" s="369"/>
      <c r="EX99" s="369"/>
      <c r="EY99" s="369"/>
      <c r="EZ99" s="369"/>
      <c r="FA99" s="369"/>
      <c r="FB99" s="369"/>
      <c r="FC99" s="369"/>
      <c r="FD99" s="369"/>
      <c r="FE99" s="369"/>
      <c r="FF99" s="369"/>
      <c r="FG99" s="369"/>
      <c r="FH99" s="369"/>
      <c r="FI99" s="369"/>
      <c r="FJ99" s="369"/>
      <c r="FK99" s="369"/>
      <c r="FL99" s="369"/>
      <c r="FM99" s="369"/>
      <c r="FN99" s="369"/>
      <c r="FO99" s="369"/>
      <c r="FP99" s="369"/>
      <c r="FQ99" s="369"/>
      <c r="FR99" s="369"/>
      <c r="FS99" s="369"/>
      <c r="FT99" s="369"/>
      <c r="FU99" s="369"/>
      <c r="FV99" s="369"/>
      <c r="FW99" s="369"/>
      <c r="FX99" s="369"/>
      <c r="FY99" s="369"/>
      <c r="FZ99" s="369"/>
      <c r="GA99" s="369"/>
      <c r="GB99" s="369"/>
      <c r="GC99" s="369"/>
      <c r="GD99" s="369"/>
      <c r="GE99" s="369"/>
      <c r="GF99" s="369"/>
      <c r="GG99" s="369"/>
      <c r="GH99" s="369"/>
      <c r="GI99" s="369"/>
      <c r="GJ99" s="369"/>
      <c r="GK99" s="369"/>
      <c r="GL99" s="369"/>
      <c r="GM99" s="369"/>
      <c r="GN99" s="369"/>
      <c r="GO99" s="369"/>
      <c r="GP99" s="369"/>
      <c r="GQ99" s="369"/>
      <c r="GR99" s="369"/>
      <c r="GS99" s="369"/>
      <c r="GT99" s="369"/>
      <c r="GU99" s="369"/>
      <c r="GV99" s="369"/>
      <c r="GW99" s="369"/>
      <c r="GX99" s="369"/>
      <c r="GY99" s="369"/>
      <c r="GZ99" s="369"/>
      <c r="HA99" s="369"/>
      <c r="HB99" s="369"/>
      <c r="HC99" s="369"/>
      <c r="HD99" s="369"/>
      <c r="HE99" s="369"/>
      <c r="HF99" s="369"/>
      <c r="HG99" s="369"/>
      <c r="HH99" s="369"/>
      <c r="HI99" s="369"/>
      <c r="HJ99" s="369"/>
      <c r="HK99" s="369"/>
      <c r="HL99" s="369"/>
      <c r="HM99" s="369"/>
      <c r="HN99" s="369"/>
      <c r="HO99" s="369"/>
      <c r="HP99" s="369"/>
      <c r="HQ99" s="369"/>
      <c r="HR99" s="369"/>
      <c r="HS99" s="369"/>
      <c r="HT99" s="369"/>
      <c r="HU99" s="369"/>
      <c r="HV99" s="369"/>
      <c r="HW99" s="369"/>
      <c r="HX99" s="369"/>
      <c r="HY99" s="369"/>
      <c r="HZ99" s="369"/>
      <c r="IA99" s="369"/>
      <c r="IB99" s="369"/>
      <c r="IC99" s="369"/>
      <c r="ID99" s="369"/>
      <c r="IE99" s="369"/>
      <c r="IF99" s="369"/>
      <c r="IG99" s="369"/>
      <c r="IH99" s="369"/>
      <c r="II99" s="369"/>
      <c r="IJ99" s="369"/>
      <c r="IK99" s="369"/>
      <c r="IL99" s="369"/>
      <c r="IM99" s="369"/>
      <c r="IN99" s="369"/>
      <c r="IO99" s="369"/>
      <c r="IP99" s="369"/>
      <c r="IQ99" s="369"/>
      <c r="IR99" s="369"/>
      <c r="IS99" s="369"/>
      <c r="IT99" s="369"/>
    </row>
    <row collapsed="false" customFormat="true" customHeight="true" hidden="false" ht="7" outlineLevel="0" r="100" s="389">
      <c r="A100" s="371"/>
      <c r="B100" s="372"/>
      <c r="C100" s="373"/>
      <c r="D100" s="374"/>
      <c r="E100" s="375"/>
      <c r="F100" s="376"/>
      <c r="G100" s="377"/>
      <c r="H100" s="375"/>
      <c r="I100" s="375"/>
      <c r="J100" s="375"/>
      <c r="K100" s="378"/>
      <c r="L100" s="378"/>
      <c r="M100" s="378"/>
      <c r="N100" s="378"/>
      <c r="O100" s="378"/>
      <c r="P100" s="379"/>
      <c r="Q100" s="380"/>
      <c r="R100" s="381"/>
      <c r="S100" s="381"/>
      <c r="T100" s="381"/>
      <c r="U100" s="381"/>
      <c r="V100" s="381"/>
      <c r="W100" s="381"/>
      <c r="X100" s="381"/>
      <c r="Y100" s="381"/>
      <c r="Z100" s="381"/>
      <c r="AA100" s="381"/>
      <c r="AB100" s="382"/>
      <c r="AC100" s="383"/>
      <c r="AD100" s="383"/>
      <c r="AE100" s="383"/>
      <c r="AF100" s="384"/>
      <c r="AG100" s="376"/>
      <c r="AH100" s="385"/>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7"/>
      <c r="BE100" s="387"/>
      <c r="BF100" s="387"/>
      <c r="BG100" s="387"/>
      <c r="BH100" s="387"/>
      <c r="BI100" s="387"/>
      <c r="BJ100" s="387"/>
      <c r="BK100" s="387"/>
      <c r="BL100" s="387"/>
      <c r="BM100" s="387"/>
      <c r="BN100" s="387"/>
      <c r="BO100" s="387"/>
      <c r="BP100" s="387"/>
      <c r="BQ100" s="387"/>
      <c r="BR100" s="387"/>
      <c r="BS100" s="387"/>
      <c r="BT100" s="387"/>
      <c r="BU100" s="387"/>
      <c r="BV100" s="387"/>
      <c r="BW100" s="387"/>
      <c r="BX100" s="387"/>
      <c r="BY100" s="387"/>
      <c r="BZ100" s="387"/>
      <c r="CA100" s="387"/>
      <c r="CB100" s="387"/>
      <c r="CC100" s="387"/>
      <c r="CD100" s="387"/>
      <c r="CE100" s="387"/>
      <c r="CF100" s="387"/>
      <c r="CG100" s="387"/>
      <c r="CH100" s="387"/>
      <c r="CI100" s="387"/>
      <c r="CJ100" s="387"/>
      <c r="CK100" s="387"/>
      <c r="CL100" s="388"/>
      <c r="CM100" s="388"/>
      <c r="CN100" s="388"/>
      <c r="CO100" s="388"/>
      <c r="CP100" s="388"/>
      <c r="CQ100" s="388"/>
      <c r="CR100" s="388"/>
      <c r="CS100" s="388"/>
      <c r="CT100" s="388"/>
      <c r="CU100" s="388"/>
      <c r="CV100" s="388"/>
      <c r="CW100" s="388"/>
      <c r="CX100" s="388"/>
      <c r="CY100" s="388"/>
      <c r="CZ100" s="388"/>
      <c r="DA100" s="388"/>
      <c r="DB100" s="388"/>
      <c r="DC100" s="388"/>
      <c r="DD100" s="388"/>
      <c r="DE100" s="388"/>
      <c r="DF100" s="388"/>
      <c r="DG100" s="388"/>
      <c r="DH100" s="388"/>
      <c r="DI100" s="388"/>
      <c r="DJ100" s="388"/>
      <c r="DK100" s="388"/>
      <c r="DL100" s="388"/>
      <c r="DM100" s="388"/>
      <c r="DN100" s="388"/>
      <c r="DO100" s="388"/>
      <c r="DP100" s="388"/>
      <c r="DQ100" s="388"/>
      <c r="DR100" s="388"/>
      <c r="DS100" s="388"/>
      <c r="DT100" s="388"/>
      <c r="DU100" s="388"/>
      <c r="DV100" s="388"/>
      <c r="DW100" s="388"/>
      <c r="DX100" s="388"/>
      <c r="DY100" s="388"/>
      <c r="DZ100" s="388"/>
      <c r="EA100" s="388"/>
      <c r="EB100" s="388"/>
      <c r="EC100" s="388"/>
      <c r="ED100" s="388"/>
      <c r="EE100" s="388"/>
      <c r="EF100" s="388"/>
      <c r="EG100" s="388"/>
      <c r="EH100" s="388"/>
      <c r="EI100" s="388"/>
      <c r="EJ100" s="388"/>
      <c r="EK100" s="388"/>
      <c r="EL100" s="388"/>
      <c r="EM100" s="388"/>
      <c r="EN100" s="388"/>
      <c r="EO100" s="388"/>
      <c r="EP100" s="388"/>
      <c r="EQ100" s="388"/>
      <c r="ER100" s="388"/>
      <c r="ES100" s="388"/>
      <c r="ET100" s="388"/>
      <c r="EU100" s="388"/>
      <c r="EV100" s="388"/>
      <c r="EW100" s="388"/>
      <c r="EX100" s="388"/>
      <c r="EY100" s="388"/>
      <c r="EZ100" s="388"/>
      <c r="FA100" s="388"/>
      <c r="FB100" s="388"/>
      <c r="FC100" s="388"/>
      <c r="FD100" s="388"/>
      <c r="FE100" s="388"/>
      <c r="FF100" s="388"/>
      <c r="FG100" s="388"/>
      <c r="FH100" s="388"/>
      <c r="FI100" s="388"/>
      <c r="FJ100" s="388"/>
      <c r="FK100" s="388"/>
      <c r="FL100" s="388"/>
      <c r="FM100" s="388"/>
      <c r="FN100" s="388"/>
      <c r="FO100" s="388"/>
      <c r="FP100" s="388"/>
      <c r="FQ100" s="388"/>
      <c r="FR100" s="388"/>
      <c r="FS100" s="388"/>
      <c r="FT100" s="388"/>
      <c r="FU100" s="388"/>
      <c r="FV100" s="388"/>
      <c r="FW100" s="388"/>
      <c r="FX100" s="388"/>
      <c r="FY100" s="388"/>
      <c r="FZ100" s="388"/>
      <c r="GA100" s="388"/>
      <c r="GB100" s="388"/>
      <c r="GC100" s="388"/>
      <c r="GD100" s="388"/>
      <c r="GE100" s="388"/>
      <c r="GF100" s="388"/>
      <c r="GG100" s="388"/>
      <c r="GH100" s="388"/>
      <c r="GI100" s="388"/>
      <c r="GJ100" s="388"/>
      <c r="GK100" s="388"/>
      <c r="GL100" s="388"/>
      <c r="GM100" s="388"/>
      <c r="GN100" s="388"/>
      <c r="GO100" s="388"/>
      <c r="GP100" s="388"/>
      <c r="GQ100" s="388"/>
      <c r="GR100" s="388"/>
      <c r="GS100" s="388"/>
      <c r="GT100" s="388"/>
      <c r="GU100" s="388"/>
      <c r="GV100" s="388"/>
      <c r="GW100" s="388"/>
      <c r="GX100" s="388"/>
      <c r="GY100" s="388"/>
      <c r="GZ100" s="388"/>
      <c r="HA100" s="388"/>
      <c r="HB100" s="388"/>
      <c r="HC100" s="388"/>
      <c r="HD100" s="388"/>
      <c r="HE100" s="388"/>
      <c r="HF100" s="388"/>
      <c r="HG100" s="388"/>
      <c r="HH100" s="388"/>
      <c r="HI100" s="388"/>
      <c r="HJ100" s="388"/>
      <c r="HK100" s="388"/>
      <c r="HL100" s="388"/>
      <c r="HM100" s="388"/>
      <c r="HN100" s="388"/>
      <c r="HO100" s="388"/>
      <c r="HP100" s="388"/>
      <c r="HQ100" s="388"/>
      <c r="HR100" s="388"/>
      <c r="HS100" s="388"/>
      <c r="HT100" s="388"/>
      <c r="HU100" s="388"/>
      <c r="HV100" s="388"/>
      <c r="HW100" s="388"/>
      <c r="HX100" s="388"/>
      <c r="HY100" s="388"/>
      <c r="HZ100" s="388"/>
      <c r="IA100" s="388"/>
      <c r="IB100" s="388"/>
      <c r="IC100" s="388"/>
      <c r="ID100" s="388"/>
      <c r="IE100" s="388"/>
      <c r="IF100" s="388"/>
      <c r="IG100" s="388"/>
      <c r="IH100" s="388"/>
      <c r="II100" s="388"/>
      <c r="IJ100" s="388"/>
      <c r="IK100" s="388"/>
      <c r="IL100" s="388"/>
      <c r="IM100" s="388"/>
      <c r="IN100" s="388"/>
      <c r="IO100" s="388"/>
      <c r="IP100" s="388"/>
      <c r="IQ100" s="388"/>
      <c r="IR100" s="388"/>
      <c r="IS100" s="388"/>
      <c r="IT100" s="388"/>
    </row>
    <row collapsed="false" customFormat="true" customHeight="true" hidden="false" ht="18.75" outlineLevel="0" r="101" s="399">
      <c r="A101" s="390"/>
      <c r="B101" s="151" t="s">
        <v>73</v>
      </c>
      <c r="C101" s="151"/>
      <c r="D101" s="240"/>
      <c r="E101" s="153" t="n">
        <f aca="false">COUNTIF(E103:E108,"Yes")</f>
        <v>1</v>
      </c>
      <c r="F101" s="391"/>
      <c r="G101" s="392"/>
      <c r="H101" s="153" t="n">
        <f aca="false">H103</f>
        <v>20338.9830508475</v>
      </c>
      <c r="I101" s="153" t="n">
        <f aca="false">I103</f>
        <v>3661.01694915254</v>
      </c>
      <c r="J101" s="153" t="n">
        <f aca="false">J103</f>
        <v>24000</v>
      </c>
      <c r="K101" s="153" t="n">
        <f aca="false">K103</f>
        <v>870</v>
      </c>
      <c r="L101" s="153" t="n">
        <f aca="false">L103</f>
        <v>12796</v>
      </c>
      <c r="M101" s="153" t="n">
        <f aca="false">M103</f>
        <v>12796</v>
      </c>
      <c r="N101" s="153" t="n">
        <f aca="false">N103</f>
        <v>12330</v>
      </c>
      <c r="O101" s="153" t="n">
        <f aca="false">O103</f>
        <v>13200</v>
      </c>
      <c r="P101" s="152"/>
      <c r="Q101" s="151"/>
      <c r="R101" s="151"/>
      <c r="S101" s="151"/>
      <c r="T101" s="151"/>
      <c r="U101" s="151"/>
      <c r="V101" s="151"/>
      <c r="W101" s="151"/>
      <c r="X101" s="151"/>
      <c r="Y101" s="151"/>
      <c r="Z101" s="151"/>
      <c r="AA101" s="151"/>
      <c r="AB101" s="151"/>
      <c r="AC101" s="151"/>
      <c r="AD101" s="151"/>
      <c r="AE101" s="151"/>
      <c r="AF101" s="151"/>
      <c r="AG101" s="151"/>
      <c r="AH101" s="393"/>
      <c r="AI101" s="394" t="n">
        <f aca="false">AI103</f>
        <v>0</v>
      </c>
      <c r="AJ101" s="395" t="n">
        <f aca="false">AJ103</f>
        <v>0</v>
      </c>
      <c r="AK101" s="395" t="n">
        <f aca="false">AK103</f>
        <v>0</v>
      </c>
      <c r="AL101" s="395" t="n">
        <f aca="false">AL103</f>
        <v>0</v>
      </c>
      <c r="AM101" s="395" t="n">
        <f aca="false">AM103</f>
        <v>0</v>
      </c>
      <c r="AN101" s="395" t="n">
        <f aca="false">AN103</f>
        <v>0</v>
      </c>
      <c r="AO101" s="395" t="n">
        <f aca="false">AO103</f>
        <v>0</v>
      </c>
      <c r="AP101" s="395" t="n">
        <f aca="false">AP103</f>
        <v>0</v>
      </c>
      <c r="AQ101" s="395" t="n">
        <f aca="false">AQ103</f>
        <v>0</v>
      </c>
      <c r="AR101" s="395" t="n">
        <f aca="false">AR103</f>
        <v>0</v>
      </c>
      <c r="AS101" s="395" t="n">
        <f aca="false">AS103</f>
        <v>0</v>
      </c>
      <c r="AT101" s="395" t="n">
        <f aca="false">AT103</f>
        <v>0</v>
      </c>
      <c r="AU101" s="395" t="n">
        <f aca="false">AU103</f>
        <v>0</v>
      </c>
      <c r="AV101" s="395" t="n">
        <f aca="false">AV103</f>
        <v>0</v>
      </c>
      <c r="AW101" s="395" t="n">
        <f aca="false">AW103</f>
        <v>0</v>
      </c>
      <c r="AX101" s="395" t="n">
        <f aca="false">AX103</f>
        <v>0</v>
      </c>
      <c r="AY101" s="395" t="n">
        <f aca="false">AY103</f>
        <v>0</v>
      </c>
      <c r="AZ101" s="395" t="n">
        <f aca="false">AZ103</f>
        <v>0</v>
      </c>
      <c r="BA101" s="395" t="n">
        <f aca="false">BA103</f>
        <v>0</v>
      </c>
      <c r="BB101" s="395" t="n">
        <f aca="false">BB103</f>
        <v>0</v>
      </c>
      <c r="BC101" s="396" t="n">
        <f aca="false">BC103</f>
        <v>0</v>
      </c>
      <c r="BD101" s="397"/>
      <c r="BE101" s="397"/>
      <c r="BF101" s="397"/>
      <c r="BG101" s="397"/>
      <c r="BH101" s="397"/>
      <c r="BI101" s="397"/>
      <c r="BJ101" s="397"/>
      <c r="BK101" s="397"/>
      <c r="BL101" s="397"/>
      <c r="BM101" s="397"/>
      <c r="BN101" s="397"/>
      <c r="BO101" s="397"/>
      <c r="BP101" s="397"/>
      <c r="BQ101" s="397"/>
      <c r="BR101" s="397"/>
      <c r="BS101" s="397"/>
      <c r="BT101" s="397"/>
      <c r="BU101" s="397"/>
      <c r="BV101" s="397"/>
      <c r="BW101" s="397"/>
      <c r="BX101" s="397"/>
      <c r="BY101" s="397"/>
      <c r="BZ101" s="397"/>
      <c r="CA101" s="397"/>
      <c r="CB101" s="397"/>
      <c r="CC101" s="397"/>
      <c r="CD101" s="397"/>
      <c r="CE101" s="397"/>
      <c r="CF101" s="397"/>
      <c r="CG101" s="397"/>
      <c r="CH101" s="397"/>
      <c r="CI101" s="397"/>
      <c r="CJ101" s="397"/>
      <c r="CK101" s="397"/>
      <c r="CL101" s="398"/>
      <c r="CM101" s="398"/>
      <c r="CN101" s="398"/>
      <c r="CO101" s="398"/>
      <c r="CP101" s="398"/>
      <c r="CQ101" s="398"/>
      <c r="CR101" s="398"/>
      <c r="CS101" s="398"/>
      <c r="CT101" s="398"/>
      <c r="CU101" s="398"/>
      <c r="CV101" s="398"/>
      <c r="CW101" s="398"/>
      <c r="CX101" s="398"/>
      <c r="CY101" s="398"/>
      <c r="CZ101" s="398"/>
      <c r="DA101" s="398"/>
      <c r="DB101" s="398"/>
      <c r="DC101" s="398"/>
      <c r="DD101" s="398"/>
      <c r="DE101" s="398"/>
      <c r="DF101" s="398"/>
      <c r="DG101" s="398"/>
      <c r="DH101" s="398"/>
      <c r="DI101" s="398"/>
      <c r="DJ101" s="398"/>
      <c r="DK101" s="398"/>
      <c r="DL101" s="398"/>
      <c r="DM101" s="398"/>
      <c r="DN101" s="398"/>
      <c r="DO101" s="398"/>
      <c r="DP101" s="398"/>
      <c r="DQ101" s="398"/>
      <c r="DR101" s="398"/>
      <c r="DS101" s="398"/>
      <c r="DT101" s="398"/>
      <c r="DU101" s="398"/>
      <c r="DV101" s="398"/>
      <c r="DW101" s="398"/>
      <c r="DX101" s="398"/>
      <c r="DY101" s="398"/>
      <c r="DZ101" s="398"/>
      <c r="EA101" s="398"/>
      <c r="EB101" s="398"/>
      <c r="EC101" s="398"/>
      <c r="ED101" s="398"/>
      <c r="EE101" s="398"/>
      <c r="EF101" s="398"/>
      <c r="EG101" s="398"/>
      <c r="EH101" s="398"/>
      <c r="EI101" s="398"/>
      <c r="EJ101" s="398"/>
      <c r="EK101" s="398"/>
      <c r="EL101" s="398"/>
      <c r="EM101" s="398"/>
      <c r="EN101" s="398"/>
      <c r="EO101" s="398"/>
      <c r="EP101" s="398"/>
      <c r="EQ101" s="398"/>
      <c r="ER101" s="398"/>
      <c r="ES101" s="398"/>
      <c r="ET101" s="398"/>
      <c r="EU101" s="398"/>
      <c r="EV101" s="398"/>
      <c r="EW101" s="398"/>
      <c r="EX101" s="398"/>
      <c r="EY101" s="398"/>
      <c r="EZ101" s="398"/>
      <c r="FA101" s="398"/>
      <c r="FB101" s="398"/>
      <c r="FC101" s="398"/>
      <c r="FD101" s="398"/>
      <c r="FE101" s="398"/>
      <c r="FF101" s="398"/>
      <c r="FG101" s="398"/>
      <c r="FH101" s="398"/>
      <c r="FI101" s="398"/>
      <c r="FJ101" s="398"/>
      <c r="FK101" s="398"/>
      <c r="FL101" s="398"/>
      <c r="FM101" s="398"/>
      <c r="FN101" s="398"/>
      <c r="FO101" s="398"/>
      <c r="FP101" s="398"/>
      <c r="FQ101" s="398"/>
      <c r="FR101" s="398"/>
      <c r="FS101" s="398"/>
      <c r="FT101" s="398"/>
      <c r="FU101" s="398"/>
      <c r="FV101" s="398"/>
      <c r="FW101" s="398"/>
      <c r="FX101" s="398"/>
      <c r="FY101" s="398"/>
      <c r="FZ101" s="398"/>
      <c r="GA101" s="398"/>
      <c r="GB101" s="398"/>
      <c r="GC101" s="398"/>
      <c r="GD101" s="398"/>
      <c r="GE101" s="398"/>
      <c r="GF101" s="398"/>
      <c r="GG101" s="398"/>
      <c r="GH101" s="398"/>
      <c r="GI101" s="398"/>
      <c r="GJ101" s="398"/>
      <c r="GK101" s="398"/>
      <c r="GL101" s="398"/>
      <c r="GM101" s="398"/>
      <c r="GN101" s="398"/>
      <c r="GO101" s="398"/>
      <c r="GP101" s="398"/>
      <c r="GQ101" s="398"/>
      <c r="GR101" s="398"/>
      <c r="GS101" s="398"/>
      <c r="GT101" s="398"/>
      <c r="GU101" s="398"/>
      <c r="GV101" s="398"/>
      <c r="GW101" s="398"/>
      <c r="GX101" s="398"/>
      <c r="GY101" s="398"/>
      <c r="GZ101" s="398"/>
      <c r="HA101" s="398"/>
      <c r="HB101" s="398"/>
      <c r="HC101" s="398"/>
      <c r="HD101" s="398"/>
      <c r="HE101" s="398"/>
      <c r="HF101" s="398"/>
      <c r="HG101" s="398"/>
      <c r="HH101" s="398"/>
      <c r="HI101" s="398"/>
      <c r="HJ101" s="398"/>
      <c r="HK101" s="398"/>
      <c r="HL101" s="398"/>
      <c r="HM101" s="398"/>
      <c r="HN101" s="398"/>
      <c r="HO101" s="398"/>
      <c r="HP101" s="398"/>
      <c r="HQ101" s="398"/>
      <c r="HR101" s="398"/>
      <c r="HS101" s="398"/>
      <c r="HT101" s="398"/>
      <c r="HU101" s="398"/>
      <c r="HV101" s="398"/>
      <c r="HW101" s="398"/>
      <c r="HX101" s="398"/>
      <c r="HY101" s="398"/>
      <c r="HZ101" s="398"/>
      <c r="IA101" s="398"/>
      <c r="IB101" s="398"/>
      <c r="IC101" s="398"/>
      <c r="ID101" s="398"/>
      <c r="IE101" s="398"/>
      <c r="IF101" s="398"/>
      <c r="IG101" s="398"/>
      <c r="IH101" s="398"/>
      <c r="II101" s="398"/>
      <c r="IJ101" s="398"/>
      <c r="IK101" s="398"/>
      <c r="IL101" s="398"/>
      <c r="IM101" s="398"/>
      <c r="IN101" s="398"/>
      <c r="IO101" s="398"/>
      <c r="IP101" s="398"/>
      <c r="IQ101" s="398"/>
      <c r="IR101" s="398"/>
      <c r="IS101" s="398"/>
      <c r="IT101" s="398"/>
    </row>
    <row collapsed="false" customFormat="true" customHeight="true" hidden="false" ht="7" outlineLevel="0" r="102" s="389">
      <c r="A102" s="371"/>
      <c r="B102" s="372"/>
      <c r="C102" s="373"/>
      <c r="D102" s="374"/>
      <c r="E102" s="375"/>
      <c r="F102" s="376"/>
      <c r="G102" s="377"/>
      <c r="H102" s="375"/>
      <c r="I102" s="375"/>
      <c r="J102" s="375"/>
      <c r="K102" s="378"/>
      <c r="L102" s="378"/>
      <c r="M102" s="378"/>
      <c r="N102" s="378"/>
      <c r="O102" s="378"/>
      <c r="P102" s="379"/>
      <c r="Q102" s="380"/>
      <c r="R102" s="381"/>
      <c r="S102" s="381"/>
      <c r="T102" s="381"/>
      <c r="U102" s="381"/>
      <c r="V102" s="381"/>
      <c r="W102" s="381"/>
      <c r="X102" s="381"/>
      <c r="Y102" s="381"/>
      <c r="Z102" s="381"/>
      <c r="AA102" s="381"/>
      <c r="AB102" s="382"/>
      <c r="AC102" s="383"/>
      <c r="AD102" s="383"/>
      <c r="AE102" s="383"/>
      <c r="AF102" s="384"/>
      <c r="AG102" s="376"/>
      <c r="AH102" s="385"/>
      <c r="AI102" s="386"/>
      <c r="AJ102" s="386"/>
      <c r="AK102" s="386"/>
      <c r="AL102" s="386"/>
      <c r="AM102" s="386"/>
      <c r="AN102" s="386"/>
      <c r="AO102" s="386"/>
      <c r="AP102" s="386"/>
      <c r="AQ102" s="386"/>
      <c r="AR102" s="386"/>
      <c r="AS102" s="386"/>
      <c r="AT102" s="386"/>
      <c r="AU102" s="386"/>
      <c r="AV102" s="386"/>
      <c r="AW102" s="386"/>
      <c r="AX102" s="386"/>
      <c r="AY102" s="386"/>
      <c r="AZ102" s="386"/>
      <c r="BA102" s="386"/>
      <c r="BB102" s="386"/>
      <c r="BC102" s="386"/>
      <c r="BD102" s="387"/>
      <c r="BE102" s="387"/>
      <c r="BF102" s="387"/>
      <c r="BG102" s="387"/>
      <c r="BH102" s="387"/>
      <c r="BI102" s="387"/>
      <c r="BJ102" s="387"/>
      <c r="BK102" s="387"/>
      <c r="BL102" s="387"/>
      <c r="BM102" s="387"/>
      <c r="BN102" s="387"/>
      <c r="BO102" s="387"/>
      <c r="BP102" s="387"/>
      <c r="BQ102" s="387"/>
      <c r="BR102" s="387"/>
      <c r="BS102" s="387"/>
      <c r="BT102" s="387"/>
      <c r="BU102" s="387"/>
      <c r="BV102" s="387"/>
      <c r="BW102" s="387"/>
      <c r="BX102" s="387"/>
      <c r="BY102" s="387"/>
      <c r="BZ102" s="387"/>
      <c r="CA102" s="387"/>
      <c r="CB102" s="387"/>
      <c r="CC102" s="387"/>
      <c r="CD102" s="387"/>
      <c r="CE102" s="387"/>
      <c r="CF102" s="387"/>
      <c r="CG102" s="387"/>
      <c r="CH102" s="387"/>
      <c r="CI102" s="387"/>
      <c r="CJ102" s="387"/>
      <c r="CK102" s="387"/>
      <c r="CL102" s="388"/>
      <c r="CM102" s="388"/>
      <c r="CN102" s="388"/>
      <c r="CO102" s="388"/>
      <c r="CP102" s="388"/>
      <c r="CQ102" s="388"/>
      <c r="CR102" s="388"/>
      <c r="CS102" s="388"/>
      <c r="CT102" s="388"/>
      <c r="CU102" s="388"/>
      <c r="CV102" s="388"/>
      <c r="CW102" s="388"/>
      <c r="CX102" s="388"/>
      <c r="CY102" s="388"/>
      <c r="CZ102" s="388"/>
      <c r="DA102" s="388"/>
      <c r="DB102" s="388"/>
      <c r="DC102" s="388"/>
      <c r="DD102" s="388"/>
      <c r="DE102" s="388"/>
      <c r="DF102" s="388"/>
      <c r="DG102" s="388"/>
      <c r="DH102" s="388"/>
      <c r="DI102" s="388"/>
      <c r="DJ102" s="388"/>
      <c r="DK102" s="388"/>
      <c r="DL102" s="388"/>
      <c r="DM102" s="388"/>
      <c r="DN102" s="388"/>
      <c r="DO102" s="388"/>
      <c r="DP102" s="388"/>
      <c r="DQ102" s="388"/>
      <c r="DR102" s="388"/>
      <c r="DS102" s="388"/>
      <c r="DT102" s="388"/>
      <c r="DU102" s="388"/>
      <c r="DV102" s="388"/>
      <c r="DW102" s="388"/>
      <c r="DX102" s="388"/>
      <c r="DY102" s="388"/>
      <c r="DZ102" s="388"/>
      <c r="EA102" s="388"/>
      <c r="EB102" s="388"/>
      <c r="EC102" s="388"/>
      <c r="ED102" s="388"/>
      <c r="EE102" s="388"/>
      <c r="EF102" s="388"/>
      <c r="EG102" s="388"/>
      <c r="EH102" s="388"/>
      <c r="EI102" s="388"/>
      <c r="EJ102" s="388"/>
      <c r="EK102" s="388"/>
      <c r="EL102" s="388"/>
      <c r="EM102" s="388"/>
      <c r="EN102" s="388"/>
      <c r="EO102" s="388"/>
      <c r="EP102" s="388"/>
      <c r="EQ102" s="388"/>
      <c r="ER102" s="388"/>
      <c r="ES102" s="388"/>
      <c r="ET102" s="388"/>
      <c r="EU102" s="388"/>
      <c r="EV102" s="388"/>
      <c r="EW102" s="388"/>
      <c r="EX102" s="388"/>
      <c r="EY102" s="388"/>
      <c r="EZ102" s="388"/>
      <c r="FA102" s="388"/>
      <c r="FB102" s="388"/>
      <c r="FC102" s="388"/>
      <c r="FD102" s="388"/>
      <c r="FE102" s="388"/>
      <c r="FF102" s="388"/>
      <c r="FG102" s="388"/>
      <c r="FH102" s="388"/>
      <c r="FI102" s="388"/>
      <c r="FJ102" s="388"/>
      <c r="FK102" s="388"/>
      <c r="FL102" s="388"/>
      <c r="FM102" s="388"/>
      <c r="FN102" s="388"/>
      <c r="FO102" s="388"/>
      <c r="FP102" s="388"/>
      <c r="FQ102" s="388"/>
      <c r="FR102" s="388"/>
      <c r="FS102" s="388"/>
      <c r="FT102" s="388"/>
      <c r="FU102" s="388"/>
      <c r="FV102" s="388"/>
      <c r="FW102" s="388"/>
      <c r="FX102" s="388"/>
      <c r="FY102" s="388"/>
      <c r="FZ102" s="388"/>
      <c r="GA102" s="388"/>
      <c r="GB102" s="388"/>
      <c r="GC102" s="388"/>
      <c r="GD102" s="388"/>
      <c r="GE102" s="388"/>
      <c r="GF102" s="388"/>
      <c r="GG102" s="388"/>
      <c r="GH102" s="388"/>
      <c r="GI102" s="388"/>
      <c r="GJ102" s="388"/>
      <c r="GK102" s="388"/>
      <c r="GL102" s="388"/>
      <c r="GM102" s="388"/>
      <c r="GN102" s="388"/>
      <c r="GO102" s="388"/>
      <c r="GP102" s="388"/>
      <c r="GQ102" s="388"/>
      <c r="GR102" s="388"/>
      <c r="GS102" s="388"/>
      <c r="GT102" s="388"/>
      <c r="GU102" s="388"/>
      <c r="GV102" s="388"/>
      <c r="GW102" s="388"/>
      <c r="GX102" s="388"/>
      <c r="GY102" s="388"/>
      <c r="GZ102" s="388"/>
      <c r="HA102" s="388"/>
      <c r="HB102" s="388"/>
      <c r="HC102" s="388"/>
      <c r="HD102" s="388"/>
      <c r="HE102" s="388"/>
      <c r="HF102" s="388"/>
      <c r="HG102" s="388"/>
      <c r="HH102" s="388"/>
      <c r="HI102" s="388"/>
      <c r="HJ102" s="388"/>
      <c r="HK102" s="388"/>
      <c r="HL102" s="388"/>
      <c r="HM102" s="388"/>
      <c r="HN102" s="388"/>
      <c r="HO102" s="388"/>
      <c r="HP102" s="388"/>
      <c r="HQ102" s="388"/>
      <c r="HR102" s="388"/>
      <c r="HS102" s="388"/>
      <c r="HT102" s="388"/>
      <c r="HU102" s="388"/>
      <c r="HV102" s="388"/>
      <c r="HW102" s="388"/>
      <c r="HX102" s="388"/>
      <c r="HY102" s="388"/>
      <c r="HZ102" s="388"/>
      <c r="IA102" s="388"/>
      <c r="IB102" s="388"/>
      <c r="IC102" s="388"/>
      <c r="ID102" s="388"/>
      <c r="IE102" s="388"/>
      <c r="IF102" s="388"/>
      <c r="IG102" s="388"/>
      <c r="IH102" s="388"/>
      <c r="II102" s="388"/>
      <c r="IJ102" s="388"/>
      <c r="IK102" s="388"/>
      <c r="IL102" s="388"/>
      <c r="IM102" s="388"/>
      <c r="IN102" s="388"/>
      <c r="IO102" s="388"/>
      <c r="IP102" s="388"/>
      <c r="IQ102" s="388"/>
      <c r="IR102" s="388"/>
      <c r="IS102" s="388"/>
      <c r="IT102" s="388"/>
    </row>
    <row collapsed="false" customFormat="true" customHeight="true" hidden="false" ht="51" outlineLevel="0" r="103" s="419">
      <c r="A103" s="355"/>
      <c r="B103" s="410" t="n">
        <v>11</v>
      </c>
      <c r="C103" s="411" t="s">
        <v>37</v>
      </c>
      <c r="D103" s="163" t="s">
        <v>312</v>
      </c>
      <c r="E103" s="412" t="s">
        <v>79</v>
      </c>
      <c r="F103" s="165" t="s">
        <v>80</v>
      </c>
      <c r="G103" s="166" t="s">
        <v>313</v>
      </c>
      <c r="H103" s="167" t="n">
        <v>20338.9830508475</v>
      </c>
      <c r="I103" s="167" t="n">
        <v>3661.01694915254</v>
      </c>
      <c r="J103" s="167" t="n">
        <f aca="false">H103+I103</f>
        <v>24000</v>
      </c>
      <c r="K103" s="167" t="n">
        <v>870</v>
      </c>
      <c r="L103" s="167" t="n">
        <v>12796</v>
      </c>
      <c r="M103" s="168" t="n">
        <f aca="false">SUM(Q103:AB103)</f>
        <v>12796</v>
      </c>
      <c r="N103" s="168" t="n">
        <f aca="false">SUM(Q108:AB108)</f>
        <v>12330</v>
      </c>
      <c r="O103" s="168" t="n">
        <f aca="false">N103+K103</f>
        <v>13200</v>
      </c>
      <c r="P103" s="559" t="s">
        <v>82</v>
      </c>
      <c r="Q103" s="261" t="n">
        <v>0</v>
      </c>
      <c r="R103" s="262" t="n">
        <v>505</v>
      </c>
      <c r="S103" s="263" t="n">
        <v>756</v>
      </c>
      <c r="T103" s="261" t="n">
        <v>1569</v>
      </c>
      <c r="U103" s="262" t="n">
        <v>97</v>
      </c>
      <c r="V103" s="263" t="n">
        <v>3583</v>
      </c>
      <c r="W103" s="261" t="n">
        <v>1212</v>
      </c>
      <c r="X103" s="262" t="n">
        <v>2844</v>
      </c>
      <c r="Y103" s="263" t="n">
        <v>1764</v>
      </c>
      <c r="Z103" s="261" t="n">
        <v>466</v>
      </c>
      <c r="AA103" s="264" t="n">
        <v>0</v>
      </c>
      <c r="AB103" s="263" t="n">
        <v>0</v>
      </c>
      <c r="AC103" s="560" t="s">
        <v>234</v>
      </c>
      <c r="AD103" s="560" t="s">
        <v>235</v>
      </c>
      <c r="AE103" s="560" t="s">
        <v>236</v>
      </c>
      <c r="AF103" s="175" t="s">
        <v>314</v>
      </c>
      <c r="AG103" s="176" t="s">
        <v>315</v>
      </c>
      <c r="AH103" s="385"/>
      <c r="AI103" s="415"/>
      <c r="AJ103" s="416"/>
      <c r="AK103" s="416"/>
      <c r="AL103" s="416"/>
      <c r="AM103" s="416"/>
      <c r="AN103" s="416"/>
      <c r="AO103" s="417" t="n">
        <v>0</v>
      </c>
      <c r="AP103" s="416"/>
      <c r="AQ103" s="416"/>
      <c r="AR103" s="416"/>
      <c r="AS103" s="416"/>
      <c r="AT103" s="416"/>
      <c r="AU103" s="416"/>
      <c r="AV103" s="416"/>
      <c r="AW103" s="416"/>
      <c r="AX103" s="416"/>
      <c r="AY103" s="416"/>
      <c r="AZ103" s="416"/>
      <c r="BA103" s="416"/>
      <c r="BB103" s="416"/>
      <c r="BC103" s="418"/>
      <c r="BD103" s="387"/>
      <c r="BE103" s="387"/>
      <c r="BF103" s="387"/>
      <c r="BG103" s="387"/>
      <c r="BH103" s="387"/>
      <c r="BI103" s="387"/>
      <c r="BJ103" s="387"/>
      <c r="BK103" s="387"/>
      <c r="BL103" s="387"/>
      <c r="BM103" s="387"/>
      <c r="BN103" s="387"/>
      <c r="BO103" s="387"/>
      <c r="BP103" s="387"/>
      <c r="BQ103" s="387"/>
      <c r="BR103" s="387"/>
      <c r="BS103" s="387"/>
      <c r="BT103" s="387"/>
      <c r="BU103" s="387"/>
      <c r="BV103" s="387"/>
      <c r="BW103" s="387"/>
      <c r="BX103" s="387"/>
      <c r="BY103" s="387"/>
      <c r="BZ103" s="387"/>
      <c r="CA103" s="387"/>
      <c r="CB103" s="387"/>
      <c r="CC103" s="387"/>
      <c r="CD103" s="387"/>
      <c r="CE103" s="387"/>
      <c r="CF103" s="387"/>
      <c r="CG103" s="387"/>
      <c r="CH103" s="387"/>
      <c r="CI103" s="387"/>
      <c r="CJ103" s="387"/>
      <c r="CK103" s="387"/>
    </row>
    <row collapsed="false" customFormat="true" customHeight="true" hidden="false" ht="42" outlineLevel="0" r="104" s="523">
      <c r="A104" s="371"/>
      <c r="B104" s="420"/>
      <c r="C104" s="421" t="s">
        <v>88</v>
      </c>
      <c r="D104" s="183" t="s">
        <v>316</v>
      </c>
      <c r="E104" s="422"/>
      <c r="F104" s="185" t="s">
        <v>89</v>
      </c>
      <c r="G104" s="166"/>
      <c r="H104" s="423"/>
      <c r="I104" s="424"/>
      <c r="J104" s="424"/>
      <c r="K104" s="425"/>
      <c r="L104" s="426"/>
      <c r="M104" s="427"/>
      <c r="N104" s="428" t="n">
        <f aca="false">N103/L103</f>
        <v>0.963582369490466</v>
      </c>
      <c r="O104" s="428" t="n">
        <f aca="false">O103/J103</f>
        <v>0.55</v>
      </c>
      <c r="P104" s="429" t="s">
        <v>240</v>
      </c>
      <c r="Q104" s="430" t="n">
        <v>5</v>
      </c>
      <c r="R104" s="431" t="n">
        <v>10</v>
      </c>
      <c r="S104" s="432" t="n">
        <v>15</v>
      </c>
      <c r="T104" s="430" t="n">
        <v>20</v>
      </c>
      <c r="U104" s="431" t="n">
        <v>30</v>
      </c>
      <c r="V104" s="432" t="n">
        <v>40</v>
      </c>
      <c r="W104" s="430" t="n">
        <v>50</v>
      </c>
      <c r="X104" s="431" t="n">
        <v>60</v>
      </c>
      <c r="Y104" s="432" t="n">
        <v>70</v>
      </c>
      <c r="Z104" s="430" t="n">
        <v>80</v>
      </c>
      <c r="AA104" s="431" t="n">
        <v>85</v>
      </c>
      <c r="AB104" s="432" t="n">
        <v>90</v>
      </c>
      <c r="AC104" s="433" t="n">
        <v>41352</v>
      </c>
      <c r="AD104" s="433" t="n">
        <v>41753.28</v>
      </c>
      <c r="AE104" s="433" t="n">
        <v>41843.28</v>
      </c>
      <c r="AF104" s="175"/>
      <c r="AG104" s="176"/>
      <c r="AH104" s="385"/>
      <c r="AI104" s="434"/>
      <c r="AJ104" s="435"/>
      <c r="AK104" s="435"/>
      <c r="AL104" s="435"/>
      <c r="AM104" s="435"/>
      <c r="AN104" s="435"/>
      <c r="AO104" s="435"/>
      <c r="AP104" s="435"/>
      <c r="AQ104" s="435"/>
      <c r="AR104" s="435"/>
      <c r="AS104" s="435"/>
      <c r="AT104" s="435"/>
      <c r="AU104" s="435"/>
      <c r="AV104" s="435"/>
      <c r="AW104" s="435"/>
      <c r="AX104" s="435"/>
      <c r="AY104" s="435"/>
      <c r="AZ104" s="435"/>
      <c r="BA104" s="435"/>
      <c r="BB104" s="435"/>
      <c r="BC104" s="436"/>
      <c r="BD104" s="387"/>
      <c r="BE104" s="387"/>
      <c r="BF104" s="387"/>
      <c r="BG104" s="387"/>
      <c r="BH104" s="387"/>
      <c r="BI104" s="387"/>
      <c r="BJ104" s="387"/>
      <c r="BK104" s="387"/>
      <c r="BL104" s="387"/>
      <c r="BM104" s="387"/>
      <c r="BN104" s="387"/>
      <c r="BO104" s="387"/>
      <c r="BP104" s="387"/>
      <c r="BQ104" s="387"/>
      <c r="BR104" s="387"/>
      <c r="BS104" s="387"/>
      <c r="BT104" s="387"/>
      <c r="BU104" s="387"/>
      <c r="BV104" s="387"/>
      <c r="BW104" s="387"/>
      <c r="BX104" s="387"/>
      <c r="BY104" s="387"/>
      <c r="BZ104" s="387"/>
      <c r="CA104" s="387"/>
      <c r="CB104" s="387"/>
      <c r="CC104" s="387"/>
      <c r="CD104" s="387"/>
      <c r="CE104" s="387"/>
      <c r="CF104" s="387"/>
      <c r="CG104" s="387"/>
      <c r="CH104" s="387"/>
      <c r="CI104" s="387"/>
      <c r="CJ104" s="387"/>
      <c r="CK104" s="387"/>
      <c r="CL104" s="522"/>
      <c r="CM104" s="522"/>
      <c r="CN104" s="522"/>
      <c r="CO104" s="522"/>
      <c r="CP104" s="522"/>
      <c r="CQ104" s="522"/>
      <c r="CR104" s="522"/>
      <c r="CS104" s="522"/>
      <c r="CT104" s="522"/>
      <c r="CU104" s="522"/>
      <c r="CV104" s="522"/>
      <c r="CW104" s="522"/>
      <c r="CX104" s="522"/>
      <c r="CY104" s="522"/>
      <c r="CZ104" s="522"/>
      <c r="DA104" s="522"/>
      <c r="DB104" s="522"/>
      <c r="DC104" s="522"/>
      <c r="DD104" s="522"/>
      <c r="DE104" s="522"/>
      <c r="DF104" s="522"/>
      <c r="DG104" s="522"/>
      <c r="DH104" s="522"/>
      <c r="DI104" s="522"/>
      <c r="DJ104" s="522"/>
      <c r="DK104" s="522"/>
      <c r="DL104" s="522"/>
      <c r="DM104" s="522"/>
      <c r="DN104" s="522"/>
      <c r="DO104" s="522"/>
      <c r="DP104" s="522"/>
      <c r="DQ104" s="522"/>
      <c r="DR104" s="522"/>
      <c r="DS104" s="522"/>
      <c r="DT104" s="522"/>
      <c r="DU104" s="522"/>
      <c r="DV104" s="522"/>
      <c r="DW104" s="522"/>
      <c r="DX104" s="522"/>
      <c r="DY104" s="522"/>
      <c r="DZ104" s="522"/>
      <c r="EA104" s="522"/>
      <c r="EB104" s="522"/>
      <c r="EC104" s="522"/>
      <c r="ED104" s="522"/>
      <c r="EE104" s="522"/>
      <c r="EF104" s="522"/>
      <c r="EG104" s="522"/>
      <c r="EH104" s="522"/>
      <c r="EI104" s="522"/>
      <c r="EJ104" s="522"/>
      <c r="EK104" s="522"/>
      <c r="EL104" s="522"/>
      <c r="EM104" s="522"/>
      <c r="EN104" s="522"/>
      <c r="EO104" s="522"/>
      <c r="EP104" s="522"/>
      <c r="EQ104" s="522"/>
      <c r="ER104" s="522"/>
      <c r="ES104" s="522"/>
      <c r="ET104" s="522"/>
      <c r="EU104" s="522"/>
      <c r="EV104" s="522"/>
      <c r="EW104" s="522"/>
      <c r="EX104" s="522"/>
      <c r="EY104" s="522"/>
      <c r="EZ104" s="522"/>
      <c r="FA104" s="522"/>
      <c r="FB104" s="522"/>
      <c r="FC104" s="522"/>
      <c r="FD104" s="522"/>
      <c r="FE104" s="522"/>
      <c r="FF104" s="522"/>
      <c r="FG104" s="522"/>
      <c r="FH104" s="522"/>
      <c r="FI104" s="522"/>
      <c r="FJ104" s="522"/>
      <c r="FK104" s="522"/>
      <c r="FL104" s="522"/>
      <c r="FM104" s="522"/>
      <c r="FN104" s="522"/>
      <c r="FO104" s="522"/>
      <c r="FP104" s="522"/>
      <c r="FQ104" s="522"/>
      <c r="FR104" s="522"/>
      <c r="FS104" s="522"/>
      <c r="FT104" s="522"/>
      <c r="FU104" s="522"/>
      <c r="FV104" s="522"/>
      <c r="FW104" s="522"/>
      <c r="FX104" s="522"/>
      <c r="FY104" s="522"/>
      <c r="FZ104" s="522"/>
      <c r="GA104" s="522"/>
      <c r="GB104" s="522"/>
      <c r="GC104" s="522"/>
      <c r="GD104" s="522"/>
      <c r="GE104" s="522"/>
      <c r="GF104" s="522"/>
      <c r="GG104" s="522"/>
      <c r="GH104" s="522"/>
      <c r="GI104" s="522"/>
      <c r="GJ104" s="522"/>
      <c r="GK104" s="522"/>
      <c r="GL104" s="522"/>
      <c r="GM104" s="522"/>
      <c r="GN104" s="522"/>
      <c r="GO104" s="522"/>
      <c r="GP104" s="522"/>
      <c r="GQ104" s="522"/>
      <c r="GR104" s="522"/>
      <c r="GS104" s="522"/>
      <c r="GT104" s="522"/>
      <c r="GU104" s="522"/>
      <c r="GV104" s="522"/>
      <c r="GW104" s="522"/>
      <c r="GX104" s="522"/>
      <c r="GY104" s="522"/>
      <c r="GZ104" s="522"/>
      <c r="HA104" s="522"/>
      <c r="HB104" s="522"/>
      <c r="HC104" s="522"/>
      <c r="HD104" s="522"/>
      <c r="HE104" s="522"/>
      <c r="HF104" s="522"/>
      <c r="HG104" s="522"/>
      <c r="HH104" s="522"/>
      <c r="HI104" s="522"/>
      <c r="HJ104" s="522"/>
      <c r="HK104" s="522"/>
      <c r="HL104" s="522"/>
      <c r="HM104" s="522"/>
      <c r="HN104" s="522"/>
      <c r="HO104" s="522"/>
      <c r="HP104" s="522"/>
      <c r="HQ104" s="522"/>
      <c r="HR104" s="522"/>
      <c r="HS104" s="522"/>
      <c r="HT104" s="522"/>
      <c r="HU104" s="522"/>
      <c r="HV104" s="522"/>
      <c r="HW104" s="522"/>
      <c r="HX104" s="522"/>
      <c r="HY104" s="522"/>
      <c r="HZ104" s="522"/>
      <c r="IA104" s="522"/>
      <c r="IB104" s="522"/>
      <c r="IC104" s="522"/>
      <c r="ID104" s="522"/>
      <c r="IE104" s="522"/>
      <c r="IF104" s="522"/>
      <c r="IG104" s="522"/>
      <c r="IH104" s="522"/>
      <c r="II104" s="522"/>
      <c r="IJ104" s="522"/>
      <c r="IK104" s="522"/>
      <c r="IL104" s="522"/>
      <c r="IM104" s="522"/>
      <c r="IN104" s="522"/>
      <c r="IO104" s="522"/>
      <c r="IP104" s="522"/>
      <c r="IQ104" s="522"/>
      <c r="IR104" s="522"/>
      <c r="IS104" s="522"/>
      <c r="IT104" s="522"/>
    </row>
    <row collapsed="false" customFormat="false" customHeight="true" hidden="false" ht="37" outlineLevel="0" r="105">
      <c r="A105" s="371"/>
      <c r="B105" s="439"/>
      <c r="C105" s="440" t="s">
        <v>92</v>
      </c>
      <c r="D105" s="198" t="s">
        <v>125</v>
      </c>
      <c r="E105" s="441"/>
      <c r="F105" s="442" t="s">
        <v>94</v>
      </c>
      <c r="G105" s="166"/>
      <c r="H105" s="443"/>
      <c r="I105" s="444"/>
      <c r="J105" s="444"/>
      <c r="K105" s="445"/>
      <c r="L105" s="446"/>
      <c r="M105" s="446"/>
      <c r="N105" s="446"/>
      <c r="O105" s="446"/>
      <c r="P105" s="447"/>
      <c r="Q105" s="448"/>
      <c r="R105" s="449"/>
      <c r="S105" s="450"/>
      <c r="T105" s="448"/>
      <c r="U105" s="451"/>
      <c r="V105" s="452"/>
      <c r="W105" s="453"/>
      <c r="X105" s="454"/>
      <c r="Y105" s="452"/>
      <c r="Z105" s="453"/>
      <c r="AA105" s="451"/>
      <c r="AB105" s="455"/>
      <c r="AC105" s="456"/>
      <c r="AD105" s="456"/>
      <c r="AE105" s="456"/>
      <c r="AF105" s="175"/>
      <c r="AG105" s="176"/>
      <c r="AH105" s="385"/>
      <c r="AI105" s="434"/>
      <c r="AJ105" s="435"/>
      <c r="AK105" s="435"/>
      <c r="AL105" s="435"/>
      <c r="AM105" s="435"/>
      <c r="AN105" s="435"/>
      <c r="AO105" s="435"/>
      <c r="AP105" s="435"/>
      <c r="AQ105" s="435"/>
      <c r="AR105" s="435"/>
      <c r="AS105" s="435"/>
      <c r="AT105" s="435"/>
      <c r="AU105" s="435"/>
      <c r="AV105" s="435"/>
      <c r="AW105" s="435"/>
      <c r="AX105" s="435"/>
      <c r="AY105" s="435"/>
      <c r="AZ105" s="435"/>
      <c r="BA105" s="435"/>
      <c r="BB105" s="435"/>
      <c r="BC105" s="436"/>
      <c r="BD105" s="387"/>
      <c r="BE105" s="387"/>
      <c r="BF105" s="387"/>
      <c r="BG105" s="387"/>
      <c r="BH105" s="387"/>
      <c r="BI105" s="387"/>
      <c r="BJ105" s="387"/>
      <c r="BK105" s="387"/>
      <c r="BL105" s="387"/>
      <c r="BM105" s="387"/>
      <c r="BN105" s="387"/>
      <c r="BO105" s="387"/>
      <c r="BP105" s="387"/>
      <c r="BQ105" s="387"/>
      <c r="BR105" s="387"/>
      <c r="BS105" s="387"/>
      <c r="BT105" s="387"/>
      <c r="BU105" s="387"/>
      <c r="BV105" s="387"/>
      <c r="BW105" s="387"/>
      <c r="BX105" s="387"/>
      <c r="BY105" s="387"/>
      <c r="BZ105" s="387"/>
      <c r="CA105" s="387"/>
      <c r="CB105" s="387"/>
      <c r="CC105" s="387"/>
      <c r="CD105" s="387"/>
      <c r="CE105" s="387"/>
      <c r="CF105" s="387"/>
      <c r="CG105" s="387"/>
      <c r="CH105" s="387"/>
      <c r="CI105" s="387"/>
      <c r="CJ105" s="387"/>
      <c r="CK105" s="387"/>
      <c r="CL105" s="522"/>
      <c r="CM105" s="522"/>
      <c r="CN105" s="522"/>
      <c r="CO105" s="522"/>
      <c r="CP105" s="522"/>
      <c r="CQ105" s="522"/>
      <c r="CR105" s="522"/>
      <c r="CS105" s="522"/>
      <c r="CT105" s="522"/>
      <c r="CU105" s="522"/>
      <c r="CV105" s="522"/>
      <c r="CW105" s="522"/>
      <c r="CX105" s="522"/>
      <c r="CY105" s="522"/>
      <c r="CZ105" s="522"/>
      <c r="DA105" s="522"/>
      <c r="DB105" s="522"/>
      <c r="DC105" s="522"/>
      <c r="DD105" s="522"/>
      <c r="DE105" s="522"/>
      <c r="DF105" s="522"/>
      <c r="DG105" s="522"/>
      <c r="DH105" s="522"/>
      <c r="DI105" s="522"/>
      <c r="DJ105" s="522"/>
      <c r="DK105" s="522"/>
      <c r="DL105" s="522"/>
      <c r="DM105" s="522"/>
      <c r="DN105" s="522"/>
      <c r="DO105" s="522"/>
      <c r="DP105" s="522"/>
      <c r="DQ105" s="522"/>
      <c r="DR105" s="522"/>
      <c r="DS105" s="522"/>
      <c r="DT105" s="522"/>
      <c r="DU105" s="522"/>
      <c r="DV105" s="522"/>
      <c r="DW105" s="522"/>
      <c r="DX105" s="522"/>
      <c r="DY105" s="522"/>
      <c r="DZ105" s="522"/>
      <c r="EA105" s="522"/>
      <c r="EB105" s="522"/>
      <c r="EC105" s="522"/>
      <c r="ED105" s="522"/>
      <c r="EE105" s="522"/>
      <c r="EF105" s="522"/>
      <c r="EG105" s="522"/>
      <c r="EH105" s="522"/>
      <c r="EI105" s="522"/>
      <c r="EJ105" s="522"/>
      <c r="EK105" s="522"/>
      <c r="EL105" s="522"/>
      <c r="EM105" s="522"/>
      <c r="EN105" s="522"/>
      <c r="EO105" s="522"/>
      <c r="EP105" s="522"/>
      <c r="EQ105" s="522"/>
      <c r="ER105" s="522"/>
      <c r="ES105" s="522"/>
      <c r="ET105" s="522"/>
      <c r="EU105" s="522"/>
      <c r="EV105" s="522"/>
      <c r="EW105" s="522"/>
      <c r="EX105" s="522"/>
      <c r="EY105" s="522"/>
      <c r="EZ105" s="522"/>
      <c r="FA105" s="522"/>
      <c r="FB105" s="522"/>
      <c r="FC105" s="522"/>
      <c r="FD105" s="522"/>
      <c r="FE105" s="522"/>
      <c r="FF105" s="522"/>
      <c r="FG105" s="522"/>
      <c r="FH105" s="522"/>
      <c r="FI105" s="522"/>
      <c r="FJ105" s="522"/>
      <c r="FK105" s="522"/>
      <c r="FL105" s="522"/>
      <c r="FM105" s="522"/>
      <c r="FN105" s="522"/>
      <c r="FO105" s="522"/>
      <c r="FP105" s="522"/>
      <c r="FQ105" s="522"/>
      <c r="FR105" s="522"/>
      <c r="FS105" s="522"/>
      <c r="FT105" s="522"/>
      <c r="FU105" s="522"/>
      <c r="FV105" s="522"/>
      <c r="FW105" s="522"/>
      <c r="FX105" s="522"/>
      <c r="FY105" s="522"/>
      <c r="FZ105" s="522"/>
      <c r="GA105" s="522"/>
      <c r="GB105" s="522"/>
      <c r="GC105" s="522"/>
      <c r="GD105" s="522"/>
      <c r="GE105" s="522"/>
      <c r="GF105" s="522"/>
      <c r="GG105" s="522"/>
      <c r="GH105" s="522"/>
      <c r="GI105" s="522"/>
      <c r="GJ105" s="522"/>
      <c r="GK105" s="522"/>
      <c r="GL105" s="522"/>
      <c r="GM105" s="522"/>
      <c r="GN105" s="522"/>
      <c r="GO105" s="522"/>
      <c r="GP105" s="522"/>
      <c r="GQ105" s="522"/>
      <c r="GR105" s="522"/>
      <c r="GS105" s="522"/>
      <c r="GT105" s="522"/>
      <c r="GU105" s="522"/>
      <c r="GV105" s="522"/>
      <c r="GW105" s="522"/>
      <c r="GX105" s="522"/>
      <c r="GY105" s="522"/>
      <c r="GZ105" s="522"/>
      <c r="HA105" s="522"/>
      <c r="HB105" s="522"/>
      <c r="HC105" s="522"/>
      <c r="HD105" s="522"/>
      <c r="HE105" s="522"/>
      <c r="HF105" s="522"/>
      <c r="HG105" s="522"/>
      <c r="HH105" s="522"/>
      <c r="HI105" s="522"/>
      <c r="HJ105" s="522"/>
      <c r="HK105" s="522"/>
      <c r="HL105" s="522"/>
      <c r="HM105" s="522"/>
      <c r="HN105" s="522"/>
      <c r="HO105" s="522"/>
      <c r="HP105" s="522"/>
      <c r="HQ105" s="522"/>
      <c r="HR105" s="522"/>
      <c r="HS105" s="522"/>
      <c r="HT105" s="522"/>
      <c r="HU105" s="522"/>
      <c r="HV105" s="522"/>
      <c r="HW105" s="522"/>
      <c r="HX105" s="522"/>
      <c r="HY105" s="522"/>
      <c r="HZ105" s="522"/>
      <c r="IA105" s="522"/>
      <c r="IB105" s="522"/>
      <c r="IC105" s="522"/>
      <c r="ID105" s="522"/>
      <c r="IE105" s="522"/>
      <c r="IF105" s="522"/>
      <c r="IG105" s="522"/>
      <c r="IH105" s="522"/>
      <c r="II105" s="522"/>
      <c r="IJ105" s="522"/>
      <c r="IK105" s="522"/>
      <c r="IL105" s="522"/>
      <c r="IM105" s="522"/>
      <c r="IN105" s="522"/>
      <c r="IO105" s="522"/>
      <c r="IP105" s="522"/>
      <c r="IQ105" s="522"/>
      <c r="IR105" s="522"/>
      <c r="IS105" s="522"/>
      <c r="IT105" s="522"/>
    </row>
    <row collapsed="false" customFormat="false" customHeight="true" hidden="false" ht="41" outlineLevel="0" r="106">
      <c r="A106" s="371"/>
      <c r="B106" s="457"/>
      <c r="C106" s="458" t="s">
        <v>95</v>
      </c>
      <c r="D106" s="459"/>
      <c r="E106" s="460"/>
      <c r="F106" s="461" t="s">
        <v>126</v>
      </c>
      <c r="G106" s="166"/>
      <c r="H106" s="462"/>
      <c r="I106" s="463"/>
      <c r="J106" s="463"/>
      <c r="K106" s="464"/>
      <c r="L106" s="427"/>
      <c r="M106" s="427"/>
      <c r="N106" s="427"/>
      <c r="O106" s="427"/>
      <c r="P106" s="465"/>
      <c r="Q106" s="430"/>
      <c r="R106" s="431"/>
      <c r="S106" s="432"/>
      <c r="T106" s="430"/>
      <c r="U106" s="466"/>
      <c r="V106" s="467"/>
      <c r="W106" s="468"/>
      <c r="X106" s="469"/>
      <c r="Y106" s="467"/>
      <c r="Z106" s="468"/>
      <c r="AA106" s="466"/>
      <c r="AB106" s="470"/>
      <c r="AC106" s="433" t="s">
        <v>243</v>
      </c>
      <c r="AD106" s="471" t="s">
        <v>244</v>
      </c>
      <c r="AE106" s="471" t="s">
        <v>245</v>
      </c>
      <c r="AF106" s="175"/>
      <c r="AG106" s="176"/>
      <c r="AH106" s="385"/>
      <c r="AI106" s="434"/>
      <c r="AJ106" s="435"/>
      <c r="AK106" s="435"/>
      <c r="AL106" s="435"/>
      <c r="AM106" s="435"/>
      <c r="AN106" s="435"/>
      <c r="AO106" s="435"/>
      <c r="AP106" s="435"/>
      <c r="AQ106" s="435"/>
      <c r="AR106" s="435"/>
      <c r="AS106" s="435"/>
      <c r="AT106" s="435"/>
      <c r="AU106" s="435"/>
      <c r="AV106" s="435"/>
      <c r="AW106" s="435"/>
      <c r="AX106" s="435"/>
      <c r="AY106" s="435"/>
      <c r="AZ106" s="435"/>
      <c r="BA106" s="435"/>
      <c r="BB106" s="435"/>
      <c r="BC106" s="436"/>
      <c r="BD106" s="387"/>
      <c r="BE106" s="387"/>
      <c r="BF106" s="387"/>
      <c r="BG106" s="387"/>
      <c r="BH106" s="387"/>
      <c r="BI106" s="387"/>
      <c r="BJ106" s="387"/>
      <c r="BK106" s="387"/>
      <c r="BL106" s="387"/>
      <c r="BM106" s="387"/>
      <c r="BN106" s="387"/>
      <c r="BO106" s="387"/>
      <c r="BP106" s="387"/>
      <c r="BQ106" s="387"/>
      <c r="BR106" s="387"/>
      <c r="BS106" s="387"/>
      <c r="BT106" s="387"/>
      <c r="BU106" s="387"/>
      <c r="BV106" s="387"/>
      <c r="BW106" s="387"/>
      <c r="BX106" s="387"/>
      <c r="BY106" s="387"/>
      <c r="BZ106" s="387"/>
      <c r="CA106" s="387"/>
      <c r="CB106" s="387"/>
      <c r="CC106" s="387"/>
      <c r="CD106" s="387"/>
      <c r="CE106" s="387"/>
      <c r="CF106" s="387"/>
      <c r="CG106" s="387"/>
      <c r="CH106" s="387"/>
      <c r="CI106" s="387"/>
      <c r="CJ106" s="387"/>
      <c r="CK106" s="387"/>
      <c r="CL106" s="522"/>
      <c r="CM106" s="522"/>
      <c r="CN106" s="522"/>
      <c r="CO106" s="522"/>
      <c r="CP106" s="522"/>
      <c r="CQ106" s="522"/>
      <c r="CR106" s="522"/>
      <c r="CS106" s="522"/>
      <c r="CT106" s="522"/>
      <c r="CU106" s="522"/>
      <c r="CV106" s="522"/>
      <c r="CW106" s="522"/>
      <c r="CX106" s="522"/>
      <c r="CY106" s="522"/>
      <c r="CZ106" s="522"/>
      <c r="DA106" s="522"/>
      <c r="DB106" s="522"/>
      <c r="DC106" s="522"/>
      <c r="DD106" s="522"/>
      <c r="DE106" s="522"/>
      <c r="DF106" s="522"/>
      <c r="DG106" s="522"/>
      <c r="DH106" s="522"/>
      <c r="DI106" s="522"/>
      <c r="DJ106" s="522"/>
      <c r="DK106" s="522"/>
      <c r="DL106" s="522"/>
      <c r="DM106" s="522"/>
      <c r="DN106" s="522"/>
      <c r="DO106" s="522"/>
      <c r="DP106" s="522"/>
      <c r="DQ106" s="522"/>
      <c r="DR106" s="522"/>
      <c r="DS106" s="522"/>
      <c r="DT106" s="522"/>
      <c r="DU106" s="522"/>
      <c r="DV106" s="522"/>
      <c r="DW106" s="522"/>
      <c r="DX106" s="522"/>
      <c r="DY106" s="522"/>
      <c r="DZ106" s="522"/>
      <c r="EA106" s="522"/>
      <c r="EB106" s="522"/>
      <c r="EC106" s="522"/>
      <c r="ED106" s="522"/>
      <c r="EE106" s="522"/>
      <c r="EF106" s="522"/>
      <c r="EG106" s="522"/>
      <c r="EH106" s="522"/>
      <c r="EI106" s="522"/>
      <c r="EJ106" s="522"/>
      <c r="EK106" s="522"/>
      <c r="EL106" s="522"/>
      <c r="EM106" s="522"/>
      <c r="EN106" s="522"/>
      <c r="EO106" s="522"/>
      <c r="EP106" s="522"/>
      <c r="EQ106" s="522"/>
      <c r="ER106" s="522"/>
      <c r="ES106" s="522"/>
      <c r="ET106" s="522"/>
      <c r="EU106" s="522"/>
      <c r="EV106" s="522"/>
      <c r="EW106" s="522"/>
      <c r="EX106" s="522"/>
      <c r="EY106" s="522"/>
      <c r="EZ106" s="522"/>
      <c r="FA106" s="522"/>
      <c r="FB106" s="522"/>
      <c r="FC106" s="522"/>
      <c r="FD106" s="522"/>
      <c r="FE106" s="522"/>
      <c r="FF106" s="522"/>
      <c r="FG106" s="522"/>
      <c r="FH106" s="522"/>
      <c r="FI106" s="522"/>
      <c r="FJ106" s="522"/>
      <c r="FK106" s="522"/>
      <c r="FL106" s="522"/>
      <c r="FM106" s="522"/>
      <c r="FN106" s="522"/>
      <c r="FO106" s="522"/>
      <c r="FP106" s="522"/>
      <c r="FQ106" s="522"/>
      <c r="FR106" s="522"/>
      <c r="FS106" s="522"/>
      <c r="FT106" s="522"/>
      <c r="FU106" s="522"/>
      <c r="FV106" s="522"/>
      <c r="FW106" s="522"/>
      <c r="FX106" s="522"/>
      <c r="FY106" s="522"/>
      <c r="FZ106" s="522"/>
      <c r="GA106" s="522"/>
      <c r="GB106" s="522"/>
      <c r="GC106" s="522"/>
      <c r="GD106" s="522"/>
      <c r="GE106" s="522"/>
      <c r="GF106" s="522"/>
      <c r="GG106" s="522"/>
      <c r="GH106" s="522"/>
      <c r="GI106" s="522"/>
      <c r="GJ106" s="522"/>
      <c r="GK106" s="522"/>
      <c r="GL106" s="522"/>
      <c r="GM106" s="522"/>
      <c r="GN106" s="522"/>
      <c r="GO106" s="522"/>
      <c r="GP106" s="522"/>
      <c r="GQ106" s="522"/>
      <c r="GR106" s="522"/>
      <c r="GS106" s="522"/>
      <c r="GT106" s="522"/>
      <c r="GU106" s="522"/>
      <c r="GV106" s="522"/>
      <c r="GW106" s="522"/>
      <c r="GX106" s="522"/>
      <c r="GY106" s="522"/>
      <c r="GZ106" s="522"/>
      <c r="HA106" s="522"/>
      <c r="HB106" s="522"/>
      <c r="HC106" s="522"/>
      <c r="HD106" s="522"/>
      <c r="HE106" s="522"/>
      <c r="HF106" s="522"/>
      <c r="HG106" s="522"/>
      <c r="HH106" s="522"/>
      <c r="HI106" s="522"/>
      <c r="HJ106" s="522"/>
      <c r="HK106" s="522"/>
      <c r="HL106" s="522"/>
      <c r="HM106" s="522"/>
      <c r="HN106" s="522"/>
      <c r="HO106" s="522"/>
      <c r="HP106" s="522"/>
      <c r="HQ106" s="522"/>
      <c r="HR106" s="522"/>
      <c r="HS106" s="522"/>
      <c r="HT106" s="522"/>
      <c r="HU106" s="522"/>
      <c r="HV106" s="522"/>
      <c r="HW106" s="522"/>
      <c r="HX106" s="522"/>
      <c r="HY106" s="522"/>
      <c r="HZ106" s="522"/>
      <c r="IA106" s="522"/>
      <c r="IB106" s="522"/>
      <c r="IC106" s="522"/>
      <c r="ID106" s="522"/>
      <c r="IE106" s="522"/>
      <c r="IF106" s="522"/>
      <c r="IG106" s="522"/>
      <c r="IH106" s="522"/>
      <c r="II106" s="522"/>
      <c r="IJ106" s="522"/>
      <c r="IK106" s="522"/>
      <c r="IL106" s="522"/>
      <c r="IM106" s="522"/>
      <c r="IN106" s="522"/>
      <c r="IO106" s="522"/>
      <c r="IP106" s="522"/>
      <c r="IQ106" s="522"/>
      <c r="IR106" s="522"/>
      <c r="IS106" s="522"/>
      <c r="IT106" s="522"/>
    </row>
    <row collapsed="false" customFormat="false" customHeight="true" hidden="false" ht="40" outlineLevel="0" r="107">
      <c r="A107" s="371"/>
      <c r="B107" s="439"/>
      <c r="C107" s="440" t="s">
        <v>97</v>
      </c>
      <c r="D107" s="198" t="s">
        <v>127</v>
      </c>
      <c r="E107" s="441"/>
      <c r="F107" s="442" t="s">
        <v>247</v>
      </c>
      <c r="G107" s="166"/>
      <c r="H107" s="443"/>
      <c r="I107" s="444"/>
      <c r="J107" s="444"/>
      <c r="K107" s="445"/>
      <c r="L107" s="446"/>
      <c r="M107" s="446"/>
      <c r="N107" s="446"/>
      <c r="O107" s="446"/>
      <c r="P107" s="447" t="s">
        <v>248</v>
      </c>
      <c r="Q107" s="543" t="n">
        <v>3</v>
      </c>
      <c r="R107" s="544" t="n">
        <v>9</v>
      </c>
      <c r="S107" s="545" t="n">
        <v>17</v>
      </c>
      <c r="T107" s="543" t="n">
        <v>30</v>
      </c>
      <c r="U107" s="544" t="n">
        <v>30</v>
      </c>
      <c r="V107" s="545" t="n">
        <v>57</v>
      </c>
      <c r="W107" s="543" t="n">
        <v>60</v>
      </c>
      <c r="X107" s="544" t="n">
        <v>65</v>
      </c>
      <c r="Y107" s="545" t="n">
        <v>66</v>
      </c>
      <c r="Z107" s="546"/>
      <c r="AA107" s="547"/>
      <c r="AB107" s="548"/>
      <c r="AC107" s="478" t="n">
        <v>41352</v>
      </c>
      <c r="AD107" s="478" t="s">
        <v>266</v>
      </c>
      <c r="AE107" s="478"/>
      <c r="AF107" s="175"/>
      <c r="AG107" s="176"/>
      <c r="AH107" s="385"/>
      <c r="AI107" s="434"/>
      <c r="AJ107" s="435"/>
      <c r="AK107" s="435"/>
      <c r="AL107" s="435"/>
      <c r="AM107" s="435"/>
      <c r="AN107" s="435"/>
      <c r="AO107" s="435"/>
      <c r="AP107" s="435"/>
      <c r="AQ107" s="435"/>
      <c r="AR107" s="435"/>
      <c r="AS107" s="435"/>
      <c r="AT107" s="435"/>
      <c r="AU107" s="435"/>
      <c r="AV107" s="435"/>
      <c r="AW107" s="435"/>
      <c r="AX107" s="435"/>
      <c r="AY107" s="435"/>
      <c r="AZ107" s="435"/>
      <c r="BA107" s="435"/>
      <c r="BB107" s="435"/>
      <c r="BC107" s="436"/>
      <c r="BD107" s="387"/>
      <c r="BE107" s="387"/>
      <c r="BF107" s="387"/>
      <c r="BG107" s="387"/>
      <c r="BH107" s="387"/>
      <c r="BI107" s="387"/>
      <c r="BJ107" s="387"/>
      <c r="BK107" s="387"/>
      <c r="BL107" s="387"/>
      <c r="BM107" s="387"/>
      <c r="BN107" s="387"/>
      <c r="BO107" s="387"/>
      <c r="BP107" s="387"/>
      <c r="BQ107" s="387"/>
      <c r="BR107" s="387"/>
      <c r="BS107" s="387"/>
      <c r="BT107" s="387"/>
      <c r="BU107" s="387"/>
      <c r="BV107" s="387"/>
      <c r="BW107" s="387"/>
      <c r="BX107" s="387"/>
      <c r="BY107" s="387"/>
      <c r="BZ107" s="387"/>
      <c r="CA107" s="387"/>
      <c r="CB107" s="387"/>
      <c r="CC107" s="387"/>
      <c r="CD107" s="387"/>
      <c r="CE107" s="387"/>
      <c r="CF107" s="387"/>
      <c r="CG107" s="387"/>
      <c r="CH107" s="387"/>
      <c r="CI107" s="387"/>
      <c r="CJ107" s="387"/>
      <c r="CK107" s="387"/>
      <c r="CL107" s="522"/>
      <c r="CM107" s="522"/>
      <c r="CN107" s="522"/>
      <c r="CO107" s="522"/>
      <c r="CP107" s="522"/>
      <c r="CQ107" s="522"/>
      <c r="CR107" s="522"/>
      <c r="CS107" s="522"/>
      <c r="CT107" s="522"/>
      <c r="CU107" s="522"/>
      <c r="CV107" s="522"/>
      <c r="CW107" s="522"/>
      <c r="CX107" s="522"/>
      <c r="CY107" s="522"/>
      <c r="CZ107" s="522"/>
      <c r="DA107" s="522"/>
      <c r="DB107" s="522"/>
      <c r="DC107" s="522"/>
      <c r="DD107" s="522"/>
      <c r="DE107" s="522"/>
      <c r="DF107" s="522"/>
      <c r="DG107" s="522"/>
      <c r="DH107" s="522"/>
      <c r="DI107" s="522"/>
      <c r="DJ107" s="522"/>
      <c r="DK107" s="522"/>
      <c r="DL107" s="522"/>
      <c r="DM107" s="522"/>
      <c r="DN107" s="522"/>
      <c r="DO107" s="522"/>
      <c r="DP107" s="522"/>
      <c r="DQ107" s="522"/>
      <c r="DR107" s="522"/>
      <c r="DS107" s="522"/>
      <c r="DT107" s="522"/>
      <c r="DU107" s="522"/>
      <c r="DV107" s="522"/>
      <c r="DW107" s="522"/>
      <c r="DX107" s="522"/>
      <c r="DY107" s="522"/>
      <c r="DZ107" s="522"/>
      <c r="EA107" s="522"/>
      <c r="EB107" s="522"/>
      <c r="EC107" s="522"/>
      <c r="ED107" s="522"/>
      <c r="EE107" s="522"/>
      <c r="EF107" s="522"/>
      <c r="EG107" s="522"/>
      <c r="EH107" s="522"/>
      <c r="EI107" s="522"/>
      <c r="EJ107" s="522"/>
      <c r="EK107" s="522"/>
      <c r="EL107" s="522"/>
      <c r="EM107" s="522"/>
      <c r="EN107" s="522"/>
      <c r="EO107" s="522"/>
      <c r="EP107" s="522"/>
      <c r="EQ107" s="522"/>
      <c r="ER107" s="522"/>
      <c r="ES107" s="522"/>
      <c r="ET107" s="522"/>
      <c r="EU107" s="522"/>
      <c r="EV107" s="522"/>
      <c r="EW107" s="522"/>
      <c r="EX107" s="522"/>
      <c r="EY107" s="522"/>
      <c r="EZ107" s="522"/>
      <c r="FA107" s="522"/>
      <c r="FB107" s="522"/>
      <c r="FC107" s="522"/>
      <c r="FD107" s="522"/>
      <c r="FE107" s="522"/>
      <c r="FF107" s="522"/>
      <c r="FG107" s="522"/>
      <c r="FH107" s="522"/>
      <c r="FI107" s="522"/>
      <c r="FJ107" s="522"/>
      <c r="FK107" s="522"/>
      <c r="FL107" s="522"/>
      <c r="FM107" s="522"/>
      <c r="FN107" s="522"/>
      <c r="FO107" s="522"/>
      <c r="FP107" s="522"/>
      <c r="FQ107" s="522"/>
      <c r="FR107" s="522"/>
      <c r="FS107" s="522"/>
      <c r="FT107" s="522"/>
      <c r="FU107" s="522"/>
      <c r="FV107" s="522"/>
      <c r="FW107" s="522"/>
      <c r="FX107" s="522"/>
      <c r="FY107" s="522"/>
      <c r="FZ107" s="522"/>
      <c r="GA107" s="522"/>
      <c r="GB107" s="522"/>
      <c r="GC107" s="522"/>
      <c r="GD107" s="522"/>
      <c r="GE107" s="522"/>
      <c r="GF107" s="522"/>
      <c r="GG107" s="522"/>
      <c r="GH107" s="522"/>
      <c r="GI107" s="522"/>
      <c r="GJ107" s="522"/>
      <c r="GK107" s="522"/>
      <c r="GL107" s="522"/>
      <c r="GM107" s="522"/>
      <c r="GN107" s="522"/>
      <c r="GO107" s="522"/>
      <c r="GP107" s="522"/>
      <c r="GQ107" s="522"/>
      <c r="GR107" s="522"/>
      <c r="GS107" s="522"/>
      <c r="GT107" s="522"/>
      <c r="GU107" s="522"/>
      <c r="GV107" s="522"/>
      <c r="GW107" s="522"/>
      <c r="GX107" s="522"/>
      <c r="GY107" s="522"/>
      <c r="GZ107" s="522"/>
      <c r="HA107" s="522"/>
      <c r="HB107" s="522"/>
      <c r="HC107" s="522"/>
      <c r="HD107" s="522"/>
      <c r="HE107" s="522"/>
      <c r="HF107" s="522"/>
      <c r="HG107" s="522"/>
      <c r="HH107" s="522"/>
      <c r="HI107" s="522"/>
      <c r="HJ107" s="522"/>
      <c r="HK107" s="522"/>
      <c r="HL107" s="522"/>
      <c r="HM107" s="522"/>
      <c r="HN107" s="522"/>
      <c r="HO107" s="522"/>
      <c r="HP107" s="522"/>
      <c r="HQ107" s="522"/>
      <c r="HR107" s="522"/>
      <c r="HS107" s="522"/>
      <c r="HT107" s="522"/>
      <c r="HU107" s="522"/>
      <c r="HV107" s="522"/>
      <c r="HW107" s="522"/>
      <c r="HX107" s="522"/>
      <c r="HY107" s="522"/>
      <c r="HZ107" s="522"/>
      <c r="IA107" s="522"/>
      <c r="IB107" s="522"/>
      <c r="IC107" s="522"/>
      <c r="ID107" s="522"/>
      <c r="IE107" s="522"/>
      <c r="IF107" s="522"/>
      <c r="IG107" s="522"/>
      <c r="IH107" s="522"/>
      <c r="II107" s="522"/>
      <c r="IJ107" s="522"/>
      <c r="IK107" s="522"/>
      <c r="IL107" s="522"/>
      <c r="IM107" s="522"/>
      <c r="IN107" s="522"/>
      <c r="IO107" s="522"/>
      <c r="IP107" s="522"/>
      <c r="IQ107" s="522"/>
      <c r="IR107" s="522"/>
      <c r="IS107" s="522"/>
      <c r="IT107" s="522"/>
    </row>
    <row collapsed="false" customFormat="false" customHeight="true" hidden="false" ht="49" outlineLevel="0" r="108">
      <c r="A108" s="371"/>
      <c r="B108" s="479"/>
      <c r="C108" s="458" t="s">
        <v>100</v>
      </c>
      <c r="D108" s="480" t="s">
        <v>317</v>
      </c>
      <c r="E108" s="481"/>
      <c r="F108" s="482" t="s">
        <v>318</v>
      </c>
      <c r="G108" s="166"/>
      <c r="H108" s="483"/>
      <c r="I108" s="484"/>
      <c r="J108" s="484"/>
      <c r="K108" s="485"/>
      <c r="L108" s="486"/>
      <c r="M108" s="486"/>
      <c r="N108" s="486"/>
      <c r="O108" s="486"/>
      <c r="P108" s="487" t="s">
        <v>101</v>
      </c>
      <c r="Q108" s="488" t="n">
        <f aca="false">Q103</f>
        <v>0</v>
      </c>
      <c r="R108" s="489" t="n">
        <f aca="false">R103</f>
        <v>505</v>
      </c>
      <c r="S108" s="490" t="n">
        <f aca="false">S103</f>
        <v>756</v>
      </c>
      <c r="T108" s="488" t="n">
        <f aca="false">T103</f>
        <v>1569</v>
      </c>
      <c r="U108" s="489" t="n">
        <f aca="false">U103</f>
        <v>97</v>
      </c>
      <c r="V108" s="490" t="n">
        <f aca="false">V103</f>
        <v>3583</v>
      </c>
      <c r="W108" s="488" t="n">
        <f aca="false">W103</f>
        <v>1212</v>
      </c>
      <c r="X108" s="489" t="n">
        <f aca="false">X103</f>
        <v>2844</v>
      </c>
      <c r="Y108" s="490" t="n">
        <f aca="false">Y103</f>
        <v>1764</v>
      </c>
      <c r="Z108" s="488" t="s">
        <v>102</v>
      </c>
      <c r="AA108" s="489" t="s">
        <v>102</v>
      </c>
      <c r="AB108" s="491" t="s">
        <v>102</v>
      </c>
      <c r="AC108" s="492"/>
      <c r="AD108" s="492"/>
      <c r="AE108" s="492"/>
      <c r="AF108" s="175"/>
      <c r="AG108" s="176"/>
      <c r="AH108" s="385"/>
      <c r="AI108" s="493"/>
      <c r="AJ108" s="494"/>
      <c r="AK108" s="494"/>
      <c r="AL108" s="494"/>
      <c r="AM108" s="494"/>
      <c r="AN108" s="494"/>
      <c r="AO108" s="494"/>
      <c r="AP108" s="494"/>
      <c r="AQ108" s="494"/>
      <c r="AR108" s="494"/>
      <c r="AS108" s="494"/>
      <c r="AT108" s="494"/>
      <c r="AU108" s="494"/>
      <c r="AV108" s="494"/>
      <c r="AW108" s="494"/>
      <c r="AX108" s="494"/>
      <c r="AY108" s="494"/>
      <c r="AZ108" s="494"/>
      <c r="BA108" s="494"/>
      <c r="BB108" s="494"/>
      <c r="BC108" s="495"/>
      <c r="BD108" s="387"/>
      <c r="BE108" s="387"/>
      <c r="BF108" s="387"/>
      <c r="BG108" s="387"/>
      <c r="BH108" s="387"/>
      <c r="BI108" s="387"/>
      <c r="BJ108" s="387"/>
      <c r="BK108" s="387"/>
      <c r="BL108" s="387"/>
      <c r="BM108" s="387"/>
      <c r="BN108" s="387"/>
      <c r="BO108" s="387"/>
      <c r="BP108" s="387"/>
      <c r="BQ108" s="387"/>
      <c r="BR108" s="387"/>
      <c r="BS108" s="387"/>
      <c r="BT108" s="387"/>
      <c r="BU108" s="387"/>
      <c r="BV108" s="387"/>
      <c r="BW108" s="387"/>
      <c r="BX108" s="387"/>
      <c r="BY108" s="387"/>
      <c r="BZ108" s="387"/>
      <c r="CA108" s="387"/>
      <c r="CB108" s="387"/>
      <c r="CC108" s="387"/>
      <c r="CD108" s="387"/>
      <c r="CE108" s="387"/>
      <c r="CF108" s="387"/>
      <c r="CG108" s="387"/>
      <c r="CH108" s="387"/>
      <c r="CI108" s="387"/>
      <c r="CJ108" s="387"/>
      <c r="CK108" s="387"/>
      <c r="CL108" s="522"/>
      <c r="CM108" s="522"/>
      <c r="CN108" s="522"/>
      <c r="CO108" s="522"/>
      <c r="CP108" s="522"/>
      <c r="CQ108" s="522"/>
      <c r="CR108" s="522"/>
      <c r="CS108" s="522"/>
      <c r="CT108" s="522"/>
      <c r="CU108" s="522"/>
      <c r="CV108" s="522"/>
      <c r="CW108" s="522"/>
      <c r="CX108" s="522"/>
      <c r="CY108" s="522"/>
      <c r="CZ108" s="522"/>
      <c r="DA108" s="522"/>
      <c r="DB108" s="522"/>
      <c r="DC108" s="522"/>
      <c r="DD108" s="522"/>
      <c r="DE108" s="522"/>
      <c r="DF108" s="522"/>
      <c r="DG108" s="522"/>
      <c r="DH108" s="522"/>
      <c r="DI108" s="522"/>
      <c r="DJ108" s="522"/>
      <c r="DK108" s="522"/>
      <c r="DL108" s="522"/>
      <c r="DM108" s="522"/>
      <c r="DN108" s="522"/>
      <c r="DO108" s="522"/>
      <c r="DP108" s="522"/>
      <c r="DQ108" s="522"/>
      <c r="DR108" s="522"/>
      <c r="DS108" s="522"/>
      <c r="DT108" s="522"/>
      <c r="DU108" s="522"/>
      <c r="DV108" s="522"/>
      <c r="DW108" s="522"/>
      <c r="DX108" s="522"/>
      <c r="DY108" s="522"/>
      <c r="DZ108" s="522"/>
      <c r="EA108" s="522"/>
      <c r="EB108" s="522"/>
      <c r="EC108" s="522"/>
      <c r="ED108" s="522"/>
      <c r="EE108" s="522"/>
      <c r="EF108" s="522"/>
      <c r="EG108" s="522"/>
      <c r="EH108" s="522"/>
      <c r="EI108" s="522"/>
      <c r="EJ108" s="522"/>
      <c r="EK108" s="522"/>
      <c r="EL108" s="522"/>
      <c r="EM108" s="522"/>
      <c r="EN108" s="522"/>
      <c r="EO108" s="522"/>
      <c r="EP108" s="522"/>
      <c r="EQ108" s="522"/>
      <c r="ER108" s="522"/>
      <c r="ES108" s="522"/>
      <c r="ET108" s="522"/>
      <c r="EU108" s="522"/>
      <c r="EV108" s="522"/>
      <c r="EW108" s="522"/>
      <c r="EX108" s="522"/>
      <c r="EY108" s="522"/>
      <c r="EZ108" s="522"/>
      <c r="FA108" s="522"/>
      <c r="FB108" s="522"/>
      <c r="FC108" s="522"/>
      <c r="FD108" s="522"/>
      <c r="FE108" s="522"/>
      <c r="FF108" s="522"/>
      <c r="FG108" s="522"/>
      <c r="FH108" s="522"/>
      <c r="FI108" s="522"/>
      <c r="FJ108" s="522"/>
      <c r="FK108" s="522"/>
      <c r="FL108" s="522"/>
      <c r="FM108" s="522"/>
      <c r="FN108" s="522"/>
      <c r="FO108" s="522"/>
      <c r="FP108" s="522"/>
      <c r="FQ108" s="522"/>
      <c r="FR108" s="522"/>
      <c r="FS108" s="522"/>
      <c r="FT108" s="522"/>
      <c r="FU108" s="522"/>
      <c r="FV108" s="522"/>
      <c r="FW108" s="522"/>
      <c r="FX108" s="522"/>
      <c r="FY108" s="522"/>
      <c r="FZ108" s="522"/>
      <c r="GA108" s="522"/>
      <c r="GB108" s="522"/>
      <c r="GC108" s="522"/>
      <c r="GD108" s="522"/>
      <c r="GE108" s="522"/>
      <c r="GF108" s="522"/>
      <c r="GG108" s="522"/>
      <c r="GH108" s="522"/>
      <c r="GI108" s="522"/>
      <c r="GJ108" s="522"/>
      <c r="GK108" s="522"/>
      <c r="GL108" s="522"/>
      <c r="GM108" s="522"/>
      <c r="GN108" s="522"/>
      <c r="GO108" s="522"/>
      <c r="GP108" s="522"/>
      <c r="GQ108" s="522"/>
      <c r="GR108" s="522"/>
      <c r="GS108" s="522"/>
      <c r="GT108" s="522"/>
      <c r="GU108" s="522"/>
      <c r="GV108" s="522"/>
      <c r="GW108" s="522"/>
      <c r="GX108" s="522"/>
      <c r="GY108" s="522"/>
      <c r="GZ108" s="522"/>
      <c r="HA108" s="522"/>
      <c r="HB108" s="522"/>
      <c r="HC108" s="522"/>
      <c r="HD108" s="522"/>
      <c r="HE108" s="522"/>
      <c r="HF108" s="522"/>
      <c r="HG108" s="522"/>
      <c r="HH108" s="522"/>
      <c r="HI108" s="522"/>
      <c r="HJ108" s="522"/>
      <c r="HK108" s="522"/>
      <c r="HL108" s="522"/>
      <c r="HM108" s="522"/>
      <c r="HN108" s="522"/>
      <c r="HO108" s="522"/>
      <c r="HP108" s="522"/>
      <c r="HQ108" s="522"/>
      <c r="HR108" s="522"/>
      <c r="HS108" s="522"/>
      <c r="HT108" s="522"/>
      <c r="HU108" s="522"/>
      <c r="HV108" s="522"/>
      <c r="HW108" s="522"/>
      <c r="HX108" s="522"/>
      <c r="HY108" s="522"/>
      <c r="HZ108" s="522"/>
      <c r="IA108" s="522"/>
      <c r="IB108" s="522"/>
      <c r="IC108" s="522"/>
      <c r="ID108" s="522"/>
      <c r="IE108" s="522"/>
      <c r="IF108" s="522"/>
      <c r="IG108" s="522"/>
      <c r="IH108" s="522"/>
      <c r="II108" s="522"/>
      <c r="IJ108" s="522"/>
      <c r="IK108" s="522"/>
      <c r="IL108" s="522"/>
      <c r="IM108" s="522"/>
      <c r="IN108" s="522"/>
      <c r="IO108" s="522"/>
      <c r="IP108" s="522"/>
      <c r="IQ108" s="522"/>
      <c r="IR108" s="522"/>
      <c r="IS108" s="522"/>
      <c r="IT108" s="522"/>
    </row>
    <row collapsed="false" customFormat="true" customHeight="true" hidden="false" ht="7" outlineLevel="0" r="109" s="389">
      <c r="A109" s="371"/>
      <c r="B109" s="372"/>
      <c r="C109" s="373"/>
      <c r="D109" s="374"/>
      <c r="E109" s="375"/>
      <c r="F109" s="376"/>
      <c r="G109" s="400"/>
      <c r="H109" s="375"/>
      <c r="I109" s="375"/>
      <c r="J109" s="375"/>
      <c r="K109" s="378"/>
      <c r="L109" s="378"/>
      <c r="M109" s="378"/>
      <c r="N109" s="378"/>
      <c r="O109" s="378"/>
      <c r="P109" s="379"/>
      <c r="Q109" s="380"/>
      <c r="R109" s="381"/>
      <c r="S109" s="381"/>
      <c r="T109" s="381"/>
      <c r="U109" s="381"/>
      <c r="V109" s="381"/>
      <c r="W109" s="381"/>
      <c r="X109" s="381"/>
      <c r="Y109" s="381"/>
      <c r="Z109" s="381"/>
      <c r="AA109" s="381"/>
      <c r="AB109" s="382"/>
      <c r="AC109" s="383"/>
      <c r="AD109" s="383"/>
      <c r="AE109" s="383"/>
      <c r="AF109" s="384"/>
      <c r="AG109" s="376"/>
      <c r="AH109" s="385"/>
      <c r="AI109" s="386"/>
      <c r="AJ109" s="386"/>
      <c r="AK109" s="386"/>
      <c r="AL109" s="386"/>
      <c r="AM109" s="386"/>
      <c r="AN109" s="386"/>
      <c r="AO109" s="386"/>
      <c r="AP109" s="386"/>
      <c r="AQ109" s="386"/>
      <c r="AR109" s="386"/>
      <c r="AS109" s="386"/>
      <c r="AT109" s="386"/>
      <c r="AU109" s="386"/>
      <c r="AV109" s="386"/>
      <c r="AW109" s="386"/>
      <c r="AX109" s="386"/>
      <c r="AY109" s="386"/>
      <c r="AZ109" s="386"/>
      <c r="BA109" s="386"/>
      <c r="BB109" s="386"/>
      <c r="BC109" s="386"/>
      <c r="BD109" s="387"/>
      <c r="BE109" s="387"/>
      <c r="BF109" s="387"/>
      <c r="BG109" s="387"/>
      <c r="BH109" s="387"/>
      <c r="BI109" s="387"/>
      <c r="BJ109" s="387"/>
      <c r="BK109" s="387"/>
      <c r="BL109" s="387"/>
      <c r="BM109" s="387"/>
      <c r="BN109" s="387"/>
      <c r="BO109" s="387"/>
      <c r="BP109" s="387"/>
      <c r="BQ109" s="387"/>
      <c r="BR109" s="387"/>
      <c r="BS109" s="387"/>
      <c r="BT109" s="387"/>
      <c r="BU109" s="387"/>
      <c r="BV109" s="387"/>
      <c r="BW109" s="387"/>
      <c r="BX109" s="387"/>
      <c r="BY109" s="387"/>
      <c r="BZ109" s="387"/>
      <c r="CA109" s="387"/>
      <c r="CB109" s="387"/>
      <c r="CC109" s="387"/>
      <c r="CD109" s="387"/>
      <c r="CE109" s="387"/>
      <c r="CF109" s="387"/>
      <c r="CG109" s="387"/>
      <c r="CH109" s="387"/>
      <c r="CI109" s="387"/>
      <c r="CJ109" s="387"/>
      <c r="CK109" s="387"/>
      <c r="CL109" s="388"/>
      <c r="CM109" s="388"/>
      <c r="CN109" s="388"/>
      <c r="CO109" s="388"/>
      <c r="CP109" s="388"/>
      <c r="CQ109" s="388"/>
      <c r="CR109" s="388"/>
      <c r="CS109" s="388"/>
      <c r="CT109" s="388"/>
      <c r="CU109" s="388"/>
      <c r="CV109" s="388"/>
      <c r="CW109" s="388"/>
      <c r="CX109" s="388"/>
      <c r="CY109" s="388"/>
      <c r="CZ109" s="388"/>
      <c r="DA109" s="388"/>
      <c r="DB109" s="388"/>
      <c r="DC109" s="388"/>
      <c r="DD109" s="388"/>
      <c r="DE109" s="388"/>
      <c r="DF109" s="388"/>
      <c r="DG109" s="388"/>
      <c r="DH109" s="388"/>
      <c r="DI109" s="388"/>
      <c r="DJ109" s="388"/>
      <c r="DK109" s="388"/>
      <c r="DL109" s="388"/>
      <c r="DM109" s="388"/>
      <c r="DN109" s="388"/>
      <c r="DO109" s="388"/>
      <c r="DP109" s="388"/>
      <c r="DQ109" s="388"/>
      <c r="DR109" s="388"/>
      <c r="DS109" s="388"/>
      <c r="DT109" s="388"/>
      <c r="DU109" s="388"/>
      <c r="DV109" s="388"/>
      <c r="DW109" s="388"/>
      <c r="DX109" s="388"/>
      <c r="DY109" s="388"/>
      <c r="DZ109" s="388"/>
      <c r="EA109" s="388"/>
      <c r="EB109" s="388"/>
      <c r="EC109" s="388"/>
      <c r="ED109" s="388"/>
      <c r="EE109" s="388"/>
      <c r="EF109" s="388"/>
      <c r="EG109" s="388"/>
      <c r="EH109" s="388"/>
      <c r="EI109" s="388"/>
      <c r="EJ109" s="388"/>
      <c r="EK109" s="388"/>
      <c r="EL109" s="388"/>
      <c r="EM109" s="388"/>
      <c r="EN109" s="388"/>
      <c r="EO109" s="388"/>
      <c r="EP109" s="388"/>
      <c r="EQ109" s="388"/>
      <c r="ER109" s="388"/>
      <c r="ES109" s="388"/>
      <c r="ET109" s="388"/>
      <c r="EU109" s="388"/>
      <c r="EV109" s="388"/>
      <c r="EW109" s="388"/>
      <c r="EX109" s="388"/>
      <c r="EY109" s="388"/>
      <c r="EZ109" s="388"/>
      <c r="FA109" s="388"/>
      <c r="FB109" s="388"/>
      <c r="FC109" s="388"/>
      <c r="FD109" s="388"/>
      <c r="FE109" s="388"/>
      <c r="FF109" s="388"/>
      <c r="FG109" s="388"/>
      <c r="FH109" s="388"/>
      <c r="FI109" s="388"/>
      <c r="FJ109" s="388"/>
      <c r="FK109" s="388"/>
      <c r="FL109" s="388"/>
      <c r="FM109" s="388"/>
      <c r="FN109" s="388"/>
      <c r="FO109" s="388"/>
      <c r="FP109" s="388"/>
      <c r="FQ109" s="388"/>
      <c r="FR109" s="388"/>
      <c r="FS109" s="388"/>
      <c r="FT109" s="388"/>
      <c r="FU109" s="388"/>
      <c r="FV109" s="388"/>
      <c r="FW109" s="388"/>
      <c r="FX109" s="388"/>
      <c r="FY109" s="388"/>
      <c r="FZ109" s="388"/>
      <c r="GA109" s="388"/>
      <c r="GB109" s="388"/>
      <c r="GC109" s="388"/>
      <c r="GD109" s="388"/>
      <c r="GE109" s="388"/>
      <c r="GF109" s="388"/>
      <c r="GG109" s="388"/>
      <c r="GH109" s="388"/>
      <c r="GI109" s="388"/>
      <c r="GJ109" s="388"/>
      <c r="GK109" s="388"/>
      <c r="GL109" s="388"/>
      <c r="GM109" s="388"/>
      <c r="GN109" s="388"/>
      <c r="GO109" s="388"/>
      <c r="GP109" s="388"/>
      <c r="GQ109" s="388"/>
      <c r="GR109" s="388"/>
      <c r="GS109" s="388"/>
      <c r="GT109" s="388"/>
      <c r="GU109" s="388"/>
      <c r="GV109" s="388"/>
      <c r="GW109" s="388"/>
      <c r="GX109" s="388"/>
      <c r="GY109" s="388"/>
      <c r="GZ109" s="388"/>
      <c r="HA109" s="388"/>
      <c r="HB109" s="388"/>
      <c r="HC109" s="388"/>
      <c r="HD109" s="388"/>
      <c r="HE109" s="388"/>
      <c r="HF109" s="388"/>
      <c r="HG109" s="388"/>
      <c r="HH109" s="388"/>
      <c r="HI109" s="388"/>
      <c r="HJ109" s="388"/>
      <c r="HK109" s="388"/>
      <c r="HL109" s="388"/>
      <c r="HM109" s="388"/>
      <c r="HN109" s="388"/>
      <c r="HO109" s="388"/>
      <c r="HP109" s="388"/>
      <c r="HQ109" s="388"/>
      <c r="HR109" s="388"/>
      <c r="HS109" s="388"/>
      <c r="HT109" s="388"/>
      <c r="HU109" s="388"/>
      <c r="HV109" s="388"/>
      <c r="HW109" s="388"/>
      <c r="HX109" s="388"/>
      <c r="HY109" s="388"/>
      <c r="HZ109" s="388"/>
      <c r="IA109" s="388"/>
      <c r="IB109" s="388"/>
      <c r="IC109" s="388"/>
      <c r="ID109" s="388"/>
      <c r="IE109" s="388"/>
      <c r="IF109" s="388"/>
      <c r="IG109" s="388"/>
      <c r="IH109" s="388"/>
      <c r="II109" s="388"/>
      <c r="IJ109" s="388"/>
      <c r="IK109" s="388"/>
      <c r="IL109" s="388"/>
      <c r="IM109" s="388"/>
      <c r="IN109" s="388"/>
      <c r="IO109" s="388"/>
      <c r="IP109" s="388"/>
      <c r="IQ109" s="388"/>
      <c r="IR109" s="388"/>
      <c r="IS109" s="388"/>
      <c r="IT109" s="388"/>
    </row>
    <row collapsed="false" customFormat="true" customHeight="true" hidden="false" ht="18.75" outlineLevel="0" r="110" s="399">
      <c r="A110" s="390"/>
      <c r="B110" s="151" t="s">
        <v>74</v>
      </c>
      <c r="C110" s="151"/>
      <c r="D110" s="240"/>
      <c r="E110" s="153" t="n">
        <v>0</v>
      </c>
      <c r="F110" s="391"/>
      <c r="G110" s="392"/>
      <c r="H110" s="153" t="n">
        <v>0</v>
      </c>
      <c r="I110" s="153" t="n">
        <v>0</v>
      </c>
      <c r="J110" s="153" t="n">
        <v>0</v>
      </c>
      <c r="K110" s="153" t="n">
        <v>0</v>
      </c>
      <c r="L110" s="153" t="n">
        <v>0</v>
      </c>
      <c r="M110" s="153" t="n">
        <v>0</v>
      </c>
      <c r="N110" s="153" t="n">
        <v>0</v>
      </c>
      <c r="O110" s="153" t="n">
        <v>0</v>
      </c>
      <c r="P110" s="152"/>
      <c r="Q110" s="151"/>
      <c r="R110" s="151"/>
      <c r="S110" s="151"/>
      <c r="T110" s="151"/>
      <c r="U110" s="151"/>
      <c r="V110" s="151"/>
      <c r="W110" s="151"/>
      <c r="X110" s="151"/>
      <c r="Y110" s="151"/>
      <c r="Z110" s="151"/>
      <c r="AA110" s="151"/>
      <c r="AB110" s="151"/>
      <c r="AC110" s="151"/>
      <c r="AD110" s="151"/>
      <c r="AE110" s="151"/>
      <c r="AF110" s="151"/>
      <c r="AG110" s="151"/>
      <c r="AH110" s="401"/>
      <c r="AI110" s="402" t="n">
        <v>0</v>
      </c>
      <c r="AJ110" s="403" t="n">
        <v>0</v>
      </c>
      <c r="AK110" s="403" t="n">
        <v>0</v>
      </c>
      <c r="AL110" s="403" t="n">
        <v>0</v>
      </c>
      <c r="AM110" s="403" t="n">
        <v>0</v>
      </c>
      <c r="AN110" s="403" t="n">
        <v>0</v>
      </c>
      <c r="AO110" s="403" t="n">
        <v>0</v>
      </c>
      <c r="AP110" s="403" t="n">
        <v>0</v>
      </c>
      <c r="AQ110" s="403" t="n">
        <v>0</v>
      </c>
      <c r="AR110" s="403" t="n">
        <v>0</v>
      </c>
      <c r="AS110" s="403" t="n">
        <v>0</v>
      </c>
      <c r="AT110" s="403" t="n">
        <v>0</v>
      </c>
      <c r="AU110" s="403" t="n">
        <v>0</v>
      </c>
      <c r="AV110" s="403" t="n">
        <v>0</v>
      </c>
      <c r="AW110" s="403" t="n">
        <v>0</v>
      </c>
      <c r="AX110" s="403" t="n">
        <v>0</v>
      </c>
      <c r="AY110" s="403" t="n">
        <v>0</v>
      </c>
      <c r="AZ110" s="403" t="n">
        <v>0</v>
      </c>
      <c r="BA110" s="403" t="n">
        <v>0</v>
      </c>
      <c r="BB110" s="403" t="n">
        <v>0</v>
      </c>
      <c r="BC110" s="404" t="n">
        <v>0</v>
      </c>
      <c r="BD110" s="405"/>
      <c r="BE110" s="405"/>
      <c r="BF110" s="405"/>
      <c r="BG110" s="405"/>
      <c r="BH110" s="405"/>
      <c r="BI110" s="405"/>
      <c r="BJ110" s="405"/>
      <c r="BK110" s="405"/>
      <c r="BL110" s="405"/>
      <c r="BM110" s="405"/>
      <c r="BN110" s="405"/>
      <c r="BO110" s="405"/>
      <c r="BP110" s="405"/>
      <c r="BQ110" s="405"/>
      <c r="BR110" s="405"/>
      <c r="BS110" s="405"/>
      <c r="BT110" s="405"/>
      <c r="BU110" s="405"/>
      <c r="BV110" s="405"/>
      <c r="BW110" s="405"/>
      <c r="BX110" s="405"/>
      <c r="BY110" s="405"/>
      <c r="BZ110" s="405"/>
      <c r="CA110" s="405"/>
      <c r="CB110" s="405"/>
      <c r="CC110" s="405"/>
      <c r="CD110" s="405"/>
      <c r="CE110" s="405"/>
      <c r="CF110" s="405"/>
      <c r="CG110" s="405"/>
      <c r="CH110" s="405"/>
      <c r="CI110" s="405"/>
      <c r="CJ110" s="405"/>
      <c r="CK110" s="405"/>
      <c r="CL110" s="398"/>
      <c r="CM110" s="398"/>
      <c r="CN110" s="398"/>
      <c r="CO110" s="398"/>
      <c r="CP110" s="398"/>
      <c r="CQ110" s="398"/>
      <c r="CR110" s="398"/>
      <c r="CS110" s="398"/>
      <c r="CT110" s="398"/>
      <c r="CU110" s="398"/>
      <c r="CV110" s="398"/>
      <c r="CW110" s="398"/>
      <c r="CX110" s="398"/>
      <c r="CY110" s="398"/>
      <c r="CZ110" s="398"/>
      <c r="DA110" s="398"/>
      <c r="DB110" s="398"/>
      <c r="DC110" s="398"/>
      <c r="DD110" s="398"/>
      <c r="DE110" s="398"/>
      <c r="DF110" s="398"/>
      <c r="DG110" s="398"/>
      <c r="DH110" s="398"/>
      <c r="DI110" s="398"/>
      <c r="DJ110" s="398"/>
      <c r="DK110" s="398"/>
      <c r="DL110" s="398"/>
      <c r="DM110" s="398"/>
      <c r="DN110" s="398"/>
      <c r="DO110" s="398"/>
      <c r="DP110" s="398"/>
      <c r="DQ110" s="398"/>
      <c r="DR110" s="398"/>
      <c r="DS110" s="398"/>
      <c r="DT110" s="398"/>
      <c r="DU110" s="398"/>
      <c r="DV110" s="398"/>
      <c r="DW110" s="398"/>
      <c r="DX110" s="398"/>
      <c r="DY110" s="398"/>
      <c r="DZ110" s="398"/>
      <c r="EA110" s="398"/>
      <c r="EB110" s="398"/>
      <c r="EC110" s="398"/>
      <c r="ED110" s="398"/>
      <c r="EE110" s="398"/>
      <c r="EF110" s="398"/>
      <c r="EG110" s="398"/>
      <c r="EH110" s="398"/>
      <c r="EI110" s="398"/>
      <c r="EJ110" s="398"/>
      <c r="EK110" s="398"/>
      <c r="EL110" s="398"/>
      <c r="EM110" s="398"/>
      <c r="EN110" s="398"/>
      <c r="EO110" s="398"/>
      <c r="EP110" s="398"/>
      <c r="EQ110" s="398"/>
      <c r="ER110" s="398"/>
      <c r="ES110" s="398"/>
      <c r="ET110" s="398"/>
      <c r="EU110" s="398"/>
      <c r="EV110" s="398"/>
      <c r="EW110" s="398"/>
      <c r="EX110" s="398"/>
      <c r="EY110" s="398"/>
      <c r="EZ110" s="398"/>
      <c r="FA110" s="398"/>
      <c r="FB110" s="398"/>
      <c r="FC110" s="398"/>
      <c r="FD110" s="398"/>
      <c r="FE110" s="398"/>
      <c r="FF110" s="398"/>
      <c r="FG110" s="398"/>
      <c r="FH110" s="398"/>
      <c r="FI110" s="398"/>
      <c r="FJ110" s="398"/>
      <c r="FK110" s="398"/>
      <c r="FL110" s="398"/>
      <c r="FM110" s="398"/>
      <c r="FN110" s="398"/>
      <c r="FO110" s="398"/>
      <c r="FP110" s="398"/>
      <c r="FQ110" s="398"/>
      <c r="FR110" s="398"/>
      <c r="FS110" s="398"/>
      <c r="FT110" s="398"/>
      <c r="FU110" s="398"/>
      <c r="FV110" s="398"/>
      <c r="FW110" s="398"/>
      <c r="FX110" s="398"/>
      <c r="FY110" s="398"/>
      <c r="FZ110" s="398"/>
      <c r="GA110" s="398"/>
      <c r="GB110" s="398"/>
      <c r="GC110" s="398"/>
      <c r="GD110" s="398"/>
      <c r="GE110" s="398"/>
      <c r="GF110" s="398"/>
      <c r="GG110" s="398"/>
      <c r="GH110" s="398"/>
      <c r="GI110" s="398"/>
      <c r="GJ110" s="398"/>
      <c r="GK110" s="398"/>
      <c r="GL110" s="398"/>
      <c r="GM110" s="398"/>
      <c r="GN110" s="398"/>
      <c r="GO110" s="398"/>
      <c r="GP110" s="398"/>
      <c r="GQ110" s="398"/>
      <c r="GR110" s="398"/>
      <c r="GS110" s="398"/>
      <c r="GT110" s="398"/>
      <c r="GU110" s="398"/>
      <c r="GV110" s="398"/>
      <c r="GW110" s="398"/>
      <c r="GX110" s="398"/>
      <c r="GY110" s="398"/>
      <c r="GZ110" s="398"/>
      <c r="HA110" s="398"/>
      <c r="HB110" s="398"/>
      <c r="HC110" s="398"/>
      <c r="HD110" s="398"/>
      <c r="HE110" s="398"/>
      <c r="HF110" s="398"/>
      <c r="HG110" s="398"/>
      <c r="HH110" s="398"/>
      <c r="HI110" s="398"/>
      <c r="HJ110" s="398"/>
      <c r="HK110" s="398"/>
      <c r="HL110" s="398"/>
      <c r="HM110" s="398"/>
      <c r="HN110" s="398"/>
      <c r="HO110" s="398"/>
      <c r="HP110" s="398"/>
      <c r="HQ110" s="398"/>
      <c r="HR110" s="398"/>
      <c r="HS110" s="398"/>
      <c r="HT110" s="398"/>
      <c r="HU110" s="398"/>
      <c r="HV110" s="398"/>
      <c r="HW110" s="398"/>
      <c r="HX110" s="398"/>
      <c r="HY110" s="398"/>
      <c r="HZ110" s="398"/>
      <c r="IA110" s="398"/>
      <c r="IB110" s="398"/>
      <c r="IC110" s="398"/>
      <c r="ID110" s="398"/>
      <c r="IE110" s="398"/>
      <c r="IF110" s="398"/>
      <c r="IG110" s="398"/>
      <c r="IH110" s="398"/>
      <c r="II110" s="398"/>
      <c r="IJ110" s="398"/>
      <c r="IK110" s="398"/>
      <c r="IL110" s="398"/>
      <c r="IM110" s="398"/>
      <c r="IN110" s="398"/>
      <c r="IO110" s="398"/>
      <c r="IP110" s="398"/>
      <c r="IQ110" s="398"/>
      <c r="IR110" s="398"/>
      <c r="IS110" s="398"/>
      <c r="IT110" s="398"/>
    </row>
    <row collapsed="false" customFormat="true" customHeight="true" hidden="false" ht="117" outlineLevel="0" r="111" s="389">
      <c r="A111" s="371"/>
      <c r="B111" s="372"/>
      <c r="C111" s="373"/>
      <c r="D111" s="374"/>
      <c r="E111" s="375"/>
      <c r="F111" s="376"/>
      <c r="G111" s="400"/>
      <c r="H111" s="375"/>
      <c r="I111" s="375"/>
      <c r="J111" s="375"/>
      <c r="K111" s="378"/>
      <c r="L111" s="378"/>
      <c r="M111" s="378"/>
      <c r="N111" s="378"/>
      <c r="O111" s="378"/>
      <c r="P111" s="379"/>
      <c r="Q111" s="380"/>
      <c r="R111" s="381"/>
      <c r="S111" s="381"/>
      <c r="T111" s="381"/>
      <c r="U111" s="381"/>
      <c r="V111" s="381"/>
      <c r="W111" s="381"/>
      <c r="X111" s="381"/>
      <c r="Y111" s="381"/>
      <c r="Z111" s="381"/>
      <c r="AA111" s="381"/>
      <c r="AB111" s="382"/>
      <c r="AC111" s="383"/>
      <c r="AD111" s="383"/>
      <c r="AE111" s="383"/>
      <c r="AF111" s="384"/>
      <c r="AG111" s="376"/>
      <c r="AH111" s="385"/>
      <c r="AI111" s="386"/>
      <c r="AJ111" s="386"/>
      <c r="AK111" s="386"/>
      <c r="AL111" s="386"/>
      <c r="AM111" s="386"/>
      <c r="AN111" s="386"/>
      <c r="AO111" s="386"/>
      <c r="AP111" s="386"/>
      <c r="AQ111" s="386"/>
      <c r="AR111" s="386"/>
      <c r="AS111" s="386"/>
      <c r="AT111" s="386"/>
      <c r="AU111" s="386"/>
      <c r="AV111" s="386"/>
      <c r="AW111" s="386"/>
      <c r="AX111" s="386"/>
      <c r="AY111" s="386"/>
      <c r="AZ111" s="386"/>
      <c r="BA111" s="386"/>
      <c r="BB111" s="386"/>
      <c r="BC111" s="386"/>
      <c r="BD111" s="387"/>
      <c r="BE111" s="387"/>
      <c r="BF111" s="387"/>
      <c r="BG111" s="387"/>
      <c r="BH111" s="387"/>
      <c r="BI111" s="387"/>
      <c r="BJ111" s="387"/>
      <c r="BK111" s="387"/>
      <c r="BL111" s="387"/>
      <c r="BM111" s="387"/>
      <c r="BN111" s="387"/>
      <c r="BO111" s="387"/>
      <c r="BP111" s="387"/>
      <c r="BQ111" s="387"/>
      <c r="BR111" s="387"/>
      <c r="BS111" s="387"/>
      <c r="BT111" s="387"/>
      <c r="BU111" s="387"/>
      <c r="BV111" s="387"/>
      <c r="BW111" s="387"/>
      <c r="BX111" s="387"/>
      <c r="BY111" s="387"/>
      <c r="BZ111" s="387"/>
      <c r="CA111" s="387"/>
      <c r="CB111" s="387"/>
      <c r="CC111" s="387"/>
      <c r="CD111" s="387"/>
      <c r="CE111" s="387"/>
      <c r="CF111" s="387"/>
      <c r="CG111" s="387"/>
      <c r="CH111" s="387"/>
      <c r="CI111" s="387"/>
      <c r="CJ111" s="387"/>
      <c r="CK111" s="387"/>
      <c r="CL111" s="388"/>
      <c r="CM111" s="388"/>
      <c r="CN111" s="388"/>
      <c r="CO111" s="388"/>
      <c r="CP111" s="388"/>
      <c r="CQ111" s="388"/>
      <c r="CR111" s="388"/>
      <c r="CS111" s="388"/>
      <c r="CT111" s="388"/>
      <c r="CU111" s="388"/>
      <c r="CV111" s="388"/>
      <c r="CW111" s="388"/>
      <c r="CX111" s="388"/>
      <c r="CY111" s="388"/>
      <c r="CZ111" s="388"/>
      <c r="DA111" s="388"/>
      <c r="DB111" s="388"/>
      <c r="DC111" s="388"/>
      <c r="DD111" s="388"/>
      <c r="DE111" s="388"/>
      <c r="DF111" s="388"/>
      <c r="DG111" s="388"/>
      <c r="DH111" s="388"/>
      <c r="DI111" s="388"/>
      <c r="DJ111" s="388"/>
      <c r="DK111" s="388"/>
      <c r="DL111" s="388"/>
      <c r="DM111" s="388"/>
      <c r="DN111" s="388"/>
      <c r="DO111" s="388"/>
      <c r="DP111" s="388"/>
      <c r="DQ111" s="388"/>
      <c r="DR111" s="388"/>
      <c r="DS111" s="388"/>
      <c r="DT111" s="388"/>
      <c r="DU111" s="388"/>
      <c r="DV111" s="388"/>
      <c r="DW111" s="388"/>
      <c r="DX111" s="388"/>
      <c r="DY111" s="388"/>
      <c r="DZ111" s="388"/>
      <c r="EA111" s="388"/>
      <c r="EB111" s="388"/>
      <c r="EC111" s="388"/>
      <c r="ED111" s="388"/>
      <c r="EE111" s="388"/>
      <c r="EF111" s="388"/>
      <c r="EG111" s="388"/>
      <c r="EH111" s="388"/>
      <c r="EI111" s="388"/>
      <c r="EJ111" s="388"/>
      <c r="EK111" s="388"/>
      <c r="EL111" s="388"/>
      <c r="EM111" s="388"/>
      <c r="EN111" s="388"/>
      <c r="EO111" s="388"/>
      <c r="EP111" s="388"/>
      <c r="EQ111" s="388"/>
      <c r="ER111" s="388"/>
      <c r="ES111" s="388"/>
      <c r="ET111" s="388"/>
      <c r="EU111" s="388"/>
      <c r="EV111" s="388"/>
      <c r="EW111" s="388"/>
      <c r="EX111" s="388"/>
      <c r="EY111" s="388"/>
      <c r="EZ111" s="388"/>
      <c r="FA111" s="388"/>
      <c r="FB111" s="388"/>
      <c r="FC111" s="388"/>
      <c r="FD111" s="388"/>
      <c r="FE111" s="388"/>
      <c r="FF111" s="388"/>
      <c r="FG111" s="388"/>
      <c r="FH111" s="388"/>
      <c r="FI111" s="388"/>
      <c r="FJ111" s="388"/>
      <c r="FK111" s="388"/>
      <c r="FL111" s="388"/>
      <c r="FM111" s="388"/>
      <c r="FN111" s="388"/>
      <c r="FO111" s="388"/>
      <c r="FP111" s="388"/>
      <c r="FQ111" s="388"/>
      <c r="FR111" s="388"/>
      <c r="FS111" s="388"/>
      <c r="FT111" s="388"/>
      <c r="FU111" s="388"/>
      <c r="FV111" s="388"/>
      <c r="FW111" s="388"/>
      <c r="FX111" s="388"/>
      <c r="FY111" s="388"/>
      <c r="FZ111" s="388"/>
      <c r="GA111" s="388"/>
      <c r="GB111" s="388"/>
      <c r="GC111" s="388"/>
      <c r="GD111" s="388"/>
      <c r="GE111" s="388"/>
      <c r="GF111" s="388"/>
      <c r="GG111" s="388"/>
      <c r="GH111" s="388"/>
      <c r="GI111" s="388"/>
      <c r="GJ111" s="388"/>
      <c r="GK111" s="388"/>
      <c r="GL111" s="388"/>
      <c r="GM111" s="388"/>
      <c r="GN111" s="388"/>
      <c r="GO111" s="388"/>
      <c r="GP111" s="388"/>
      <c r="GQ111" s="388"/>
      <c r="GR111" s="388"/>
      <c r="GS111" s="388"/>
      <c r="GT111" s="388"/>
      <c r="GU111" s="388"/>
      <c r="GV111" s="388"/>
      <c r="GW111" s="388"/>
      <c r="GX111" s="388"/>
      <c r="GY111" s="388"/>
      <c r="GZ111" s="388"/>
      <c r="HA111" s="388"/>
      <c r="HB111" s="388"/>
      <c r="HC111" s="388"/>
      <c r="HD111" s="388"/>
      <c r="HE111" s="388"/>
      <c r="HF111" s="388"/>
      <c r="HG111" s="388"/>
      <c r="HH111" s="388"/>
      <c r="HI111" s="388"/>
      <c r="HJ111" s="388"/>
      <c r="HK111" s="388"/>
      <c r="HL111" s="388"/>
      <c r="HM111" s="388"/>
      <c r="HN111" s="388"/>
      <c r="HO111" s="388"/>
      <c r="HP111" s="388"/>
      <c r="HQ111" s="388"/>
      <c r="HR111" s="388"/>
      <c r="HS111" s="388"/>
      <c r="HT111" s="388"/>
      <c r="HU111" s="388"/>
      <c r="HV111" s="388"/>
      <c r="HW111" s="388"/>
      <c r="HX111" s="388"/>
      <c r="HY111" s="388"/>
      <c r="HZ111" s="388"/>
      <c r="IA111" s="388"/>
      <c r="IB111" s="388"/>
      <c r="IC111" s="388"/>
      <c r="ID111" s="388"/>
      <c r="IE111" s="388"/>
      <c r="IF111" s="388"/>
      <c r="IG111" s="388"/>
      <c r="IH111" s="388"/>
      <c r="II111" s="388"/>
      <c r="IJ111" s="388"/>
      <c r="IK111" s="388"/>
      <c r="IL111" s="388"/>
      <c r="IM111" s="388"/>
      <c r="IN111" s="388"/>
      <c r="IO111" s="388"/>
      <c r="IP111" s="388"/>
      <c r="IQ111" s="388"/>
      <c r="IR111" s="388"/>
      <c r="IS111" s="388"/>
      <c r="IT111" s="388"/>
    </row>
    <row collapsed="false" customFormat="true" customHeight="true" hidden="false" ht="24.75" outlineLevel="0" r="112" s="509">
      <c r="A112" s="496"/>
      <c r="B112" s="151" t="s">
        <v>75</v>
      </c>
      <c r="C112" s="151"/>
      <c r="D112" s="240"/>
      <c r="E112" s="153" t="n">
        <f aca="false">COUNTIF(E114:E133,"Yes")</f>
        <v>3</v>
      </c>
      <c r="F112" s="391"/>
      <c r="G112" s="525"/>
      <c r="H112" s="526" t="n">
        <f aca="false">H114+H121+H128</f>
        <v>53393.5084745763</v>
      </c>
      <c r="I112" s="526" t="n">
        <f aca="false">I114+I121+I128</f>
        <v>9610.83152542373</v>
      </c>
      <c r="J112" s="526" t="n">
        <f aca="false">J114+J121+J128</f>
        <v>63004.34</v>
      </c>
      <c r="K112" s="526" t="n">
        <f aca="false">K114+K121+K128</f>
        <v>35871</v>
      </c>
      <c r="L112" s="526" t="n">
        <f aca="false">L114+L121+L128</f>
        <v>3700</v>
      </c>
      <c r="M112" s="526" t="n">
        <f aca="false">M114+M121+M128</f>
        <v>3700</v>
      </c>
      <c r="N112" s="526" t="n">
        <f aca="false">N114+N121+N128</f>
        <v>1894</v>
      </c>
      <c r="O112" s="526" t="n">
        <f aca="false">O114+O121+O128</f>
        <v>37765</v>
      </c>
      <c r="P112" s="152"/>
      <c r="Q112" s="151"/>
      <c r="R112" s="151"/>
      <c r="S112" s="151"/>
      <c r="T112" s="151"/>
      <c r="U112" s="151"/>
      <c r="V112" s="151"/>
      <c r="W112" s="151"/>
      <c r="X112" s="151"/>
      <c r="Y112" s="151"/>
      <c r="Z112" s="151"/>
      <c r="AA112" s="151"/>
      <c r="AB112" s="151"/>
      <c r="AC112" s="151"/>
      <c r="AD112" s="151"/>
      <c r="AE112" s="151"/>
      <c r="AF112" s="151"/>
      <c r="AG112" s="151"/>
      <c r="AH112" s="504"/>
      <c r="AI112" s="527" t="n">
        <f aca="false">AI114+AI121</f>
        <v>0</v>
      </c>
      <c r="AJ112" s="527" t="n">
        <f aca="false">AJ114+AJ121</f>
        <v>0</v>
      </c>
      <c r="AK112" s="527" t="n">
        <f aca="false">AK114+AK121</f>
        <v>0</v>
      </c>
      <c r="AL112" s="527" t="n">
        <f aca="false">AL114+AL121</f>
        <v>0</v>
      </c>
      <c r="AM112" s="527" t="n">
        <f aca="false">AM114+AM121</f>
        <v>0</v>
      </c>
      <c r="AN112" s="527" t="n">
        <f aca="false">AN114+AN121</f>
        <v>0</v>
      </c>
      <c r="AO112" s="554" t="n">
        <f aca="false">AO114+AO121</f>
        <v>0</v>
      </c>
      <c r="AP112" s="527" t="n">
        <f aca="false">AP114+AP121</f>
        <v>0</v>
      </c>
      <c r="AQ112" s="527" t="n">
        <f aca="false">AQ114+AQ121</f>
        <v>0</v>
      </c>
      <c r="AR112" s="527" t="n">
        <f aca="false">AR114+AR121</f>
        <v>0</v>
      </c>
      <c r="AS112" s="527" t="n">
        <f aca="false">AS114+AS121</f>
        <v>0</v>
      </c>
      <c r="AT112" s="527" t="n">
        <f aca="false">AT114+AT121</f>
        <v>0</v>
      </c>
      <c r="AU112" s="527" t="n">
        <f aca="false">AU114+AU121</f>
        <v>0</v>
      </c>
      <c r="AV112" s="527" t="n">
        <f aca="false">AV114+AV121</f>
        <v>0</v>
      </c>
      <c r="AW112" s="527" t="n">
        <f aca="false">AW114+AW121</f>
        <v>0</v>
      </c>
      <c r="AX112" s="527" t="n">
        <f aca="false">AX114+AX121</f>
        <v>0</v>
      </c>
      <c r="AY112" s="527" t="n">
        <f aca="false">AY114+AY121</f>
        <v>0</v>
      </c>
      <c r="AZ112" s="527" t="n">
        <f aca="false">AZ114+AZ121</f>
        <v>0</v>
      </c>
      <c r="BA112" s="527" t="n">
        <f aca="false">BA114+BA121</f>
        <v>0</v>
      </c>
      <c r="BB112" s="527" t="n">
        <f aca="false">BB114+BB121</f>
        <v>0</v>
      </c>
      <c r="BC112" s="527" t="n">
        <f aca="false">BC114+BC121</f>
        <v>0</v>
      </c>
      <c r="BD112" s="507"/>
      <c r="BE112" s="507"/>
      <c r="BF112" s="507"/>
      <c r="BG112" s="507"/>
      <c r="BH112" s="507"/>
      <c r="BI112" s="507"/>
      <c r="BJ112" s="507"/>
      <c r="BK112" s="507"/>
      <c r="BL112" s="507"/>
      <c r="BM112" s="507"/>
      <c r="BN112" s="507"/>
      <c r="BO112" s="507"/>
      <c r="BP112" s="507"/>
      <c r="BQ112" s="507"/>
      <c r="BR112" s="507"/>
      <c r="BS112" s="507"/>
      <c r="BT112" s="507"/>
      <c r="BU112" s="507"/>
      <c r="BV112" s="507"/>
      <c r="BW112" s="507"/>
      <c r="BX112" s="507"/>
      <c r="BY112" s="507"/>
      <c r="BZ112" s="507"/>
      <c r="CA112" s="507"/>
      <c r="CB112" s="507"/>
      <c r="CC112" s="507"/>
      <c r="CD112" s="507"/>
      <c r="CE112" s="507"/>
      <c r="CF112" s="507"/>
      <c r="CG112" s="507"/>
      <c r="CH112" s="507"/>
      <c r="CI112" s="507"/>
      <c r="CJ112" s="507"/>
      <c r="CK112" s="507"/>
      <c r="CL112" s="508"/>
      <c r="CM112" s="508"/>
      <c r="CN112" s="508"/>
      <c r="CO112" s="508"/>
      <c r="CP112" s="508"/>
      <c r="CQ112" s="508"/>
      <c r="CR112" s="508"/>
      <c r="CS112" s="508"/>
      <c r="CT112" s="508"/>
      <c r="CU112" s="508"/>
      <c r="CV112" s="508"/>
      <c r="CW112" s="508"/>
      <c r="CX112" s="508"/>
      <c r="CY112" s="508"/>
      <c r="CZ112" s="508"/>
      <c r="DA112" s="508"/>
      <c r="DB112" s="508"/>
      <c r="DC112" s="508"/>
      <c r="DD112" s="508"/>
      <c r="DE112" s="508"/>
      <c r="DF112" s="508"/>
      <c r="DG112" s="508"/>
      <c r="DH112" s="508"/>
      <c r="DI112" s="508"/>
      <c r="DJ112" s="508"/>
      <c r="DK112" s="508"/>
      <c r="DL112" s="508"/>
      <c r="DM112" s="508"/>
      <c r="DN112" s="508"/>
      <c r="DO112" s="508"/>
      <c r="DP112" s="508"/>
      <c r="DQ112" s="508"/>
      <c r="DR112" s="508"/>
      <c r="DS112" s="508"/>
      <c r="DT112" s="508"/>
      <c r="DU112" s="508"/>
      <c r="DV112" s="508"/>
      <c r="DW112" s="508"/>
      <c r="DX112" s="508"/>
      <c r="DY112" s="508"/>
      <c r="DZ112" s="508"/>
      <c r="EA112" s="508"/>
      <c r="EB112" s="508"/>
      <c r="EC112" s="508"/>
      <c r="ED112" s="508"/>
      <c r="EE112" s="508"/>
      <c r="EF112" s="508"/>
      <c r="EG112" s="508"/>
      <c r="EH112" s="508"/>
      <c r="EI112" s="508"/>
      <c r="EJ112" s="508"/>
      <c r="EK112" s="508"/>
      <c r="EL112" s="508"/>
      <c r="EM112" s="508"/>
      <c r="EN112" s="508"/>
      <c r="EO112" s="508"/>
      <c r="EP112" s="508"/>
      <c r="EQ112" s="508"/>
      <c r="ER112" s="508"/>
      <c r="ES112" s="508"/>
      <c r="ET112" s="508"/>
      <c r="EU112" s="508"/>
      <c r="EV112" s="508"/>
      <c r="EW112" s="508"/>
      <c r="EX112" s="508"/>
      <c r="EY112" s="508"/>
      <c r="EZ112" s="508"/>
      <c r="FA112" s="508"/>
      <c r="FB112" s="508"/>
      <c r="FC112" s="508"/>
      <c r="FD112" s="508"/>
      <c r="FE112" s="508"/>
      <c r="FF112" s="508"/>
      <c r="FG112" s="508"/>
      <c r="FH112" s="508"/>
      <c r="FI112" s="508"/>
      <c r="FJ112" s="508"/>
      <c r="FK112" s="508"/>
      <c r="FL112" s="508"/>
      <c r="FM112" s="508"/>
      <c r="FN112" s="508"/>
      <c r="FO112" s="508"/>
      <c r="FP112" s="508"/>
      <c r="FQ112" s="508"/>
      <c r="FR112" s="508"/>
      <c r="FS112" s="508"/>
      <c r="FT112" s="508"/>
      <c r="FU112" s="508"/>
      <c r="FV112" s="508"/>
      <c r="FW112" s="508"/>
      <c r="FX112" s="508"/>
      <c r="FY112" s="508"/>
      <c r="FZ112" s="508"/>
      <c r="GA112" s="508"/>
      <c r="GB112" s="508"/>
      <c r="GC112" s="508"/>
      <c r="GD112" s="508"/>
      <c r="GE112" s="508"/>
      <c r="GF112" s="508"/>
      <c r="GG112" s="508"/>
      <c r="GH112" s="508"/>
      <c r="GI112" s="508"/>
      <c r="GJ112" s="508"/>
      <c r="GK112" s="508"/>
      <c r="GL112" s="508"/>
      <c r="GM112" s="508"/>
      <c r="GN112" s="508"/>
      <c r="GO112" s="508"/>
      <c r="GP112" s="508"/>
      <c r="GQ112" s="508"/>
      <c r="GR112" s="508"/>
      <c r="GS112" s="508"/>
      <c r="GT112" s="508"/>
      <c r="GU112" s="508"/>
      <c r="GV112" s="508"/>
      <c r="GW112" s="508"/>
      <c r="GX112" s="508"/>
      <c r="GY112" s="508"/>
      <c r="GZ112" s="508"/>
      <c r="HA112" s="508"/>
      <c r="HB112" s="508"/>
      <c r="HC112" s="508"/>
      <c r="HD112" s="508"/>
      <c r="HE112" s="508"/>
      <c r="HF112" s="508"/>
      <c r="HG112" s="508"/>
      <c r="HH112" s="508"/>
      <c r="HI112" s="508"/>
      <c r="HJ112" s="508"/>
      <c r="HK112" s="508"/>
      <c r="HL112" s="508"/>
      <c r="HM112" s="508"/>
      <c r="HN112" s="508"/>
      <c r="HO112" s="508"/>
      <c r="HP112" s="508"/>
      <c r="HQ112" s="508"/>
      <c r="HR112" s="508"/>
      <c r="HS112" s="508"/>
      <c r="HT112" s="508"/>
      <c r="HU112" s="508"/>
      <c r="HV112" s="508"/>
      <c r="HW112" s="508"/>
      <c r="HX112" s="508"/>
      <c r="HY112" s="508"/>
      <c r="HZ112" s="508"/>
      <c r="IA112" s="508"/>
      <c r="IB112" s="508"/>
      <c r="IC112" s="508"/>
      <c r="ID112" s="508"/>
      <c r="IE112" s="508"/>
      <c r="IF112" s="508"/>
      <c r="IG112" s="508"/>
      <c r="IH112" s="508"/>
      <c r="II112" s="508"/>
      <c r="IJ112" s="508"/>
      <c r="IK112" s="508"/>
      <c r="IL112" s="508"/>
      <c r="IM112" s="508"/>
      <c r="IN112" s="508"/>
      <c r="IO112" s="508"/>
      <c r="IP112" s="508"/>
      <c r="IQ112" s="508"/>
      <c r="IR112" s="508"/>
      <c r="IS112" s="508"/>
      <c r="IT112" s="508"/>
    </row>
    <row collapsed="false" customFormat="true" customHeight="true" hidden="false" ht="7" outlineLevel="0" r="113" s="438">
      <c r="A113" s="406"/>
      <c r="B113" s="266"/>
      <c r="C113" s="266"/>
      <c r="D113" s="267"/>
      <c r="E113" s="268"/>
      <c r="F113" s="269"/>
      <c r="G113" s="267"/>
      <c r="H113" s="556"/>
      <c r="I113" s="268"/>
      <c r="J113" s="268"/>
      <c r="K113" s="268"/>
      <c r="L113" s="268"/>
      <c r="M113" s="268"/>
      <c r="N113" s="268"/>
      <c r="O113" s="268"/>
      <c r="P113" s="269"/>
      <c r="Q113" s="266"/>
      <c r="R113" s="266"/>
      <c r="S113" s="266"/>
      <c r="T113" s="266"/>
      <c r="U113" s="266"/>
      <c r="V113" s="266"/>
      <c r="W113" s="266"/>
      <c r="X113" s="266"/>
      <c r="Y113" s="266"/>
      <c r="Z113" s="266"/>
      <c r="AA113" s="266"/>
      <c r="AB113" s="266"/>
      <c r="AC113" s="266"/>
      <c r="AD113" s="266"/>
      <c r="AE113" s="266"/>
      <c r="AF113" s="266"/>
      <c r="AG113" s="269"/>
      <c r="AH113" s="407"/>
      <c r="AI113" s="557"/>
      <c r="AJ113" s="557"/>
      <c r="AK113" s="557"/>
      <c r="AL113" s="557"/>
      <c r="AM113" s="557"/>
      <c r="AN113" s="557"/>
      <c r="AO113" s="557"/>
      <c r="AP113" s="557"/>
      <c r="AQ113" s="557"/>
      <c r="AR113" s="557"/>
      <c r="AS113" s="557"/>
      <c r="AT113" s="557"/>
      <c r="AU113" s="557"/>
      <c r="AV113" s="557"/>
      <c r="AW113" s="557"/>
      <c r="AX113" s="557"/>
      <c r="AY113" s="557"/>
      <c r="AZ113" s="557"/>
      <c r="BA113" s="557"/>
      <c r="BB113" s="557"/>
      <c r="BC113" s="557"/>
      <c r="BD113" s="408"/>
      <c r="BE113" s="408"/>
      <c r="BF113" s="408"/>
      <c r="BG113" s="408"/>
      <c r="BH113" s="408"/>
      <c r="BI113" s="408"/>
      <c r="BJ113" s="408"/>
      <c r="BK113" s="408"/>
      <c r="BL113" s="408"/>
      <c r="BM113" s="408"/>
      <c r="BN113" s="408"/>
      <c r="BO113" s="408"/>
      <c r="BP113" s="408"/>
      <c r="BQ113" s="408"/>
      <c r="BR113" s="408"/>
      <c r="BS113" s="408"/>
      <c r="BT113" s="408"/>
      <c r="BU113" s="408"/>
      <c r="BV113" s="408"/>
      <c r="BW113" s="408"/>
      <c r="BX113" s="408"/>
      <c r="BY113" s="408"/>
      <c r="BZ113" s="408"/>
      <c r="CA113" s="408"/>
      <c r="CB113" s="408"/>
      <c r="CC113" s="408"/>
      <c r="CD113" s="408"/>
      <c r="CE113" s="408"/>
      <c r="CF113" s="408"/>
      <c r="CG113" s="408"/>
      <c r="CH113" s="408"/>
      <c r="CI113" s="408"/>
      <c r="CJ113" s="408"/>
      <c r="CK113" s="408"/>
      <c r="CL113" s="437"/>
      <c r="CM113" s="437"/>
      <c r="CN113" s="437"/>
      <c r="CO113" s="437"/>
      <c r="CP113" s="437"/>
      <c r="CQ113" s="437"/>
      <c r="CR113" s="437"/>
      <c r="CS113" s="437"/>
      <c r="CT113" s="437"/>
      <c r="CU113" s="437"/>
      <c r="CV113" s="437"/>
      <c r="CW113" s="437"/>
      <c r="CX113" s="437"/>
      <c r="CY113" s="437"/>
      <c r="CZ113" s="437"/>
      <c r="DA113" s="437"/>
      <c r="DB113" s="437"/>
      <c r="DC113" s="437"/>
      <c r="DD113" s="437"/>
      <c r="DE113" s="437"/>
      <c r="DF113" s="437"/>
      <c r="DG113" s="437"/>
      <c r="DH113" s="437"/>
      <c r="DI113" s="437"/>
      <c r="DJ113" s="437"/>
      <c r="DK113" s="437"/>
      <c r="DL113" s="437"/>
      <c r="DM113" s="437"/>
      <c r="DN113" s="437"/>
      <c r="DO113" s="437"/>
      <c r="DP113" s="437"/>
      <c r="DQ113" s="437"/>
      <c r="DR113" s="437"/>
      <c r="DS113" s="437"/>
      <c r="DT113" s="437"/>
      <c r="DU113" s="437"/>
      <c r="DV113" s="437"/>
      <c r="DW113" s="437"/>
      <c r="DX113" s="437"/>
      <c r="DY113" s="437"/>
      <c r="DZ113" s="437"/>
      <c r="EA113" s="437"/>
      <c r="EB113" s="437"/>
      <c r="EC113" s="437"/>
      <c r="ED113" s="437"/>
      <c r="EE113" s="437"/>
      <c r="EF113" s="437"/>
      <c r="EG113" s="437"/>
      <c r="EH113" s="437"/>
      <c r="EI113" s="437"/>
      <c r="EJ113" s="437"/>
      <c r="EK113" s="437"/>
      <c r="EL113" s="437"/>
      <c r="EM113" s="437"/>
      <c r="EN113" s="437"/>
      <c r="EO113" s="437"/>
      <c r="EP113" s="437"/>
      <c r="EQ113" s="437"/>
      <c r="ER113" s="437"/>
      <c r="ES113" s="437"/>
      <c r="ET113" s="437"/>
      <c r="EU113" s="437"/>
      <c r="EV113" s="437"/>
      <c r="EW113" s="437"/>
      <c r="EX113" s="437"/>
      <c r="EY113" s="437"/>
      <c r="EZ113" s="437"/>
      <c r="FA113" s="437"/>
      <c r="FB113" s="437"/>
      <c r="FC113" s="437"/>
      <c r="FD113" s="437"/>
      <c r="FE113" s="437"/>
      <c r="FF113" s="437"/>
      <c r="FG113" s="437"/>
      <c r="FH113" s="437"/>
      <c r="FI113" s="437"/>
      <c r="FJ113" s="437"/>
      <c r="FK113" s="437"/>
      <c r="FL113" s="437"/>
      <c r="FM113" s="437"/>
      <c r="FN113" s="437"/>
      <c r="FO113" s="437"/>
      <c r="FP113" s="437"/>
      <c r="FQ113" s="437"/>
      <c r="FR113" s="437"/>
      <c r="FS113" s="437"/>
      <c r="FT113" s="437"/>
      <c r="FU113" s="437"/>
      <c r="FV113" s="437"/>
      <c r="FW113" s="437"/>
      <c r="FX113" s="437"/>
      <c r="FY113" s="437"/>
      <c r="FZ113" s="437"/>
      <c r="GA113" s="437"/>
      <c r="GB113" s="437"/>
      <c r="GC113" s="437"/>
      <c r="GD113" s="437"/>
      <c r="GE113" s="437"/>
      <c r="GF113" s="437"/>
      <c r="GG113" s="437"/>
      <c r="GH113" s="437"/>
      <c r="GI113" s="437"/>
      <c r="GJ113" s="437"/>
      <c r="GK113" s="437"/>
      <c r="GL113" s="437"/>
      <c r="GM113" s="437"/>
      <c r="GN113" s="437"/>
      <c r="GO113" s="437"/>
      <c r="GP113" s="437"/>
      <c r="GQ113" s="437"/>
      <c r="GR113" s="437"/>
      <c r="GS113" s="437"/>
      <c r="GT113" s="437"/>
      <c r="GU113" s="437"/>
      <c r="GV113" s="437"/>
      <c r="GW113" s="437"/>
      <c r="GX113" s="437"/>
      <c r="GY113" s="437"/>
      <c r="GZ113" s="437"/>
      <c r="HA113" s="437"/>
      <c r="HB113" s="437"/>
      <c r="HC113" s="437"/>
      <c r="HD113" s="437"/>
      <c r="HE113" s="437"/>
      <c r="HF113" s="437"/>
      <c r="HG113" s="437"/>
      <c r="HH113" s="437"/>
      <c r="HI113" s="437"/>
      <c r="HJ113" s="437"/>
      <c r="HK113" s="437"/>
      <c r="HL113" s="437"/>
      <c r="HM113" s="437"/>
      <c r="HN113" s="437"/>
      <c r="HO113" s="437"/>
      <c r="HP113" s="437"/>
      <c r="HQ113" s="437"/>
      <c r="HR113" s="437"/>
      <c r="HS113" s="437"/>
      <c r="HT113" s="437"/>
      <c r="HU113" s="437"/>
      <c r="HV113" s="437"/>
      <c r="HW113" s="437"/>
      <c r="HX113" s="437"/>
      <c r="HY113" s="437"/>
      <c r="HZ113" s="437"/>
      <c r="IA113" s="437"/>
      <c r="IB113" s="437"/>
      <c r="IC113" s="437"/>
      <c r="ID113" s="437"/>
      <c r="IE113" s="437"/>
      <c r="IF113" s="437"/>
      <c r="IG113" s="437"/>
      <c r="IH113" s="437"/>
      <c r="II113" s="437"/>
      <c r="IJ113" s="437"/>
      <c r="IK113" s="437"/>
      <c r="IL113" s="437"/>
      <c r="IM113" s="437"/>
      <c r="IN113" s="437"/>
      <c r="IO113" s="437"/>
      <c r="IP113" s="437"/>
      <c r="IQ113" s="437"/>
      <c r="IR113" s="437"/>
      <c r="IS113" s="437"/>
      <c r="IT113" s="437"/>
    </row>
    <row collapsed="false" customFormat="true" customHeight="true" hidden="false" ht="51" outlineLevel="0" r="114" s="419">
      <c r="A114" s="355"/>
      <c r="B114" s="516" t="n">
        <v>12</v>
      </c>
      <c r="C114" s="517" t="s">
        <v>37</v>
      </c>
      <c r="D114" s="163" t="s">
        <v>319</v>
      </c>
      <c r="E114" s="558" t="s">
        <v>79</v>
      </c>
      <c r="F114" s="165" t="s">
        <v>80</v>
      </c>
      <c r="G114" s="166" t="s">
        <v>320</v>
      </c>
      <c r="H114" s="167" t="n">
        <v>20600</v>
      </c>
      <c r="I114" s="167" t="n">
        <v>3708</v>
      </c>
      <c r="J114" s="167" t="n">
        <f aca="false">H114+I114</f>
        <v>24308</v>
      </c>
      <c r="K114" s="167" t="n">
        <v>15062</v>
      </c>
      <c r="L114" s="167" t="n">
        <v>1326</v>
      </c>
      <c r="M114" s="168" t="n">
        <f aca="false">SUM(Q114:AB114)</f>
        <v>1326</v>
      </c>
      <c r="N114" s="168" t="n">
        <f aca="false">SUM(Q119:AB119)</f>
        <v>326</v>
      </c>
      <c r="O114" s="168" t="n">
        <f aca="false">N114+K114</f>
        <v>15388</v>
      </c>
      <c r="P114" s="559" t="s">
        <v>82</v>
      </c>
      <c r="Q114" s="261" t="n">
        <v>0</v>
      </c>
      <c r="R114" s="262" t="n">
        <v>117</v>
      </c>
      <c r="S114" s="263" t="n">
        <v>0</v>
      </c>
      <c r="T114" s="261" t="n">
        <v>0</v>
      </c>
      <c r="U114" s="262" t="n">
        <v>0</v>
      </c>
      <c r="V114" s="263" t="n">
        <v>0</v>
      </c>
      <c r="W114" s="261" t="n">
        <v>209</v>
      </c>
      <c r="X114" s="262" t="n">
        <v>0</v>
      </c>
      <c r="Y114" s="263" t="n">
        <v>0</v>
      </c>
      <c r="Z114" s="261" t="n">
        <v>0</v>
      </c>
      <c r="AA114" s="264" t="n">
        <v>1000</v>
      </c>
      <c r="AB114" s="263" t="n">
        <v>0</v>
      </c>
      <c r="AC114" s="560" t="s">
        <v>234</v>
      </c>
      <c r="AD114" s="560" t="s">
        <v>235</v>
      </c>
      <c r="AE114" s="560" t="s">
        <v>236</v>
      </c>
      <c r="AF114" s="175" t="s">
        <v>321</v>
      </c>
      <c r="AG114" s="176" t="s">
        <v>322</v>
      </c>
      <c r="AH114" s="385"/>
      <c r="AI114" s="415"/>
      <c r="AJ114" s="416"/>
      <c r="AK114" s="416"/>
      <c r="AL114" s="416"/>
      <c r="AM114" s="416"/>
      <c r="AN114" s="416"/>
      <c r="AO114" s="417" t="n">
        <v>0</v>
      </c>
      <c r="AP114" s="416"/>
      <c r="AQ114" s="416"/>
      <c r="AR114" s="416"/>
      <c r="AS114" s="416"/>
      <c r="AT114" s="416"/>
      <c r="AU114" s="416"/>
      <c r="AV114" s="416"/>
      <c r="AW114" s="416"/>
      <c r="AX114" s="416"/>
      <c r="AY114" s="416"/>
      <c r="AZ114" s="416"/>
      <c r="BA114" s="416"/>
      <c r="BB114" s="416"/>
      <c r="BC114" s="418"/>
      <c r="BD114" s="387"/>
      <c r="BE114" s="387"/>
      <c r="BF114" s="387"/>
      <c r="BG114" s="387"/>
      <c r="BH114" s="387"/>
      <c r="BI114" s="387"/>
      <c r="BJ114" s="387"/>
      <c r="BK114" s="387"/>
      <c r="BL114" s="387"/>
      <c r="BM114" s="387"/>
      <c r="BN114" s="387"/>
      <c r="BO114" s="387"/>
      <c r="BP114" s="387"/>
      <c r="BQ114" s="387"/>
      <c r="BR114" s="387"/>
      <c r="BS114" s="387"/>
      <c r="BT114" s="387"/>
      <c r="BU114" s="387"/>
      <c r="BV114" s="387"/>
      <c r="BW114" s="387"/>
      <c r="BX114" s="387"/>
      <c r="BY114" s="387"/>
      <c r="BZ114" s="387"/>
      <c r="CA114" s="387"/>
      <c r="CB114" s="387"/>
      <c r="CC114" s="387"/>
      <c r="CD114" s="387"/>
      <c r="CE114" s="387"/>
      <c r="CF114" s="387"/>
      <c r="CG114" s="387"/>
      <c r="CH114" s="387"/>
      <c r="CI114" s="387"/>
      <c r="CJ114" s="387"/>
      <c r="CK114" s="387"/>
    </row>
    <row collapsed="false" customFormat="true" customHeight="true" hidden="false" ht="39" outlineLevel="0" r="115" s="523">
      <c r="A115" s="371"/>
      <c r="B115" s="420"/>
      <c r="C115" s="421" t="s">
        <v>88</v>
      </c>
      <c r="D115" s="183" t="s">
        <v>323</v>
      </c>
      <c r="E115" s="422"/>
      <c r="F115" s="185" t="s">
        <v>89</v>
      </c>
      <c r="G115" s="166"/>
      <c r="H115" s="423"/>
      <c r="I115" s="424"/>
      <c r="J115" s="424"/>
      <c r="K115" s="425"/>
      <c r="L115" s="426"/>
      <c r="M115" s="427"/>
      <c r="N115" s="428" t="n">
        <f aca="false">N114/L114</f>
        <v>0.245852187028658</v>
      </c>
      <c r="O115" s="428" t="n">
        <f aca="false">O114/J114</f>
        <v>0.633042619713674</v>
      </c>
      <c r="P115" s="429" t="s">
        <v>240</v>
      </c>
      <c r="Q115" s="430"/>
      <c r="R115" s="431"/>
      <c r="S115" s="432"/>
      <c r="T115" s="430"/>
      <c r="U115" s="431"/>
      <c r="V115" s="432"/>
      <c r="W115" s="430"/>
      <c r="X115" s="431"/>
      <c r="Y115" s="432"/>
      <c r="Z115" s="430"/>
      <c r="AA115" s="431"/>
      <c r="AB115" s="432"/>
      <c r="AC115" s="433" t="n">
        <v>40929</v>
      </c>
      <c r="AD115" s="433" t="n">
        <v>41234</v>
      </c>
      <c r="AE115" s="433" t="n">
        <f aca="false">AD115+90</f>
        <v>41324</v>
      </c>
      <c r="AF115" s="175"/>
      <c r="AG115" s="176"/>
      <c r="AH115" s="385"/>
      <c r="AI115" s="434"/>
      <c r="AJ115" s="435"/>
      <c r="AK115" s="435"/>
      <c r="AL115" s="435"/>
      <c r="AM115" s="435"/>
      <c r="AN115" s="435"/>
      <c r="AO115" s="435"/>
      <c r="AP115" s="435"/>
      <c r="AQ115" s="435"/>
      <c r="AR115" s="435"/>
      <c r="AS115" s="435"/>
      <c r="AT115" s="435"/>
      <c r="AU115" s="435"/>
      <c r="AV115" s="435"/>
      <c r="AW115" s="435"/>
      <c r="AX115" s="435"/>
      <c r="AY115" s="435"/>
      <c r="AZ115" s="435"/>
      <c r="BA115" s="435"/>
      <c r="BB115" s="435"/>
      <c r="BC115" s="436"/>
      <c r="BD115" s="387"/>
      <c r="BE115" s="387"/>
      <c r="BF115" s="387"/>
      <c r="BG115" s="387"/>
      <c r="BH115" s="387"/>
      <c r="BI115" s="387"/>
      <c r="BJ115" s="387"/>
      <c r="BK115" s="387"/>
      <c r="BL115" s="387"/>
      <c r="BM115" s="387"/>
      <c r="BN115" s="387"/>
      <c r="BO115" s="387"/>
      <c r="BP115" s="387"/>
      <c r="BQ115" s="387"/>
      <c r="BR115" s="387"/>
      <c r="BS115" s="387"/>
      <c r="BT115" s="387"/>
      <c r="BU115" s="387"/>
      <c r="BV115" s="387"/>
      <c r="BW115" s="387"/>
      <c r="BX115" s="387"/>
      <c r="BY115" s="387"/>
      <c r="BZ115" s="387"/>
      <c r="CA115" s="387"/>
      <c r="CB115" s="387"/>
      <c r="CC115" s="387"/>
      <c r="CD115" s="387"/>
      <c r="CE115" s="387"/>
      <c r="CF115" s="387"/>
      <c r="CG115" s="387"/>
      <c r="CH115" s="387"/>
      <c r="CI115" s="387"/>
      <c r="CJ115" s="387"/>
      <c r="CK115" s="387"/>
      <c r="CL115" s="522"/>
      <c r="CM115" s="522"/>
      <c r="CN115" s="522"/>
      <c r="CO115" s="522"/>
      <c r="CP115" s="522"/>
      <c r="CQ115" s="522"/>
      <c r="CR115" s="522"/>
      <c r="CS115" s="522"/>
      <c r="CT115" s="522"/>
      <c r="CU115" s="522"/>
      <c r="CV115" s="522"/>
      <c r="CW115" s="522"/>
      <c r="CX115" s="522"/>
      <c r="CY115" s="522"/>
      <c r="CZ115" s="522"/>
      <c r="DA115" s="522"/>
      <c r="DB115" s="522"/>
      <c r="DC115" s="522"/>
      <c r="DD115" s="522"/>
      <c r="DE115" s="522"/>
      <c r="DF115" s="522"/>
      <c r="DG115" s="522"/>
      <c r="DH115" s="522"/>
      <c r="DI115" s="522"/>
      <c r="DJ115" s="522"/>
      <c r="DK115" s="522"/>
      <c r="DL115" s="522"/>
      <c r="DM115" s="522"/>
      <c r="DN115" s="522"/>
      <c r="DO115" s="522"/>
      <c r="DP115" s="522"/>
      <c r="DQ115" s="522"/>
      <c r="DR115" s="522"/>
      <c r="DS115" s="522"/>
      <c r="DT115" s="522"/>
      <c r="DU115" s="522"/>
      <c r="DV115" s="522"/>
      <c r="DW115" s="522"/>
      <c r="DX115" s="522"/>
      <c r="DY115" s="522"/>
      <c r="DZ115" s="522"/>
      <c r="EA115" s="522"/>
      <c r="EB115" s="522"/>
      <c r="EC115" s="522"/>
      <c r="ED115" s="522"/>
      <c r="EE115" s="522"/>
      <c r="EF115" s="522"/>
      <c r="EG115" s="522"/>
      <c r="EH115" s="522"/>
      <c r="EI115" s="522"/>
      <c r="EJ115" s="522"/>
      <c r="EK115" s="522"/>
      <c r="EL115" s="522"/>
      <c r="EM115" s="522"/>
      <c r="EN115" s="522"/>
      <c r="EO115" s="522"/>
      <c r="EP115" s="522"/>
      <c r="EQ115" s="522"/>
      <c r="ER115" s="522"/>
      <c r="ES115" s="522"/>
      <c r="ET115" s="522"/>
      <c r="EU115" s="522"/>
      <c r="EV115" s="522"/>
      <c r="EW115" s="522"/>
      <c r="EX115" s="522"/>
      <c r="EY115" s="522"/>
      <c r="EZ115" s="522"/>
      <c r="FA115" s="522"/>
      <c r="FB115" s="522"/>
      <c r="FC115" s="522"/>
      <c r="FD115" s="522"/>
      <c r="FE115" s="522"/>
      <c r="FF115" s="522"/>
      <c r="FG115" s="522"/>
      <c r="FH115" s="522"/>
      <c r="FI115" s="522"/>
      <c r="FJ115" s="522"/>
      <c r="FK115" s="522"/>
      <c r="FL115" s="522"/>
      <c r="FM115" s="522"/>
      <c r="FN115" s="522"/>
      <c r="FO115" s="522"/>
      <c r="FP115" s="522"/>
      <c r="FQ115" s="522"/>
      <c r="FR115" s="522"/>
      <c r="FS115" s="522"/>
      <c r="FT115" s="522"/>
      <c r="FU115" s="522"/>
      <c r="FV115" s="522"/>
      <c r="FW115" s="522"/>
      <c r="FX115" s="522"/>
      <c r="FY115" s="522"/>
      <c r="FZ115" s="522"/>
      <c r="GA115" s="522"/>
      <c r="GB115" s="522"/>
      <c r="GC115" s="522"/>
      <c r="GD115" s="522"/>
      <c r="GE115" s="522"/>
      <c r="GF115" s="522"/>
      <c r="GG115" s="522"/>
      <c r="GH115" s="522"/>
      <c r="GI115" s="522"/>
      <c r="GJ115" s="522"/>
      <c r="GK115" s="522"/>
      <c r="GL115" s="522"/>
      <c r="GM115" s="522"/>
      <c r="GN115" s="522"/>
      <c r="GO115" s="522"/>
      <c r="GP115" s="522"/>
      <c r="GQ115" s="522"/>
      <c r="GR115" s="522"/>
      <c r="GS115" s="522"/>
      <c r="GT115" s="522"/>
      <c r="GU115" s="522"/>
      <c r="GV115" s="522"/>
      <c r="GW115" s="522"/>
      <c r="GX115" s="522"/>
      <c r="GY115" s="522"/>
      <c r="GZ115" s="522"/>
      <c r="HA115" s="522"/>
      <c r="HB115" s="522"/>
      <c r="HC115" s="522"/>
      <c r="HD115" s="522"/>
      <c r="HE115" s="522"/>
      <c r="HF115" s="522"/>
      <c r="HG115" s="522"/>
      <c r="HH115" s="522"/>
      <c r="HI115" s="522"/>
      <c r="HJ115" s="522"/>
      <c r="HK115" s="522"/>
      <c r="HL115" s="522"/>
      <c r="HM115" s="522"/>
      <c r="HN115" s="522"/>
      <c r="HO115" s="522"/>
      <c r="HP115" s="522"/>
      <c r="HQ115" s="522"/>
      <c r="HR115" s="522"/>
      <c r="HS115" s="522"/>
      <c r="HT115" s="522"/>
      <c r="HU115" s="522"/>
      <c r="HV115" s="522"/>
      <c r="HW115" s="522"/>
      <c r="HX115" s="522"/>
      <c r="HY115" s="522"/>
      <c r="HZ115" s="522"/>
      <c r="IA115" s="522"/>
      <c r="IB115" s="522"/>
      <c r="IC115" s="522"/>
      <c r="ID115" s="522"/>
      <c r="IE115" s="522"/>
      <c r="IF115" s="522"/>
      <c r="IG115" s="522"/>
      <c r="IH115" s="522"/>
      <c r="II115" s="522"/>
      <c r="IJ115" s="522"/>
      <c r="IK115" s="522"/>
      <c r="IL115" s="522"/>
      <c r="IM115" s="522"/>
      <c r="IN115" s="522"/>
      <c r="IO115" s="522"/>
      <c r="IP115" s="522"/>
      <c r="IQ115" s="522"/>
      <c r="IR115" s="522"/>
      <c r="IS115" s="522"/>
      <c r="IT115" s="522"/>
    </row>
    <row collapsed="false" customFormat="false" customHeight="true" hidden="false" ht="38" outlineLevel="0" r="116">
      <c r="A116" s="371"/>
      <c r="B116" s="439"/>
      <c r="C116" s="440" t="s">
        <v>92</v>
      </c>
      <c r="D116" s="198" t="s">
        <v>324</v>
      </c>
      <c r="E116" s="441"/>
      <c r="F116" s="442" t="s">
        <v>94</v>
      </c>
      <c r="G116" s="166"/>
      <c r="H116" s="443"/>
      <c r="I116" s="444"/>
      <c r="J116" s="444"/>
      <c r="K116" s="445"/>
      <c r="L116" s="446"/>
      <c r="M116" s="446"/>
      <c r="N116" s="446"/>
      <c r="O116" s="446"/>
      <c r="P116" s="447"/>
      <c r="Q116" s="448"/>
      <c r="R116" s="449"/>
      <c r="S116" s="450"/>
      <c r="T116" s="448"/>
      <c r="U116" s="451"/>
      <c r="V116" s="452"/>
      <c r="W116" s="453"/>
      <c r="X116" s="454"/>
      <c r="Y116" s="452"/>
      <c r="Z116" s="453"/>
      <c r="AA116" s="451"/>
      <c r="AB116" s="455"/>
      <c r="AC116" s="456"/>
      <c r="AD116" s="456"/>
      <c r="AE116" s="456"/>
      <c r="AF116" s="175"/>
      <c r="AG116" s="176"/>
      <c r="AH116" s="385"/>
      <c r="AI116" s="434"/>
      <c r="AJ116" s="435"/>
      <c r="AK116" s="435"/>
      <c r="AL116" s="435"/>
      <c r="AM116" s="435"/>
      <c r="AN116" s="435"/>
      <c r="AO116" s="435"/>
      <c r="AP116" s="435"/>
      <c r="AQ116" s="435"/>
      <c r="AR116" s="435"/>
      <c r="AS116" s="435"/>
      <c r="AT116" s="435"/>
      <c r="AU116" s="435"/>
      <c r="AV116" s="435"/>
      <c r="AW116" s="435"/>
      <c r="AX116" s="435"/>
      <c r="AY116" s="435"/>
      <c r="AZ116" s="435"/>
      <c r="BA116" s="435"/>
      <c r="BB116" s="435"/>
      <c r="BC116" s="436"/>
      <c r="BD116" s="387"/>
      <c r="BE116" s="387"/>
      <c r="BF116" s="387"/>
      <c r="BG116" s="387"/>
      <c r="BH116" s="387"/>
      <c r="BI116" s="387"/>
      <c r="BJ116" s="387"/>
      <c r="BK116" s="387"/>
      <c r="BL116" s="387"/>
      <c r="BM116" s="387"/>
      <c r="BN116" s="387"/>
      <c r="BO116" s="387"/>
      <c r="BP116" s="387"/>
      <c r="BQ116" s="387"/>
      <c r="BR116" s="387"/>
      <c r="BS116" s="387"/>
      <c r="BT116" s="387"/>
      <c r="BU116" s="387"/>
      <c r="BV116" s="387"/>
      <c r="BW116" s="387"/>
      <c r="BX116" s="387"/>
      <c r="BY116" s="387"/>
      <c r="BZ116" s="387"/>
      <c r="CA116" s="387"/>
      <c r="CB116" s="387"/>
      <c r="CC116" s="387"/>
      <c r="CD116" s="387"/>
      <c r="CE116" s="387"/>
      <c r="CF116" s="387"/>
      <c r="CG116" s="387"/>
      <c r="CH116" s="387"/>
      <c r="CI116" s="387"/>
      <c r="CJ116" s="387"/>
      <c r="CK116" s="387"/>
      <c r="CL116" s="522"/>
      <c r="CM116" s="522"/>
      <c r="CN116" s="522"/>
      <c r="CO116" s="522"/>
      <c r="CP116" s="522"/>
      <c r="CQ116" s="522"/>
      <c r="CR116" s="522"/>
      <c r="CS116" s="522"/>
      <c r="CT116" s="522"/>
      <c r="CU116" s="522"/>
      <c r="CV116" s="522"/>
      <c r="CW116" s="522"/>
      <c r="CX116" s="522"/>
      <c r="CY116" s="522"/>
      <c r="CZ116" s="522"/>
      <c r="DA116" s="522"/>
      <c r="DB116" s="522"/>
      <c r="DC116" s="522"/>
      <c r="DD116" s="522"/>
      <c r="DE116" s="522"/>
      <c r="DF116" s="522"/>
      <c r="DG116" s="522"/>
      <c r="DH116" s="522"/>
      <c r="DI116" s="522"/>
      <c r="DJ116" s="522"/>
      <c r="DK116" s="522"/>
      <c r="DL116" s="522"/>
      <c r="DM116" s="522"/>
      <c r="DN116" s="522"/>
      <c r="DO116" s="522"/>
      <c r="DP116" s="522"/>
      <c r="DQ116" s="522"/>
      <c r="DR116" s="522"/>
      <c r="DS116" s="522"/>
      <c r="DT116" s="522"/>
      <c r="DU116" s="522"/>
      <c r="DV116" s="522"/>
      <c r="DW116" s="522"/>
      <c r="DX116" s="522"/>
      <c r="DY116" s="522"/>
      <c r="DZ116" s="522"/>
      <c r="EA116" s="522"/>
      <c r="EB116" s="522"/>
      <c r="EC116" s="522"/>
      <c r="ED116" s="522"/>
      <c r="EE116" s="522"/>
      <c r="EF116" s="522"/>
      <c r="EG116" s="522"/>
      <c r="EH116" s="522"/>
      <c r="EI116" s="522"/>
      <c r="EJ116" s="522"/>
      <c r="EK116" s="522"/>
      <c r="EL116" s="522"/>
      <c r="EM116" s="522"/>
      <c r="EN116" s="522"/>
      <c r="EO116" s="522"/>
      <c r="EP116" s="522"/>
      <c r="EQ116" s="522"/>
      <c r="ER116" s="522"/>
      <c r="ES116" s="522"/>
      <c r="ET116" s="522"/>
      <c r="EU116" s="522"/>
      <c r="EV116" s="522"/>
      <c r="EW116" s="522"/>
      <c r="EX116" s="522"/>
      <c r="EY116" s="522"/>
      <c r="EZ116" s="522"/>
      <c r="FA116" s="522"/>
      <c r="FB116" s="522"/>
      <c r="FC116" s="522"/>
      <c r="FD116" s="522"/>
      <c r="FE116" s="522"/>
      <c r="FF116" s="522"/>
      <c r="FG116" s="522"/>
      <c r="FH116" s="522"/>
      <c r="FI116" s="522"/>
      <c r="FJ116" s="522"/>
      <c r="FK116" s="522"/>
      <c r="FL116" s="522"/>
      <c r="FM116" s="522"/>
      <c r="FN116" s="522"/>
      <c r="FO116" s="522"/>
      <c r="FP116" s="522"/>
      <c r="FQ116" s="522"/>
      <c r="FR116" s="522"/>
      <c r="FS116" s="522"/>
      <c r="FT116" s="522"/>
      <c r="FU116" s="522"/>
      <c r="FV116" s="522"/>
      <c r="FW116" s="522"/>
      <c r="FX116" s="522"/>
      <c r="FY116" s="522"/>
      <c r="FZ116" s="522"/>
      <c r="GA116" s="522"/>
      <c r="GB116" s="522"/>
      <c r="GC116" s="522"/>
      <c r="GD116" s="522"/>
      <c r="GE116" s="522"/>
      <c r="GF116" s="522"/>
      <c r="GG116" s="522"/>
      <c r="GH116" s="522"/>
      <c r="GI116" s="522"/>
      <c r="GJ116" s="522"/>
      <c r="GK116" s="522"/>
      <c r="GL116" s="522"/>
      <c r="GM116" s="522"/>
      <c r="GN116" s="522"/>
      <c r="GO116" s="522"/>
      <c r="GP116" s="522"/>
      <c r="GQ116" s="522"/>
      <c r="GR116" s="522"/>
      <c r="GS116" s="522"/>
      <c r="GT116" s="522"/>
      <c r="GU116" s="522"/>
      <c r="GV116" s="522"/>
      <c r="GW116" s="522"/>
      <c r="GX116" s="522"/>
      <c r="GY116" s="522"/>
      <c r="GZ116" s="522"/>
      <c r="HA116" s="522"/>
      <c r="HB116" s="522"/>
      <c r="HC116" s="522"/>
      <c r="HD116" s="522"/>
      <c r="HE116" s="522"/>
      <c r="HF116" s="522"/>
      <c r="HG116" s="522"/>
      <c r="HH116" s="522"/>
      <c r="HI116" s="522"/>
      <c r="HJ116" s="522"/>
      <c r="HK116" s="522"/>
      <c r="HL116" s="522"/>
      <c r="HM116" s="522"/>
      <c r="HN116" s="522"/>
      <c r="HO116" s="522"/>
      <c r="HP116" s="522"/>
      <c r="HQ116" s="522"/>
      <c r="HR116" s="522"/>
      <c r="HS116" s="522"/>
      <c r="HT116" s="522"/>
      <c r="HU116" s="522"/>
      <c r="HV116" s="522"/>
      <c r="HW116" s="522"/>
      <c r="HX116" s="522"/>
      <c r="HY116" s="522"/>
      <c r="HZ116" s="522"/>
      <c r="IA116" s="522"/>
      <c r="IB116" s="522"/>
      <c r="IC116" s="522"/>
      <c r="ID116" s="522"/>
      <c r="IE116" s="522"/>
      <c r="IF116" s="522"/>
      <c r="IG116" s="522"/>
      <c r="IH116" s="522"/>
      <c r="II116" s="522"/>
      <c r="IJ116" s="522"/>
      <c r="IK116" s="522"/>
      <c r="IL116" s="522"/>
      <c r="IM116" s="522"/>
      <c r="IN116" s="522"/>
      <c r="IO116" s="522"/>
      <c r="IP116" s="522"/>
      <c r="IQ116" s="522"/>
      <c r="IR116" s="522"/>
      <c r="IS116" s="522"/>
      <c r="IT116" s="522"/>
    </row>
    <row collapsed="false" customFormat="false" customHeight="true" hidden="false" ht="40" outlineLevel="0" r="117">
      <c r="A117" s="371"/>
      <c r="B117" s="457"/>
      <c r="C117" s="458" t="s">
        <v>95</v>
      </c>
      <c r="D117" s="459"/>
      <c r="E117" s="460"/>
      <c r="F117" s="461" t="s">
        <v>325</v>
      </c>
      <c r="G117" s="166"/>
      <c r="H117" s="462"/>
      <c r="I117" s="463"/>
      <c r="J117" s="463"/>
      <c r="K117" s="464"/>
      <c r="L117" s="427"/>
      <c r="M117" s="427"/>
      <c r="N117" s="427"/>
      <c r="O117" s="427"/>
      <c r="P117" s="465"/>
      <c r="Q117" s="430"/>
      <c r="R117" s="431"/>
      <c r="S117" s="432"/>
      <c r="T117" s="430"/>
      <c r="U117" s="466"/>
      <c r="V117" s="467"/>
      <c r="W117" s="468"/>
      <c r="X117" s="469"/>
      <c r="Y117" s="467"/>
      <c r="Z117" s="468"/>
      <c r="AA117" s="466"/>
      <c r="AB117" s="470"/>
      <c r="AC117" s="433" t="s">
        <v>243</v>
      </c>
      <c r="AD117" s="471" t="s">
        <v>244</v>
      </c>
      <c r="AE117" s="471" t="s">
        <v>245</v>
      </c>
      <c r="AF117" s="175"/>
      <c r="AG117" s="176"/>
      <c r="AH117" s="385"/>
      <c r="AI117" s="434"/>
      <c r="AJ117" s="435"/>
      <c r="AK117" s="435"/>
      <c r="AL117" s="435"/>
      <c r="AM117" s="435"/>
      <c r="AN117" s="435"/>
      <c r="AO117" s="435"/>
      <c r="AP117" s="435"/>
      <c r="AQ117" s="435"/>
      <c r="AR117" s="435"/>
      <c r="AS117" s="435"/>
      <c r="AT117" s="435"/>
      <c r="AU117" s="435"/>
      <c r="AV117" s="435"/>
      <c r="AW117" s="435"/>
      <c r="AX117" s="435"/>
      <c r="AY117" s="435"/>
      <c r="AZ117" s="435"/>
      <c r="BA117" s="435"/>
      <c r="BB117" s="435"/>
      <c r="BC117" s="436"/>
      <c r="BD117" s="387"/>
      <c r="BE117" s="387"/>
      <c r="BF117" s="387"/>
      <c r="BG117" s="387"/>
      <c r="BH117" s="387"/>
      <c r="BI117" s="387"/>
      <c r="BJ117" s="387"/>
      <c r="BK117" s="387"/>
      <c r="BL117" s="387"/>
      <c r="BM117" s="387"/>
      <c r="BN117" s="387"/>
      <c r="BO117" s="387"/>
      <c r="BP117" s="387"/>
      <c r="BQ117" s="387"/>
      <c r="BR117" s="387"/>
      <c r="BS117" s="387"/>
      <c r="BT117" s="387"/>
      <c r="BU117" s="387"/>
      <c r="BV117" s="387"/>
      <c r="BW117" s="387"/>
      <c r="BX117" s="387"/>
      <c r="BY117" s="387"/>
      <c r="BZ117" s="387"/>
      <c r="CA117" s="387"/>
      <c r="CB117" s="387"/>
      <c r="CC117" s="387"/>
      <c r="CD117" s="387"/>
      <c r="CE117" s="387"/>
      <c r="CF117" s="387"/>
      <c r="CG117" s="387"/>
      <c r="CH117" s="387"/>
      <c r="CI117" s="387"/>
      <c r="CJ117" s="387"/>
      <c r="CK117" s="387"/>
      <c r="CL117" s="522"/>
      <c r="CM117" s="522"/>
      <c r="CN117" s="522"/>
      <c r="CO117" s="522"/>
      <c r="CP117" s="522"/>
      <c r="CQ117" s="522"/>
      <c r="CR117" s="522"/>
      <c r="CS117" s="522"/>
      <c r="CT117" s="522"/>
      <c r="CU117" s="522"/>
      <c r="CV117" s="522"/>
      <c r="CW117" s="522"/>
      <c r="CX117" s="522"/>
      <c r="CY117" s="522"/>
      <c r="CZ117" s="522"/>
      <c r="DA117" s="522"/>
      <c r="DB117" s="522"/>
      <c r="DC117" s="522"/>
      <c r="DD117" s="522"/>
      <c r="DE117" s="522"/>
      <c r="DF117" s="522"/>
      <c r="DG117" s="522"/>
      <c r="DH117" s="522"/>
      <c r="DI117" s="522"/>
      <c r="DJ117" s="522"/>
      <c r="DK117" s="522"/>
      <c r="DL117" s="522"/>
      <c r="DM117" s="522"/>
      <c r="DN117" s="522"/>
      <c r="DO117" s="522"/>
      <c r="DP117" s="522"/>
      <c r="DQ117" s="522"/>
      <c r="DR117" s="522"/>
      <c r="DS117" s="522"/>
      <c r="DT117" s="522"/>
      <c r="DU117" s="522"/>
      <c r="DV117" s="522"/>
      <c r="DW117" s="522"/>
      <c r="DX117" s="522"/>
      <c r="DY117" s="522"/>
      <c r="DZ117" s="522"/>
      <c r="EA117" s="522"/>
      <c r="EB117" s="522"/>
      <c r="EC117" s="522"/>
      <c r="ED117" s="522"/>
      <c r="EE117" s="522"/>
      <c r="EF117" s="522"/>
      <c r="EG117" s="522"/>
      <c r="EH117" s="522"/>
      <c r="EI117" s="522"/>
      <c r="EJ117" s="522"/>
      <c r="EK117" s="522"/>
      <c r="EL117" s="522"/>
      <c r="EM117" s="522"/>
      <c r="EN117" s="522"/>
      <c r="EO117" s="522"/>
      <c r="EP117" s="522"/>
      <c r="EQ117" s="522"/>
      <c r="ER117" s="522"/>
      <c r="ES117" s="522"/>
      <c r="ET117" s="522"/>
      <c r="EU117" s="522"/>
      <c r="EV117" s="522"/>
      <c r="EW117" s="522"/>
      <c r="EX117" s="522"/>
      <c r="EY117" s="522"/>
      <c r="EZ117" s="522"/>
      <c r="FA117" s="522"/>
      <c r="FB117" s="522"/>
      <c r="FC117" s="522"/>
      <c r="FD117" s="522"/>
      <c r="FE117" s="522"/>
      <c r="FF117" s="522"/>
      <c r="FG117" s="522"/>
      <c r="FH117" s="522"/>
      <c r="FI117" s="522"/>
      <c r="FJ117" s="522"/>
      <c r="FK117" s="522"/>
      <c r="FL117" s="522"/>
      <c r="FM117" s="522"/>
      <c r="FN117" s="522"/>
      <c r="FO117" s="522"/>
      <c r="FP117" s="522"/>
      <c r="FQ117" s="522"/>
      <c r="FR117" s="522"/>
      <c r="FS117" s="522"/>
      <c r="FT117" s="522"/>
      <c r="FU117" s="522"/>
      <c r="FV117" s="522"/>
      <c r="FW117" s="522"/>
      <c r="FX117" s="522"/>
      <c r="FY117" s="522"/>
      <c r="FZ117" s="522"/>
      <c r="GA117" s="522"/>
      <c r="GB117" s="522"/>
      <c r="GC117" s="522"/>
      <c r="GD117" s="522"/>
      <c r="GE117" s="522"/>
      <c r="GF117" s="522"/>
      <c r="GG117" s="522"/>
      <c r="GH117" s="522"/>
      <c r="GI117" s="522"/>
      <c r="GJ117" s="522"/>
      <c r="GK117" s="522"/>
      <c r="GL117" s="522"/>
      <c r="GM117" s="522"/>
      <c r="GN117" s="522"/>
      <c r="GO117" s="522"/>
      <c r="GP117" s="522"/>
      <c r="GQ117" s="522"/>
      <c r="GR117" s="522"/>
      <c r="GS117" s="522"/>
      <c r="GT117" s="522"/>
      <c r="GU117" s="522"/>
      <c r="GV117" s="522"/>
      <c r="GW117" s="522"/>
      <c r="GX117" s="522"/>
      <c r="GY117" s="522"/>
      <c r="GZ117" s="522"/>
      <c r="HA117" s="522"/>
      <c r="HB117" s="522"/>
      <c r="HC117" s="522"/>
      <c r="HD117" s="522"/>
      <c r="HE117" s="522"/>
      <c r="HF117" s="522"/>
      <c r="HG117" s="522"/>
      <c r="HH117" s="522"/>
      <c r="HI117" s="522"/>
      <c r="HJ117" s="522"/>
      <c r="HK117" s="522"/>
      <c r="HL117" s="522"/>
      <c r="HM117" s="522"/>
      <c r="HN117" s="522"/>
      <c r="HO117" s="522"/>
      <c r="HP117" s="522"/>
      <c r="HQ117" s="522"/>
      <c r="HR117" s="522"/>
      <c r="HS117" s="522"/>
      <c r="HT117" s="522"/>
      <c r="HU117" s="522"/>
      <c r="HV117" s="522"/>
      <c r="HW117" s="522"/>
      <c r="HX117" s="522"/>
      <c r="HY117" s="522"/>
      <c r="HZ117" s="522"/>
      <c r="IA117" s="522"/>
      <c r="IB117" s="522"/>
      <c r="IC117" s="522"/>
      <c r="ID117" s="522"/>
      <c r="IE117" s="522"/>
      <c r="IF117" s="522"/>
      <c r="IG117" s="522"/>
      <c r="IH117" s="522"/>
      <c r="II117" s="522"/>
      <c r="IJ117" s="522"/>
      <c r="IK117" s="522"/>
      <c r="IL117" s="522"/>
      <c r="IM117" s="522"/>
      <c r="IN117" s="522"/>
      <c r="IO117" s="522"/>
      <c r="IP117" s="522"/>
      <c r="IQ117" s="522"/>
      <c r="IR117" s="522"/>
      <c r="IS117" s="522"/>
      <c r="IT117" s="522"/>
    </row>
    <row collapsed="false" customFormat="false" customHeight="true" hidden="false" ht="45" outlineLevel="0" r="118">
      <c r="A118" s="371"/>
      <c r="B118" s="439"/>
      <c r="C118" s="440" t="s">
        <v>97</v>
      </c>
      <c r="D118" s="198" t="s">
        <v>127</v>
      </c>
      <c r="E118" s="441"/>
      <c r="F118" s="442" t="s">
        <v>247</v>
      </c>
      <c r="G118" s="166"/>
      <c r="H118" s="443"/>
      <c r="I118" s="444"/>
      <c r="J118" s="444"/>
      <c r="K118" s="445"/>
      <c r="L118" s="446"/>
      <c r="M118" s="446"/>
      <c r="N118" s="446"/>
      <c r="O118" s="446"/>
      <c r="P118" s="447" t="s">
        <v>248</v>
      </c>
      <c r="Q118" s="543" t="n">
        <v>80</v>
      </c>
      <c r="R118" s="544" t="n">
        <v>85</v>
      </c>
      <c r="S118" s="545" t="n">
        <v>85</v>
      </c>
      <c r="T118" s="543" t="n">
        <v>85</v>
      </c>
      <c r="U118" s="544" t="n">
        <v>85</v>
      </c>
      <c r="V118" s="545" t="n">
        <v>92</v>
      </c>
      <c r="W118" s="543" t="n">
        <v>92</v>
      </c>
      <c r="X118" s="544" t="n">
        <v>92</v>
      </c>
      <c r="Y118" s="545" t="n">
        <v>92</v>
      </c>
      <c r="Z118" s="546"/>
      <c r="AA118" s="547"/>
      <c r="AB118" s="548"/>
      <c r="AC118" s="478" t="n">
        <v>40868</v>
      </c>
      <c r="AD118" s="478" t="s">
        <v>326</v>
      </c>
      <c r="AE118" s="478"/>
      <c r="AF118" s="175"/>
      <c r="AG118" s="176"/>
      <c r="AH118" s="385"/>
      <c r="AI118" s="434"/>
      <c r="AJ118" s="435"/>
      <c r="AK118" s="435"/>
      <c r="AL118" s="435"/>
      <c r="AM118" s="435"/>
      <c r="AN118" s="435"/>
      <c r="AO118" s="435"/>
      <c r="AP118" s="435"/>
      <c r="AQ118" s="435"/>
      <c r="AR118" s="435"/>
      <c r="AS118" s="435"/>
      <c r="AT118" s="435"/>
      <c r="AU118" s="435"/>
      <c r="AV118" s="435"/>
      <c r="AW118" s="435"/>
      <c r="AX118" s="435"/>
      <c r="AY118" s="435"/>
      <c r="AZ118" s="435"/>
      <c r="BA118" s="435"/>
      <c r="BB118" s="435"/>
      <c r="BC118" s="436"/>
      <c r="BD118" s="387"/>
      <c r="BE118" s="387"/>
      <c r="BF118" s="387"/>
      <c r="BG118" s="387"/>
      <c r="BH118" s="387"/>
      <c r="BI118" s="387"/>
      <c r="BJ118" s="387"/>
      <c r="BK118" s="387"/>
      <c r="BL118" s="387"/>
      <c r="BM118" s="387"/>
      <c r="BN118" s="387"/>
      <c r="BO118" s="387"/>
      <c r="BP118" s="387"/>
      <c r="BQ118" s="387"/>
      <c r="BR118" s="387"/>
      <c r="BS118" s="387"/>
      <c r="BT118" s="387"/>
      <c r="BU118" s="387"/>
      <c r="BV118" s="387"/>
      <c r="BW118" s="387"/>
      <c r="BX118" s="387"/>
      <c r="BY118" s="387"/>
      <c r="BZ118" s="387"/>
      <c r="CA118" s="387"/>
      <c r="CB118" s="387"/>
      <c r="CC118" s="387"/>
      <c r="CD118" s="387"/>
      <c r="CE118" s="387"/>
      <c r="CF118" s="387"/>
      <c r="CG118" s="387"/>
      <c r="CH118" s="387"/>
      <c r="CI118" s="387"/>
      <c r="CJ118" s="387"/>
      <c r="CK118" s="387"/>
      <c r="CL118" s="522"/>
      <c r="CM118" s="522"/>
      <c r="CN118" s="522"/>
      <c r="CO118" s="522"/>
      <c r="CP118" s="522"/>
      <c r="CQ118" s="522"/>
      <c r="CR118" s="522"/>
      <c r="CS118" s="522"/>
      <c r="CT118" s="522"/>
      <c r="CU118" s="522"/>
      <c r="CV118" s="522"/>
      <c r="CW118" s="522"/>
      <c r="CX118" s="522"/>
      <c r="CY118" s="522"/>
      <c r="CZ118" s="522"/>
      <c r="DA118" s="522"/>
      <c r="DB118" s="522"/>
      <c r="DC118" s="522"/>
      <c r="DD118" s="522"/>
      <c r="DE118" s="522"/>
      <c r="DF118" s="522"/>
      <c r="DG118" s="522"/>
      <c r="DH118" s="522"/>
      <c r="DI118" s="522"/>
      <c r="DJ118" s="522"/>
      <c r="DK118" s="522"/>
      <c r="DL118" s="522"/>
      <c r="DM118" s="522"/>
      <c r="DN118" s="522"/>
      <c r="DO118" s="522"/>
      <c r="DP118" s="522"/>
      <c r="DQ118" s="522"/>
      <c r="DR118" s="522"/>
      <c r="DS118" s="522"/>
      <c r="DT118" s="522"/>
      <c r="DU118" s="522"/>
      <c r="DV118" s="522"/>
      <c r="DW118" s="522"/>
      <c r="DX118" s="522"/>
      <c r="DY118" s="522"/>
      <c r="DZ118" s="522"/>
      <c r="EA118" s="522"/>
      <c r="EB118" s="522"/>
      <c r="EC118" s="522"/>
      <c r="ED118" s="522"/>
      <c r="EE118" s="522"/>
      <c r="EF118" s="522"/>
      <c r="EG118" s="522"/>
      <c r="EH118" s="522"/>
      <c r="EI118" s="522"/>
      <c r="EJ118" s="522"/>
      <c r="EK118" s="522"/>
      <c r="EL118" s="522"/>
      <c r="EM118" s="522"/>
      <c r="EN118" s="522"/>
      <c r="EO118" s="522"/>
      <c r="EP118" s="522"/>
      <c r="EQ118" s="522"/>
      <c r="ER118" s="522"/>
      <c r="ES118" s="522"/>
      <c r="ET118" s="522"/>
      <c r="EU118" s="522"/>
      <c r="EV118" s="522"/>
      <c r="EW118" s="522"/>
      <c r="EX118" s="522"/>
      <c r="EY118" s="522"/>
      <c r="EZ118" s="522"/>
      <c r="FA118" s="522"/>
      <c r="FB118" s="522"/>
      <c r="FC118" s="522"/>
      <c r="FD118" s="522"/>
      <c r="FE118" s="522"/>
      <c r="FF118" s="522"/>
      <c r="FG118" s="522"/>
      <c r="FH118" s="522"/>
      <c r="FI118" s="522"/>
      <c r="FJ118" s="522"/>
      <c r="FK118" s="522"/>
      <c r="FL118" s="522"/>
      <c r="FM118" s="522"/>
      <c r="FN118" s="522"/>
      <c r="FO118" s="522"/>
      <c r="FP118" s="522"/>
      <c r="FQ118" s="522"/>
      <c r="FR118" s="522"/>
      <c r="FS118" s="522"/>
      <c r="FT118" s="522"/>
      <c r="FU118" s="522"/>
      <c r="FV118" s="522"/>
      <c r="FW118" s="522"/>
      <c r="FX118" s="522"/>
      <c r="FY118" s="522"/>
      <c r="FZ118" s="522"/>
      <c r="GA118" s="522"/>
      <c r="GB118" s="522"/>
      <c r="GC118" s="522"/>
      <c r="GD118" s="522"/>
      <c r="GE118" s="522"/>
      <c r="GF118" s="522"/>
      <c r="GG118" s="522"/>
      <c r="GH118" s="522"/>
      <c r="GI118" s="522"/>
      <c r="GJ118" s="522"/>
      <c r="GK118" s="522"/>
      <c r="GL118" s="522"/>
      <c r="GM118" s="522"/>
      <c r="GN118" s="522"/>
      <c r="GO118" s="522"/>
      <c r="GP118" s="522"/>
      <c r="GQ118" s="522"/>
      <c r="GR118" s="522"/>
      <c r="GS118" s="522"/>
      <c r="GT118" s="522"/>
      <c r="GU118" s="522"/>
      <c r="GV118" s="522"/>
      <c r="GW118" s="522"/>
      <c r="GX118" s="522"/>
      <c r="GY118" s="522"/>
      <c r="GZ118" s="522"/>
      <c r="HA118" s="522"/>
      <c r="HB118" s="522"/>
      <c r="HC118" s="522"/>
      <c r="HD118" s="522"/>
      <c r="HE118" s="522"/>
      <c r="HF118" s="522"/>
      <c r="HG118" s="522"/>
      <c r="HH118" s="522"/>
      <c r="HI118" s="522"/>
      <c r="HJ118" s="522"/>
      <c r="HK118" s="522"/>
      <c r="HL118" s="522"/>
      <c r="HM118" s="522"/>
      <c r="HN118" s="522"/>
      <c r="HO118" s="522"/>
      <c r="HP118" s="522"/>
      <c r="HQ118" s="522"/>
      <c r="HR118" s="522"/>
      <c r="HS118" s="522"/>
      <c r="HT118" s="522"/>
      <c r="HU118" s="522"/>
      <c r="HV118" s="522"/>
      <c r="HW118" s="522"/>
      <c r="HX118" s="522"/>
      <c r="HY118" s="522"/>
      <c r="HZ118" s="522"/>
      <c r="IA118" s="522"/>
      <c r="IB118" s="522"/>
      <c r="IC118" s="522"/>
      <c r="ID118" s="522"/>
      <c r="IE118" s="522"/>
      <c r="IF118" s="522"/>
      <c r="IG118" s="522"/>
      <c r="IH118" s="522"/>
      <c r="II118" s="522"/>
      <c r="IJ118" s="522"/>
      <c r="IK118" s="522"/>
      <c r="IL118" s="522"/>
      <c r="IM118" s="522"/>
      <c r="IN118" s="522"/>
      <c r="IO118" s="522"/>
      <c r="IP118" s="522"/>
      <c r="IQ118" s="522"/>
      <c r="IR118" s="522"/>
      <c r="IS118" s="522"/>
      <c r="IT118" s="522"/>
    </row>
    <row collapsed="false" customFormat="false" customHeight="true" hidden="false" ht="46" outlineLevel="0" r="119">
      <c r="A119" s="371"/>
      <c r="B119" s="479"/>
      <c r="C119" s="524" t="s">
        <v>100</v>
      </c>
      <c r="D119" s="480"/>
      <c r="E119" s="481"/>
      <c r="F119" s="561" t="s">
        <v>250</v>
      </c>
      <c r="G119" s="166"/>
      <c r="H119" s="483"/>
      <c r="I119" s="484"/>
      <c r="J119" s="484"/>
      <c r="K119" s="485"/>
      <c r="L119" s="486"/>
      <c r="M119" s="486"/>
      <c r="N119" s="486"/>
      <c r="O119" s="486"/>
      <c r="P119" s="487" t="s">
        <v>101</v>
      </c>
      <c r="Q119" s="488" t="n">
        <f aca="false">Q114</f>
        <v>0</v>
      </c>
      <c r="R119" s="489" t="n">
        <f aca="false">R114</f>
        <v>117</v>
      </c>
      <c r="S119" s="490" t="n">
        <f aca="false">S114</f>
        <v>0</v>
      </c>
      <c r="T119" s="488" t="n">
        <f aca="false">T114</f>
        <v>0</v>
      </c>
      <c r="U119" s="489" t="n">
        <f aca="false">U114</f>
        <v>0</v>
      </c>
      <c r="V119" s="490" t="n">
        <f aca="false">V114</f>
        <v>0</v>
      </c>
      <c r="W119" s="488" t="n">
        <f aca="false">W114</f>
        <v>209</v>
      </c>
      <c r="X119" s="489" t="n">
        <f aca="false">X114</f>
        <v>0</v>
      </c>
      <c r="Y119" s="490" t="n">
        <f aca="false">Y114</f>
        <v>0</v>
      </c>
      <c r="Z119" s="488" t="s">
        <v>102</v>
      </c>
      <c r="AA119" s="489" t="s">
        <v>102</v>
      </c>
      <c r="AB119" s="491" t="s">
        <v>102</v>
      </c>
      <c r="AC119" s="492"/>
      <c r="AD119" s="492"/>
      <c r="AE119" s="492"/>
      <c r="AF119" s="175"/>
      <c r="AG119" s="176"/>
      <c r="AH119" s="385"/>
      <c r="AI119" s="493"/>
      <c r="AJ119" s="494"/>
      <c r="AK119" s="494"/>
      <c r="AL119" s="494"/>
      <c r="AM119" s="494"/>
      <c r="AN119" s="494"/>
      <c r="AO119" s="494"/>
      <c r="AP119" s="494"/>
      <c r="AQ119" s="494"/>
      <c r="AR119" s="494"/>
      <c r="AS119" s="494"/>
      <c r="AT119" s="494"/>
      <c r="AU119" s="494"/>
      <c r="AV119" s="494"/>
      <c r="AW119" s="494"/>
      <c r="AX119" s="494"/>
      <c r="AY119" s="494"/>
      <c r="AZ119" s="494"/>
      <c r="BA119" s="494"/>
      <c r="BB119" s="494"/>
      <c r="BC119" s="495"/>
      <c r="BD119" s="387"/>
      <c r="BE119" s="387"/>
      <c r="BF119" s="387"/>
      <c r="BG119" s="387"/>
      <c r="BH119" s="387"/>
      <c r="BI119" s="387"/>
      <c r="BJ119" s="387"/>
      <c r="BK119" s="387"/>
      <c r="BL119" s="387"/>
      <c r="BM119" s="387"/>
      <c r="BN119" s="387"/>
      <c r="BO119" s="387"/>
      <c r="BP119" s="387"/>
      <c r="BQ119" s="387"/>
      <c r="BR119" s="387"/>
      <c r="BS119" s="387"/>
      <c r="BT119" s="387"/>
      <c r="BU119" s="387"/>
      <c r="BV119" s="387"/>
      <c r="BW119" s="387"/>
      <c r="BX119" s="387"/>
      <c r="BY119" s="387"/>
      <c r="BZ119" s="387"/>
      <c r="CA119" s="387"/>
      <c r="CB119" s="387"/>
      <c r="CC119" s="387"/>
      <c r="CD119" s="387"/>
      <c r="CE119" s="387"/>
      <c r="CF119" s="387"/>
      <c r="CG119" s="387"/>
      <c r="CH119" s="387"/>
      <c r="CI119" s="387"/>
      <c r="CJ119" s="387"/>
      <c r="CK119" s="387"/>
      <c r="CL119" s="522"/>
      <c r="CM119" s="522"/>
      <c r="CN119" s="522"/>
      <c r="CO119" s="522"/>
      <c r="CP119" s="522"/>
      <c r="CQ119" s="522"/>
      <c r="CR119" s="522"/>
      <c r="CS119" s="522"/>
      <c r="CT119" s="522"/>
      <c r="CU119" s="522"/>
      <c r="CV119" s="522"/>
      <c r="CW119" s="522"/>
      <c r="CX119" s="522"/>
      <c r="CY119" s="522"/>
      <c r="CZ119" s="522"/>
      <c r="DA119" s="522"/>
      <c r="DB119" s="522"/>
      <c r="DC119" s="522"/>
      <c r="DD119" s="522"/>
      <c r="DE119" s="522"/>
      <c r="DF119" s="522"/>
      <c r="DG119" s="522"/>
      <c r="DH119" s="522"/>
      <c r="DI119" s="522"/>
      <c r="DJ119" s="522"/>
      <c r="DK119" s="522"/>
      <c r="DL119" s="522"/>
      <c r="DM119" s="522"/>
      <c r="DN119" s="522"/>
      <c r="DO119" s="522"/>
      <c r="DP119" s="522"/>
      <c r="DQ119" s="522"/>
      <c r="DR119" s="522"/>
      <c r="DS119" s="522"/>
      <c r="DT119" s="522"/>
      <c r="DU119" s="522"/>
      <c r="DV119" s="522"/>
      <c r="DW119" s="522"/>
      <c r="DX119" s="522"/>
      <c r="DY119" s="522"/>
      <c r="DZ119" s="522"/>
      <c r="EA119" s="522"/>
      <c r="EB119" s="522"/>
      <c r="EC119" s="522"/>
      <c r="ED119" s="522"/>
      <c r="EE119" s="522"/>
      <c r="EF119" s="522"/>
      <c r="EG119" s="522"/>
      <c r="EH119" s="522"/>
      <c r="EI119" s="522"/>
      <c r="EJ119" s="522"/>
      <c r="EK119" s="522"/>
      <c r="EL119" s="522"/>
      <c r="EM119" s="522"/>
      <c r="EN119" s="522"/>
      <c r="EO119" s="522"/>
      <c r="EP119" s="522"/>
      <c r="EQ119" s="522"/>
      <c r="ER119" s="522"/>
      <c r="ES119" s="522"/>
      <c r="ET119" s="522"/>
      <c r="EU119" s="522"/>
      <c r="EV119" s="522"/>
      <c r="EW119" s="522"/>
      <c r="EX119" s="522"/>
      <c r="EY119" s="522"/>
      <c r="EZ119" s="522"/>
      <c r="FA119" s="522"/>
      <c r="FB119" s="522"/>
      <c r="FC119" s="522"/>
      <c r="FD119" s="522"/>
      <c r="FE119" s="522"/>
      <c r="FF119" s="522"/>
      <c r="FG119" s="522"/>
      <c r="FH119" s="522"/>
      <c r="FI119" s="522"/>
      <c r="FJ119" s="522"/>
      <c r="FK119" s="522"/>
      <c r="FL119" s="522"/>
      <c r="FM119" s="522"/>
      <c r="FN119" s="522"/>
      <c r="FO119" s="522"/>
      <c r="FP119" s="522"/>
      <c r="FQ119" s="522"/>
      <c r="FR119" s="522"/>
      <c r="FS119" s="522"/>
      <c r="FT119" s="522"/>
      <c r="FU119" s="522"/>
      <c r="FV119" s="522"/>
      <c r="FW119" s="522"/>
      <c r="FX119" s="522"/>
      <c r="FY119" s="522"/>
      <c r="FZ119" s="522"/>
      <c r="GA119" s="522"/>
      <c r="GB119" s="522"/>
      <c r="GC119" s="522"/>
      <c r="GD119" s="522"/>
      <c r="GE119" s="522"/>
      <c r="GF119" s="522"/>
      <c r="GG119" s="522"/>
      <c r="GH119" s="522"/>
      <c r="GI119" s="522"/>
      <c r="GJ119" s="522"/>
      <c r="GK119" s="522"/>
      <c r="GL119" s="522"/>
      <c r="GM119" s="522"/>
      <c r="GN119" s="522"/>
      <c r="GO119" s="522"/>
      <c r="GP119" s="522"/>
      <c r="GQ119" s="522"/>
      <c r="GR119" s="522"/>
      <c r="GS119" s="522"/>
      <c r="GT119" s="522"/>
      <c r="GU119" s="522"/>
      <c r="GV119" s="522"/>
      <c r="GW119" s="522"/>
      <c r="GX119" s="522"/>
      <c r="GY119" s="522"/>
      <c r="GZ119" s="522"/>
      <c r="HA119" s="522"/>
      <c r="HB119" s="522"/>
      <c r="HC119" s="522"/>
      <c r="HD119" s="522"/>
      <c r="HE119" s="522"/>
      <c r="HF119" s="522"/>
      <c r="HG119" s="522"/>
      <c r="HH119" s="522"/>
      <c r="HI119" s="522"/>
      <c r="HJ119" s="522"/>
      <c r="HK119" s="522"/>
      <c r="HL119" s="522"/>
      <c r="HM119" s="522"/>
      <c r="HN119" s="522"/>
      <c r="HO119" s="522"/>
      <c r="HP119" s="522"/>
      <c r="HQ119" s="522"/>
      <c r="HR119" s="522"/>
      <c r="HS119" s="522"/>
      <c r="HT119" s="522"/>
      <c r="HU119" s="522"/>
      <c r="HV119" s="522"/>
      <c r="HW119" s="522"/>
      <c r="HX119" s="522"/>
      <c r="HY119" s="522"/>
      <c r="HZ119" s="522"/>
      <c r="IA119" s="522"/>
      <c r="IB119" s="522"/>
      <c r="IC119" s="522"/>
      <c r="ID119" s="522"/>
      <c r="IE119" s="522"/>
      <c r="IF119" s="522"/>
      <c r="IG119" s="522"/>
      <c r="IH119" s="522"/>
      <c r="II119" s="522"/>
      <c r="IJ119" s="522"/>
      <c r="IK119" s="522"/>
      <c r="IL119" s="522"/>
      <c r="IM119" s="522"/>
      <c r="IN119" s="522"/>
      <c r="IO119" s="522"/>
      <c r="IP119" s="522"/>
      <c r="IQ119" s="522"/>
      <c r="IR119" s="522"/>
      <c r="IS119" s="522"/>
      <c r="IT119" s="522"/>
    </row>
    <row collapsed="false" customFormat="true" customHeight="true" hidden="false" ht="7" outlineLevel="0" r="120" s="438">
      <c r="A120" s="406"/>
      <c r="B120" s="266"/>
      <c r="C120" s="266"/>
      <c r="D120" s="267"/>
      <c r="E120" s="512"/>
      <c r="F120" s="269"/>
      <c r="G120" s="267"/>
      <c r="H120" s="556"/>
      <c r="I120" s="268"/>
      <c r="J120" s="268"/>
      <c r="K120" s="268"/>
      <c r="L120" s="268"/>
      <c r="M120" s="268"/>
      <c r="N120" s="268"/>
      <c r="O120" s="268"/>
      <c r="P120" s="269"/>
      <c r="Q120" s="266"/>
      <c r="R120" s="266"/>
      <c r="S120" s="266"/>
      <c r="T120" s="266"/>
      <c r="U120" s="266"/>
      <c r="V120" s="266"/>
      <c r="W120" s="266"/>
      <c r="X120" s="266"/>
      <c r="Y120" s="266"/>
      <c r="Z120" s="266"/>
      <c r="AA120" s="266"/>
      <c r="AB120" s="266"/>
      <c r="AC120" s="266"/>
      <c r="AD120" s="266"/>
      <c r="AE120" s="266"/>
      <c r="AF120" s="266"/>
      <c r="AG120" s="269"/>
      <c r="AH120" s="407"/>
      <c r="AI120" s="557"/>
      <c r="AJ120" s="557"/>
      <c r="AK120" s="557"/>
      <c r="AL120" s="557"/>
      <c r="AM120" s="557"/>
      <c r="AN120" s="557"/>
      <c r="AO120" s="557"/>
      <c r="AP120" s="557"/>
      <c r="AQ120" s="557"/>
      <c r="AR120" s="557"/>
      <c r="AS120" s="557"/>
      <c r="AT120" s="557"/>
      <c r="AU120" s="557"/>
      <c r="AV120" s="557"/>
      <c r="AW120" s="557"/>
      <c r="AX120" s="557"/>
      <c r="AY120" s="557"/>
      <c r="AZ120" s="557"/>
      <c r="BA120" s="557"/>
      <c r="BB120" s="557"/>
      <c r="BC120" s="557"/>
      <c r="BD120" s="408"/>
      <c r="BE120" s="408"/>
      <c r="BF120" s="408"/>
      <c r="BG120" s="408"/>
      <c r="BH120" s="408"/>
      <c r="BI120" s="408"/>
      <c r="BJ120" s="408"/>
      <c r="BK120" s="408"/>
      <c r="BL120" s="408"/>
      <c r="BM120" s="408"/>
      <c r="BN120" s="408"/>
      <c r="BO120" s="408"/>
      <c r="BP120" s="408"/>
      <c r="BQ120" s="408"/>
      <c r="BR120" s="408"/>
      <c r="BS120" s="408"/>
      <c r="BT120" s="408"/>
      <c r="BU120" s="408"/>
      <c r="BV120" s="408"/>
      <c r="BW120" s="408"/>
      <c r="BX120" s="408"/>
      <c r="BY120" s="408"/>
      <c r="BZ120" s="408"/>
      <c r="CA120" s="408"/>
      <c r="CB120" s="408"/>
      <c r="CC120" s="408"/>
      <c r="CD120" s="408"/>
      <c r="CE120" s="408"/>
      <c r="CF120" s="408"/>
      <c r="CG120" s="408"/>
      <c r="CH120" s="408"/>
      <c r="CI120" s="408"/>
      <c r="CJ120" s="408"/>
      <c r="CK120" s="408"/>
      <c r="CL120" s="437"/>
      <c r="CM120" s="437"/>
      <c r="CN120" s="437"/>
      <c r="CO120" s="437"/>
      <c r="CP120" s="437"/>
      <c r="CQ120" s="437"/>
      <c r="CR120" s="437"/>
      <c r="CS120" s="437"/>
      <c r="CT120" s="437"/>
      <c r="CU120" s="437"/>
      <c r="CV120" s="437"/>
      <c r="CW120" s="437"/>
      <c r="CX120" s="437"/>
      <c r="CY120" s="437"/>
      <c r="CZ120" s="437"/>
      <c r="DA120" s="437"/>
      <c r="DB120" s="437"/>
      <c r="DC120" s="437"/>
      <c r="DD120" s="437"/>
      <c r="DE120" s="437"/>
      <c r="DF120" s="437"/>
      <c r="DG120" s="437"/>
      <c r="DH120" s="437"/>
      <c r="DI120" s="437"/>
      <c r="DJ120" s="437"/>
      <c r="DK120" s="437"/>
      <c r="DL120" s="437"/>
      <c r="DM120" s="437"/>
      <c r="DN120" s="437"/>
      <c r="DO120" s="437"/>
      <c r="DP120" s="437"/>
      <c r="DQ120" s="437"/>
      <c r="DR120" s="437"/>
      <c r="DS120" s="437"/>
      <c r="DT120" s="437"/>
      <c r="DU120" s="437"/>
      <c r="DV120" s="437"/>
      <c r="DW120" s="437"/>
      <c r="DX120" s="437"/>
      <c r="DY120" s="437"/>
      <c r="DZ120" s="437"/>
      <c r="EA120" s="437"/>
      <c r="EB120" s="437"/>
      <c r="EC120" s="437"/>
      <c r="ED120" s="437"/>
      <c r="EE120" s="437"/>
      <c r="EF120" s="437"/>
      <c r="EG120" s="437"/>
      <c r="EH120" s="437"/>
      <c r="EI120" s="437"/>
      <c r="EJ120" s="437"/>
      <c r="EK120" s="437"/>
      <c r="EL120" s="437"/>
      <c r="EM120" s="437"/>
      <c r="EN120" s="437"/>
      <c r="EO120" s="437"/>
      <c r="EP120" s="437"/>
      <c r="EQ120" s="437"/>
      <c r="ER120" s="437"/>
      <c r="ES120" s="437"/>
      <c r="ET120" s="437"/>
      <c r="EU120" s="437"/>
      <c r="EV120" s="437"/>
      <c r="EW120" s="437"/>
      <c r="EX120" s="437"/>
      <c r="EY120" s="437"/>
      <c r="EZ120" s="437"/>
      <c r="FA120" s="437"/>
      <c r="FB120" s="437"/>
      <c r="FC120" s="437"/>
      <c r="FD120" s="437"/>
      <c r="FE120" s="437"/>
      <c r="FF120" s="437"/>
      <c r="FG120" s="437"/>
      <c r="FH120" s="437"/>
      <c r="FI120" s="437"/>
      <c r="FJ120" s="437"/>
      <c r="FK120" s="437"/>
      <c r="FL120" s="437"/>
      <c r="FM120" s="437"/>
      <c r="FN120" s="437"/>
      <c r="FO120" s="437"/>
      <c r="FP120" s="437"/>
      <c r="FQ120" s="437"/>
      <c r="FR120" s="437"/>
      <c r="FS120" s="437"/>
      <c r="FT120" s="437"/>
      <c r="FU120" s="437"/>
      <c r="FV120" s="437"/>
      <c r="FW120" s="437"/>
      <c r="FX120" s="437"/>
      <c r="FY120" s="437"/>
      <c r="FZ120" s="437"/>
      <c r="GA120" s="437"/>
      <c r="GB120" s="437"/>
      <c r="GC120" s="437"/>
      <c r="GD120" s="437"/>
      <c r="GE120" s="437"/>
      <c r="GF120" s="437"/>
      <c r="GG120" s="437"/>
      <c r="GH120" s="437"/>
      <c r="GI120" s="437"/>
      <c r="GJ120" s="437"/>
      <c r="GK120" s="437"/>
      <c r="GL120" s="437"/>
      <c r="GM120" s="437"/>
      <c r="GN120" s="437"/>
      <c r="GO120" s="437"/>
      <c r="GP120" s="437"/>
      <c r="GQ120" s="437"/>
      <c r="GR120" s="437"/>
      <c r="GS120" s="437"/>
      <c r="GT120" s="437"/>
      <c r="GU120" s="437"/>
      <c r="GV120" s="437"/>
      <c r="GW120" s="437"/>
      <c r="GX120" s="437"/>
      <c r="GY120" s="437"/>
      <c r="GZ120" s="437"/>
      <c r="HA120" s="437"/>
      <c r="HB120" s="437"/>
      <c r="HC120" s="437"/>
      <c r="HD120" s="437"/>
      <c r="HE120" s="437"/>
      <c r="HF120" s="437"/>
      <c r="HG120" s="437"/>
      <c r="HH120" s="437"/>
      <c r="HI120" s="437"/>
      <c r="HJ120" s="437"/>
      <c r="HK120" s="437"/>
      <c r="HL120" s="437"/>
      <c r="HM120" s="437"/>
      <c r="HN120" s="437"/>
      <c r="HO120" s="437"/>
      <c r="HP120" s="437"/>
      <c r="HQ120" s="437"/>
      <c r="HR120" s="437"/>
      <c r="HS120" s="437"/>
      <c r="HT120" s="437"/>
      <c r="HU120" s="437"/>
      <c r="HV120" s="437"/>
      <c r="HW120" s="437"/>
      <c r="HX120" s="437"/>
      <c r="HY120" s="437"/>
      <c r="HZ120" s="437"/>
      <c r="IA120" s="437"/>
      <c r="IB120" s="437"/>
      <c r="IC120" s="437"/>
      <c r="ID120" s="437"/>
      <c r="IE120" s="437"/>
      <c r="IF120" s="437"/>
      <c r="IG120" s="437"/>
      <c r="IH120" s="437"/>
      <c r="II120" s="437"/>
      <c r="IJ120" s="437"/>
      <c r="IK120" s="437"/>
      <c r="IL120" s="437"/>
      <c r="IM120" s="437"/>
      <c r="IN120" s="437"/>
      <c r="IO120" s="437"/>
      <c r="IP120" s="437"/>
      <c r="IQ120" s="437"/>
      <c r="IR120" s="437"/>
      <c r="IS120" s="437"/>
      <c r="IT120" s="437"/>
    </row>
    <row collapsed="false" customFormat="true" customHeight="true" hidden="false" ht="52" outlineLevel="0" r="121" s="419">
      <c r="A121" s="355"/>
      <c r="B121" s="516" t="n">
        <v>13</v>
      </c>
      <c r="C121" s="517" t="s">
        <v>37</v>
      </c>
      <c r="D121" s="163" t="s">
        <v>327</v>
      </c>
      <c r="E121" s="563" t="s">
        <v>79</v>
      </c>
      <c r="F121" s="165" t="s">
        <v>80</v>
      </c>
      <c r="G121" s="166" t="s">
        <v>328</v>
      </c>
      <c r="H121" s="167" t="n">
        <v>11213</v>
      </c>
      <c r="I121" s="167" t="n">
        <v>2018.34</v>
      </c>
      <c r="J121" s="167" t="n">
        <f aca="false">H121+I121</f>
        <v>13231.34</v>
      </c>
      <c r="K121" s="167" t="n">
        <v>5982</v>
      </c>
      <c r="L121" s="167" t="n">
        <v>1100</v>
      </c>
      <c r="M121" s="168" t="n">
        <f aca="false">SUM(Q121:AB121)</f>
        <v>1100</v>
      </c>
      <c r="N121" s="168" t="n">
        <f aca="false">SUM(Q126:AB126)</f>
        <v>753</v>
      </c>
      <c r="O121" s="168" t="n">
        <f aca="false">N121+K121</f>
        <v>6735</v>
      </c>
      <c r="P121" s="559" t="s">
        <v>82</v>
      </c>
      <c r="Q121" s="261" t="n">
        <v>0</v>
      </c>
      <c r="R121" s="262" t="n">
        <v>114</v>
      </c>
      <c r="S121" s="263" t="n">
        <v>339</v>
      </c>
      <c r="T121" s="261" t="n">
        <v>0</v>
      </c>
      <c r="U121" s="262" t="n">
        <v>0</v>
      </c>
      <c r="V121" s="263" t="n">
        <v>219</v>
      </c>
      <c r="W121" s="261" t="n">
        <v>0</v>
      </c>
      <c r="X121" s="262" t="n">
        <v>0</v>
      </c>
      <c r="Y121" s="263" t="n">
        <v>81</v>
      </c>
      <c r="Z121" s="261" t="n">
        <v>0</v>
      </c>
      <c r="AA121" s="264" t="n">
        <v>347</v>
      </c>
      <c r="AB121" s="263" t="n">
        <v>0</v>
      </c>
      <c r="AC121" s="560" t="s">
        <v>234</v>
      </c>
      <c r="AD121" s="560" t="s">
        <v>235</v>
      </c>
      <c r="AE121" s="560" t="s">
        <v>236</v>
      </c>
      <c r="AF121" s="175" t="s">
        <v>329</v>
      </c>
      <c r="AG121" s="176" t="s">
        <v>330</v>
      </c>
      <c r="AH121" s="385"/>
      <c r="AI121" s="415"/>
      <c r="AJ121" s="416"/>
      <c r="AK121" s="416"/>
      <c r="AL121" s="416"/>
      <c r="AM121" s="416"/>
      <c r="AN121" s="416"/>
      <c r="AO121" s="417" t="n">
        <v>0</v>
      </c>
      <c r="AP121" s="416"/>
      <c r="AQ121" s="416"/>
      <c r="AR121" s="416"/>
      <c r="AS121" s="416"/>
      <c r="AT121" s="416"/>
      <c r="AU121" s="416"/>
      <c r="AV121" s="416"/>
      <c r="AW121" s="416"/>
      <c r="AX121" s="416"/>
      <c r="AY121" s="416"/>
      <c r="AZ121" s="416"/>
      <c r="BA121" s="416"/>
      <c r="BB121" s="416"/>
      <c r="BC121" s="418"/>
      <c r="BD121" s="387"/>
      <c r="BE121" s="387"/>
      <c r="BF121" s="387"/>
      <c r="BG121" s="387"/>
      <c r="BH121" s="387"/>
      <c r="BI121" s="387"/>
      <c r="BJ121" s="387"/>
      <c r="BK121" s="387"/>
      <c r="BL121" s="387"/>
      <c r="BM121" s="387"/>
      <c r="BN121" s="387"/>
      <c r="BO121" s="387"/>
      <c r="BP121" s="387"/>
      <c r="BQ121" s="387"/>
      <c r="BR121" s="387"/>
      <c r="BS121" s="387"/>
      <c r="BT121" s="387"/>
      <c r="BU121" s="387"/>
      <c r="BV121" s="387"/>
      <c r="BW121" s="387"/>
      <c r="BX121" s="387"/>
      <c r="BY121" s="387"/>
      <c r="BZ121" s="387"/>
      <c r="CA121" s="387"/>
      <c r="CB121" s="387"/>
      <c r="CC121" s="387"/>
      <c r="CD121" s="387"/>
      <c r="CE121" s="387"/>
      <c r="CF121" s="387"/>
      <c r="CG121" s="387"/>
      <c r="CH121" s="387"/>
      <c r="CI121" s="387"/>
      <c r="CJ121" s="387"/>
      <c r="CK121" s="387"/>
    </row>
    <row collapsed="false" customFormat="true" customHeight="true" hidden="false" ht="42" outlineLevel="0" r="122" s="523">
      <c r="A122" s="371"/>
      <c r="B122" s="420"/>
      <c r="C122" s="421" t="s">
        <v>88</v>
      </c>
      <c r="D122" s="183"/>
      <c r="E122" s="422"/>
      <c r="F122" s="185" t="s">
        <v>89</v>
      </c>
      <c r="G122" s="166"/>
      <c r="H122" s="423"/>
      <c r="I122" s="424"/>
      <c r="J122" s="424"/>
      <c r="K122" s="425"/>
      <c r="L122" s="426"/>
      <c r="M122" s="427"/>
      <c r="N122" s="428" t="n">
        <f aca="false">N121/L121</f>
        <v>0.684545454545455</v>
      </c>
      <c r="O122" s="428" t="n">
        <f aca="false">O121/J121</f>
        <v>0.509018738842778</v>
      </c>
      <c r="P122" s="429" t="s">
        <v>240</v>
      </c>
      <c r="Q122" s="430"/>
      <c r="R122" s="431"/>
      <c r="S122" s="432"/>
      <c r="T122" s="430"/>
      <c r="U122" s="431"/>
      <c r="V122" s="432"/>
      <c r="W122" s="430"/>
      <c r="X122" s="431"/>
      <c r="Y122" s="432"/>
      <c r="Z122" s="430"/>
      <c r="AA122" s="431"/>
      <c r="AB122" s="432"/>
      <c r="AC122" s="433" t="n">
        <v>39836</v>
      </c>
      <c r="AD122" s="433" t="n">
        <v>41659</v>
      </c>
      <c r="AE122" s="433" t="n">
        <v>41749</v>
      </c>
      <c r="AF122" s="175"/>
      <c r="AG122" s="176"/>
      <c r="AH122" s="385"/>
      <c r="AI122" s="434"/>
      <c r="AJ122" s="435"/>
      <c r="AK122" s="435"/>
      <c r="AL122" s="435"/>
      <c r="AM122" s="435"/>
      <c r="AN122" s="435"/>
      <c r="AO122" s="435"/>
      <c r="AP122" s="435"/>
      <c r="AQ122" s="435"/>
      <c r="AR122" s="435"/>
      <c r="AS122" s="435"/>
      <c r="AT122" s="435"/>
      <c r="AU122" s="435"/>
      <c r="AV122" s="435"/>
      <c r="AW122" s="435"/>
      <c r="AX122" s="435"/>
      <c r="AY122" s="435"/>
      <c r="AZ122" s="435"/>
      <c r="BA122" s="435"/>
      <c r="BB122" s="435"/>
      <c r="BC122" s="436"/>
      <c r="BD122" s="387"/>
      <c r="BE122" s="387"/>
      <c r="BF122" s="387"/>
      <c r="BG122" s="387"/>
      <c r="BH122" s="387"/>
      <c r="BI122" s="387"/>
      <c r="BJ122" s="387"/>
      <c r="BK122" s="387"/>
      <c r="BL122" s="387"/>
      <c r="BM122" s="387"/>
      <c r="BN122" s="387"/>
      <c r="BO122" s="387"/>
      <c r="BP122" s="387"/>
      <c r="BQ122" s="387"/>
      <c r="BR122" s="387"/>
      <c r="BS122" s="387"/>
      <c r="BT122" s="387"/>
      <c r="BU122" s="387"/>
      <c r="BV122" s="387"/>
      <c r="BW122" s="387"/>
      <c r="BX122" s="387"/>
      <c r="BY122" s="387"/>
      <c r="BZ122" s="387"/>
      <c r="CA122" s="387"/>
      <c r="CB122" s="387"/>
      <c r="CC122" s="387"/>
      <c r="CD122" s="387"/>
      <c r="CE122" s="387"/>
      <c r="CF122" s="387"/>
      <c r="CG122" s="387"/>
      <c r="CH122" s="387"/>
      <c r="CI122" s="387"/>
      <c r="CJ122" s="387"/>
      <c r="CK122" s="387"/>
      <c r="CL122" s="522"/>
      <c r="CM122" s="522"/>
      <c r="CN122" s="522"/>
      <c r="CO122" s="522"/>
      <c r="CP122" s="522"/>
      <c r="CQ122" s="522"/>
      <c r="CR122" s="522"/>
      <c r="CS122" s="522"/>
      <c r="CT122" s="522"/>
      <c r="CU122" s="522"/>
      <c r="CV122" s="522"/>
      <c r="CW122" s="522"/>
      <c r="CX122" s="522"/>
      <c r="CY122" s="522"/>
      <c r="CZ122" s="522"/>
      <c r="DA122" s="522"/>
      <c r="DB122" s="522"/>
      <c r="DC122" s="522"/>
      <c r="DD122" s="522"/>
      <c r="DE122" s="522"/>
      <c r="DF122" s="522"/>
      <c r="DG122" s="522"/>
      <c r="DH122" s="522"/>
      <c r="DI122" s="522"/>
      <c r="DJ122" s="522"/>
      <c r="DK122" s="522"/>
      <c r="DL122" s="522"/>
      <c r="DM122" s="522"/>
      <c r="DN122" s="522"/>
      <c r="DO122" s="522"/>
      <c r="DP122" s="522"/>
      <c r="DQ122" s="522"/>
      <c r="DR122" s="522"/>
      <c r="DS122" s="522"/>
      <c r="DT122" s="522"/>
      <c r="DU122" s="522"/>
      <c r="DV122" s="522"/>
      <c r="DW122" s="522"/>
      <c r="DX122" s="522"/>
      <c r="DY122" s="522"/>
      <c r="DZ122" s="522"/>
      <c r="EA122" s="522"/>
      <c r="EB122" s="522"/>
      <c r="EC122" s="522"/>
      <c r="ED122" s="522"/>
      <c r="EE122" s="522"/>
      <c r="EF122" s="522"/>
      <c r="EG122" s="522"/>
      <c r="EH122" s="522"/>
      <c r="EI122" s="522"/>
      <c r="EJ122" s="522"/>
      <c r="EK122" s="522"/>
      <c r="EL122" s="522"/>
      <c r="EM122" s="522"/>
      <c r="EN122" s="522"/>
      <c r="EO122" s="522"/>
      <c r="EP122" s="522"/>
      <c r="EQ122" s="522"/>
      <c r="ER122" s="522"/>
      <c r="ES122" s="522"/>
      <c r="ET122" s="522"/>
      <c r="EU122" s="522"/>
      <c r="EV122" s="522"/>
      <c r="EW122" s="522"/>
      <c r="EX122" s="522"/>
      <c r="EY122" s="522"/>
      <c r="EZ122" s="522"/>
      <c r="FA122" s="522"/>
      <c r="FB122" s="522"/>
      <c r="FC122" s="522"/>
      <c r="FD122" s="522"/>
      <c r="FE122" s="522"/>
      <c r="FF122" s="522"/>
      <c r="FG122" s="522"/>
      <c r="FH122" s="522"/>
      <c r="FI122" s="522"/>
      <c r="FJ122" s="522"/>
      <c r="FK122" s="522"/>
      <c r="FL122" s="522"/>
      <c r="FM122" s="522"/>
      <c r="FN122" s="522"/>
      <c r="FO122" s="522"/>
      <c r="FP122" s="522"/>
      <c r="FQ122" s="522"/>
      <c r="FR122" s="522"/>
      <c r="FS122" s="522"/>
      <c r="FT122" s="522"/>
      <c r="FU122" s="522"/>
      <c r="FV122" s="522"/>
      <c r="FW122" s="522"/>
      <c r="FX122" s="522"/>
      <c r="FY122" s="522"/>
      <c r="FZ122" s="522"/>
      <c r="GA122" s="522"/>
      <c r="GB122" s="522"/>
      <c r="GC122" s="522"/>
      <c r="GD122" s="522"/>
      <c r="GE122" s="522"/>
      <c r="GF122" s="522"/>
      <c r="GG122" s="522"/>
      <c r="GH122" s="522"/>
      <c r="GI122" s="522"/>
      <c r="GJ122" s="522"/>
      <c r="GK122" s="522"/>
      <c r="GL122" s="522"/>
      <c r="GM122" s="522"/>
      <c r="GN122" s="522"/>
      <c r="GO122" s="522"/>
      <c r="GP122" s="522"/>
      <c r="GQ122" s="522"/>
      <c r="GR122" s="522"/>
      <c r="GS122" s="522"/>
      <c r="GT122" s="522"/>
      <c r="GU122" s="522"/>
      <c r="GV122" s="522"/>
      <c r="GW122" s="522"/>
      <c r="GX122" s="522"/>
      <c r="GY122" s="522"/>
      <c r="GZ122" s="522"/>
      <c r="HA122" s="522"/>
      <c r="HB122" s="522"/>
      <c r="HC122" s="522"/>
      <c r="HD122" s="522"/>
      <c r="HE122" s="522"/>
      <c r="HF122" s="522"/>
      <c r="HG122" s="522"/>
      <c r="HH122" s="522"/>
      <c r="HI122" s="522"/>
      <c r="HJ122" s="522"/>
      <c r="HK122" s="522"/>
      <c r="HL122" s="522"/>
      <c r="HM122" s="522"/>
      <c r="HN122" s="522"/>
      <c r="HO122" s="522"/>
      <c r="HP122" s="522"/>
      <c r="HQ122" s="522"/>
      <c r="HR122" s="522"/>
      <c r="HS122" s="522"/>
      <c r="HT122" s="522"/>
      <c r="HU122" s="522"/>
      <c r="HV122" s="522"/>
      <c r="HW122" s="522"/>
      <c r="HX122" s="522"/>
      <c r="HY122" s="522"/>
      <c r="HZ122" s="522"/>
      <c r="IA122" s="522"/>
      <c r="IB122" s="522"/>
      <c r="IC122" s="522"/>
      <c r="ID122" s="522"/>
      <c r="IE122" s="522"/>
      <c r="IF122" s="522"/>
      <c r="IG122" s="522"/>
      <c r="IH122" s="522"/>
      <c r="II122" s="522"/>
      <c r="IJ122" s="522"/>
      <c r="IK122" s="522"/>
      <c r="IL122" s="522"/>
      <c r="IM122" s="522"/>
      <c r="IN122" s="522"/>
      <c r="IO122" s="522"/>
      <c r="IP122" s="522"/>
      <c r="IQ122" s="522"/>
      <c r="IR122" s="522"/>
      <c r="IS122" s="522"/>
      <c r="IT122" s="522"/>
    </row>
    <row collapsed="false" customFormat="false" customHeight="true" hidden="false" ht="37" outlineLevel="0" r="123">
      <c r="A123" s="371"/>
      <c r="B123" s="439"/>
      <c r="C123" s="440" t="s">
        <v>92</v>
      </c>
      <c r="D123" s="198" t="s">
        <v>146</v>
      </c>
      <c r="E123" s="441"/>
      <c r="F123" s="442" t="s">
        <v>94</v>
      </c>
      <c r="G123" s="166"/>
      <c r="H123" s="443"/>
      <c r="I123" s="444"/>
      <c r="J123" s="444"/>
      <c r="K123" s="445"/>
      <c r="L123" s="446"/>
      <c r="M123" s="446"/>
      <c r="N123" s="446"/>
      <c r="O123" s="446"/>
      <c r="P123" s="447"/>
      <c r="Q123" s="448"/>
      <c r="R123" s="449"/>
      <c r="S123" s="450"/>
      <c r="T123" s="448"/>
      <c r="U123" s="451"/>
      <c r="V123" s="452"/>
      <c r="W123" s="453"/>
      <c r="X123" s="454"/>
      <c r="Y123" s="452"/>
      <c r="Z123" s="453"/>
      <c r="AA123" s="451"/>
      <c r="AB123" s="455"/>
      <c r="AC123" s="456"/>
      <c r="AD123" s="456"/>
      <c r="AE123" s="456"/>
      <c r="AF123" s="175"/>
      <c r="AG123" s="176"/>
      <c r="AH123" s="385"/>
      <c r="AI123" s="434"/>
      <c r="AJ123" s="435"/>
      <c r="AK123" s="435"/>
      <c r="AL123" s="435"/>
      <c r="AM123" s="435"/>
      <c r="AN123" s="435"/>
      <c r="AO123" s="435"/>
      <c r="AP123" s="435"/>
      <c r="AQ123" s="435"/>
      <c r="AR123" s="435"/>
      <c r="AS123" s="435"/>
      <c r="AT123" s="435"/>
      <c r="AU123" s="435"/>
      <c r="AV123" s="435"/>
      <c r="AW123" s="435"/>
      <c r="AX123" s="435"/>
      <c r="AY123" s="435"/>
      <c r="AZ123" s="435"/>
      <c r="BA123" s="435"/>
      <c r="BB123" s="435"/>
      <c r="BC123" s="436"/>
      <c r="BD123" s="387"/>
      <c r="BE123" s="387"/>
      <c r="BF123" s="387"/>
      <c r="BG123" s="387"/>
      <c r="BH123" s="387"/>
      <c r="BI123" s="387"/>
      <c r="BJ123" s="387"/>
      <c r="BK123" s="387"/>
      <c r="BL123" s="387"/>
      <c r="BM123" s="387"/>
      <c r="BN123" s="387"/>
      <c r="BO123" s="387"/>
      <c r="BP123" s="387"/>
      <c r="BQ123" s="387"/>
      <c r="BR123" s="387"/>
      <c r="BS123" s="387"/>
      <c r="BT123" s="387"/>
      <c r="BU123" s="387"/>
      <c r="BV123" s="387"/>
      <c r="BW123" s="387"/>
      <c r="BX123" s="387"/>
      <c r="BY123" s="387"/>
      <c r="BZ123" s="387"/>
      <c r="CA123" s="387"/>
      <c r="CB123" s="387"/>
      <c r="CC123" s="387"/>
      <c r="CD123" s="387"/>
      <c r="CE123" s="387"/>
      <c r="CF123" s="387"/>
      <c r="CG123" s="387"/>
      <c r="CH123" s="387"/>
      <c r="CI123" s="387"/>
      <c r="CJ123" s="387"/>
      <c r="CK123" s="387"/>
      <c r="CL123" s="522"/>
      <c r="CM123" s="522"/>
      <c r="CN123" s="522"/>
      <c r="CO123" s="522"/>
      <c r="CP123" s="522"/>
      <c r="CQ123" s="522"/>
      <c r="CR123" s="522"/>
      <c r="CS123" s="522"/>
      <c r="CT123" s="522"/>
      <c r="CU123" s="522"/>
      <c r="CV123" s="522"/>
      <c r="CW123" s="522"/>
      <c r="CX123" s="522"/>
      <c r="CY123" s="522"/>
      <c r="CZ123" s="522"/>
      <c r="DA123" s="522"/>
      <c r="DB123" s="522"/>
      <c r="DC123" s="522"/>
      <c r="DD123" s="522"/>
      <c r="DE123" s="522"/>
      <c r="DF123" s="522"/>
      <c r="DG123" s="522"/>
      <c r="DH123" s="522"/>
      <c r="DI123" s="522"/>
      <c r="DJ123" s="522"/>
      <c r="DK123" s="522"/>
      <c r="DL123" s="522"/>
      <c r="DM123" s="522"/>
      <c r="DN123" s="522"/>
      <c r="DO123" s="522"/>
      <c r="DP123" s="522"/>
      <c r="DQ123" s="522"/>
      <c r="DR123" s="522"/>
      <c r="DS123" s="522"/>
      <c r="DT123" s="522"/>
      <c r="DU123" s="522"/>
      <c r="DV123" s="522"/>
      <c r="DW123" s="522"/>
      <c r="DX123" s="522"/>
      <c r="DY123" s="522"/>
      <c r="DZ123" s="522"/>
      <c r="EA123" s="522"/>
      <c r="EB123" s="522"/>
      <c r="EC123" s="522"/>
      <c r="ED123" s="522"/>
      <c r="EE123" s="522"/>
      <c r="EF123" s="522"/>
      <c r="EG123" s="522"/>
      <c r="EH123" s="522"/>
      <c r="EI123" s="522"/>
      <c r="EJ123" s="522"/>
      <c r="EK123" s="522"/>
      <c r="EL123" s="522"/>
      <c r="EM123" s="522"/>
      <c r="EN123" s="522"/>
      <c r="EO123" s="522"/>
      <c r="EP123" s="522"/>
      <c r="EQ123" s="522"/>
      <c r="ER123" s="522"/>
      <c r="ES123" s="522"/>
      <c r="ET123" s="522"/>
      <c r="EU123" s="522"/>
      <c r="EV123" s="522"/>
      <c r="EW123" s="522"/>
      <c r="EX123" s="522"/>
      <c r="EY123" s="522"/>
      <c r="EZ123" s="522"/>
      <c r="FA123" s="522"/>
      <c r="FB123" s="522"/>
      <c r="FC123" s="522"/>
      <c r="FD123" s="522"/>
      <c r="FE123" s="522"/>
      <c r="FF123" s="522"/>
      <c r="FG123" s="522"/>
      <c r="FH123" s="522"/>
      <c r="FI123" s="522"/>
      <c r="FJ123" s="522"/>
      <c r="FK123" s="522"/>
      <c r="FL123" s="522"/>
      <c r="FM123" s="522"/>
      <c r="FN123" s="522"/>
      <c r="FO123" s="522"/>
      <c r="FP123" s="522"/>
      <c r="FQ123" s="522"/>
      <c r="FR123" s="522"/>
      <c r="FS123" s="522"/>
      <c r="FT123" s="522"/>
      <c r="FU123" s="522"/>
      <c r="FV123" s="522"/>
      <c r="FW123" s="522"/>
      <c r="FX123" s="522"/>
      <c r="FY123" s="522"/>
      <c r="FZ123" s="522"/>
      <c r="GA123" s="522"/>
      <c r="GB123" s="522"/>
      <c r="GC123" s="522"/>
      <c r="GD123" s="522"/>
      <c r="GE123" s="522"/>
      <c r="GF123" s="522"/>
      <c r="GG123" s="522"/>
      <c r="GH123" s="522"/>
      <c r="GI123" s="522"/>
      <c r="GJ123" s="522"/>
      <c r="GK123" s="522"/>
      <c r="GL123" s="522"/>
      <c r="GM123" s="522"/>
      <c r="GN123" s="522"/>
      <c r="GO123" s="522"/>
      <c r="GP123" s="522"/>
      <c r="GQ123" s="522"/>
      <c r="GR123" s="522"/>
      <c r="GS123" s="522"/>
      <c r="GT123" s="522"/>
      <c r="GU123" s="522"/>
      <c r="GV123" s="522"/>
      <c r="GW123" s="522"/>
      <c r="GX123" s="522"/>
      <c r="GY123" s="522"/>
      <c r="GZ123" s="522"/>
      <c r="HA123" s="522"/>
      <c r="HB123" s="522"/>
      <c r="HC123" s="522"/>
      <c r="HD123" s="522"/>
      <c r="HE123" s="522"/>
      <c r="HF123" s="522"/>
      <c r="HG123" s="522"/>
      <c r="HH123" s="522"/>
      <c r="HI123" s="522"/>
      <c r="HJ123" s="522"/>
      <c r="HK123" s="522"/>
      <c r="HL123" s="522"/>
      <c r="HM123" s="522"/>
      <c r="HN123" s="522"/>
      <c r="HO123" s="522"/>
      <c r="HP123" s="522"/>
      <c r="HQ123" s="522"/>
      <c r="HR123" s="522"/>
      <c r="HS123" s="522"/>
      <c r="HT123" s="522"/>
      <c r="HU123" s="522"/>
      <c r="HV123" s="522"/>
      <c r="HW123" s="522"/>
      <c r="HX123" s="522"/>
      <c r="HY123" s="522"/>
      <c r="HZ123" s="522"/>
      <c r="IA123" s="522"/>
      <c r="IB123" s="522"/>
      <c r="IC123" s="522"/>
      <c r="ID123" s="522"/>
      <c r="IE123" s="522"/>
      <c r="IF123" s="522"/>
      <c r="IG123" s="522"/>
      <c r="IH123" s="522"/>
      <c r="II123" s="522"/>
      <c r="IJ123" s="522"/>
      <c r="IK123" s="522"/>
      <c r="IL123" s="522"/>
      <c r="IM123" s="522"/>
      <c r="IN123" s="522"/>
      <c r="IO123" s="522"/>
      <c r="IP123" s="522"/>
      <c r="IQ123" s="522"/>
      <c r="IR123" s="522"/>
      <c r="IS123" s="522"/>
      <c r="IT123" s="522"/>
    </row>
    <row collapsed="false" customFormat="false" customHeight="true" hidden="false" ht="47" outlineLevel="0" r="124">
      <c r="A124" s="371"/>
      <c r="B124" s="457"/>
      <c r="C124" s="458" t="s">
        <v>95</v>
      </c>
      <c r="D124" s="459"/>
      <c r="E124" s="460"/>
      <c r="F124" s="461" t="s">
        <v>331</v>
      </c>
      <c r="G124" s="166"/>
      <c r="H124" s="462"/>
      <c r="I124" s="463"/>
      <c r="J124" s="463"/>
      <c r="K124" s="464"/>
      <c r="L124" s="427"/>
      <c r="M124" s="427"/>
      <c r="N124" s="427"/>
      <c r="O124" s="427"/>
      <c r="P124" s="465"/>
      <c r="Q124" s="430"/>
      <c r="R124" s="431"/>
      <c r="S124" s="432"/>
      <c r="T124" s="430"/>
      <c r="U124" s="466"/>
      <c r="V124" s="467"/>
      <c r="W124" s="468"/>
      <c r="X124" s="469"/>
      <c r="Y124" s="467"/>
      <c r="Z124" s="468"/>
      <c r="AA124" s="466"/>
      <c r="AB124" s="470"/>
      <c r="AC124" s="433" t="s">
        <v>243</v>
      </c>
      <c r="AD124" s="471" t="s">
        <v>244</v>
      </c>
      <c r="AE124" s="471" t="s">
        <v>245</v>
      </c>
      <c r="AF124" s="175"/>
      <c r="AG124" s="176"/>
      <c r="AH124" s="385"/>
      <c r="AI124" s="434"/>
      <c r="AJ124" s="435"/>
      <c r="AK124" s="435"/>
      <c r="AL124" s="435"/>
      <c r="AM124" s="435"/>
      <c r="AN124" s="435"/>
      <c r="AO124" s="435"/>
      <c r="AP124" s="435"/>
      <c r="AQ124" s="435"/>
      <c r="AR124" s="435"/>
      <c r="AS124" s="435"/>
      <c r="AT124" s="435"/>
      <c r="AU124" s="435"/>
      <c r="AV124" s="435"/>
      <c r="AW124" s="435"/>
      <c r="AX124" s="435"/>
      <c r="AY124" s="435"/>
      <c r="AZ124" s="435"/>
      <c r="BA124" s="435"/>
      <c r="BB124" s="435"/>
      <c r="BC124" s="436"/>
      <c r="BD124" s="387"/>
      <c r="BE124" s="387"/>
      <c r="BF124" s="387"/>
      <c r="BG124" s="387"/>
      <c r="BH124" s="387"/>
      <c r="BI124" s="387"/>
      <c r="BJ124" s="387"/>
      <c r="BK124" s="387"/>
      <c r="BL124" s="387"/>
      <c r="BM124" s="387"/>
      <c r="BN124" s="387"/>
      <c r="BO124" s="387"/>
      <c r="BP124" s="387"/>
      <c r="BQ124" s="387"/>
      <c r="BR124" s="387"/>
      <c r="BS124" s="387"/>
      <c r="BT124" s="387"/>
      <c r="BU124" s="387"/>
      <c r="BV124" s="387"/>
      <c r="BW124" s="387"/>
      <c r="BX124" s="387"/>
      <c r="BY124" s="387"/>
      <c r="BZ124" s="387"/>
      <c r="CA124" s="387"/>
      <c r="CB124" s="387"/>
      <c r="CC124" s="387"/>
      <c r="CD124" s="387"/>
      <c r="CE124" s="387"/>
      <c r="CF124" s="387"/>
      <c r="CG124" s="387"/>
      <c r="CH124" s="387"/>
      <c r="CI124" s="387"/>
      <c r="CJ124" s="387"/>
      <c r="CK124" s="387"/>
      <c r="CL124" s="522"/>
      <c r="CM124" s="522"/>
      <c r="CN124" s="522"/>
      <c r="CO124" s="522"/>
      <c r="CP124" s="522"/>
      <c r="CQ124" s="522"/>
      <c r="CR124" s="522"/>
      <c r="CS124" s="522"/>
      <c r="CT124" s="522"/>
      <c r="CU124" s="522"/>
      <c r="CV124" s="522"/>
      <c r="CW124" s="522"/>
      <c r="CX124" s="522"/>
      <c r="CY124" s="522"/>
      <c r="CZ124" s="522"/>
      <c r="DA124" s="522"/>
      <c r="DB124" s="522"/>
      <c r="DC124" s="522"/>
      <c r="DD124" s="522"/>
      <c r="DE124" s="522"/>
      <c r="DF124" s="522"/>
      <c r="DG124" s="522"/>
      <c r="DH124" s="522"/>
      <c r="DI124" s="522"/>
      <c r="DJ124" s="522"/>
      <c r="DK124" s="522"/>
      <c r="DL124" s="522"/>
      <c r="DM124" s="522"/>
      <c r="DN124" s="522"/>
      <c r="DO124" s="522"/>
      <c r="DP124" s="522"/>
      <c r="DQ124" s="522"/>
      <c r="DR124" s="522"/>
      <c r="DS124" s="522"/>
      <c r="DT124" s="522"/>
      <c r="DU124" s="522"/>
      <c r="DV124" s="522"/>
      <c r="DW124" s="522"/>
      <c r="DX124" s="522"/>
      <c r="DY124" s="522"/>
      <c r="DZ124" s="522"/>
      <c r="EA124" s="522"/>
      <c r="EB124" s="522"/>
      <c r="EC124" s="522"/>
      <c r="ED124" s="522"/>
      <c r="EE124" s="522"/>
      <c r="EF124" s="522"/>
      <c r="EG124" s="522"/>
      <c r="EH124" s="522"/>
      <c r="EI124" s="522"/>
      <c r="EJ124" s="522"/>
      <c r="EK124" s="522"/>
      <c r="EL124" s="522"/>
      <c r="EM124" s="522"/>
      <c r="EN124" s="522"/>
      <c r="EO124" s="522"/>
      <c r="EP124" s="522"/>
      <c r="EQ124" s="522"/>
      <c r="ER124" s="522"/>
      <c r="ES124" s="522"/>
      <c r="ET124" s="522"/>
      <c r="EU124" s="522"/>
      <c r="EV124" s="522"/>
      <c r="EW124" s="522"/>
      <c r="EX124" s="522"/>
      <c r="EY124" s="522"/>
      <c r="EZ124" s="522"/>
      <c r="FA124" s="522"/>
      <c r="FB124" s="522"/>
      <c r="FC124" s="522"/>
      <c r="FD124" s="522"/>
      <c r="FE124" s="522"/>
      <c r="FF124" s="522"/>
      <c r="FG124" s="522"/>
      <c r="FH124" s="522"/>
      <c r="FI124" s="522"/>
      <c r="FJ124" s="522"/>
      <c r="FK124" s="522"/>
      <c r="FL124" s="522"/>
      <c r="FM124" s="522"/>
      <c r="FN124" s="522"/>
      <c r="FO124" s="522"/>
      <c r="FP124" s="522"/>
      <c r="FQ124" s="522"/>
      <c r="FR124" s="522"/>
      <c r="FS124" s="522"/>
      <c r="FT124" s="522"/>
      <c r="FU124" s="522"/>
      <c r="FV124" s="522"/>
      <c r="FW124" s="522"/>
      <c r="FX124" s="522"/>
      <c r="FY124" s="522"/>
      <c r="FZ124" s="522"/>
      <c r="GA124" s="522"/>
      <c r="GB124" s="522"/>
      <c r="GC124" s="522"/>
      <c r="GD124" s="522"/>
      <c r="GE124" s="522"/>
      <c r="GF124" s="522"/>
      <c r="GG124" s="522"/>
      <c r="GH124" s="522"/>
      <c r="GI124" s="522"/>
      <c r="GJ124" s="522"/>
      <c r="GK124" s="522"/>
      <c r="GL124" s="522"/>
      <c r="GM124" s="522"/>
      <c r="GN124" s="522"/>
      <c r="GO124" s="522"/>
      <c r="GP124" s="522"/>
      <c r="GQ124" s="522"/>
      <c r="GR124" s="522"/>
      <c r="GS124" s="522"/>
      <c r="GT124" s="522"/>
      <c r="GU124" s="522"/>
      <c r="GV124" s="522"/>
      <c r="GW124" s="522"/>
      <c r="GX124" s="522"/>
      <c r="GY124" s="522"/>
      <c r="GZ124" s="522"/>
      <c r="HA124" s="522"/>
      <c r="HB124" s="522"/>
      <c r="HC124" s="522"/>
      <c r="HD124" s="522"/>
      <c r="HE124" s="522"/>
      <c r="HF124" s="522"/>
      <c r="HG124" s="522"/>
      <c r="HH124" s="522"/>
      <c r="HI124" s="522"/>
      <c r="HJ124" s="522"/>
      <c r="HK124" s="522"/>
      <c r="HL124" s="522"/>
      <c r="HM124" s="522"/>
      <c r="HN124" s="522"/>
      <c r="HO124" s="522"/>
      <c r="HP124" s="522"/>
      <c r="HQ124" s="522"/>
      <c r="HR124" s="522"/>
      <c r="HS124" s="522"/>
      <c r="HT124" s="522"/>
      <c r="HU124" s="522"/>
      <c r="HV124" s="522"/>
      <c r="HW124" s="522"/>
      <c r="HX124" s="522"/>
      <c r="HY124" s="522"/>
      <c r="HZ124" s="522"/>
      <c r="IA124" s="522"/>
      <c r="IB124" s="522"/>
      <c r="IC124" s="522"/>
      <c r="ID124" s="522"/>
      <c r="IE124" s="522"/>
      <c r="IF124" s="522"/>
      <c r="IG124" s="522"/>
      <c r="IH124" s="522"/>
      <c r="II124" s="522"/>
      <c r="IJ124" s="522"/>
      <c r="IK124" s="522"/>
      <c r="IL124" s="522"/>
      <c r="IM124" s="522"/>
      <c r="IN124" s="522"/>
      <c r="IO124" s="522"/>
      <c r="IP124" s="522"/>
      <c r="IQ124" s="522"/>
      <c r="IR124" s="522"/>
      <c r="IS124" s="522"/>
      <c r="IT124" s="522"/>
    </row>
    <row collapsed="false" customFormat="false" customHeight="true" hidden="false" ht="40" outlineLevel="0" r="125">
      <c r="A125" s="371"/>
      <c r="B125" s="439"/>
      <c r="C125" s="440" t="s">
        <v>97</v>
      </c>
      <c r="D125" s="198" t="s">
        <v>127</v>
      </c>
      <c r="E125" s="441"/>
      <c r="F125" s="442" t="s">
        <v>247</v>
      </c>
      <c r="G125" s="166"/>
      <c r="H125" s="443"/>
      <c r="I125" s="444"/>
      <c r="J125" s="444"/>
      <c r="K125" s="445"/>
      <c r="L125" s="446"/>
      <c r="M125" s="446"/>
      <c r="N125" s="446"/>
      <c r="O125" s="446"/>
      <c r="P125" s="447" t="s">
        <v>248</v>
      </c>
      <c r="Q125" s="543" t="n">
        <v>91</v>
      </c>
      <c r="R125" s="544" t="n">
        <v>91</v>
      </c>
      <c r="S125" s="545" t="n">
        <v>95</v>
      </c>
      <c r="T125" s="543" t="n">
        <v>95</v>
      </c>
      <c r="U125" s="544" t="n">
        <v>95</v>
      </c>
      <c r="V125" s="545" t="n">
        <v>95</v>
      </c>
      <c r="W125" s="543" t="n">
        <v>95</v>
      </c>
      <c r="X125" s="544" t="n">
        <v>95</v>
      </c>
      <c r="Y125" s="545" t="n">
        <v>95</v>
      </c>
      <c r="Z125" s="546"/>
      <c r="AA125" s="547"/>
      <c r="AB125" s="548"/>
      <c r="AC125" s="478" t="n">
        <v>39836</v>
      </c>
      <c r="AD125" s="478" t="s">
        <v>266</v>
      </c>
      <c r="AE125" s="478"/>
      <c r="AF125" s="175"/>
      <c r="AG125" s="176"/>
      <c r="AH125" s="385"/>
      <c r="AI125" s="434"/>
      <c r="AJ125" s="435"/>
      <c r="AK125" s="435"/>
      <c r="AL125" s="435"/>
      <c r="AM125" s="435"/>
      <c r="AN125" s="435"/>
      <c r="AO125" s="435"/>
      <c r="AP125" s="435"/>
      <c r="AQ125" s="435"/>
      <c r="AR125" s="435"/>
      <c r="AS125" s="435"/>
      <c r="AT125" s="435"/>
      <c r="AU125" s="435"/>
      <c r="AV125" s="435"/>
      <c r="AW125" s="435"/>
      <c r="AX125" s="435"/>
      <c r="AY125" s="435"/>
      <c r="AZ125" s="435"/>
      <c r="BA125" s="435"/>
      <c r="BB125" s="435"/>
      <c r="BC125" s="436"/>
      <c r="BD125" s="387"/>
      <c r="BE125" s="387"/>
      <c r="BF125" s="387"/>
      <c r="BG125" s="387"/>
      <c r="BH125" s="387"/>
      <c r="BI125" s="387"/>
      <c r="BJ125" s="387"/>
      <c r="BK125" s="387"/>
      <c r="BL125" s="387"/>
      <c r="BM125" s="387"/>
      <c r="BN125" s="387"/>
      <c r="BO125" s="387"/>
      <c r="BP125" s="387"/>
      <c r="BQ125" s="387"/>
      <c r="BR125" s="387"/>
      <c r="BS125" s="387"/>
      <c r="BT125" s="387"/>
      <c r="BU125" s="387"/>
      <c r="BV125" s="387"/>
      <c r="BW125" s="387"/>
      <c r="BX125" s="387"/>
      <c r="BY125" s="387"/>
      <c r="BZ125" s="387"/>
      <c r="CA125" s="387"/>
      <c r="CB125" s="387"/>
      <c r="CC125" s="387"/>
      <c r="CD125" s="387"/>
      <c r="CE125" s="387"/>
      <c r="CF125" s="387"/>
      <c r="CG125" s="387"/>
      <c r="CH125" s="387"/>
      <c r="CI125" s="387"/>
      <c r="CJ125" s="387"/>
      <c r="CK125" s="387"/>
      <c r="CL125" s="522"/>
      <c r="CM125" s="522"/>
      <c r="CN125" s="522"/>
      <c r="CO125" s="522"/>
      <c r="CP125" s="522"/>
      <c r="CQ125" s="522"/>
      <c r="CR125" s="522"/>
      <c r="CS125" s="522"/>
      <c r="CT125" s="522"/>
      <c r="CU125" s="522"/>
      <c r="CV125" s="522"/>
      <c r="CW125" s="522"/>
      <c r="CX125" s="522"/>
      <c r="CY125" s="522"/>
      <c r="CZ125" s="522"/>
      <c r="DA125" s="522"/>
      <c r="DB125" s="522"/>
      <c r="DC125" s="522"/>
      <c r="DD125" s="522"/>
      <c r="DE125" s="522"/>
      <c r="DF125" s="522"/>
      <c r="DG125" s="522"/>
      <c r="DH125" s="522"/>
      <c r="DI125" s="522"/>
      <c r="DJ125" s="522"/>
      <c r="DK125" s="522"/>
      <c r="DL125" s="522"/>
      <c r="DM125" s="522"/>
      <c r="DN125" s="522"/>
      <c r="DO125" s="522"/>
      <c r="DP125" s="522"/>
      <c r="DQ125" s="522"/>
      <c r="DR125" s="522"/>
      <c r="DS125" s="522"/>
      <c r="DT125" s="522"/>
      <c r="DU125" s="522"/>
      <c r="DV125" s="522"/>
      <c r="DW125" s="522"/>
      <c r="DX125" s="522"/>
      <c r="DY125" s="522"/>
      <c r="DZ125" s="522"/>
      <c r="EA125" s="522"/>
      <c r="EB125" s="522"/>
      <c r="EC125" s="522"/>
      <c r="ED125" s="522"/>
      <c r="EE125" s="522"/>
      <c r="EF125" s="522"/>
      <c r="EG125" s="522"/>
      <c r="EH125" s="522"/>
      <c r="EI125" s="522"/>
      <c r="EJ125" s="522"/>
      <c r="EK125" s="522"/>
      <c r="EL125" s="522"/>
      <c r="EM125" s="522"/>
      <c r="EN125" s="522"/>
      <c r="EO125" s="522"/>
      <c r="EP125" s="522"/>
      <c r="EQ125" s="522"/>
      <c r="ER125" s="522"/>
      <c r="ES125" s="522"/>
      <c r="ET125" s="522"/>
      <c r="EU125" s="522"/>
      <c r="EV125" s="522"/>
      <c r="EW125" s="522"/>
      <c r="EX125" s="522"/>
      <c r="EY125" s="522"/>
      <c r="EZ125" s="522"/>
      <c r="FA125" s="522"/>
      <c r="FB125" s="522"/>
      <c r="FC125" s="522"/>
      <c r="FD125" s="522"/>
      <c r="FE125" s="522"/>
      <c r="FF125" s="522"/>
      <c r="FG125" s="522"/>
      <c r="FH125" s="522"/>
      <c r="FI125" s="522"/>
      <c r="FJ125" s="522"/>
      <c r="FK125" s="522"/>
      <c r="FL125" s="522"/>
      <c r="FM125" s="522"/>
      <c r="FN125" s="522"/>
      <c r="FO125" s="522"/>
      <c r="FP125" s="522"/>
      <c r="FQ125" s="522"/>
      <c r="FR125" s="522"/>
      <c r="FS125" s="522"/>
      <c r="FT125" s="522"/>
      <c r="FU125" s="522"/>
      <c r="FV125" s="522"/>
      <c r="FW125" s="522"/>
      <c r="FX125" s="522"/>
      <c r="FY125" s="522"/>
      <c r="FZ125" s="522"/>
      <c r="GA125" s="522"/>
      <c r="GB125" s="522"/>
      <c r="GC125" s="522"/>
      <c r="GD125" s="522"/>
      <c r="GE125" s="522"/>
      <c r="GF125" s="522"/>
      <c r="GG125" s="522"/>
      <c r="GH125" s="522"/>
      <c r="GI125" s="522"/>
      <c r="GJ125" s="522"/>
      <c r="GK125" s="522"/>
      <c r="GL125" s="522"/>
      <c r="GM125" s="522"/>
      <c r="GN125" s="522"/>
      <c r="GO125" s="522"/>
      <c r="GP125" s="522"/>
      <c r="GQ125" s="522"/>
      <c r="GR125" s="522"/>
      <c r="GS125" s="522"/>
      <c r="GT125" s="522"/>
      <c r="GU125" s="522"/>
      <c r="GV125" s="522"/>
      <c r="GW125" s="522"/>
      <c r="GX125" s="522"/>
      <c r="GY125" s="522"/>
      <c r="GZ125" s="522"/>
      <c r="HA125" s="522"/>
      <c r="HB125" s="522"/>
      <c r="HC125" s="522"/>
      <c r="HD125" s="522"/>
      <c r="HE125" s="522"/>
      <c r="HF125" s="522"/>
      <c r="HG125" s="522"/>
      <c r="HH125" s="522"/>
      <c r="HI125" s="522"/>
      <c r="HJ125" s="522"/>
      <c r="HK125" s="522"/>
      <c r="HL125" s="522"/>
      <c r="HM125" s="522"/>
      <c r="HN125" s="522"/>
      <c r="HO125" s="522"/>
      <c r="HP125" s="522"/>
      <c r="HQ125" s="522"/>
      <c r="HR125" s="522"/>
      <c r="HS125" s="522"/>
      <c r="HT125" s="522"/>
      <c r="HU125" s="522"/>
      <c r="HV125" s="522"/>
      <c r="HW125" s="522"/>
      <c r="HX125" s="522"/>
      <c r="HY125" s="522"/>
      <c r="HZ125" s="522"/>
      <c r="IA125" s="522"/>
      <c r="IB125" s="522"/>
      <c r="IC125" s="522"/>
      <c r="ID125" s="522"/>
      <c r="IE125" s="522"/>
      <c r="IF125" s="522"/>
      <c r="IG125" s="522"/>
      <c r="IH125" s="522"/>
      <c r="II125" s="522"/>
      <c r="IJ125" s="522"/>
      <c r="IK125" s="522"/>
      <c r="IL125" s="522"/>
      <c r="IM125" s="522"/>
      <c r="IN125" s="522"/>
      <c r="IO125" s="522"/>
      <c r="IP125" s="522"/>
      <c r="IQ125" s="522"/>
      <c r="IR125" s="522"/>
      <c r="IS125" s="522"/>
      <c r="IT125" s="522"/>
    </row>
    <row collapsed="false" customFormat="false" customHeight="true" hidden="false" ht="47" outlineLevel="0" r="126">
      <c r="A126" s="371"/>
      <c r="B126" s="479"/>
      <c r="C126" s="524" t="s">
        <v>100</v>
      </c>
      <c r="D126" s="480"/>
      <c r="E126" s="481"/>
      <c r="F126" s="482" t="s">
        <v>332</v>
      </c>
      <c r="G126" s="166"/>
      <c r="H126" s="483"/>
      <c r="I126" s="484"/>
      <c r="J126" s="484"/>
      <c r="K126" s="485"/>
      <c r="L126" s="486"/>
      <c r="M126" s="486"/>
      <c r="N126" s="486"/>
      <c r="O126" s="486"/>
      <c r="P126" s="487" t="s">
        <v>101</v>
      </c>
      <c r="Q126" s="488" t="n">
        <f aca="false">Q121</f>
        <v>0</v>
      </c>
      <c r="R126" s="489" t="n">
        <f aca="false">R121</f>
        <v>114</v>
      </c>
      <c r="S126" s="490" t="n">
        <f aca="false">S121</f>
        <v>339</v>
      </c>
      <c r="T126" s="488" t="n">
        <f aca="false">T121</f>
        <v>0</v>
      </c>
      <c r="U126" s="489" t="n">
        <f aca="false">U121</f>
        <v>0</v>
      </c>
      <c r="V126" s="490" t="n">
        <f aca="false">V121</f>
        <v>219</v>
      </c>
      <c r="W126" s="488" t="n">
        <f aca="false">W121</f>
        <v>0</v>
      </c>
      <c r="X126" s="489" t="n">
        <f aca="false">X121</f>
        <v>0</v>
      </c>
      <c r="Y126" s="490" t="n">
        <f aca="false">Y121</f>
        <v>81</v>
      </c>
      <c r="Z126" s="488" t="s">
        <v>102</v>
      </c>
      <c r="AA126" s="489" t="s">
        <v>102</v>
      </c>
      <c r="AB126" s="491" t="s">
        <v>102</v>
      </c>
      <c r="AC126" s="492"/>
      <c r="AD126" s="492"/>
      <c r="AE126" s="492"/>
      <c r="AF126" s="175"/>
      <c r="AG126" s="176"/>
      <c r="AH126" s="385"/>
      <c r="AI126" s="493"/>
      <c r="AJ126" s="494"/>
      <c r="AK126" s="494"/>
      <c r="AL126" s="494"/>
      <c r="AM126" s="494"/>
      <c r="AN126" s="494"/>
      <c r="AO126" s="494"/>
      <c r="AP126" s="494"/>
      <c r="AQ126" s="494"/>
      <c r="AR126" s="494"/>
      <c r="AS126" s="494"/>
      <c r="AT126" s="494"/>
      <c r="AU126" s="494"/>
      <c r="AV126" s="494"/>
      <c r="AW126" s="494"/>
      <c r="AX126" s="494"/>
      <c r="AY126" s="494"/>
      <c r="AZ126" s="494"/>
      <c r="BA126" s="494"/>
      <c r="BB126" s="494"/>
      <c r="BC126" s="495"/>
      <c r="BD126" s="387"/>
      <c r="BE126" s="387"/>
      <c r="BF126" s="387"/>
      <c r="BG126" s="387"/>
      <c r="BH126" s="387"/>
      <c r="BI126" s="387"/>
      <c r="BJ126" s="387"/>
      <c r="BK126" s="387"/>
      <c r="BL126" s="387"/>
      <c r="BM126" s="387"/>
      <c r="BN126" s="387"/>
      <c r="BO126" s="387"/>
      <c r="BP126" s="387"/>
      <c r="BQ126" s="387"/>
      <c r="BR126" s="387"/>
      <c r="BS126" s="387"/>
      <c r="BT126" s="387"/>
      <c r="BU126" s="387"/>
      <c r="BV126" s="387"/>
      <c r="BW126" s="387"/>
      <c r="BX126" s="387"/>
      <c r="BY126" s="387"/>
      <c r="BZ126" s="387"/>
      <c r="CA126" s="387"/>
      <c r="CB126" s="387"/>
      <c r="CC126" s="387"/>
      <c r="CD126" s="387"/>
      <c r="CE126" s="387"/>
      <c r="CF126" s="387"/>
      <c r="CG126" s="387"/>
      <c r="CH126" s="387"/>
      <c r="CI126" s="387"/>
      <c r="CJ126" s="387"/>
      <c r="CK126" s="387"/>
      <c r="CL126" s="522"/>
      <c r="CM126" s="522"/>
      <c r="CN126" s="522"/>
      <c r="CO126" s="522"/>
      <c r="CP126" s="522"/>
      <c r="CQ126" s="522"/>
      <c r="CR126" s="522"/>
      <c r="CS126" s="522"/>
      <c r="CT126" s="522"/>
      <c r="CU126" s="522"/>
      <c r="CV126" s="522"/>
      <c r="CW126" s="522"/>
      <c r="CX126" s="522"/>
      <c r="CY126" s="522"/>
      <c r="CZ126" s="522"/>
      <c r="DA126" s="522"/>
      <c r="DB126" s="522"/>
      <c r="DC126" s="522"/>
      <c r="DD126" s="522"/>
      <c r="DE126" s="522"/>
      <c r="DF126" s="522"/>
      <c r="DG126" s="522"/>
      <c r="DH126" s="522"/>
      <c r="DI126" s="522"/>
      <c r="DJ126" s="522"/>
      <c r="DK126" s="522"/>
      <c r="DL126" s="522"/>
      <c r="DM126" s="522"/>
      <c r="DN126" s="522"/>
      <c r="DO126" s="522"/>
      <c r="DP126" s="522"/>
      <c r="DQ126" s="522"/>
      <c r="DR126" s="522"/>
      <c r="DS126" s="522"/>
      <c r="DT126" s="522"/>
      <c r="DU126" s="522"/>
      <c r="DV126" s="522"/>
      <c r="DW126" s="522"/>
      <c r="DX126" s="522"/>
      <c r="DY126" s="522"/>
      <c r="DZ126" s="522"/>
      <c r="EA126" s="522"/>
      <c r="EB126" s="522"/>
      <c r="EC126" s="522"/>
      <c r="ED126" s="522"/>
      <c r="EE126" s="522"/>
      <c r="EF126" s="522"/>
      <c r="EG126" s="522"/>
      <c r="EH126" s="522"/>
      <c r="EI126" s="522"/>
      <c r="EJ126" s="522"/>
      <c r="EK126" s="522"/>
      <c r="EL126" s="522"/>
      <c r="EM126" s="522"/>
      <c r="EN126" s="522"/>
      <c r="EO126" s="522"/>
      <c r="EP126" s="522"/>
      <c r="EQ126" s="522"/>
      <c r="ER126" s="522"/>
      <c r="ES126" s="522"/>
      <c r="ET126" s="522"/>
      <c r="EU126" s="522"/>
      <c r="EV126" s="522"/>
      <c r="EW126" s="522"/>
      <c r="EX126" s="522"/>
      <c r="EY126" s="522"/>
      <c r="EZ126" s="522"/>
      <c r="FA126" s="522"/>
      <c r="FB126" s="522"/>
      <c r="FC126" s="522"/>
      <c r="FD126" s="522"/>
      <c r="FE126" s="522"/>
      <c r="FF126" s="522"/>
      <c r="FG126" s="522"/>
      <c r="FH126" s="522"/>
      <c r="FI126" s="522"/>
      <c r="FJ126" s="522"/>
      <c r="FK126" s="522"/>
      <c r="FL126" s="522"/>
      <c r="FM126" s="522"/>
      <c r="FN126" s="522"/>
      <c r="FO126" s="522"/>
      <c r="FP126" s="522"/>
      <c r="FQ126" s="522"/>
      <c r="FR126" s="522"/>
      <c r="FS126" s="522"/>
      <c r="FT126" s="522"/>
      <c r="FU126" s="522"/>
      <c r="FV126" s="522"/>
      <c r="FW126" s="522"/>
      <c r="FX126" s="522"/>
      <c r="FY126" s="522"/>
      <c r="FZ126" s="522"/>
      <c r="GA126" s="522"/>
      <c r="GB126" s="522"/>
      <c r="GC126" s="522"/>
      <c r="GD126" s="522"/>
      <c r="GE126" s="522"/>
      <c r="GF126" s="522"/>
      <c r="GG126" s="522"/>
      <c r="GH126" s="522"/>
      <c r="GI126" s="522"/>
      <c r="GJ126" s="522"/>
      <c r="GK126" s="522"/>
      <c r="GL126" s="522"/>
      <c r="GM126" s="522"/>
      <c r="GN126" s="522"/>
      <c r="GO126" s="522"/>
      <c r="GP126" s="522"/>
      <c r="GQ126" s="522"/>
      <c r="GR126" s="522"/>
      <c r="GS126" s="522"/>
      <c r="GT126" s="522"/>
      <c r="GU126" s="522"/>
      <c r="GV126" s="522"/>
      <c r="GW126" s="522"/>
      <c r="GX126" s="522"/>
      <c r="GY126" s="522"/>
      <c r="GZ126" s="522"/>
      <c r="HA126" s="522"/>
      <c r="HB126" s="522"/>
      <c r="HC126" s="522"/>
      <c r="HD126" s="522"/>
      <c r="HE126" s="522"/>
      <c r="HF126" s="522"/>
      <c r="HG126" s="522"/>
      <c r="HH126" s="522"/>
      <c r="HI126" s="522"/>
      <c r="HJ126" s="522"/>
      <c r="HK126" s="522"/>
      <c r="HL126" s="522"/>
      <c r="HM126" s="522"/>
      <c r="HN126" s="522"/>
      <c r="HO126" s="522"/>
      <c r="HP126" s="522"/>
      <c r="HQ126" s="522"/>
      <c r="HR126" s="522"/>
      <c r="HS126" s="522"/>
      <c r="HT126" s="522"/>
      <c r="HU126" s="522"/>
      <c r="HV126" s="522"/>
      <c r="HW126" s="522"/>
      <c r="HX126" s="522"/>
      <c r="HY126" s="522"/>
      <c r="HZ126" s="522"/>
      <c r="IA126" s="522"/>
      <c r="IB126" s="522"/>
      <c r="IC126" s="522"/>
      <c r="ID126" s="522"/>
      <c r="IE126" s="522"/>
      <c r="IF126" s="522"/>
      <c r="IG126" s="522"/>
      <c r="IH126" s="522"/>
      <c r="II126" s="522"/>
      <c r="IJ126" s="522"/>
      <c r="IK126" s="522"/>
      <c r="IL126" s="522"/>
      <c r="IM126" s="522"/>
      <c r="IN126" s="522"/>
      <c r="IO126" s="522"/>
      <c r="IP126" s="522"/>
      <c r="IQ126" s="522"/>
      <c r="IR126" s="522"/>
      <c r="IS126" s="522"/>
      <c r="IT126" s="522"/>
    </row>
    <row collapsed="false" customFormat="true" customHeight="true" hidden="false" ht="201" outlineLevel="0" r="127" s="389">
      <c r="A127" s="371"/>
      <c r="B127" s="372"/>
      <c r="C127" s="373"/>
      <c r="D127" s="374"/>
      <c r="E127" s="375"/>
      <c r="F127" s="376"/>
      <c r="G127" s="377"/>
      <c r="H127" s="375"/>
      <c r="I127" s="375"/>
      <c r="J127" s="375"/>
      <c r="K127" s="378"/>
      <c r="L127" s="378"/>
      <c r="M127" s="378"/>
      <c r="N127" s="378"/>
      <c r="O127" s="378"/>
      <c r="P127" s="379"/>
      <c r="Q127" s="380"/>
      <c r="R127" s="381"/>
      <c r="S127" s="381"/>
      <c r="T127" s="381"/>
      <c r="U127" s="381"/>
      <c r="V127" s="381"/>
      <c r="W127" s="381"/>
      <c r="X127" s="381"/>
      <c r="Y127" s="381"/>
      <c r="Z127" s="381"/>
      <c r="AA127" s="381"/>
      <c r="AB127" s="382"/>
      <c r="AC127" s="383"/>
      <c r="AD127" s="383"/>
      <c r="AE127" s="383"/>
      <c r="AF127" s="384"/>
      <c r="AG127" s="376"/>
      <c r="AH127" s="385"/>
      <c r="AI127" s="386"/>
      <c r="AJ127" s="386"/>
      <c r="AK127" s="386"/>
      <c r="AL127" s="386"/>
      <c r="AM127" s="386"/>
      <c r="AN127" s="386"/>
      <c r="AO127" s="386"/>
      <c r="AP127" s="386"/>
      <c r="AQ127" s="386"/>
      <c r="AR127" s="386"/>
      <c r="AS127" s="386"/>
      <c r="AT127" s="386"/>
      <c r="AU127" s="386"/>
      <c r="AV127" s="386"/>
      <c r="AW127" s="386"/>
      <c r="AX127" s="386"/>
      <c r="AY127" s="386"/>
      <c r="AZ127" s="386"/>
      <c r="BA127" s="386"/>
      <c r="BB127" s="386"/>
      <c r="BC127" s="386"/>
      <c r="BD127" s="387"/>
      <c r="BE127" s="387"/>
      <c r="BF127" s="387"/>
      <c r="BG127" s="387"/>
      <c r="BH127" s="387"/>
      <c r="BI127" s="387"/>
      <c r="BJ127" s="387"/>
      <c r="BK127" s="387"/>
      <c r="BL127" s="387"/>
      <c r="BM127" s="387"/>
      <c r="BN127" s="387"/>
      <c r="BO127" s="387"/>
      <c r="BP127" s="387"/>
      <c r="BQ127" s="387"/>
      <c r="BR127" s="387"/>
      <c r="BS127" s="387"/>
      <c r="BT127" s="387"/>
      <c r="BU127" s="387"/>
      <c r="BV127" s="387"/>
      <c r="BW127" s="387"/>
      <c r="BX127" s="387"/>
      <c r="BY127" s="387"/>
      <c r="BZ127" s="387"/>
      <c r="CA127" s="387"/>
      <c r="CB127" s="387"/>
      <c r="CC127" s="387"/>
      <c r="CD127" s="387"/>
      <c r="CE127" s="387"/>
      <c r="CF127" s="387"/>
      <c r="CG127" s="387"/>
      <c r="CH127" s="387"/>
      <c r="CI127" s="387"/>
      <c r="CJ127" s="387"/>
      <c r="CK127" s="387"/>
      <c r="CL127" s="388"/>
      <c r="CM127" s="388"/>
      <c r="CN127" s="388"/>
      <c r="CO127" s="388"/>
      <c r="CP127" s="388"/>
      <c r="CQ127" s="388"/>
      <c r="CR127" s="388"/>
      <c r="CS127" s="388"/>
      <c r="CT127" s="388"/>
      <c r="CU127" s="388"/>
      <c r="CV127" s="388"/>
      <c r="CW127" s="388"/>
      <c r="CX127" s="388"/>
      <c r="CY127" s="388"/>
      <c r="CZ127" s="388"/>
      <c r="DA127" s="388"/>
      <c r="DB127" s="388"/>
      <c r="DC127" s="388"/>
      <c r="DD127" s="388"/>
      <c r="DE127" s="388"/>
      <c r="DF127" s="388"/>
      <c r="DG127" s="388"/>
      <c r="DH127" s="388"/>
      <c r="DI127" s="388"/>
      <c r="DJ127" s="388"/>
      <c r="DK127" s="388"/>
      <c r="DL127" s="388"/>
      <c r="DM127" s="388"/>
      <c r="DN127" s="388"/>
      <c r="DO127" s="388"/>
      <c r="DP127" s="388"/>
      <c r="DQ127" s="388"/>
      <c r="DR127" s="388"/>
      <c r="DS127" s="388"/>
      <c r="DT127" s="388"/>
      <c r="DU127" s="388"/>
      <c r="DV127" s="388"/>
      <c r="DW127" s="388"/>
      <c r="DX127" s="388"/>
      <c r="DY127" s="388"/>
      <c r="DZ127" s="388"/>
      <c r="EA127" s="388"/>
      <c r="EB127" s="388"/>
      <c r="EC127" s="388"/>
      <c r="ED127" s="388"/>
      <c r="EE127" s="388"/>
      <c r="EF127" s="388"/>
      <c r="EG127" s="388"/>
      <c r="EH127" s="388"/>
      <c r="EI127" s="388"/>
      <c r="EJ127" s="388"/>
      <c r="EK127" s="388"/>
      <c r="EL127" s="388"/>
      <c r="EM127" s="388"/>
      <c r="EN127" s="388"/>
      <c r="EO127" s="388"/>
      <c r="EP127" s="388"/>
      <c r="EQ127" s="388"/>
      <c r="ER127" s="388"/>
      <c r="ES127" s="388"/>
      <c r="ET127" s="388"/>
      <c r="EU127" s="388"/>
      <c r="EV127" s="388"/>
      <c r="EW127" s="388"/>
      <c r="EX127" s="388"/>
      <c r="EY127" s="388"/>
      <c r="EZ127" s="388"/>
      <c r="FA127" s="388"/>
      <c r="FB127" s="388"/>
      <c r="FC127" s="388"/>
      <c r="FD127" s="388"/>
      <c r="FE127" s="388"/>
      <c r="FF127" s="388"/>
      <c r="FG127" s="388"/>
      <c r="FH127" s="388"/>
      <c r="FI127" s="388"/>
      <c r="FJ127" s="388"/>
      <c r="FK127" s="388"/>
      <c r="FL127" s="388"/>
      <c r="FM127" s="388"/>
      <c r="FN127" s="388"/>
      <c r="FO127" s="388"/>
      <c r="FP127" s="388"/>
      <c r="FQ127" s="388"/>
      <c r="FR127" s="388"/>
      <c r="FS127" s="388"/>
      <c r="FT127" s="388"/>
      <c r="FU127" s="388"/>
      <c r="FV127" s="388"/>
      <c r="FW127" s="388"/>
      <c r="FX127" s="388"/>
      <c r="FY127" s="388"/>
      <c r="FZ127" s="388"/>
      <c r="GA127" s="388"/>
      <c r="GB127" s="388"/>
      <c r="GC127" s="388"/>
      <c r="GD127" s="388"/>
      <c r="GE127" s="388"/>
      <c r="GF127" s="388"/>
      <c r="GG127" s="388"/>
      <c r="GH127" s="388"/>
      <c r="GI127" s="388"/>
      <c r="GJ127" s="388"/>
      <c r="GK127" s="388"/>
      <c r="GL127" s="388"/>
      <c r="GM127" s="388"/>
      <c r="GN127" s="388"/>
      <c r="GO127" s="388"/>
      <c r="GP127" s="388"/>
      <c r="GQ127" s="388"/>
      <c r="GR127" s="388"/>
      <c r="GS127" s="388"/>
      <c r="GT127" s="388"/>
      <c r="GU127" s="388"/>
      <c r="GV127" s="388"/>
      <c r="GW127" s="388"/>
      <c r="GX127" s="388"/>
      <c r="GY127" s="388"/>
      <c r="GZ127" s="388"/>
      <c r="HA127" s="388"/>
      <c r="HB127" s="388"/>
      <c r="HC127" s="388"/>
      <c r="HD127" s="388"/>
      <c r="HE127" s="388"/>
      <c r="HF127" s="388"/>
      <c r="HG127" s="388"/>
      <c r="HH127" s="388"/>
      <c r="HI127" s="388"/>
      <c r="HJ127" s="388"/>
      <c r="HK127" s="388"/>
      <c r="HL127" s="388"/>
      <c r="HM127" s="388"/>
      <c r="HN127" s="388"/>
      <c r="HO127" s="388"/>
      <c r="HP127" s="388"/>
      <c r="HQ127" s="388"/>
      <c r="HR127" s="388"/>
      <c r="HS127" s="388"/>
      <c r="HT127" s="388"/>
      <c r="HU127" s="388"/>
      <c r="HV127" s="388"/>
      <c r="HW127" s="388"/>
      <c r="HX127" s="388"/>
      <c r="HY127" s="388"/>
      <c r="HZ127" s="388"/>
      <c r="IA127" s="388"/>
      <c r="IB127" s="388"/>
      <c r="IC127" s="388"/>
      <c r="ID127" s="388"/>
      <c r="IE127" s="388"/>
      <c r="IF127" s="388"/>
      <c r="IG127" s="388"/>
      <c r="IH127" s="388"/>
      <c r="II127" s="388"/>
      <c r="IJ127" s="388"/>
      <c r="IK127" s="388"/>
      <c r="IL127" s="388"/>
      <c r="IM127" s="388"/>
      <c r="IN127" s="388"/>
      <c r="IO127" s="388"/>
      <c r="IP127" s="388"/>
      <c r="IQ127" s="388"/>
      <c r="IR127" s="388"/>
      <c r="IS127" s="388"/>
      <c r="IT127" s="388"/>
    </row>
    <row collapsed="false" customFormat="true" customHeight="true" hidden="false" ht="56" outlineLevel="0" r="128" s="419">
      <c r="A128" s="355"/>
      <c r="B128" s="516" t="n">
        <v>14</v>
      </c>
      <c r="C128" s="517" t="s">
        <v>37</v>
      </c>
      <c r="D128" s="163" t="s">
        <v>333</v>
      </c>
      <c r="E128" s="412" t="s">
        <v>79</v>
      </c>
      <c r="F128" s="165" t="s">
        <v>80</v>
      </c>
      <c r="G128" s="166" t="s">
        <v>334</v>
      </c>
      <c r="H128" s="167" t="n">
        <v>21580.5084745763</v>
      </c>
      <c r="I128" s="167" t="n">
        <v>3884.49152542373</v>
      </c>
      <c r="J128" s="167" t="n">
        <f aca="false">H128+I128</f>
        <v>25465</v>
      </c>
      <c r="K128" s="167" t="n">
        <v>14827</v>
      </c>
      <c r="L128" s="167" t="n">
        <v>1274</v>
      </c>
      <c r="M128" s="168" t="n">
        <f aca="false">SUM(Q128:AB128)</f>
        <v>1274</v>
      </c>
      <c r="N128" s="168" t="n">
        <f aca="false">SUM(Q133:AB133)</f>
        <v>815</v>
      </c>
      <c r="O128" s="168" t="n">
        <f aca="false">N128+K128</f>
        <v>15642</v>
      </c>
      <c r="P128" s="559" t="s">
        <v>82</v>
      </c>
      <c r="Q128" s="261" t="n">
        <v>0</v>
      </c>
      <c r="R128" s="262" t="n">
        <v>93</v>
      </c>
      <c r="S128" s="263" t="n">
        <v>0</v>
      </c>
      <c r="T128" s="261" t="n">
        <v>0</v>
      </c>
      <c r="U128" s="262" t="n">
        <v>0</v>
      </c>
      <c r="V128" s="263" t="n">
        <v>0</v>
      </c>
      <c r="W128" s="261" t="n">
        <v>722</v>
      </c>
      <c r="X128" s="262" t="n">
        <v>0</v>
      </c>
      <c r="Y128" s="263" t="n">
        <v>0</v>
      </c>
      <c r="Z128" s="261" t="n">
        <v>0</v>
      </c>
      <c r="AA128" s="264" t="n">
        <v>459</v>
      </c>
      <c r="AB128" s="263" t="n">
        <v>0</v>
      </c>
      <c r="AC128" s="560" t="s">
        <v>234</v>
      </c>
      <c r="AD128" s="560" t="s">
        <v>235</v>
      </c>
      <c r="AE128" s="560" t="s">
        <v>236</v>
      </c>
      <c r="AF128" s="175" t="s">
        <v>335</v>
      </c>
      <c r="AG128" s="176" t="s">
        <v>336</v>
      </c>
      <c r="AH128" s="385"/>
      <c r="AI128" s="415"/>
      <c r="AJ128" s="416"/>
      <c r="AK128" s="416"/>
      <c r="AL128" s="416"/>
      <c r="AM128" s="416"/>
      <c r="AN128" s="416"/>
      <c r="AO128" s="417" t="n">
        <v>0</v>
      </c>
      <c r="AP128" s="416"/>
      <c r="AQ128" s="416"/>
      <c r="AR128" s="416"/>
      <c r="AS128" s="416"/>
      <c r="AT128" s="416"/>
      <c r="AU128" s="416"/>
      <c r="AV128" s="416"/>
      <c r="AW128" s="416"/>
      <c r="AX128" s="416"/>
      <c r="AY128" s="416"/>
      <c r="AZ128" s="416"/>
      <c r="BA128" s="416"/>
      <c r="BB128" s="416"/>
      <c r="BC128" s="418"/>
      <c r="BD128" s="387"/>
      <c r="BE128" s="387"/>
      <c r="BF128" s="387"/>
      <c r="BG128" s="387"/>
      <c r="BH128" s="387"/>
      <c r="BI128" s="387"/>
      <c r="BJ128" s="387"/>
      <c r="BK128" s="387"/>
      <c r="BL128" s="387"/>
      <c r="BM128" s="387"/>
      <c r="BN128" s="387"/>
      <c r="BO128" s="387"/>
      <c r="BP128" s="387"/>
      <c r="BQ128" s="387"/>
      <c r="BR128" s="387"/>
      <c r="BS128" s="387"/>
      <c r="BT128" s="387"/>
      <c r="BU128" s="387"/>
      <c r="BV128" s="387"/>
      <c r="BW128" s="387"/>
      <c r="BX128" s="387"/>
      <c r="BY128" s="387"/>
      <c r="BZ128" s="387"/>
      <c r="CA128" s="387"/>
      <c r="CB128" s="387"/>
      <c r="CC128" s="387"/>
      <c r="CD128" s="387"/>
      <c r="CE128" s="387"/>
      <c r="CF128" s="387"/>
      <c r="CG128" s="387"/>
      <c r="CH128" s="387"/>
      <c r="CI128" s="387"/>
      <c r="CJ128" s="387"/>
      <c r="CK128" s="387"/>
    </row>
    <row collapsed="false" customFormat="true" customHeight="true" hidden="false" ht="46" outlineLevel="0" r="129" s="523">
      <c r="A129" s="371"/>
      <c r="B129" s="420"/>
      <c r="C129" s="421" t="s">
        <v>88</v>
      </c>
      <c r="D129" s="183"/>
      <c r="E129" s="422"/>
      <c r="F129" s="185" t="s">
        <v>278</v>
      </c>
      <c r="G129" s="166"/>
      <c r="H129" s="423"/>
      <c r="I129" s="424"/>
      <c r="J129" s="424"/>
      <c r="K129" s="425"/>
      <c r="L129" s="426"/>
      <c r="M129" s="427"/>
      <c r="N129" s="428" t="n">
        <f aca="false">N128/L128</f>
        <v>0.639717425431711</v>
      </c>
      <c r="O129" s="428" t="n">
        <f aca="false">O128/J128</f>
        <v>0.614254859611231</v>
      </c>
      <c r="P129" s="429" t="s">
        <v>240</v>
      </c>
      <c r="Q129" s="430"/>
      <c r="R129" s="431"/>
      <c r="S129" s="432"/>
      <c r="T129" s="430"/>
      <c r="U129" s="431"/>
      <c r="V129" s="432"/>
      <c r="W129" s="430"/>
      <c r="X129" s="431"/>
      <c r="Y129" s="432"/>
      <c r="Z129" s="430"/>
      <c r="AA129" s="431"/>
      <c r="AB129" s="432"/>
      <c r="AC129" s="433" t="n">
        <v>40945</v>
      </c>
      <c r="AD129" s="433" t="n">
        <v>41188</v>
      </c>
      <c r="AE129" s="433" t="n">
        <f aca="false">AD129+90</f>
        <v>41278</v>
      </c>
      <c r="AF129" s="175"/>
      <c r="AG129" s="176"/>
      <c r="AH129" s="385"/>
      <c r="AI129" s="434"/>
      <c r="AJ129" s="435"/>
      <c r="AK129" s="435"/>
      <c r="AL129" s="435"/>
      <c r="AM129" s="435"/>
      <c r="AN129" s="435"/>
      <c r="AO129" s="435"/>
      <c r="AP129" s="435"/>
      <c r="AQ129" s="435"/>
      <c r="AR129" s="435"/>
      <c r="AS129" s="435"/>
      <c r="AT129" s="435"/>
      <c r="AU129" s="435"/>
      <c r="AV129" s="435"/>
      <c r="AW129" s="435"/>
      <c r="AX129" s="435"/>
      <c r="AY129" s="435"/>
      <c r="AZ129" s="435"/>
      <c r="BA129" s="435"/>
      <c r="BB129" s="435"/>
      <c r="BC129" s="436"/>
      <c r="BD129" s="387"/>
      <c r="BE129" s="387"/>
      <c r="BF129" s="387"/>
      <c r="BG129" s="387"/>
      <c r="BH129" s="387"/>
      <c r="BI129" s="387"/>
      <c r="BJ129" s="387"/>
      <c r="BK129" s="387"/>
      <c r="BL129" s="387"/>
      <c r="BM129" s="387"/>
      <c r="BN129" s="387"/>
      <c r="BO129" s="387"/>
      <c r="BP129" s="387"/>
      <c r="BQ129" s="387"/>
      <c r="BR129" s="387"/>
      <c r="BS129" s="387"/>
      <c r="BT129" s="387"/>
      <c r="BU129" s="387"/>
      <c r="BV129" s="387"/>
      <c r="BW129" s="387"/>
      <c r="BX129" s="387"/>
      <c r="BY129" s="387"/>
      <c r="BZ129" s="387"/>
      <c r="CA129" s="387"/>
      <c r="CB129" s="387"/>
      <c r="CC129" s="387"/>
      <c r="CD129" s="387"/>
      <c r="CE129" s="387"/>
      <c r="CF129" s="387"/>
      <c r="CG129" s="387"/>
      <c r="CH129" s="387"/>
      <c r="CI129" s="387"/>
      <c r="CJ129" s="387"/>
      <c r="CK129" s="387"/>
      <c r="CL129" s="522"/>
      <c r="CM129" s="522"/>
      <c r="CN129" s="522"/>
      <c r="CO129" s="522"/>
      <c r="CP129" s="522"/>
      <c r="CQ129" s="522"/>
      <c r="CR129" s="522"/>
      <c r="CS129" s="522"/>
      <c r="CT129" s="522"/>
      <c r="CU129" s="522"/>
      <c r="CV129" s="522"/>
      <c r="CW129" s="522"/>
      <c r="CX129" s="522"/>
      <c r="CY129" s="522"/>
      <c r="CZ129" s="522"/>
      <c r="DA129" s="522"/>
      <c r="DB129" s="522"/>
      <c r="DC129" s="522"/>
      <c r="DD129" s="522"/>
      <c r="DE129" s="522"/>
      <c r="DF129" s="522"/>
      <c r="DG129" s="522"/>
      <c r="DH129" s="522"/>
      <c r="DI129" s="522"/>
      <c r="DJ129" s="522"/>
      <c r="DK129" s="522"/>
      <c r="DL129" s="522"/>
      <c r="DM129" s="522"/>
      <c r="DN129" s="522"/>
      <c r="DO129" s="522"/>
      <c r="DP129" s="522"/>
      <c r="DQ129" s="522"/>
      <c r="DR129" s="522"/>
      <c r="DS129" s="522"/>
      <c r="DT129" s="522"/>
      <c r="DU129" s="522"/>
      <c r="DV129" s="522"/>
      <c r="DW129" s="522"/>
      <c r="DX129" s="522"/>
      <c r="DY129" s="522"/>
      <c r="DZ129" s="522"/>
      <c r="EA129" s="522"/>
      <c r="EB129" s="522"/>
      <c r="EC129" s="522"/>
      <c r="ED129" s="522"/>
      <c r="EE129" s="522"/>
      <c r="EF129" s="522"/>
      <c r="EG129" s="522"/>
      <c r="EH129" s="522"/>
      <c r="EI129" s="522"/>
      <c r="EJ129" s="522"/>
      <c r="EK129" s="522"/>
      <c r="EL129" s="522"/>
      <c r="EM129" s="522"/>
      <c r="EN129" s="522"/>
      <c r="EO129" s="522"/>
      <c r="EP129" s="522"/>
      <c r="EQ129" s="522"/>
      <c r="ER129" s="522"/>
      <c r="ES129" s="522"/>
      <c r="ET129" s="522"/>
      <c r="EU129" s="522"/>
      <c r="EV129" s="522"/>
      <c r="EW129" s="522"/>
      <c r="EX129" s="522"/>
      <c r="EY129" s="522"/>
      <c r="EZ129" s="522"/>
      <c r="FA129" s="522"/>
      <c r="FB129" s="522"/>
      <c r="FC129" s="522"/>
      <c r="FD129" s="522"/>
      <c r="FE129" s="522"/>
      <c r="FF129" s="522"/>
      <c r="FG129" s="522"/>
      <c r="FH129" s="522"/>
      <c r="FI129" s="522"/>
      <c r="FJ129" s="522"/>
      <c r="FK129" s="522"/>
      <c r="FL129" s="522"/>
      <c r="FM129" s="522"/>
      <c r="FN129" s="522"/>
      <c r="FO129" s="522"/>
      <c r="FP129" s="522"/>
      <c r="FQ129" s="522"/>
      <c r="FR129" s="522"/>
      <c r="FS129" s="522"/>
      <c r="FT129" s="522"/>
      <c r="FU129" s="522"/>
      <c r="FV129" s="522"/>
      <c r="FW129" s="522"/>
      <c r="FX129" s="522"/>
      <c r="FY129" s="522"/>
      <c r="FZ129" s="522"/>
      <c r="GA129" s="522"/>
      <c r="GB129" s="522"/>
      <c r="GC129" s="522"/>
      <c r="GD129" s="522"/>
      <c r="GE129" s="522"/>
      <c r="GF129" s="522"/>
      <c r="GG129" s="522"/>
      <c r="GH129" s="522"/>
      <c r="GI129" s="522"/>
      <c r="GJ129" s="522"/>
      <c r="GK129" s="522"/>
      <c r="GL129" s="522"/>
      <c r="GM129" s="522"/>
      <c r="GN129" s="522"/>
      <c r="GO129" s="522"/>
      <c r="GP129" s="522"/>
      <c r="GQ129" s="522"/>
      <c r="GR129" s="522"/>
      <c r="GS129" s="522"/>
      <c r="GT129" s="522"/>
      <c r="GU129" s="522"/>
      <c r="GV129" s="522"/>
      <c r="GW129" s="522"/>
      <c r="GX129" s="522"/>
      <c r="GY129" s="522"/>
      <c r="GZ129" s="522"/>
      <c r="HA129" s="522"/>
      <c r="HB129" s="522"/>
      <c r="HC129" s="522"/>
      <c r="HD129" s="522"/>
      <c r="HE129" s="522"/>
      <c r="HF129" s="522"/>
      <c r="HG129" s="522"/>
      <c r="HH129" s="522"/>
      <c r="HI129" s="522"/>
      <c r="HJ129" s="522"/>
      <c r="HK129" s="522"/>
      <c r="HL129" s="522"/>
      <c r="HM129" s="522"/>
      <c r="HN129" s="522"/>
      <c r="HO129" s="522"/>
      <c r="HP129" s="522"/>
      <c r="HQ129" s="522"/>
      <c r="HR129" s="522"/>
      <c r="HS129" s="522"/>
      <c r="HT129" s="522"/>
      <c r="HU129" s="522"/>
      <c r="HV129" s="522"/>
      <c r="HW129" s="522"/>
      <c r="HX129" s="522"/>
      <c r="HY129" s="522"/>
      <c r="HZ129" s="522"/>
      <c r="IA129" s="522"/>
      <c r="IB129" s="522"/>
      <c r="IC129" s="522"/>
      <c r="ID129" s="522"/>
      <c r="IE129" s="522"/>
      <c r="IF129" s="522"/>
      <c r="IG129" s="522"/>
      <c r="IH129" s="522"/>
      <c r="II129" s="522"/>
      <c r="IJ129" s="522"/>
      <c r="IK129" s="522"/>
      <c r="IL129" s="522"/>
      <c r="IM129" s="522"/>
      <c r="IN129" s="522"/>
      <c r="IO129" s="522"/>
      <c r="IP129" s="522"/>
      <c r="IQ129" s="522"/>
      <c r="IR129" s="522"/>
      <c r="IS129" s="522"/>
      <c r="IT129" s="522"/>
    </row>
    <row collapsed="false" customFormat="false" customHeight="true" hidden="false" ht="40" outlineLevel="0" r="130">
      <c r="A130" s="371"/>
      <c r="B130" s="439"/>
      <c r="C130" s="440" t="s">
        <v>92</v>
      </c>
      <c r="D130" s="198" t="s">
        <v>337</v>
      </c>
      <c r="E130" s="441"/>
      <c r="F130" s="442" t="s">
        <v>94</v>
      </c>
      <c r="G130" s="166"/>
      <c r="H130" s="443"/>
      <c r="I130" s="444"/>
      <c r="J130" s="444"/>
      <c r="K130" s="445"/>
      <c r="L130" s="446"/>
      <c r="M130" s="446"/>
      <c r="N130" s="446"/>
      <c r="O130" s="446"/>
      <c r="P130" s="447"/>
      <c r="Q130" s="448"/>
      <c r="R130" s="449"/>
      <c r="S130" s="450"/>
      <c r="T130" s="448"/>
      <c r="U130" s="451"/>
      <c r="V130" s="452"/>
      <c r="W130" s="453"/>
      <c r="X130" s="454"/>
      <c r="Y130" s="452"/>
      <c r="Z130" s="453"/>
      <c r="AA130" s="451"/>
      <c r="AB130" s="455"/>
      <c r="AC130" s="456"/>
      <c r="AD130" s="456"/>
      <c r="AE130" s="456"/>
      <c r="AF130" s="175"/>
      <c r="AG130" s="176"/>
      <c r="AH130" s="385"/>
      <c r="AI130" s="434"/>
      <c r="AJ130" s="435"/>
      <c r="AK130" s="435"/>
      <c r="AL130" s="435"/>
      <c r="AM130" s="435"/>
      <c r="AN130" s="435"/>
      <c r="AO130" s="435"/>
      <c r="AP130" s="435"/>
      <c r="AQ130" s="435"/>
      <c r="AR130" s="435"/>
      <c r="AS130" s="435"/>
      <c r="AT130" s="435"/>
      <c r="AU130" s="435"/>
      <c r="AV130" s="435"/>
      <c r="AW130" s="435"/>
      <c r="AX130" s="435"/>
      <c r="AY130" s="435"/>
      <c r="AZ130" s="435"/>
      <c r="BA130" s="435"/>
      <c r="BB130" s="435"/>
      <c r="BC130" s="436"/>
      <c r="BD130" s="387"/>
      <c r="BE130" s="387"/>
      <c r="BF130" s="387"/>
      <c r="BG130" s="387"/>
      <c r="BH130" s="387"/>
      <c r="BI130" s="387"/>
      <c r="BJ130" s="387"/>
      <c r="BK130" s="387"/>
      <c r="BL130" s="387"/>
      <c r="BM130" s="387"/>
      <c r="BN130" s="387"/>
      <c r="BO130" s="387"/>
      <c r="BP130" s="387"/>
      <c r="BQ130" s="387"/>
      <c r="BR130" s="387"/>
      <c r="BS130" s="387"/>
      <c r="BT130" s="387"/>
      <c r="BU130" s="387"/>
      <c r="BV130" s="387"/>
      <c r="BW130" s="387"/>
      <c r="BX130" s="387"/>
      <c r="BY130" s="387"/>
      <c r="BZ130" s="387"/>
      <c r="CA130" s="387"/>
      <c r="CB130" s="387"/>
      <c r="CC130" s="387"/>
      <c r="CD130" s="387"/>
      <c r="CE130" s="387"/>
      <c r="CF130" s="387"/>
      <c r="CG130" s="387"/>
      <c r="CH130" s="387"/>
      <c r="CI130" s="387"/>
      <c r="CJ130" s="387"/>
      <c r="CK130" s="387"/>
      <c r="CL130" s="522"/>
      <c r="CM130" s="522"/>
      <c r="CN130" s="522"/>
      <c r="CO130" s="522"/>
      <c r="CP130" s="522"/>
      <c r="CQ130" s="522"/>
      <c r="CR130" s="522"/>
      <c r="CS130" s="522"/>
      <c r="CT130" s="522"/>
      <c r="CU130" s="522"/>
      <c r="CV130" s="522"/>
      <c r="CW130" s="522"/>
      <c r="CX130" s="522"/>
      <c r="CY130" s="522"/>
      <c r="CZ130" s="522"/>
      <c r="DA130" s="522"/>
      <c r="DB130" s="522"/>
      <c r="DC130" s="522"/>
      <c r="DD130" s="522"/>
      <c r="DE130" s="522"/>
      <c r="DF130" s="522"/>
      <c r="DG130" s="522"/>
      <c r="DH130" s="522"/>
      <c r="DI130" s="522"/>
      <c r="DJ130" s="522"/>
      <c r="DK130" s="522"/>
      <c r="DL130" s="522"/>
      <c r="DM130" s="522"/>
      <c r="DN130" s="522"/>
      <c r="DO130" s="522"/>
      <c r="DP130" s="522"/>
      <c r="DQ130" s="522"/>
      <c r="DR130" s="522"/>
      <c r="DS130" s="522"/>
      <c r="DT130" s="522"/>
      <c r="DU130" s="522"/>
      <c r="DV130" s="522"/>
      <c r="DW130" s="522"/>
      <c r="DX130" s="522"/>
      <c r="DY130" s="522"/>
      <c r="DZ130" s="522"/>
      <c r="EA130" s="522"/>
      <c r="EB130" s="522"/>
      <c r="EC130" s="522"/>
      <c r="ED130" s="522"/>
      <c r="EE130" s="522"/>
      <c r="EF130" s="522"/>
      <c r="EG130" s="522"/>
      <c r="EH130" s="522"/>
      <c r="EI130" s="522"/>
      <c r="EJ130" s="522"/>
      <c r="EK130" s="522"/>
      <c r="EL130" s="522"/>
      <c r="EM130" s="522"/>
      <c r="EN130" s="522"/>
      <c r="EO130" s="522"/>
      <c r="EP130" s="522"/>
      <c r="EQ130" s="522"/>
      <c r="ER130" s="522"/>
      <c r="ES130" s="522"/>
      <c r="ET130" s="522"/>
      <c r="EU130" s="522"/>
      <c r="EV130" s="522"/>
      <c r="EW130" s="522"/>
      <c r="EX130" s="522"/>
      <c r="EY130" s="522"/>
      <c r="EZ130" s="522"/>
      <c r="FA130" s="522"/>
      <c r="FB130" s="522"/>
      <c r="FC130" s="522"/>
      <c r="FD130" s="522"/>
      <c r="FE130" s="522"/>
      <c r="FF130" s="522"/>
      <c r="FG130" s="522"/>
      <c r="FH130" s="522"/>
      <c r="FI130" s="522"/>
      <c r="FJ130" s="522"/>
      <c r="FK130" s="522"/>
      <c r="FL130" s="522"/>
      <c r="FM130" s="522"/>
      <c r="FN130" s="522"/>
      <c r="FO130" s="522"/>
      <c r="FP130" s="522"/>
      <c r="FQ130" s="522"/>
      <c r="FR130" s="522"/>
      <c r="FS130" s="522"/>
      <c r="FT130" s="522"/>
      <c r="FU130" s="522"/>
      <c r="FV130" s="522"/>
      <c r="FW130" s="522"/>
      <c r="FX130" s="522"/>
      <c r="FY130" s="522"/>
      <c r="FZ130" s="522"/>
      <c r="GA130" s="522"/>
      <c r="GB130" s="522"/>
      <c r="GC130" s="522"/>
      <c r="GD130" s="522"/>
      <c r="GE130" s="522"/>
      <c r="GF130" s="522"/>
      <c r="GG130" s="522"/>
      <c r="GH130" s="522"/>
      <c r="GI130" s="522"/>
      <c r="GJ130" s="522"/>
      <c r="GK130" s="522"/>
      <c r="GL130" s="522"/>
      <c r="GM130" s="522"/>
      <c r="GN130" s="522"/>
      <c r="GO130" s="522"/>
      <c r="GP130" s="522"/>
      <c r="GQ130" s="522"/>
      <c r="GR130" s="522"/>
      <c r="GS130" s="522"/>
      <c r="GT130" s="522"/>
      <c r="GU130" s="522"/>
      <c r="GV130" s="522"/>
      <c r="GW130" s="522"/>
      <c r="GX130" s="522"/>
      <c r="GY130" s="522"/>
      <c r="GZ130" s="522"/>
      <c r="HA130" s="522"/>
      <c r="HB130" s="522"/>
      <c r="HC130" s="522"/>
      <c r="HD130" s="522"/>
      <c r="HE130" s="522"/>
      <c r="HF130" s="522"/>
      <c r="HG130" s="522"/>
      <c r="HH130" s="522"/>
      <c r="HI130" s="522"/>
      <c r="HJ130" s="522"/>
      <c r="HK130" s="522"/>
      <c r="HL130" s="522"/>
      <c r="HM130" s="522"/>
      <c r="HN130" s="522"/>
      <c r="HO130" s="522"/>
      <c r="HP130" s="522"/>
      <c r="HQ130" s="522"/>
      <c r="HR130" s="522"/>
      <c r="HS130" s="522"/>
      <c r="HT130" s="522"/>
      <c r="HU130" s="522"/>
      <c r="HV130" s="522"/>
      <c r="HW130" s="522"/>
      <c r="HX130" s="522"/>
      <c r="HY130" s="522"/>
      <c r="HZ130" s="522"/>
      <c r="IA130" s="522"/>
      <c r="IB130" s="522"/>
      <c r="IC130" s="522"/>
      <c r="ID130" s="522"/>
      <c r="IE130" s="522"/>
      <c r="IF130" s="522"/>
      <c r="IG130" s="522"/>
      <c r="IH130" s="522"/>
      <c r="II130" s="522"/>
      <c r="IJ130" s="522"/>
      <c r="IK130" s="522"/>
      <c r="IL130" s="522"/>
      <c r="IM130" s="522"/>
      <c r="IN130" s="522"/>
      <c r="IO130" s="522"/>
      <c r="IP130" s="522"/>
      <c r="IQ130" s="522"/>
      <c r="IR130" s="522"/>
      <c r="IS130" s="522"/>
      <c r="IT130" s="522"/>
    </row>
    <row collapsed="false" customFormat="false" customHeight="true" hidden="false" ht="46" outlineLevel="0" r="131">
      <c r="A131" s="371"/>
      <c r="B131" s="457"/>
      <c r="C131" s="458" t="s">
        <v>95</v>
      </c>
      <c r="D131" s="459"/>
      <c r="E131" s="460"/>
      <c r="F131" s="461" t="s">
        <v>338</v>
      </c>
      <c r="G131" s="166"/>
      <c r="H131" s="462"/>
      <c r="I131" s="463"/>
      <c r="J131" s="463"/>
      <c r="K131" s="464"/>
      <c r="L131" s="427"/>
      <c r="M131" s="427"/>
      <c r="N131" s="427"/>
      <c r="O131" s="427"/>
      <c r="P131" s="465"/>
      <c r="Q131" s="430"/>
      <c r="R131" s="431"/>
      <c r="S131" s="432"/>
      <c r="T131" s="430"/>
      <c r="U131" s="466"/>
      <c r="V131" s="467"/>
      <c r="W131" s="468"/>
      <c r="X131" s="469"/>
      <c r="Y131" s="467"/>
      <c r="Z131" s="468"/>
      <c r="AA131" s="466"/>
      <c r="AB131" s="470"/>
      <c r="AC131" s="433" t="s">
        <v>243</v>
      </c>
      <c r="AD131" s="471" t="s">
        <v>244</v>
      </c>
      <c r="AE131" s="471" t="s">
        <v>245</v>
      </c>
      <c r="AF131" s="175"/>
      <c r="AG131" s="176"/>
      <c r="AH131" s="385"/>
      <c r="AI131" s="434"/>
      <c r="AJ131" s="435"/>
      <c r="AK131" s="435"/>
      <c r="AL131" s="435"/>
      <c r="AM131" s="435"/>
      <c r="AN131" s="435"/>
      <c r="AO131" s="435"/>
      <c r="AP131" s="435"/>
      <c r="AQ131" s="435"/>
      <c r="AR131" s="435"/>
      <c r="AS131" s="435"/>
      <c r="AT131" s="435"/>
      <c r="AU131" s="435"/>
      <c r="AV131" s="435"/>
      <c r="AW131" s="435"/>
      <c r="AX131" s="435"/>
      <c r="AY131" s="435"/>
      <c r="AZ131" s="435"/>
      <c r="BA131" s="435"/>
      <c r="BB131" s="435"/>
      <c r="BC131" s="436"/>
      <c r="BD131" s="387"/>
      <c r="BE131" s="387"/>
      <c r="BF131" s="387"/>
      <c r="BG131" s="387"/>
      <c r="BH131" s="387"/>
      <c r="BI131" s="387"/>
      <c r="BJ131" s="387"/>
      <c r="BK131" s="387"/>
      <c r="BL131" s="387"/>
      <c r="BM131" s="387"/>
      <c r="BN131" s="387"/>
      <c r="BO131" s="387"/>
      <c r="BP131" s="387"/>
      <c r="BQ131" s="387"/>
      <c r="BR131" s="387"/>
      <c r="BS131" s="387"/>
      <c r="BT131" s="387"/>
      <c r="BU131" s="387"/>
      <c r="BV131" s="387"/>
      <c r="BW131" s="387"/>
      <c r="BX131" s="387"/>
      <c r="BY131" s="387"/>
      <c r="BZ131" s="387"/>
      <c r="CA131" s="387"/>
      <c r="CB131" s="387"/>
      <c r="CC131" s="387"/>
      <c r="CD131" s="387"/>
      <c r="CE131" s="387"/>
      <c r="CF131" s="387"/>
      <c r="CG131" s="387"/>
      <c r="CH131" s="387"/>
      <c r="CI131" s="387"/>
      <c r="CJ131" s="387"/>
      <c r="CK131" s="387"/>
      <c r="CL131" s="522"/>
      <c r="CM131" s="522"/>
      <c r="CN131" s="522"/>
      <c r="CO131" s="522"/>
      <c r="CP131" s="522"/>
      <c r="CQ131" s="522"/>
      <c r="CR131" s="522"/>
      <c r="CS131" s="522"/>
      <c r="CT131" s="522"/>
      <c r="CU131" s="522"/>
      <c r="CV131" s="522"/>
      <c r="CW131" s="522"/>
      <c r="CX131" s="522"/>
      <c r="CY131" s="522"/>
      <c r="CZ131" s="522"/>
      <c r="DA131" s="522"/>
      <c r="DB131" s="522"/>
      <c r="DC131" s="522"/>
      <c r="DD131" s="522"/>
      <c r="DE131" s="522"/>
      <c r="DF131" s="522"/>
      <c r="DG131" s="522"/>
      <c r="DH131" s="522"/>
      <c r="DI131" s="522"/>
      <c r="DJ131" s="522"/>
      <c r="DK131" s="522"/>
      <c r="DL131" s="522"/>
      <c r="DM131" s="522"/>
      <c r="DN131" s="522"/>
      <c r="DO131" s="522"/>
      <c r="DP131" s="522"/>
      <c r="DQ131" s="522"/>
      <c r="DR131" s="522"/>
      <c r="DS131" s="522"/>
      <c r="DT131" s="522"/>
      <c r="DU131" s="522"/>
      <c r="DV131" s="522"/>
      <c r="DW131" s="522"/>
      <c r="DX131" s="522"/>
      <c r="DY131" s="522"/>
      <c r="DZ131" s="522"/>
      <c r="EA131" s="522"/>
      <c r="EB131" s="522"/>
      <c r="EC131" s="522"/>
      <c r="ED131" s="522"/>
      <c r="EE131" s="522"/>
      <c r="EF131" s="522"/>
      <c r="EG131" s="522"/>
      <c r="EH131" s="522"/>
      <c r="EI131" s="522"/>
      <c r="EJ131" s="522"/>
      <c r="EK131" s="522"/>
      <c r="EL131" s="522"/>
      <c r="EM131" s="522"/>
      <c r="EN131" s="522"/>
      <c r="EO131" s="522"/>
      <c r="EP131" s="522"/>
      <c r="EQ131" s="522"/>
      <c r="ER131" s="522"/>
      <c r="ES131" s="522"/>
      <c r="ET131" s="522"/>
      <c r="EU131" s="522"/>
      <c r="EV131" s="522"/>
      <c r="EW131" s="522"/>
      <c r="EX131" s="522"/>
      <c r="EY131" s="522"/>
      <c r="EZ131" s="522"/>
      <c r="FA131" s="522"/>
      <c r="FB131" s="522"/>
      <c r="FC131" s="522"/>
      <c r="FD131" s="522"/>
      <c r="FE131" s="522"/>
      <c r="FF131" s="522"/>
      <c r="FG131" s="522"/>
      <c r="FH131" s="522"/>
      <c r="FI131" s="522"/>
      <c r="FJ131" s="522"/>
      <c r="FK131" s="522"/>
      <c r="FL131" s="522"/>
      <c r="FM131" s="522"/>
      <c r="FN131" s="522"/>
      <c r="FO131" s="522"/>
      <c r="FP131" s="522"/>
      <c r="FQ131" s="522"/>
      <c r="FR131" s="522"/>
      <c r="FS131" s="522"/>
      <c r="FT131" s="522"/>
      <c r="FU131" s="522"/>
      <c r="FV131" s="522"/>
      <c r="FW131" s="522"/>
      <c r="FX131" s="522"/>
      <c r="FY131" s="522"/>
      <c r="FZ131" s="522"/>
      <c r="GA131" s="522"/>
      <c r="GB131" s="522"/>
      <c r="GC131" s="522"/>
      <c r="GD131" s="522"/>
      <c r="GE131" s="522"/>
      <c r="GF131" s="522"/>
      <c r="GG131" s="522"/>
      <c r="GH131" s="522"/>
      <c r="GI131" s="522"/>
      <c r="GJ131" s="522"/>
      <c r="GK131" s="522"/>
      <c r="GL131" s="522"/>
      <c r="GM131" s="522"/>
      <c r="GN131" s="522"/>
      <c r="GO131" s="522"/>
      <c r="GP131" s="522"/>
      <c r="GQ131" s="522"/>
      <c r="GR131" s="522"/>
      <c r="GS131" s="522"/>
      <c r="GT131" s="522"/>
      <c r="GU131" s="522"/>
      <c r="GV131" s="522"/>
      <c r="GW131" s="522"/>
      <c r="GX131" s="522"/>
      <c r="GY131" s="522"/>
      <c r="GZ131" s="522"/>
      <c r="HA131" s="522"/>
      <c r="HB131" s="522"/>
      <c r="HC131" s="522"/>
      <c r="HD131" s="522"/>
      <c r="HE131" s="522"/>
      <c r="HF131" s="522"/>
      <c r="HG131" s="522"/>
      <c r="HH131" s="522"/>
      <c r="HI131" s="522"/>
      <c r="HJ131" s="522"/>
      <c r="HK131" s="522"/>
      <c r="HL131" s="522"/>
      <c r="HM131" s="522"/>
      <c r="HN131" s="522"/>
      <c r="HO131" s="522"/>
      <c r="HP131" s="522"/>
      <c r="HQ131" s="522"/>
      <c r="HR131" s="522"/>
      <c r="HS131" s="522"/>
      <c r="HT131" s="522"/>
      <c r="HU131" s="522"/>
      <c r="HV131" s="522"/>
      <c r="HW131" s="522"/>
      <c r="HX131" s="522"/>
      <c r="HY131" s="522"/>
      <c r="HZ131" s="522"/>
      <c r="IA131" s="522"/>
      <c r="IB131" s="522"/>
      <c r="IC131" s="522"/>
      <c r="ID131" s="522"/>
      <c r="IE131" s="522"/>
      <c r="IF131" s="522"/>
      <c r="IG131" s="522"/>
      <c r="IH131" s="522"/>
      <c r="II131" s="522"/>
      <c r="IJ131" s="522"/>
      <c r="IK131" s="522"/>
      <c r="IL131" s="522"/>
      <c r="IM131" s="522"/>
      <c r="IN131" s="522"/>
      <c r="IO131" s="522"/>
      <c r="IP131" s="522"/>
      <c r="IQ131" s="522"/>
      <c r="IR131" s="522"/>
      <c r="IS131" s="522"/>
      <c r="IT131" s="522"/>
    </row>
    <row collapsed="false" customFormat="false" customHeight="true" hidden="false" ht="48" outlineLevel="0" r="132">
      <c r="A132" s="371"/>
      <c r="B132" s="439"/>
      <c r="C132" s="440" t="s">
        <v>97</v>
      </c>
      <c r="D132" s="198" t="s">
        <v>127</v>
      </c>
      <c r="E132" s="441"/>
      <c r="F132" s="442" t="s">
        <v>247</v>
      </c>
      <c r="G132" s="166"/>
      <c r="H132" s="443"/>
      <c r="I132" s="444"/>
      <c r="J132" s="444"/>
      <c r="K132" s="445"/>
      <c r="L132" s="446"/>
      <c r="M132" s="446"/>
      <c r="N132" s="446"/>
      <c r="O132" s="446"/>
      <c r="P132" s="447" t="s">
        <v>248</v>
      </c>
      <c r="Q132" s="543" t="n">
        <v>39</v>
      </c>
      <c r="R132" s="544" t="n">
        <v>39</v>
      </c>
      <c r="S132" s="545" t="n">
        <v>39</v>
      </c>
      <c r="T132" s="543" t="n">
        <v>39</v>
      </c>
      <c r="U132" s="544" t="n">
        <v>39</v>
      </c>
      <c r="V132" s="545" t="n">
        <v>39</v>
      </c>
      <c r="W132" s="543" t="n">
        <v>39</v>
      </c>
      <c r="X132" s="544" t="n">
        <v>49</v>
      </c>
      <c r="Y132" s="545" t="n">
        <v>49</v>
      </c>
      <c r="Z132" s="546"/>
      <c r="AA132" s="547"/>
      <c r="AB132" s="548"/>
      <c r="AC132" s="478" t="n">
        <v>39836</v>
      </c>
      <c r="AD132" s="478" t="s">
        <v>339</v>
      </c>
      <c r="AE132" s="478"/>
      <c r="AF132" s="175"/>
      <c r="AG132" s="176"/>
      <c r="AH132" s="385"/>
      <c r="AI132" s="434"/>
      <c r="AJ132" s="435"/>
      <c r="AK132" s="435"/>
      <c r="AL132" s="435"/>
      <c r="AM132" s="435"/>
      <c r="AN132" s="435"/>
      <c r="AO132" s="435"/>
      <c r="AP132" s="435"/>
      <c r="AQ132" s="435"/>
      <c r="AR132" s="435"/>
      <c r="AS132" s="435"/>
      <c r="AT132" s="435"/>
      <c r="AU132" s="435"/>
      <c r="AV132" s="435"/>
      <c r="AW132" s="435"/>
      <c r="AX132" s="435"/>
      <c r="AY132" s="435"/>
      <c r="AZ132" s="435"/>
      <c r="BA132" s="435"/>
      <c r="BB132" s="435"/>
      <c r="BC132" s="436"/>
      <c r="BD132" s="387"/>
      <c r="BE132" s="387"/>
      <c r="BF132" s="387"/>
      <c r="BG132" s="387"/>
      <c r="BH132" s="387"/>
      <c r="BI132" s="387"/>
      <c r="BJ132" s="387"/>
      <c r="BK132" s="387"/>
      <c r="BL132" s="387"/>
      <c r="BM132" s="387"/>
      <c r="BN132" s="387"/>
      <c r="BO132" s="387"/>
      <c r="BP132" s="387"/>
      <c r="BQ132" s="387"/>
      <c r="BR132" s="387"/>
      <c r="BS132" s="387"/>
      <c r="BT132" s="387"/>
      <c r="BU132" s="387"/>
      <c r="BV132" s="387"/>
      <c r="BW132" s="387"/>
      <c r="BX132" s="387"/>
      <c r="BY132" s="387"/>
      <c r="BZ132" s="387"/>
      <c r="CA132" s="387"/>
      <c r="CB132" s="387"/>
      <c r="CC132" s="387"/>
      <c r="CD132" s="387"/>
      <c r="CE132" s="387"/>
      <c r="CF132" s="387"/>
      <c r="CG132" s="387"/>
      <c r="CH132" s="387"/>
      <c r="CI132" s="387"/>
      <c r="CJ132" s="387"/>
      <c r="CK132" s="387"/>
      <c r="CL132" s="522"/>
      <c r="CM132" s="522"/>
      <c r="CN132" s="522"/>
      <c r="CO132" s="522"/>
      <c r="CP132" s="522"/>
      <c r="CQ132" s="522"/>
      <c r="CR132" s="522"/>
      <c r="CS132" s="522"/>
      <c r="CT132" s="522"/>
      <c r="CU132" s="522"/>
      <c r="CV132" s="522"/>
      <c r="CW132" s="522"/>
      <c r="CX132" s="522"/>
      <c r="CY132" s="522"/>
      <c r="CZ132" s="522"/>
      <c r="DA132" s="522"/>
      <c r="DB132" s="522"/>
      <c r="DC132" s="522"/>
      <c r="DD132" s="522"/>
      <c r="DE132" s="522"/>
      <c r="DF132" s="522"/>
      <c r="DG132" s="522"/>
      <c r="DH132" s="522"/>
      <c r="DI132" s="522"/>
      <c r="DJ132" s="522"/>
      <c r="DK132" s="522"/>
      <c r="DL132" s="522"/>
      <c r="DM132" s="522"/>
      <c r="DN132" s="522"/>
      <c r="DO132" s="522"/>
      <c r="DP132" s="522"/>
      <c r="DQ132" s="522"/>
      <c r="DR132" s="522"/>
      <c r="DS132" s="522"/>
      <c r="DT132" s="522"/>
      <c r="DU132" s="522"/>
      <c r="DV132" s="522"/>
      <c r="DW132" s="522"/>
      <c r="DX132" s="522"/>
      <c r="DY132" s="522"/>
      <c r="DZ132" s="522"/>
      <c r="EA132" s="522"/>
      <c r="EB132" s="522"/>
      <c r="EC132" s="522"/>
      <c r="ED132" s="522"/>
      <c r="EE132" s="522"/>
      <c r="EF132" s="522"/>
      <c r="EG132" s="522"/>
      <c r="EH132" s="522"/>
      <c r="EI132" s="522"/>
      <c r="EJ132" s="522"/>
      <c r="EK132" s="522"/>
      <c r="EL132" s="522"/>
      <c r="EM132" s="522"/>
      <c r="EN132" s="522"/>
      <c r="EO132" s="522"/>
      <c r="EP132" s="522"/>
      <c r="EQ132" s="522"/>
      <c r="ER132" s="522"/>
      <c r="ES132" s="522"/>
      <c r="ET132" s="522"/>
      <c r="EU132" s="522"/>
      <c r="EV132" s="522"/>
      <c r="EW132" s="522"/>
      <c r="EX132" s="522"/>
      <c r="EY132" s="522"/>
      <c r="EZ132" s="522"/>
      <c r="FA132" s="522"/>
      <c r="FB132" s="522"/>
      <c r="FC132" s="522"/>
      <c r="FD132" s="522"/>
      <c r="FE132" s="522"/>
      <c r="FF132" s="522"/>
      <c r="FG132" s="522"/>
      <c r="FH132" s="522"/>
      <c r="FI132" s="522"/>
      <c r="FJ132" s="522"/>
      <c r="FK132" s="522"/>
      <c r="FL132" s="522"/>
      <c r="FM132" s="522"/>
      <c r="FN132" s="522"/>
      <c r="FO132" s="522"/>
      <c r="FP132" s="522"/>
      <c r="FQ132" s="522"/>
      <c r="FR132" s="522"/>
      <c r="FS132" s="522"/>
      <c r="FT132" s="522"/>
      <c r="FU132" s="522"/>
      <c r="FV132" s="522"/>
      <c r="FW132" s="522"/>
      <c r="FX132" s="522"/>
      <c r="FY132" s="522"/>
      <c r="FZ132" s="522"/>
      <c r="GA132" s="522"/>
      <c r="GB132" s="522"/>
      <c r="GC132" s="522"/>
      <c r="GD132" s="522"/>
      <c r="GE132" s="522"/>
      <c r="GF132" s="522"/>
      <c r="GG132" s="522"/>
      <c r="GH132" s="522"/>
      <c r="GI132" s="522"/>
      <c r="GJ132" s="522"/>
      <c r="GK132" s="522"/>
      <c r="GL132" s="522"/>
      <c r="GM132" s="522"/>
      <c r="GN132" s="522"/>
      <c r="GO132" s="522"/>
      <c r="GP132" s="522"/>
      <c r="GQ132" s="522"/>
      <c r="GR132" s="522"/>
      <c r="GS132" s="522"/>
      <c r="GT132" s="522"/>
      <c r="GU132" s="522"/>
      <c r="GV132" s="522"/>
      <c r="GW132" s="522"/>
      <c r="GX132" s="522"/>
      <c r="GY132" s="522"/>
      <c r="GZ132" s="522"/>
      <c r="HA132" s="522"/>
      <c r="HB132" s="522"/>
      <c r="HC132" s="522"/>
      <c r="HD132" s="522"/>
      <c r="HE132" s="522"/>
      <c r="HF132" s="522"/>
      <c r="HG132" s="522"/>
      <c r="HH132" s="522"/>
      <c r="HI132" s="522"/>
      <c r="HJ132" s="522"/>
      <c r="HK132" s="522"/>
      <c r="HL132" s="522"/>
      <c r="HM132" s="522"/>
      <c r="HN132" s="522"/>
      <c r="HO132" s="522"/>
      <c r="HP132" s="522"/>
      <c r="HQ132" s="522"/>
      <c r="HR132" s="522"/>
      <c r="HS132" s="522"/>
      <c r="HT132" s="522"/>
      <c r="HU132" s="522"/>
      <c r="HV132" s="522"/>
      <c r="HW132" s="522"/>
      <c r="HX132" s="522"/>
      <c r="HY132" s="522"/>
      <c r="HZ132" s="522"/>
      <c r="IA132" s="522"/>
      <c r="IB132" s="522"/>
      <c r="IC132" s="522"/>
      <c r="ID132" s="522"/>
      <c r="IE132" s="522"/>
      <c r="IF132" s="522"/>
      <c r="IG132" s="522"/>
      <c r="IH132" s="522"/>
      <c r="II132" s="522"/>
      <c r="IJ132" s="522"/>
      <c r="IK132" s="522"/>
      <c r="IL132" s="522"/>
      <c r="IM132" s="522"/>
      <c r="IN132" s="522"/>
      <c r="IO132" s="522"/>
      <c r="IP132" s="522"/>
      <c r="IQ132" s="522"/>
      <c r="IR132" s="522"/>
      <c r="IS132" s="522"/>
      <c r="IT132" s="522"/>
    </row>
    <row collapsed="false" customFormat="false" customHeight="true" hidden="false" ht="43" outlineLevel="0" r="133">
      <c r="A133" s="371"/>
      <c r="B133" s="479"/>
      <c r="C133" s="524" t="s">
        <v>100</v>
      </c>
      <c r="D133" s="480"/>
      <c r="E133" s="481"/>
      <c r="F133" s="482" t="s">
        <v>340</v>
      </c>
      <c r="G133" s="166"/>
      <c r="H133" s="483"/>
      <c r="I133" s="484"/>
      <c r="J133" s="484"/>
      <c r="K133" s="485"/>
      <c r="L133" s="486"/>
      <c r="M133" s="486"/>
      <c r="N133" s="486"/>
      <c r="O133" s="486"/>
      <c r="P133" s="487" t="s">
        <v>101</v>
      </c>
      <c r="Q133" s="488" t="n">
        <f aca="false">Q128</f>
        <v>0</v>
      </c>
      <c r="R133" s="489" t="n">
        <f aca="false">R128</f>
        <v>93</v>
      </c>
      <c r="S133" s="490" t="n">
        <f aca="false">S128</f>
        <v>0</v>
      </c>
      <c r="T133" s="488" t="n">
        <f aca="false">T128</f>
        <v>0</v>
      </c>
      <c r="U133" s="489" t="n">
        <f aca="false">U128</f>
        <v>0</v>
      </c>
      <c r="V133" s="490" t="n">
        <f aca="false">V128</f>
        <v>0</v>
      </c>
      <c r="W133" s="488" t="n">
        <f aca="false">W128</f>
        <v>722</v>
      </c>
      <c r="X133" s="489" t="n">
        <f aca="false">X128</f>
        <v>0</v>
      </c>
      <c r="Y133" s="490" t="n">
        <f aca="false">Y128</f>
        <v>0</v>
      </c>
      <c r="Z133" s="488" t="s">
        <v>102</v>
      </c>
      <c r="AA133" s="489" t="s">
        <v>102</v>
      </c>
      <c r="AB133" s="491" t="s">
        <v>102</v>
      </c>
      <c r="AC133" s="492"/>
      <c r="AD133" s="492"/>
      <c r="AE133" s="492"/>
      <c r="AF133" s="175"/>
      <c r="AG133" s="176"/>
      <c r="AH133" s="385"/>
      <c r="AI133" s="493"/>
      <c r="AJ133" s="494"/>
      <c r="AK133" s="494"/>
      <c r="AL133" s="494"/>
      <c r="AM133" s="494"/>
      <c r="AN133" s="494"/>
      <c r="AO133" s="494"/>
      <c r="AP133" s="494"/>
      <c r="AQ133" s="494"/>
      <c r="AR133" s="494"/>
      <c r="AS133" s="494"/>
      <c r="AT133" s="494"/>
      <c r="AU133" s="494"/>
      <c r="AV133" s="494"/>
      <c r="AW133" s="494"/>
      <c r="AX133" s="494"/>
      <c r="AY133" s="494"/>
      <c r="AZ133" s="494"/>
      <c r="BA133" s="494"/>
      <c r="BB133" s="494"/>
      <c r="BC133" s="495"/>
      <c r="BD133" s="387"/>
      <c r="BE133" s="387"/>
      <c r="BF133" s="387"/>
      <c r="BG133" s="387"/>
      <c r="BH133" s="387"/>
      <c r="BI133" s="387"/>
      <c r="BJ133" s="387"/>
      <c r="BK133" s="387"/>
      <c r="BL133" s="387"/>
      <c r="BM133" s="387"/>
      <c r="BN133" s="387"/>
      <c r="BO133" s="387"/>
      <c r="BP133" s="387"/>
      <c r="BQ133" s="387"/>
      <c r="BR133" s="387"/>
      <c r="BS133" s="387"/>
      <c r="BT133" s="387"/>
      <c r="BU133" s="387"/>
      <c r="BV133" s="387"/>
      <c r="BW133" s="387"/>
      <c r="BX133" s="387"/>
      <c r="BY133" s="387"/>
      <c r="BZ133" s="387"/>
      <c r="CA133" s="387"/>
      <c r="CB133" s="387"/>
      <c r="CC133" s="387"/>
      <c r="CD133" s="387"/>
      <c r="CE133" s="387"/>
      <c r="CF133" s="387"/>
      <c r="CG133" s="387"/>
      <c r="CH133" s="387"/>
      <c r="CI133" s="387"/>
      <c r="CJ133" s="387"/>
      <c r="CK133" s="387"/>
      <c r="CL133" s="522"/>
      <c r="CM133" s="522"/>
      <c r="CN133" s="522"/>
      <c r="CO133" s="522"/>
      <c r="CP133" s="522"/>
      <c r="CQ133" s="522"/>
      <c r="CR133" s="522"/>
      <c r="CS133" s="522"/>
      <c r="CT133" s="522"/>
      <c r="CU133" s="522"/>
      <c r="CV133" s="522"/>
      <c r="CW133" s="522"/>
      <c r="CX133" s="522"/>
      <c r="CY133" s="522"/>
      <c r="CZ133" s="522"/>
      <c r="DA133" s="522"/>
      <c r="DB133" s="522"/>
      <c r="DC133" s="522"/>
      <c r="DD133" s="522"/>
      <c r="DE133" s="522"/>
      <c r="DF133" s="522"/>
      <c r="DG133" s="522"/>
      <c r="DH133" s="522"/>
      <c r="DI133" s="522"/>
      <c r="DJ133" s="522"/>
      <c r="DK133" s="522"/>
      <c r="DL133" s="522"/>
      <c r="DM133" s="522"/>
      <c r="DN133" s="522"/>
      <c r="DO133" s="522"/>
      <c r="DP133" s="522"/>
      <c r="DQ133" s="522"/>
      <c r="DR133" s="522"/>
      <c r="DS133" s="522"/>
      <c r="DT133" s="522"/>
      <c r="DU133" s="522"/>
      <c r="DV133" s="522"/>
      <c r="DW133" s="522"/>
      <c r="DX133" s="522"/>
      <c r="DY133" s="522"/>
      <c r="DZ133" s="522"/>
      <c r="EA133" s="522"/>
      <c r="EB133" s="522"/>
      <c r="EC133" s="522"/>
      <c r="ED133" s="522"/>
      <c r="EE133" s="522"/>
      <c r="EF133" s="522"/>
      <c r="EG133" s="522"/>
      <c r="EH133" s="522"/>
      <c r="EI133" s="522"/>
      <c r="EJ133" s="522"/>
      <c r="EK133" s="522"/>
      <c r="EL133" s="522"/>
      <c r="EM133" s="522"/>
      <c r="EN133" s="522"/>
      <c r="EO133" s="522"/>
      <c r="EP133" s="522"/>
      <c r="EQ133" s="522"/>
      <c r="ER133" s="522"/>
      <c r="ES133" s="522"/>
      <c r="ET133" s="522"/>
      <c r="EU133" s="522"/>
      <c r="EV133" s="522"/>
      <c r="EW133" s="522"/>
      <c r="EX133" s="522"/>
      <c r="EY133" s="522"/>
      <c r="EZ133" s="522"/>
      <c r="FA133" s="522"/>
      <c r="FB133" s="522"/>
      <c r="FC133" s="522"/>
      <c r="FD133" s="522"/>
      <c r="FE133" s="522"/>
      <c r="FF133" s="522"/>
      <c r="FG133" s="522"/>
      <c r="FH133" s="522"/>
      <c r="FI133" s="522"/>
      <c r="FJ133" s="522"/>
      <c r="FK133" s="522"/>
      <c r="FL133" s="522"/>
      <c r="FM133" s="522"/>
      <c r="FN133" s="522"/>
      <c r="FO133" s="522"/>
      <c r="FP133" s="522"/>
      <c r="FQ133" s="522"/>
      <c r="FR133" s="522"/>
      <c r="FS133" s="522"/>
      <c r="FT133" s="522"/>
      <c r="FU133" s="522"/>
      <c r="FV133" s="522"/>
      <c r="FW133" s="522"/>
      <c r="FX133" s="522"/>
      <c r="FY133" s="522"/>
      <c r="FZ133" s="522"/>
      <c r="GA133" s="522"/>
      <c r="GB133" s="522"/>
      <c r="GC133" s="522"/>
      <c r="GD133" s="522"/>
      <c r="GE133" s="522"/>
      <c r="GF133" s="522"/>
      <c r="GG133" s="522"/>
      <c r="GH133" s="522"/>
      <c r="GI133" s="522"/>
      <c r="GJ133" s="522"/>
      <c r="GK133" s="522"/>
      <c r="GL133" s="522"/>
      <c r="GM133" s="522"/>
      <c r="GN133" s="522"/>
      <c r="GO133" s="522"/>
      <c r="GP133" s="522"/>
      <c r="GQ133" s="522"/>
      <c r="GR133" s="522"/>
      <c r="GS133" s="522"/>
      <c r="GT133" s="522"/>
      <c r="GU133" s="522"/>
      <c r="GV133" s="522"/>
      <c r="GW133" s="522"/>
      <c r="GX133" s="522"/>
      <c r="GY133" s="522"/>
      <c r="GZ133" s="522"/>
      <c r="HA133" s="522"/>
      <c r="HB133" s="522"/>
      <c r="HC133" s="522"/>
      <c r="HD133" s="522"/>
      <c r="HE133" s="522"/>
      <c r="HF133" s="522"/>
      <c r="HG133" s="522"/>
      <c r="HH133" s="522"/>
      <c r="HI133" s="522"/>
      <c r="HJ133" s="522"/>
      <c r="HK133" s="522"/>
      <c r="HL133" s="522"/>
      <c r="HM133" s="522"/>
      <c r="HN133" s="522"/>
      <c r="HO133" s="522"/>
      <c r="HP133" s="522"/>
      <c r="HQ133" s="522"/>
      <c r="HR133" s="522"/>
      <c r="HS133" s="522"/>
      <c r="HT133" s="522"/>
      <c r="HU133" s="522"/>
      <c r="HV133" s="522"/>
      <c r="HW133" s="522"/>
      <c r="HX133" s="522"/>
      <c r="HY133" s="522"/>
      <c r="HZ133" s="522"/>
      <c r="IA133" s="522"/>
      <c r="IB133" s="522"/>
      <c r="IC133" s="522"/>
      <c r="ID133" s="522"/>
      <c r="IE133" s="522"/>
      <c r="IF133" s="522"/>
      <c r="IG133" s="522"/>
      <c r="IH133" s="522"/>
      <c r="II133" s="522"/>
      <c r="IJ133" s="522"/>
      <c r="IK133" s="522"/>
      <c r="IL133" s="522"/>
      <c r="IM133" s="522"/>
      <c r="IN133" s="522"/>
      <c r="IO133" s="522"/>
      <c r="IP133" s="522"/>
      <c r="IQ133" s="522"/>
      <c r="IR133" s="522"/>
      <c r="IS133" s="522"/>
      <c r="IT133" s="522"/>
    </row>
    <row collapsed="false" customFormat="true" customHeight="true" hidden="false" ht="7" outlineLevel="0" r="134" s="389">
      <c r="A134" s="371"/>
      <c r="B134" s="372"/>
      <c r="C134" s="373"/>
      <c r="D134" s="374"/>
      <c r="E134" s="375"/>
      <c r="F134" s="376"/>
      <c r="G134" s="377"/>
      <c r="H134" s="375"/>
      <c r="I134" s="375"/>
      <c r="J134" s="375"/>
      <c r="K134" s="378"/>
      <c r="L134" s="378"/>
      <c r="M134" s="378"/>
      <c r="N134" s="378"/>
      <c r="O134" s="378"/>
      <c r="P134" s="379"/>
      <c r="Q134" s="380"/>
      <c r="R134" s="381"/>
      <c r="S134" s="381"/>
      <c r="T134" s="381"/>
      <c r="U134" s="381"/>
      <c r="V134" s="381"/>
      <c r="W134" s="381"/>
      <c r="X134" s="381"/>
      <c r="Y134" s="381"/>
      <c r="Z134" s="381"/>
      <c r="AA134" s="381"/>
      <c r="AB134" s="382"/>
      <c r="AC134" s="383"/>
      <c r="AD134" s="383"/>
      <c r="AE134" s="383"/>
      <c r="AF134" s="384"/>
      <c r="AG134" s="376"/>
      <c r="AH134" s="385"/>
      <c r="AI134" s="386"/>
      <c r="AJ134" s="386"/>
      <c r="AK134" s="386"/>
      <c r="AL134" s="386"/>
      <c r="AM134" s="386"/>
      <c r="AN134" s="386"/>
      <c r="AO134" s="386"/>
      <c r="AP134" s="386"/>
      <c r="AQ134" s="386"/>
      <c r="AR134" s="386"/>
      <c r="AS134" s="386"/>
      <c r="AT134" s="386"/>
      <c r="AU134" s="386"/>
      <c r="AV134" s="386"/>
      <c r="AW134" s="386"/>
      <c r="AX134" s="386"/>
      <c r="AY134" s="386"/>
      <c r="AZ134" s="386"/>
      <c r="BA134" s="386"/>
      <c r="BB134" s="386"/>
      <c r="BC134" s="386"/>
      <c r="BD134" s="387"/>
      <c r="BE134" s="387"/>
      <c r="BF134" s="387"/>
      <c r="BG134" s="387"/>
      <c r="BH134" s="387"/>
      <c r="BI134" s="387"/>
      <c r="BJ134" s="387"/>
      <c r="BK134" s="387"/>
      <c r="BL134" s="387"/>
      <c r="BM134" s="387"/>
      <c r="BN134" s="387"/>
      <c r="BO134" s="387"/>
      <c r="BP134" s="387"/>
      <c r="BQ134" s="387"/>
      <c r="BR134" s="387"/>
      <c r="BS134" s="387"/>
      <c r="BT134" s="387"/>
      <c r="BU134" s="387"/>
      <c r="BV134" s="387"/>
      <c r="BW134" s="387"/>
      <c r="BX134" s="387"/>
      <c r="BY134" s="387"/>
      <c r="BZ134" s="387"/>
      <c r="CA134" s="387"/>
      <c r="CB134" s="387"/>
      <c r="CC134" s="387"/>
      <c r="CD134" s="387"/>
      <c r="CE134" s="387"/>
      <c r="CF134" s="387"/>
      <c r="CG134" s="387"/>
      <c r="CH134" s="387"/>
      <c r="CI134" s="387"/>
      <c r="CJ134" s="387"/>
      <c r="CK134" s="387"/>
      <c r="CL134" s="388"/>
      <c r="CM134" s="388"/>
      <c r="CN134" s="388"/>
      <c r="CO134" s="388"/>
      <c r="CP134" s="388"/>
      <c r="CQ134" s="388"/>
      <c r="CR134" s="388"/>
      <c r="CS134" s="388"/>
      <c r="CT134" s="388"/>
      <c r="CU134" s="388"/>
      <c r="CV134" s="388"/>
      <c r="CW134" s="388"/>
      <c r="CX134" s="388"/>
      <c r="CY134" s="388"/>
      <c r="CZ134" s="388"/>
      <c r="DA134" s="388"/>
      <c r="DB134" s="388"/>
      <c r="DC134" s="388"/>
      <c r="DD134" s="388"/>
      <c r="DE134" s="388"/>
      <c r="DF134" s="388"/>
      <c r="DG134" s="388"/>
      <c r="DH134" s="388"/>
      <c r="DI134" s="388"/>
      <c r="DJ134" s="388"/>
      <c r="DK134" s="388"/>
      <c r="DL134" s="388"/>
      <c r="DM134" s="388"/>
      <c r="DN134" s="388"/>
      <c r="DO134" s="388"/>
      <c r="DP134" s="388"/>
      <c r="DQ134" s="388"/>
      <c r="DR134" s="388"/>
      <c r="DS134" s="388"/>
      <c r="DT134" s="388"/>
      <c r="DU134" s="388"/>
      <c r="DV134" s="388"/>
      <c r="DW134" s="388"/>
      <c r="DX134" s="388"/>
      <c r="DY134" s="388"/>
      <c r="DZ134" s="388"/>
      <c r="EA134" s="388"/>
      <c r="EB134" s="388"/>
      <c r="EC134" s="388"/>
      <c r="ED134" s="388"/>
      <c r="EE134" s="388"/>
      <c r="EF134" s="388"/>
      <c r="EG134" s="388"/>
      <c r="EH134" s="388"/>
      <c r="EI134" s="388"/>
      <c r="EJ134" s="388"/>
      <c r="EK134" s="388"/>
      <c r="EL134" s="388"/>
      <c r="EM134" s="388"/>
      <c r="EN134" s="388"/>
      <c r="EO134" s="388"/>
      <c r="EP134" s="388"/>
      <c r="EQ134" s="388"/>
      <c r="ER134" s="388"/>
      <c r="ES134" s="388"/>
      <c r="ET134" s="388"/>
      <c r="EU134" s="388"/>
      <c r="EV134" s="388"/>
      <c r="EW134" s="388"/>
      <c r="EX134" s="388"/>
      <c r="EY134" s="388"/>
      <c r="EZ134" s="388"/>
      <c r="FA134" s="388"/>
      <c r="FB134" s="388"/>
      <c r="FC134" s="388"/>
      <c r="FD134" s="388"/>
      <c r="FE134" s="388"/>
      <c r="FF134" s="388"/>
      <c r="FG134" s="388"/>
      <c r="FH134" s="388"/>
      <c r="FI134" s="388"/>
      <c r="FJ134" s="388"/>
      <c r="FK134" s="388"/>
      <c r="FL134" s="388"/>
      <c r="FM134" s="388"/>
      <c r="FN134" s="388"/>
      <c r="FO134" s="388"/>
      <c r="FP134" s="388"/>
      <c r="FQ134" s="388"/>
      <c r="FR134" s="388"/>
      <c r="FS134" s="388"/>
      <c r="FT134" s="388"/>
      <c r="FU134" s="388"/>
      <c r="FV134" s="388"/>
      <c r="FW134" s="388"/>
      <c r="FX134" s="388"/>
      <c r="FY134" s="388"/>
      <c r="FZ134" s="388"/>
      <c r="GA134" s="388"/>
      <c r="GB134" s="388"/>
      <c r="GC134" s="388"/>
      <c r="GD134" s="388"/>
      <c r="GE134" s="388"/>
      <c r="GF134" s="388"/>
      <c r="GG134" s="388"/>
      <c r="GH134" s="388"/>
      <c r="GI134" s="388"/>
      <c r="GJ134" s="388"/>
      <c r="GK134" s="388"/>
      <c r="GL134" s="388"/>
      <c r="GM134" s="388"/>
      <c r="GN134" s="388"/>
      <c r="GO134" s="388"/>
      <c r="GP134" s="388"/>
      <c r="GQ134" s="388"/>
      <c r="GR134" s="388"/>
      <c r="GS134" s="388"/>
      <c r="GT134" s="388"/>
      <c r="GU134" s="388"/>
      <c r="GV134" s="388"/>
      <c r="GW134" s="388"/>
      <c r="GX134" s="388"/>
      <c r="GY134" s="388"/>
      <c r="GZ134" s="388"/>
      <c r="HA134" s="388"/>
      <c r="HB134" s="388"/>
      <c r="HC134" s="388"/>
      <c r="HD134" s="388"/>
      <c r="HE134" s="388"/>
      <c r="HF134" s="388"/>
      <c r="HG134" s="388"/>
      <c r="HH134" s="388"/>
      <c r="HI134" s="388"/>
      <c r="HJ134" s="388"/>
      <c r="HK134" s="388"/>
      <c r="HL134" s="388"/>
      <c r="HM134" s="388"/>
      <c r="HN134" s="388"/>
      <c r="HO134" s="388"/>
      <c r="HP134" s="388"/>
      <c r="HQ134" s="388"/>
      <c r="HR134" s="388"/>
      <c r="HS134" s="388"/>
      <c r="HT134" s="388"/>
      <c r="HU134" s="388"/>
      <c r="HV134" s="388"/>
      <c r="HW134" s="388"/>
      <c r="HX134" s="388"/>
      <c r="HY134" s="388"/>
      <c r="HZ134" s="388"/>
      <c r="IA134" s="388"/>
      <c r="IB134" s="388"/>
      <c r="IC134" s="388"/>
      <c r="ID134" s="388"/>
      <c r="IE134" s="388"/>
      <c r="IF134" s="388"/>
      <c r="IG134" s="388"/>
      <c r="IH134" s="388"/>
      <c r="II134" s="388"/>
      <c r="IJ134" s="388"/>
      <c r="IK134" s="388"/>
      <c r="IL134" s="388"/>
      <c r="IM134" s="388"/>
      <c r="IN134" s="388"/>
      <c r="IO134" s="388"/>
      <c r="IP134" s="388"/>
      <c r="IQ134" s="388"/>
      <c r="IR134" s="388"/>
      <c r="IS134" s="388"/>
      <c r="IT134" s="388"/>
    </row>
    <row collapsed="false" customFormat="true" customHeight="true" hidden="false" ht="23" outlineLevel="0" r="135" s="509">
      <c r="A135" s="496"/>
      <c r="B135" s="151" t="s">
        <v>76</v>
      </c>
      <c r="C135" s="151"/>
      <c r="D135" s="240"/>
      <c r="E135" s="153" t="n">
        <f aca="false">COUNTIF(E137:E163,"Yes")</f>
        <v>4</v>
      </c>
      <c r="F135" s="391"/>
      <c r="G135" s="525"/>
      <c r="H135" s="526" t="n">
        <f aca="false">H137+H144+H158+H151</f>
        <v>50744.2881355932</v>
      </c>
      <c r="I135" s="526" t="n">
        <f aca="false">I137+I144+I158+I151</f>
        <v>9864.77186440678</v>
      </c>
      <c r="J135" s="526" t="n">
        <f aca="false">J137+J144+J158+J151</f>
        <v>60609.06</v>
      </c>
      <c r="K135" s="526" t="n">
        <f aca="false">K137+K144+K158+K151</f>
        <v>21943</v>
      </c>
      <c r="L135" s="526" t="n">
        <f aca="false">L137+L144+L158+L151</f>
        <v>28776</v>
      </c>
      <c r="M135" s="526" t="n">
        <f aca="false">M137+M144+M158+M151</f>
        <v>28775.84079</v>
      </c>
      <c r="N135" s="526" t="n">
        <f aca="false">N137+N144+N158+N151</f>
        <v>17360.84079</v>
      </c>
      <c r="O135" s="526" t="n">
        <f aca="false">O137+O144+O158+O151</f>
        <v>39303.84079</v>
      </c>
      <c r="P135" s="152"/>
      <c r="Q135" s="151"/>
      <c r="R135" s="151"/>
      <c r="S135" s="151"/>
      <c r="T135" s="151"/>
      <c r="U135" s="151"/>
      <c r="V135" s="151"/>
      <c r="W135" s="151"/>
      <c r="X135" s="151"/>
      <c r="Y135" s="151"/>
      <c r="Z135" s="151"/>
      <c r="AA135" s="151"/>
      <c r="AB135" s="151"/>
      <c r="AC135" s="151"/>
      <c r="AD135" s="151"/>
      <c r="AE135" s="151"/>
      <c r="AF135" s="151"/>
      <c r="AG135" s="151"/>
      <c r="AH135" s="504"/>
      <c r="AI135" s="527" t="n">
        <f aca="false">AI137+AI144+AI158</f>
        <v>0</v>
      </c>
      <c r="AJ135" s="527" t="n">
        <f aca="false">AJ137+AJ144+AJ158</f>
        <v>0</v>
      </c>
      <c r="AK135" s="527" t="n">
        <f aca="false">AK137+AK144+AK158</f>
        <v>0</v>
      </c>
      <c r="AL135" s="527" t="n">
        <f aca="false">AL137+AL144+AL158</f>
        <v>0</v>
      </c>
      <c r="AM135" s="527" t="n">
        <f aca="false">AM137+AM144+AM158</f>
        <v>0</v>
      </c>
      <c r="AN135" s="527" t="n">
        <f aca="false">AN137+AN144+AN158</f>
        <v>0</v>
      </c>
      <c r="AO135" s="528" t="n">
        <f aca="false">AO137+AO144+AO158</f>
        <v>0</v>
      </c>
      <c r="AP135" s="527" t="n">
        <f aca="false">AP137+AP144+AP158</f>
        <v>0</v>
      </c>
      <c r="AQ135" s="527" t="n">
        <f aca="false">AQ137+AQ144+AQ158</f>
        <v>0</v>
      </c>
      <c r="AR135" s="527" t="n">
        <f aca="false">AR137+AR144+AR158</f>
        <v>0</v>
      </c>
      <c r="AS135" s="527" t="n">
        <f aca="false">AS137+AS144+AS158</f>
        <v>0</v>
      </c>
      <c r="AT135" s="527" t="n">
        <f aca="false">AT137+AT144+AT158</f>
        <v>0</v>
      </c>
      <c r="AU135" s="527" t="n">
        <f aca="false">AU137+AU144+AU158</f>
        <v>0</v>
      </c>
      <c r="AV135" s="527" t="n">
        <f aca="false">AV137+AV144+AV158</f>
        <v>0</v>
      </c>
      <c r="AW135" s="527" t="n">
        <f aca="false">AW137+AW144+AW158</f>
        <v>0</v>
      </c>
      <c r="AX135" s="527" t="n">
        <f aca="false">AX137+AX144+AX158</f>
        <v>0</v>
      </c>
      <c r="AY135" s="527" t="n">
        <f aca="false">AY137+AY144+AY158</f>
        <v>0</v>
      </c>
      <c r="AZ135" s="527" t="n">
        <f aca="false">AZ137+AZ144+AZ158</f>
        <v>0</v>
      </c>
      <c r="BA135" s="527" t="n">
        <f aca="false">BA137+BA144+BA158</f>
        <v>0</v>
      </c>
      <c r="BB135" s="527" t="n">
        <f aca="false">BB137+BB144+BB158</f>
        <v>0</v>
      </c>
      <c r="BC135" s="527" t="n">
        <f aca="false">BC137+BC144+BC158</f>
        <v>0</v>
      </c>
      <c r="BD135" s="507"/>
      <c r="BE135" s="507"/>
      <c r="BF135" s="507"/>
      <c r="BG135" s="507"/>
      <c r="BH135" s="507"/>
      <c r="BI135" s="507"/>
      <c r="BJ135" s="507"/>
      <c r="BK135" s="507"/>
      <c r="BL135" s="507"/>
      <c r="BM135" s="507"/>
      <c r="BN135" s="507"/>
      <c r="BO135" s="507"/>
      <c r="BP135" s="507"/>
      <c r="BQ135" s="507"/>
      <c r="BR135" s="507"/>
      <c r="BS135" s="507"/>
      <c r="BT135" s="507"/>
      <c r="BU135" s="507"/>
      <c r="BV135" s="507"/>
      <c r="BW135" s="507"/>
      <c r="BX135" s="507"/>
      <c r="BY135" s="507"/>
      <c r="BZ135" s="507"/>
      <c r="CA135" s="507"/>
      <c r="CB135" s="507"/>
      <c r="CC135" s="507"/>
      <c r="CD135" s="507"/>
      <c r="CE135" s="507"/>
      <c r="CF135" s="507"/>
      <c r="CG135" s="507"/>
      <c r="CH135" s="507"/>
      <c r="CI135" s="507"/>
      <c r="CJ135" s="507"/>
      <c r="CK135" s="507"/>
      <c r="CL135" s="508"/>
      <c r="CM135" s="508"/>
      <c r="CN135" s="508"/>
      <c r="CO135" s="508"/>
      <c r="CP135" s="508"/>
      <c r="CQ135" s="508"/>
      <c r="CR135" s="508"/>
      <c r="CS135" s="508"/>
      <c r="CT135" s="508"/>
      <c r="CU135" s="508"/>
      <c r="CV135" s="508"/>
      <c r="CW135" s="508"/>
      <c r="CX135" s="508"/>
      <c r="CY135" s="508"/>
      <c r="CZ135" s="508"/>
      <c r="DA135" s="508"/>
      <c r="DB135" s="508"/>
      <c r="DC135" s="508"/>
      <c r="DD135" s="508"/>
      <c r="DE135" s="508"/>
      <c r="DF135" s="508"/>
      <c r="DG135" s="508"/>
      <c r="DH135" s="508"/>
      <c r="DI135" s="508"/>
      <c r="DJ135" s="508"/>
      <c r="DK135" s="508"/>
      <c r="DL135" s="508"/>
      <c r="DM135" s="508"/>
      <c r="DN135" s="508"/>
      <c r="DO135" s="508"/>
      <c r="DP135" s="508"/>
      <c r="DQ135" s="508"/>
      <c r="DR135" s="508"/>
      <c r="DS135" s="508"/>
      <c r="DT135" s="508"/>
      <c r="DU135" s="508"/>
      <c r="DV135" s="508"/>
      <c r="DW135" s="508"/>
      <c r="DX135" s="508"/>
      <c r="DY135" s="508"/>
      <c r="DZ135" s="508"/>
      <c r="EA135" s="508"/>
      <c r="EB135" s="508"/>
      <c r="EC135" s="508"/>
      <c r="ED135" s="508"/>
      <c r="EE135" s="508"/>
      <c r="EF135" s="508"/>
      <c r="EG135" s="508"/>
      <c r="EH135" s="508"/>
      <c r="EI135" s="508"/>
      <c r="EJ135" s="508"/>
      <c r="EK135" s="508"/>
      <c r="EL135" s="508"/>
      <c r="EM135" s="508"/>
      <c r="EN135" s="508"/>
      <c r="EO135" s="508"/>
      <c r="EP135" s="508"/>
      <c r="EQ135" s="508"/>
      <c r="ER135" s="508"/>
      <c r="ES135" s="508"/>
      <c r="ET135" s="508"/>
      <c r="EU135" s="508"/>
      <c r="EV135" s="508"/>
      <c r="EW135" s="508"/>
      <c r="EX135" s="508"/>
      <c r="EY135" s="508"/>
      <c r="EZ135" s="508"/>
      <c r="FA135" s="508"/>
      <c r="FB135" s="508"/>
      <c r="FC135" s="508"/>
      <c r="FD135" s="508"/>
      <c r="FE135" s="508"/>
      <c r="FF135" s="508"/>
      <c r="FG135" s="508"/>
      <c r="FH135" s="508"/>
      <c r="FI135" s="508"/>
      <c r="FJ135" s="508"/>
      <c r="FK135" s="508"/>
      <c r="FL135" s="508"/>
      <c r="FM135" s="508"/>
      <c r="FN135" s="508"/>
      <c r="FO135" s="508"/>
      <c r="FP135" s="508"/>
      <c r="FQ135" s="508"/>
      <c r="FR135" s="508"/>
      <c r="FS135" s="508"/>
      <c r="FT135" s="508"/>
      <c r="FU135" s="508"/>
      <c r="FV135" s="508"/>
      <c r="FW135" s="508"/>
      <c r="FX135" s="508"/>
      <c r="FY135" s="508"/>
      <c r="FZ135" s="508"/>
      <c r="GA135" s="508"/>
      <c r="GB135" s="508"/>
      <c r="GC135" s="508"/>
      <c r="GD135" s="508"/>
      <c r="GE135" s="508"/>
      <c r="GF135" s="508"/>
      <c r="GG135" s="508"/>
      <c r="GH135" s="508"/>
      <c r="GI135" s="508"/>
      <c r="GJ135" s="508"/>
      <c r="GK135" s="508"/>
      <c r="GL135" s="508"/>
      <c r="GM135" s="508"/>
      <c r="GN135" s="508"/>
      <c r="GO135" s="508"/>
      <c r="GP135" s="508"/>
      <c r="GQ135" s="508"/>
      <c r="GR135" s="508"/>
      <c r="GS135" s="508"/>
      <c r="GT135" s="508"/>
      <c r="GU135" s="508"/>
      <c r="GV135" s="508"/>
      <c r="GW135" s="508"/>
      <c r="GX135" s="508"/>
      <c r="GY135" s="508"/>
      <c r="GZ135" s="508"/>
      <c r="HA135" s="508"/>
      <c r="HB135" s="508"/>
      <c r="HC135" s="508"/>
      <c r="HD135" s="508"/>
      <c r="HE135" s="508"/>
      <c r="HF135" s="508"/>
      <c r="HG135" s="508"/>
      <c r="HH135" s="508"/>
      <c r="HI135" s="508"/>
      <c r="HJ135" s="508"/>
      <c r="HK135" s="508"/>
      <c r="HL135" s="508"/>
      <c r="HM135" s="508"/>
      <c r="HN135" s="508"/>
      <c r="HO135" s="508"/>
      <c r="HP135" s="508"/>
      <c r="HQ135" s="508"/>
      <c r="HR135" s="508"/>
      <c r="HS135" s="508"/>
      <c r="HT135" s="508"/>
      <c r="HU135" s="508"/>
      <c r="HV135" s="508"/>
      <c r="HW135" s="508"/>
      <c r="HX135" s="508"/>
      <c r="HY135" s="508"/>
      <c r="HZ135" s="508"/>
      <c r="IA135" s="508"/>
      <c r="IB135" s="508"/>
      <c r="IC135" s="508"/>
      <c r="ID135" s="508"/>
      <c r="IE135" s="508"/>
      <c r="IF135" s="508"/>
      <c r="IG135" s="508"/>
      <c r="IH135" s="508"/>
      <c r="II135" s="508"/>
      <c r="IJ135" s="508"/>
      <c r="IK135" s="508"/>
      <c r="IL135" s="508"/>
      <c r="IM135" s="508"/>
      <c r="IN135" s="508"/>
      <c r="IO135" s="508"/>
      <c r="IP135" s="508"/>
      <c r="IQ135" s="508"/>
      <c r="IR135" s="508"/>
      <c r="IS135" s="508"/>
      <c r="IT135" s="508"/>
    </row>
    <row collapsed="false" customFormat="true" customHeight="true" hidden="false" ht="7" outlineLevel="0" r="136" s="409">
      <c r="A136" s="406"/>
      <c r="B136" s="372"/>
      <c r="C136" s="373"/>
      <c r="D136" s="374"/>
      <c r="E136" s="375"/>
      <c r="F136" s="376"/>
      <c r="G136" s="377"/>
      <c r="H136" s="375"/>
      <c r="I136" s="375"/>
      <c r="J136" s="375"/>
      <c r="K136" s="378"/>
      <c r="L136" s="378"/>
      <c r="M136" s="378"/>
      <c r="N136" s="378"/>
      <c r="O136" s="378"/>
      <c r="P136" s="379"/>
      <c r="Q136" s="380"/>
      <c r="R136" s="381"/>
      <c r="S136" s="381"/>
      <c r="T136" s="381"/>
      <c r="U136" s="381"/>
      <c r="V136" s="381"/>
      <c r="W136" s="381"/>
      <c r="X136" s="381"/>
      <c r="Y136" s="381"/>
      <c r="Z136" s="381"/>
      <c r="AA136" s="381"/>
      <c r="AB136" s="382"/>
      <c r="AC136" s="383"/>
      <c r="AD136" s="383"/>
      <c r="AE136" s="383"/>
      <c r="AF136" s="384"/>
      <c r="AG136" s="376"/>
      <c r="AH136" s="407"/>
      <c r="AI136" s="386"/>
      <c r="AJ136" s="386"/>
      <c r="AK136" s="386"/>
      <c r="AL136" s="386"/>
      <c r="AM136" s="386"/>
      <c r="AN136" s="386"/>
      <c r="AO136" s="386"/>
      <c r="AP136" s="386"/>
      <c r="AQ136" s="386"/>
      <c r="AR136" s="386"/>
      <c r="AS136" s="386"/>
      <c r="AT136" s="386"/>
      <c r="AU136" s="386"/>
      <c r="AV136" s="386"/>
      <c r="AW136" s="386"/>
      <c r="AX136" s="386"/>
      <c r="AY136" s="386"/>
      <c r="AZ136" s="386"/>
      <c r="BA136" s="386"/>
      <c r="BB136" s="386"/>
      <c r="BC136" s="386"/>
      <c r="BD136" s="408"/>
      <c r="BE136" s="408"/>
      <c r="BF136" s="408"/>
      <c r="BG136" s="408"/>
      <c r="BH136" s="408"/>
      <c r="BI136" s="408"/>
      <c r="BJ136" s="408"/>
      <c r="BK136" s="408"/>
      <c r="BL136" s="408"/>
      <c r="BM136" s="408"/>
      <c r="BN136" s="408"/>
      <c r="BO136" s="408"/>
      <c r="BP136" s="408"/>
      <c r="BQ136" s="408"/>
      <c r="BR136" s="408"/>
      <c r="BS136" s="408"/>
      <c r="BT136" s="408"/>
      <c r="BU136" s="408"/>
      <c r="BV136" s="408"/>
      <c r="BW136" s="408"/>
      <c r="BX136" s="408"/>
      <c r="BY136" s="408"/>
      <c r="BZ136" s="408"/>
      <c r="CA136" s="408"/>
      <c r="CB136" s="408"/>
      <c r="CC136" s="408"/>
      <c r="CD136" s="408"/>
      <c r="CE136" s="408"/>
      <c r="CF136" s="408"/>
      <c r="CG136" s="408"/>
      <c r="CH136" s="408"/>
      <c r="CI136" s="408"/>
      <c r="CJ136" s="408"/>
      <c r="CK136" s="408"/>
      <c r="CL136" s="408"/>
      <c r="CM136" s="408"/>
      <c r="CN136" s="408"/>
      <c r="CO136" s="408"/>
      <c r="CP136" s="408"/>
      <c r="CQ136" s="408"/>
      <c r="CR136" s="408"/>
      <c r="CS136" s="408"/>
      <c r="CT136" s="408"/>
      <c r="CU136" s="408"/>
      <c r="CV136" s="408"/>
      <c r="CW136" s="408"/>
      <c r="CX136" s="408"/>
      <c r="CY136" s="408"/>
      <c r="CZ136" s="408"/>
      <c r="DA136" s="408"/>
      <c r="DB136" s="408"/>
      <c r="DC136" s="408"/>
      <c r="DD136" s="408"/>
      <c r="DE136" s="408"/>
      <c r="DF136" s="408"/>
      <c r="DG136" s="408"/>
      <c r="DH136" s="408"/>
      <c r="DI136" s="408"/>
      <c r="DJ136" s="408"/>
      <c r="DK136" s="408"/>
      <c r="DL136" s="408"/>
      <c r="DM136" s="408"/>
      <c r="DN136" s="408"/>
      <c r="DO136" s="408"/>
      <c r="DP136" s="408"/>
      <c r="DQ136" s="408"/>
      <c r="DR136" s="408"/>
      <c r="DS136" s="408"/>
      <c r="DT136" s="408"/>
      <c r="DU136" s="408"/>
      <c r="DV136" s="408"/>
      <c r="DW136" s="408"/>
      <c r="DX136" s="408"/>
      <c r="DY136" s="408"/>
      <c r="DZ136" s="408"/>
      <c r="EA136" s="408"/>
      <c r="EB136" s="408"/>
      <c r="EC136" s="408"/>
      <c r="ED136" s="408"/>
      <c r="EE136" s="408"/>
      <c r="EF136" s="408"/>
      <c r="EG136" s="408"/>
      <c r="EH136" s="408"/>
      <c r="EI136" s="408"/>
      <c r="EJ136" s="408"/>
      <c r="EK136" s="408"/>
      <c r="EL136" s="408"/>
      <c r="EM136" s="408"/>
      <c r="EN136" s="408"/>
      <c r="EO136" s="408"/>
      <c r="EP136" s="408"/>
      <c r="EQ136" s="408"/>
      <c r="ER136" s="408"/>
      <c r="ES136" s="408"/>
      <c r="ET136" s="408"/>
      <c r="EU136" s="408"/>
      <c r="EV136" s="408"/>
      <c r="EW136" s="408"/>
      <c r="EX136" s="408"/>
      <c r="EY136" s="408"/>
      <c r="EZ136" s="408"/>
      <c r="FA136" s="408"/>
      <c r="FB136" s="408"/>
      <c r="FC136" s="408"/>
      <c r="FD136" s="408"/>
      <c r="FE136" s="408"/>
      <c r="FF136" s="408"/>
      <c r="FG136" s="408"/>
      <c r="FH136" s="408"/>
      <c r="FI136" s="408"/>
      <c r="FJ136" s="408"/>
      <c r="FK136" s="408"/>
      <c r="FL136" s="408"/>
      <c r="FM136" s="408"/>
      <c r="FN136" s="408"/>
      <c r="FO136" s="408"/>
      <c r="FP136" s="408"/>
      <c r="FQ136" s="408"/>
      <c r="FR136" s="408"/>
      <c r="FS136" s="408"/>
      <c r="FT136" s="408"/>
      <c r="FU136" s="408"/>
      <c r="FV136" s="408"/>
      <c r="FW136" s="408"/>
      <c r="FX136" s="408"/>
      <c r="FY136" s="408"/>
      <c r="FZ136" s="408"/>
      <c r="GA136" s="408"/>
      <c r="GB136" s="408"/>
      <c r="GC136" s="408"/>
      <c r="GD136" s="408"/>
      <c r="GE136" s="408"/>
      <c r="GF136" s="408"/>
      <c r="GG136" s="408"/>
      <c r="GH136" s="408"/>
      <c r="GI136" s="408"/>
      <c r="GJ136" s="408"/>
      <c r="GK136" s="408"/>
      <c r="GL136" s="408"/>
      <c r="GM136" s="408"/>
      <c r="GN136" s="408"/>
      <c r="GO136" s="408"/>
      <c r="GP136" s="408"/>
      <c r="GQ136" s="408"/>
      <c r="GR136" s="408"/>
      <c r="GS136" s="408"/>
      <c r="GT136" s="408"/>
      <c r="GU136" s="408"/>
      <c r="GV136" s="408"/>
      <c r="GW136" s="408"/>
      <c r="GX136" s="408"/>
      <c r="GY136" s="408"/>
      <c r="GZ136" s="408"/>
      <c r="HA136" s="408"/>
      <c r="HB136" s="408"/>
      <c r="HC136" s="408"/>
      <c r="HD136" s="408"/>
      <c r="HE136" s="408"/>
      <c r="HF136" s="408"/>
      <c r="HG136" s="408"/>
      <c r="HH136" s="408"/>
      <c r="HI136" s="408"/>
      <c r="HJ136" s="408"/>
      <c r="HK136" s="408"/>
      <c r="HL136" s="408"/>
      <c r="HM136" s="408"/>
      <c r="HN136" s="408"/>
      <c r="HO136" s="408"/>
      <c r="HP136" s="408"/>
      <c r="HQ136" s="408"/>
      <c r="HR136" s="408"/>
      <c r="HS136" s="408"/>
      <c r="HT136" s="408"/>
      <c r="HU136" s="408"/>
      <c r="HV136" s="408"/>
      <c r="HW136" s="408"/>
      <c r="HX136" s="408"/>
      <c r="HY136" s="408"/>
      <c r="HZ136" s="408"/>
      <c r="IA136" s="408"/>
      <c r="IB136" s="408"/>
      <c r="IC136" s="408"/>
      <c r="ID136" s="408"/>
      <c r="IE136" s="408"/>
      <c r="IF136" s="408"/>
      <c r="IG136" s="408"/>
      <c r="IH136" s="408"/>
      <c r="II136" s="408"/>
      <c r="IJ136" s="408"/>
      <c r="IK136" s="408"/>
      <c r="IL136" s="408"/>
      <c r="IM136" s="408"/>
      <c r="IN136" s="408"/>
      <c r="IO136" s="408"/>
      <c r="IP136" s="408"/>
      <c r="IQ136" s="408"/>
      <c r="IR136" s="408"/>
      <c r="IS136" s="408"/>
      <c r="IT136" s="408"/>
    </row>
    <row collapsed="false" customFormat="true" customHeight="true" hidden="false" ht="50" outlineLevel="0" r="137" s="419">
      <c r="A137" s="355"/>
      <c r="B137" s="516" t="n">
        <v>15</v>
      </c>
      <c r="C137" s="517" t="s">
        <v>37</v>
      </c>
      <c r="D137" s="163" t="s">
        <v>341</v>
      </c>
      <c r="E137" s="412" t="s">
        <v>79</v>
      </c>
      <c r="F137" s="165" t="s">
        <v>80</v>
      </c>
      <c r="G137" s="166" t="s">
        <v>342</v>
      </c>
      <c r="H137" s="167" t="n">
        <v>2940</v>
      </c>
      <c r="I137" s="167" t="n">
        <v>1260</v>
      </c>
      <c r="J137" s="167" t="n">
        <f aca="false">H137+I137</f>
        <v>4200</v>
      </c>
      <c r="K137" s="167" t="n">
        <v>0</v>
      </c>
      <c r="L137" s="167" t="n">
        <v>4200</v>
      </c>
      <c r="M137" s="168" t="n">
        <f aca="false">SUM(Q137:AB137)</f>
        <v>4200</v>
      </c>
      <c r="N137" s="168" t="n">
        <f aca="false">SUM(Q142:AB142)</f>
        <v>0</v>
      </c>
      <c r="O137" s="168" t="n">
        <f aca="false">N137+K137</f>
        <v>0</v>
      </c>
      <c r="P137" s="559" t="s">
        <v>82</v>
      </c>
      <c r="Q137" s="261" t="n">
        <v>0</v>
      </c>
      <c r="R137" s="262" t="n">
        <v>0</v>
      </c>
      <c r="S137" s="263" t="n">
        <v>0</v>
      </c>
      <c r="T137" s="261" t="n">
        <v>0</v>
      </c>
      <c r="U137" s="262" t="n">
        <v>0</v>
      </c>
      <c r="V137" s="263" t="n">
        <v>0</v>
      </c>
      <c r="W137" s="261" t="n">
        <v>0</v>
      </c>
      <c r="X137" s="262" t="n">
        <v>0</v>
      </c>
      <c r="Y137" s="263" t="n">
        <v>0</v>
      </c>
      <c r="Z137" s="261" t="n">
        <v>1500</v>
      </c>
      <c r="AA137" s="264" t="n">
        <v>2000</v>
      </c>
      <c r="AB137" s="263" t="n">
        <v>700</v>
      </c>
      <c r="AC137" s="560" t="s">
        <v>234</v>
      </c>
      <c r="AD137" s="560" t="s">
        <v>235</v>
      </c>
      <c r="AE137" s="560" t="s">
        <v>236</v>
      </c>
      <c r="AF137" s="564" t="s">
        <v>343</v>
      </c>
      <c r="AG137" s="565" t="s">
        <v>271</v>
      </c>
      <c r="AH137" s="385"/>
      <c r="AI137" s="415"/>
      <c r="AJ137" s="416"/>
      <c r="AK137" s="416"/>
      <c r="AL137" s="416"/>
      <c r="AM137" s="416"/>
      <c r="AN137" s="416"/>
      <c r="AO137" s="417" t="n">
        <v>0</v>
      </c>
      <c r="AP137" s="416"/>
      <c r="AQ137" s="416"/>
      <c r="AR137" s="416"/>
      <c r="AS137" s="416"/>
      <c r="AT137" s="416"/>
      <c r="AU137" s="416"/>
      <c r="AV137" s="416"/>
      <c r="AW137" s="416"/>
      <c r="AX137" s="416"/>
      <c r="AY137" s="416"/>
      <c r="AZ137" s="416"/>
      <c r="BA137" s="416"/>
      <c r="BB137" s="416"/>
      <c r="BC137" s="418"/>
      <c r="BD137" s="387"/>
      <c r="BE137" s="387"/>
      <c r="BF137" s="387"/>
      <c r="BG137" s="387"/>
      <c r="BH137" s="387"/>
      <c r="BI137" s="387"/>
      <c r="BJ137" s="387"/>
      <c r="BK137" s="387"/>
      <c r="BL137" s="387"/>
      <c r="BM137" s="387"/>
      <c r="BN137" s="387"/>
      <c r="BO137" s="387"/>
      <c r="BP137" s="387"/>
      <c r="BQ137" s="387"/>
      <c r="BR137" s="387"/>
      <c r="BS137" s="387"/>
      <c r="BT137" s="387"/>
      <c r="BU137" s="387"/>
      <c r="BV137" s="387"/>
      <c r="BW137" s="387"/>
      <c r="BX137" s="387"/>
      <c r="BY137" s="387"/>
      <c r="BZ137" s="387"/>
      <c r="CA137" s="387"/>
      <c r="CB137" s="387"/>
      <c r="CC137" s="387"/>
      <c r="CD137" s="387"/>
      <c r="CE137" s="387"/>
      <c r="CF137" s="387"/>
      <c r="CG137" s="387"/>
      <c r="CH137" s="387"/>
      <c r="CI137" s="387"/>
      <c r="CJ137" s="387"/>
      <c r="CK137" s="387"/>
    </row>
    <row collapsed="false" customFormat="true" customHeight="true" hidden="false" ht="39" outlineLevel="0" r="138" s="523">
      <c r="A138" s="371"/>
      <c r="B138" s="420"/>
      <c r="C138" s="421" t="s">
        <v>88</v>
      </c>
      <c r="D138" s="183"/>
      <c r="E138" s="422"/>
      <c r="F138" s="185" t="s">
        <v>89</v>
      </c>
      <c r="G138" s="166"/>
      <c r="H138" s="423"/>
      <c r="I138" s="424"/>
      <c r="J138" s="424"/>
      <c r="K138" s="425"/>
      <c r="L138" s="426"/>
      <c r="M138" s="427"/>
      <c r="N138" s="428" t="n">
        <f aca="false">N137/L137</f>
        <v>0</v>
      </c>
      <c r="O138" s="428" t="n">
        <f aca="false">O137/J137</f>
        <v>0</v>
      </c>
      <c r="P138" s="429" t="s">
        <v>240</v>
      </c>
      <c r="Q138" s="430"/>
      <c r="R138" s="431"/>
      <c r="S138" s="432"/>
      <c r="T138" s="430"/>
      <c r="U138" s="431"/>
      <c r="V138" s="432"/>
      <c r="W138" s="430"/>
      <c r="X138" s="431"/>
      <c r="Y138" s="432"/>
      <c r="Z138" s="430"/>
      <c r="AA138" s="431"/>
      <c r="AB138" s="432"/>
      <c r="AC138" s="433" t="n">
        <v>41542</v>
      </c>
      <c r="AD138" s="433" t="n">
        <v>41693</v>
      </c>
      <c r="AE138" s="433" t="n">
        <v>41783</v>
      </c>
      <c r="AF138" s="564"/>
      <c r="AG138" s="565"/>
      <c r="AH138" s="385"/>
      <c r="AI138" s="434"/>
      <c r="AJ138" s="435"/>
      <c r="AK138" s="435"/>
      <c r="AL138" s="435"/>
      <c r="AM138" s="435"/>
      <c r="AN138" s="435"/>
      <c r="AO138" s="435"/>
      <c r="AP138" s="435"/>
      <c r="AQ138" s="435"/>
      <c r="AR138" s="435"/>
      <c r="AS138" s="435"/>
      <c r="AT138" s="435"/>
      <c r="AU138" s="435"/>
      <c r="AV138" s="435"/>
      <c r="AW138" s="435"/>
      <c r="AX138" s="435"/>
      <c r="AY138" s="435"/>
      <c r="AZ138" s="435"/>
      <c r="BA138" s="435"/>
      <c r="BB138" s="435"/>
      <c r="BC138" s="436"/>
      <c r="BD138" s="387"/>
      <c r="BE138" s="387"/>
      <c r="BF138" s="387"/>
      <c r="BG138" s="387"/>
      <c r="BH138" s="387"/>
      <c r="BI138" s="387"/>
      <c r="BJ138" s="387"/>
      <c r="BK138" s="387"/>
      <c r="BL138" s="387"/>
      <c r="BM138" s="387"/>
      <c r="BN138" s="387"/>
      <c r="BO138" s="387"/>
      <c r="BP138" s="387"/>
      <c r="BQ138" s="387"/>
      <c r="BR138" s="387"/>
      <c r="BS138" s="387"/>
      <c r="BT138" s="387"/>
      <c r="BU138" s="387"/>
      <c r="BV138" s="387"/>
      <c r="BW138" s="387"/>
      <c r="BX138" s="387"/>
      <c r="BY138" s="387"/>
      <c r="BZ138" s="387"/>
      <c r="CA138" s="387"/>
      <c r="CB138" s="387"/>
      <c r="CC138" s="387"/>
      <c r="CD138" s="387"/>
      <c r="CE138" s="387"/>
      <c r="CF138" s="387"/>
      <c r="CG138" s="387"/>
      <c r="CH138" s="387"/>
      <c r="CI138" s="387"/>
      <c r="CJ138" s="387"/>
      <c r="CK138" s="387"/>
      <c r="CL138" s="522"/>
      <c r="CM138" s="522"/>
      <c r="CN138" s="522"/>
      <c r="CO138" s="522"/>
      <c r="CP138" s="522"/>
      <c r="CQ138" s="522"/>
      <c r="CR138" s="522"/>
      <c r="CS138" s="522"/>
      <c r="CT138" s="522"/>
      <c r="CU138" s="522"/>
      <c r="CV138" s="522"/>
      <c r="CW138" s="522"/>
      <c r="CX138" s="522"/>
      <c r="CY138" s="522"/>
      <c r="CZ138" s="522"/>
      <c r="DA138" s="522"/>
      <c r="DB138" s="522"/>
      <c r="DC138" s="522"/>
      <c r="DD138" s="522"/>
      <c r="DE138" s="522"/>
      <c r="DF138" s="522"/>
      <c r="DG138" s="522"/>
      <c r="DH138" s="522"/>
      <c r="DI138" s="522"/>
      <c r="DJ138" s="522"/>
      <c r="DK138" s="522"/>
      <c r="DL138" s="522"/>
      <c r="DM138" s="522"/>
      <c r="DN138" s="522"/>
      <c r="DO138" s="522"/>
      <c r="DP138" s="522"/>
      <c r="DQ138" s="522"/>
      <c r="DR138" s="522"/>
      <c r="DS138" s="522"/>
      <c r="DT138" s="522"/>
      <c r="DU138" s="522"/>
      <c r="DV138" s="522"/>
      <c r="DW138" s="522"/>
      <c r="DX138" s="522"/>
      <c r="DY138" s="522"/>
      <c r="DZ138" s="522"/>
      <c r="EA138" s="522"/>
      <c r="EB138" s="522"/>
      <c r="EC138" s="522"/>
      <c r="ED138" s="522"/>
      <c r="EE138" s="522"/>
      <c r="EF138" s="522"/>
      <c r="EG138" s="522"/>
      <c r="EH138" s="522"/>
      <c r="EI138" s="522"/>
      <c r="EJ138" s="522"/>
      <c r="EK138" s="522"/>
      <c r="EL138" s="522"/>
      <c r="EM138" s="522"/>
      <c r="EN138" s="522"/>
      <c r="EO138" s="522"/>
      <c r="EP138" s="522"/>
      <c r="EQ138" s="522"/>
      <c r="ER138" s="522"/>
      <c r="ES138" s="522"/>
      <c r="ET138" s="522"/>
      <c r="EU138" s="522"/>
      <c r="EV138" s="522"/>
      <c r="EW138" s="522"/>
      <c r="EX138" s="522"/>
      <c r="EY138" s="522"/>
      <c r="EZ138" s="522"/>
      <c r="FA138" s="522"/>
      <c r="FB138" s="522"/>
      <c r="FC138" s="522"/>
      <c r="FD138" s="522"/>
      <c r="FE138" s="522"/>
      <c r="FF138" s="522"/>
      <c r="FG138" s="522"/>
      <c r="FH138" s="522"/>
      <c r="FI138" s="522"/>
      <c r="FJ138" s="522"/>
      <c r="FK138" s="522"/>
      <c r="FL138" s="522"/>
      <c r="FM138" s="522"/>
      <c r="FN138" s="522"/>
      <c r="FO138" s="522"/>
      <c r="FP138" s="522"/>
      <c r="FQ138" s="522"/>
      <c r="FR138" s="522"/>
      <c r="FS138" s="522"/>
      <c r="FT138" s="522"/>
      <c r="FU138" s="522"/>
      <c r="FV138" s="522"/>
      <c r="FW138" s="522"/>
      <c r="FX138" s="522"/>
      <c r="FY138" s="522"/>
      <c r="FZ138" s="522"/>
      <c r="GA138" s="522"/>
      <c r="GB138" s="522"/>
      <c r="GC138" s="522"/>
      <c r="GD138" s="522"/>
      <c r="GE138" s="522"/>
      <c r="GF138" s="522"/>
      <c r="GG138" s="522"/>
      <c r="GH138" s="522"/>
      <c r="GI138" s="522"/>
      <c r="GJ138" s="522"/>
      <c r="GK138" s="522"/>
      <c r="GL138" s="522"/>
      <c r="GM138" s="522"/>
      <c r="GN138" s="522"/>
      <c r="GO138" s="522"/>
      <c r="GP138" s="522"/>
      <c r="GQ138" s="522"/>
      <c r="GR138" s="522"/>
      <c r="GS138" s="522"/>
      <c r="GT138" s="522"/>
      <c r="GU138" s="522"/>
      <c r="GV138" s="522"/>
      <c r="GW138" s="522"/>
      <c r="GX138" s="522"/>
      <c r="GY138" s="522"/>
      <c r="GZ138" s="522"/>
      <c r="HA138" s="522"/>
      <c r="HB138" s="522"/>
      <c r="HC138" s="522"/>
      <c r="HD138" s="522"/>
      <c r="HE138" s="522"/>
      <c r="HF138" s="522"/>
      <c r="HG138" s="522"/>
      <c r="HH138" s="522"/>
      <c r="HI138" s="522"/>
      <c r="HJ138" s="522"/>
      <c r="HK138" s="522"/>
      <c r="HL138" s="522"/>
      <c r="HM138" s="522"/>
      <c r="HN138" s="522"/>
      <c r="HO138" s="522"/>
      <c r="HP138" s="522"/>
      <c r="HQ138" s="522"/>
      <c r="HR138" s="522"/>
      <c r="HS138" s="522"/>
      <c r="HT138" s="522"/>
      <c r="HU138" s="522"/>
      <c r="HV138" s="522"/>
      <c r="HW138" s="522"/>
      <c r="HX138" s="522"/>
      <c r="HY138" s="522"/>
      <c r="HZ138" s="522"/>
      <c r="IA138" s="522"/>
      <c r="IB138" s="522"/>
      <c r="IC138" s="522"/>
      <c r="ID138" s="522"/>
      <c r="IE138" s="522"/>
      <c r="IF138" s="522"/>
      <c r="IG138" s="522"/>
      <c r="IH138" s="522"/>
      <c r="II138" s="522"/>
      <c r="IJ138" s="522"/>
      <c r="IK138" s="522"/>
      <c r="IL138" s="522"/>
      <c r="IM138" s="522"/>
      <c r="IN138" s="522"/>
      <c r="IO138" s="522"/>
      <c r="IP138" s="522"/>
      <c r="IQ138" s="522"/>
      <c r="IR138" s="522"/>
      <c r="IS138" s="522"/>
      <c r="IT138" s="522"/>
    </row>
    <row collapsed="false" customFormat="false" customHeight="true" hidden="false" ht="33" outlineLevel="0" r="139">
      <c r="A139" s="371"/>
      <c r="B139" s="439"/>
      <c r="C139" s="440" t="s">
        <v>92</v>
      </c>
      <c r="D139" s="198" t="s">
        <v>344</v>
      </c>
      <c r="E139" s="441"/>
      <c r="F139" s="442" t="s">
        <v>94</v>
      </c>
      <c r="G139" s="166"/>
      <c r="H139" s="443"/>
      <c r="I139" s="444"/>
      <c r="J139" s="444"/>
      <c r="K139" s="445"/>
      <c r="L139" s="446"/>
      <c r="M139" s="446"/>
      <c r="N139" s="446"/>
      <c r="O139" s="446"/>
      <c r="P139" s="447"/>
      <c r="Q139" s="448"/>
      <c r="R139" s="449"/>
      <c r="S139" s="450"/>
      <c r="T139" s="448"/>
      <c r="U139" s="451"/>
      <c r="V139" s="452"/>
      <c r="W139" s="453"/>
      <c r="X139" s="454"/>
      <c r="Y139" s="452"/>
      <c r="Z139" s="453"/>
      <c r="AA139" s="451"/>
      <c r="AB139" s="455"/>
      <c r="AC139" s="456"/>
      <c r="AD139" s="456"/>
      <c r="AE139" s="456"/>
      <c r="AF139" s="564"/>
      <c r="AG139" s="565"/>
      <c r="AH139" s="385"/>
      <c r="AI139" s="434"/>
      <c r="AJ139" s="435"/>
      <c r="AK139" s="435"/>
      <c r="AL139" s="435"/>
      <c r="AM139" s="435"/>
      <c r="AN139" s="435"/>
      <c r="AO139" s="435"/>
      <c r="AP139" s="435"/>
      <c r="AQ139" s="435"/>
      <c r="AR139" s="435"/>
      <c r="AS139" s="435"/>
      <c r="AT139" s="435"/>
      <c r="AU139" s="435"/>
      <c r="AV139" s="435"/>
      <c r="AW139" s="435"/>
      <c r="AX139" s="435"/>
      <c r="AY139" s="435"/>
      <c r="AZ139" s="435"/>
      <c r="BA139" s="435"/>
      <c r="BB139" s="435"/>
      <c r="BC139" s="436"/>
      <c r="BD139" s="387"/>
      <c r="BE139" s="387"/>
      <c r="BF139" s="387"/>
      <c r="BG139" s="387"/>
      <c r="BH139" s="387"/>
      <c r="BI139" s="387"/>
      <c r="BJ139" s="387"/>
      <c r="BK139" s="387"/>
      <c r="BL139" s="387"/>
      <c r="BM139" s="387"/>
      <c r="BN139" s="387"/>
      <c r="BO139" s="387"/>
      <c r="BP139" s="387"/>
      <c r="BQ139" s="387"/>
      <c r="BR139" s="387"/>
      <c r="BS139" s="387"/>
      <c r="BT139" s="387"/>
      <c r="BU139" s="387"/>
      <c r="BV139" s="387"/>
      <c r="BW139" s="387"/>
      <c r="BX139" s="387"/>
      <c r="BY139" s="387"/>
      <c r="BZ139" s="387"/>
      <c r="CA139" s="387"/>
      <c r="CB139" s="387"/>
      <c r="CC139" s="387"/>
      <c r="CD139" s="387"/>
      <c r="CE139" s="387"/>
      <c r="CF139" s="387"/>
      <c r="CG139" s="387"/>
      <c r="CH139" s="387"/>
      <c r="CI139" s="387"/>
      <c r="CJ139" s="387"/>
      <c r="CK139" s="387"/>
      <c r="CL139" s="522"/>
      <c r="CM139" s="522"/>
      <c r="CN139" s="522"/>
      <c r="CO139" s="522"/>
      <c r="CP139" s="522"/>
      <c r="CQ139" s="522"/>
      <c r="CR139" s="522"/>
      <c r="CS139" s="522"/>
      <c r="CT139" s="522"/>
      <c r="CU139" s="522"/>
      <c r="CV139" s="522"/>
      <c r="CW139" s="522"/>
      <c r="CX139" s="522"/>
      <c r="CY139" s="522"/>
      <c r="CZ139" s="522"/>
      <c r="DA139" s="522"/>
      <c r="DB139" s="522"/>
      <c r="DC139" s="522"/>
      <c r="DD139" s="522"/>
      <c r="DE139" s="522"/>
      <c r="DF139" s="522"/>
      <c r="DG139" s="522"/>
      <c r="DH139" s="522"/>
      <c r="DI139" s="522"/>
      <c r="DJ139" s="522"/>
      <c r="DK139" s="522"/>
      <c r="DL139" s="522"/>
      <c r="DM139" s="522"/>
      <c r="DN139" s="522"/>
      <c r="DO139" s="522"/>
      <c r="DP139" s="522"/>
      <c r="DQ139" s="522"/>
      <c r="DR139" s="522"/>
      <c r="DS139" s="522"/>
      <c r="DT139" s="522"/>
      <c r="DU139" s="522"/>
      <c r="DV139" s="522"/>
      <c r="DW139" s="522"/>
      <c r="DX139" s="522"/>
      <c r="DY139" s="522"/>
      <c r="DZ139" s="522"/>
      <c r="EA139" s="522"/>
      <c r="EB139" s="522"/>
      <c r="EC139" s="522"/>
      <c r="ED139" s="522"/>
      <c r="EE139" s="522"/>
      <c r="EF139" s="522"/>
      <c r="EG139" s="522"/>
      <c r="EH139" s="522"/>
      <c r="EI139" s="522"/>
      <c r="EJ139" s="522"/>
      <c r="EK139" s="522"/>
      <c r="EL139" s="522"/>
      <c r="EM139" s="522"/>
      <c r="EN139" s="522"/>
      <c r="EO139" s="522"/>
      <c r="EP139" s="522"/>
      <c r="EQ139" s="522"/>
      <c r="ER139" s="522"/>
      <c r="ES139" s="522"/>
      <c r="ET139" s="522"/>
      <c r="EU139" s="522"/>
      <c r="EV139" s="522"/>
      <c r="EW139" s="522"/>
      <c r="EX139" s="522"/>
      <c r="EY139" s="522"/>
      <c r="EZ139" s="522"/>
      <c r="FA139" s="522"/>
      <c r="FB139" s="522"/>
      <c r="FC139" s="522"/>
      <c r="FD139" s="522"/>
      <c r="FE139" s="522"/>
      <c r="FF139" s="522"/>
      <c r="FG139" s="522"/>
      <c r="FH139" s="522"/>
      <c r="FI139" s="522"/>
      <c r="FJ139" s="522"/>
      <c r="FK139" s="522"/>
      <c r="FL139" s="522"/>
      <c r="FM139" s="522"/>
      <c r="FN139" s="522"/>
      <c r="FO139" s="522"/>
      <c r="FP139" s="522"/>
      <c r="FQ139" s="522"/>
      <c r="FR139" s="522"/>
      <c r="FS139" s="522"/>
      <c r="FT139" s="522"/>
      <c r="FU139" s="522"/>
      <c r="FV139" s="522"/>
      <c r="FW139" s="522"/>
      <c r="FX139" s="522"/>
      <c r="FY139" s="522"/>
      <c r="FZ139" s="522"/>
      <c r="GA139" s="522"/>
      <c r="GB139" s="522"/>
      <c r="GC139" s="522"/>
      <c r="GD139" s="522"/>
      <c r="GE139" s="522"/>
      <c r="GF139" s="522"/>
      <c r="GG139" s="522"/>
      <c r="GH139" s="522"/>
      <c r="GI139" s="522"/>
      <c r="GJ139" s="522"/>
      <c r="GK139" s="522"/>
      <c r="GL139" s="522"/>
      <c r="GM139" s="522"/>
      <c r="GN139" s="522"/>
      <c r="GO139" s="522"/>
      <c r="GP139" s="522"/>
      <c r="GQ139" s="522"/>
      <c r="GR139" s="522"/>
      <c r="GS139" s="522"/>
      <c r="GT139" s="522"/>
      <c r="GU139" s="522"/>
      <c r="GV139" s="522"/>
      <c r="GW139" s="522"/>
      <c r="GX139" s="522"/>
      <c r="GY139" s="522"/>
      <c r="GZ139" s="522"/>
      <c r="HA139" s="522"/>
      <c r="HB139" s="522"/>
      <c r="HC139" s="522"/>
      <c r="HD139" s="522"/>
      <c r="HE139" s="522"/>
      <c r="HF139" s="522"/>
      <c r="HG139" s="522"/>
      <c r="HH139" s="522"/>
      <c r="HI139" s="522"/>
      <c r="HJ139" s="522"/>
      <c r="HK139" s="522"/>
      <c r="HL139" s="522"/>
      <c r="HM139" s="522"/>
      <c r="HN139" s="522"/>
      <c r="HO139" s="522"/>
      <c r="HP139" s="522"/>
      <c r="HQ139" s="522"/>
      <c r="HR139" s="522"/>
      <c r="HS139" s="522"/>
      <c r="HT139" s="522"/>
      <c r="HU139" s="522"/>
      <c r="HV139" s="522"/>
      <c r="HW139" s="522"/>
      <c r="HX139" s="522"/>
      <c r="HY139" s="522"/>
      <c r="HZ139" s="522"/>
      <c r="IA139" s="522"/>
      <c r="IB139" s="522"/>
      <c r="IC139" s="522"/>
      <c r="ID139" s="522"/>
      <c r="IE139" s="522"/>
      <c r="IF139" s="522"/>
      <c r="IG139" s="522"/>
      <c r="IH139" s="522"/>
      <c r="II139" s="522"/>
      <c r="IJ139" s="522"/>
      <c r="IK139" s="522"/>
      <c r="IL139" s="522"/>
      <c r="IM139" s="522"/>
      <c r="IN139" s="522"/>
      <c r="IO139" s="522"/>
      <c r="IP139" s="522"/>
      <c r="IQ139" s="522"/>
      <c r="IR139" s="522"/>
      <c r="IS139" s="522"/>
      <c r="IT139" s="522"/>
    </row>
    <row collapsed="false" customFormat="false" customHeight="true" hidden="false" ht="39" outlineLevel="0" r="140">
      <c r="A140" s="371"/>
      <c r="B140" s="457"/>
      <c r="C140" s="458" t="s">
        <v>95</v>
      </c>
      <c r="D140" s="459"/>
      <c r="E140" s="460"/>
      <c r="F140" s="461" t="s">
        <v>89</v>
      </c>
      <c r="G140" s="166"/>
      <c r="H140" s="462"/>
      <c r="I140" s="463"/>
      <c r="J140" s="463"/>
      <c r="K140" s="464"/>
      <c r="L140" s="427"/>
      <c r="M140" s="427"/>
      <c r="N140" s="427"/>
      <c r="O140" s="427"/>
      <c r="P140" s="465"/>
      <c r="Q140" s="430"/>
      <c r="R140" s="431"/>
      <c r="S140" s="432"/>
      <c r="T140" s="430"/>
      <c r="U140" s="466"/>
      <c r="V140" s="467"/>
      <c r="W140" s="468"/>
      <c r="X140" s="469"/>
      <c r="Y140" s="467"/>
      <c r="Z140" s="468"/>
      <c r="AA140" s="466"/>
      <c r="AB140" s="470"/>
      <c r="AC140" s="433" t="s">
        <v>243</v>
      </c>
      <c r="AD140" s="471" t="s">
        <v>244</v>
      </c>
      <c r="AE140" s="471" t="s">
        <v>245</v>
      </c>
      <c r="AF140" s="564"/>
      <c r="AG140" s="565"/>
      <c r="AH140" s="385"/>
      <c r="AI140" s="434"/>
      <c r="AJ140" s="435"/>
      <c r="AK140" s="435"/>
      <c r="AL140" s="435"/>
      <c r="AM140" s="435"/>
      <c r="AN140" s="435"/>
      <c r="AO140" s="435"/>
      <c r="AP140" s="435"/>
      <c r="AQ140" s="435"/>
      <c r="AR140" s="435"/>
      <c r="AS140" s="435"/>
      <c r="AT140" s="435"/>
      <c r="AU140" s="435"/>
      <c r="AV140" s="435"/>
      <c r="AW140" s="435"/>
      <c r="AX140" s="435"/>
      <c r="AY140" s="435"/>
      <c r="AZ140" s="435"/>
      <c r="BA140" s="435"/>
      <c r="BB140" s="435"/>
      <c r="BC140" s="436"/>
      <c r="BD140" s="387"/>
      <c r="BE140" s="387"/>
      <c r="BF140" s="387"/>
      <c r="BG140" s="387"/>
      <c r="BH140" s="387"/>
      <c r="BI140" s="387"/>
      <c r="BJ140" s="387"/>
      <c r="BK140" s="387"/>
      <c r="BL140" s="387"/>
      <c r="BM140" s="387"/>
      <c r="BN140" s="387"/>
      <c r="BO140" s="387"/>
      <c r="BP140" s="387"/>
      <c r="BQ140" s="387"/>
      <c r="BR140" s="387"/>
      <c r="BS140" s="387"/>
      <c r="BT140" s="387"/>
      <c r="BU140" s="387"/>
      <c r="BV140" s="387"/>
      <c r="BW140" s="387"/>
      <c r="BX140" s="387"/>
      <c r="BY140" s="387"/>
      <c r="BZ140" s="387"/>
      <c r="CA140" s="387"/>
      <c r="CB140" s="387"/>
      <c r="CC140" s="387"/>
      <c r="CD140" s="387"/>
      <c r="CE140" s="387"/>
      <c r="CF140" s="387"/>
      <c r="CG140" s="387"/>
      <c r="CH140" s="387"/>
      <c r="CI140" s="387"/>
      <c r="CJ140" s="387"/>
      <c r="CK140" s="387"/>
      <c r="CL140" s="522"/>
      <c r="CM140" s="522"/>
      <c r="CN140" s="522"/>
      <c r="CO140" s="522"/>
      <c r="CP140" s="522"/>
      <c r="CQ140" s="522"/>
      <c r="CR140" s="522"/>
      <c r="CS140" s="522"/>
      <c r="CT140" s="522"/>
      <c r="CU140" s="522"/>
      <c r="CV140" s="522"/>
      <c r="CW140" s="522"/>
      <c r="CX140" s="522"/>
      <c r="CY140" s="522"/>
      <c r="CZ140" s="522"/>
      <c r="DA140" s="522"/>
      <c r="DB140" s="522"/>
      <c r="DC140" s="522"/>
      <c r="DD140" s="522"/>
      <c r="DE140" s="522"/>
      <c r="DF140" s="522"/>
      <c r="DG140" s="522"/>
      <c r="DH140" s="522"/>
      <c r="DI140" s="522"/>
      <c r="DJ140" s="522"/>
      <c r="DK140" s="522"/>
      <c r="DL140" s="522"/>
      <c r="DM140" s="522"/>
      <c r="DN140" s="522"/>
      <c r="DO140" s="522"/>
      <c r="DP140" s="522"/>
      <c r="DQ140" s="522"/>
      <c r="DR140" s="522"/>
      <c r="DS140" s="522"/>
      <c r="DT140" s="522"/>
      <c r="DU140" s="522"/>
      <c r="DV140" s="522"/>
      <c r="DW140" s="522"/>
      <c r="DX140" s="522"/>
      <c r="DY140" s="522"/>
      <c r="DZ140" s="522"/>
      <c r="EA140" s="522"/>
      <c r="EB140" s="522"/>
      <c r="EC140" s="522"/>
      <c r="ED140" s="522"/>
      <c r="EE140" s="522"/>
      <c r="EF140" s="522"/>
      <c r="EG140" s="522"/>
      <c r="EH140" s="522"/>
      <c r="EI140" s="522"/>
      <c r="EJ140" s="522"/>
      <c r="EK140" s="522"/>
      <c r="EL140" s="522"/>
      <c r="EM140" s="522"/>
      <c r="EN140" s="522"/>
      <c r="EO140" s="522"/>
      <c r="EP140" s="522"/>
      <c r="EQ140" s="522"/>
      <c r="ER140" s="522"/>
      <c r="ES140" s="522"/>
      <c r="ET140" s="522"/>
      <c r="EU140" s="522"/>
      <c r="EV140" s="522"/>
      <c r="EW140" s="522"/>
      <c r="EX140" s="522"/>
      <c r="EY140" s="522"/>
      <c r="EZ140" s="522"/>
      <c r="FA140" s="522"/>
      <c r="FB140" s="522"/>
      <c r="FC140" s="522"/>
      <c r="FD140" s="522"/>
      <c r="FE140" s="522"/>
      <c r="FF140" s="522"/>
      <c r="FG140" s="522"/>
      <c r="FH140" s="522"/>
      <c r="FI140" s="522"/>
      <c r="FJ140" s="522"/>
      <c r="FK140" s="522"/>
      <c r="FL140" s="522"/>
      <c r="FM140" s="522"/>
      <c r="FN140" s="522"/>
      <c r="FO140" s="522"/>
      <c r="FP140" s="522"/>
      <c r="FQ140" s="522"/>
      <c r="FR140" s="522"/>
      <c r="FS140" s="522"/>
      <c r="FT140" s="522"/>
      <c r="FU140" s="522"/>
      <c r="FV140" s="522"/>
      <c r="FW140" s="522"/>
      <c r="FX140" s="522"/>
      <c r="FY140" s="522"/>
      <c r="FZ140" s="522"/>
      <c r="GA140" s="522"/>
      <c r="GB140" s="522"/>
      <c r="GC140" s="522"/>
      <c r="GD140" s="522"/>
      <c r="GE140" s="522"/>
      <c r="GF140" s="522"/>
      <c r="GG140" s="522"/>
      <c r="GH140" s="522"/>
      <c r="GI140" s="522"/>
      <c r="GJ140" s="522"/>
      <c r="GK140" s="522"/>
      <c r="GL140" s="522"/>
      <c r="GM140" s="522"/>
      <c r="GN140" s="522"/>
      <c r="GO140" s="522"/>
      <c r="GP140" s="522"/>
      <c r="GQ140" s="522"/>
      <c r="GR140" s="522"/>
      <c r="GS140" s="522"/>
      <c r="GT140" s="522"/>
      <c r="GU140" s="522"/>
      <c r="GV140" s="522"/>
      <c r="GW140" s="522"/>
      <c r="GX140" s="522"/>
      <c r="GY140" s="522"/>
      <c r="GZ140" s="522"/>
      <c r="HA140" s="522"/>
      <c r="HB140" s="522"/>
      <c r="HC140" s="522"/>
      <c r="HD140" s="522"/>
      <c r="HE140" s="522"/>
      <c r="HF140" s="522"/>
      <c r="HG140" s="522"/>
      <c r="HH140" s="522"/>
      <c r="HI140" s="522"/>
      <c r="HJ140" s="522"/>
      <c r="HK140" s="522"/>
      <c r="HL140" s="522"/>
      <c r="HM140" s="522"/>
      <c r="HN140" s="522"/>
      <c r="HO140" s="522"/>
      <c r="HP140" s="522"/>
      <c r="HQ140" s="522"/>
      <c r="HR140" s="522"/>
      <c r="HS140" s="522"/>
      <c r="HT140" s="522"/>
      <c r="HU140" s="522"/>
      <c r="HV140" s="522"/>
      <c r="HW140" s="522"/>
      <c r="HX140" s="522"/>
      <c r="HY140" s="522"/>
      <c r="HZ140" s="522"/>
      <c r="IA140" s="522"/>
      <c r="IB140" s="522"/>
      <c r="IC140" s="522"/>
      <c r="ID140" s="522"/>
      <c r="IE140" s="522"/>
      <c r="IF140" s="522"/>
      <c r="IG140" s="522"/>
      <c r="IH140" s="522"/>
      <c r="II140" s="522"/>
      <c r="IJ140" s="522"/>
      <c r="IK140" s="522"/>
      <c r="IL140" s="522"/>
      <c r="IM140" s="522"/>
      <c r="IN140" s="522"/>
      <c r="IO140" s="522"/>
      <c r="IP140" s="522"/>
      <c r="IQ140" s="522"/>
      <c r="IR140" s="522"/>
      <c r="IS140" s="522"/>
      <c r="IT140" s="522"/>
    </row>
    <row collapsed="false" customFormat="false" customHeight="true" hidden="false" ht="41" outlineLevel="0" r="141">
      <c r="A141" s="371"/>
      <c r="B141" s="439"/>
      <c r="C141" s="440" t="s">
        <v>97</v>
      </c>
      <c r="D141" s="198" t="s">
        <v>127</v>
      </c>
      <c r="E141" s="441"/>
      <c r="F141" s="442" t="s">
        <v>247</v>
      </c>
      <c r="G141" s="166"/>
      <c r="H141" s="443"/>
      <c r="I141" s="444"/>
      <c r="J141" s="444"/>
      <c r="K141" s="445"/>
      <c r="L141" s="446"/>
      <c r="M141" s="446"/>
      <c r="N141" s="446"/>
      <c r="O141" s="446"/>
      <c r="P141" s="447" t="s">
        <v>248</v>
      </c>
      <c r="Q141" s="543"/>
      <c r="R141" s="544"/>
      <c r="S141" s="545"/>
      <c r="T141" s="543"/>
      <c r="U141" s="544"/>
      <c r="V141" s="545"/>
      <c r="W141" s="543"/>
      <c r="X141" s="544" t="n">
        <v>15</v>
      </c>
      <c r="Y141" s="545" t="n">
        <v>15</v>
      </c>
      <c r="Z141" s="546"/>
      <c r="AA141" s="547"/>
      <c r="AB141" s="548"/>
      <c r="AC141" s="478" t="n">
        <v>41542</v>
      </c>
      <c r="AD141" s="478" t="s">
        <v>266</v>
      </c>
      <c r="AE141" s="478"/>
      <c r="AF141" s="564"/>
      <c r="AG141" s="565"/>
      <c r="AH141" s="385"/>
      <c r="AI141" s="434"/>
      <c r="AJ141" s="435"/>
      <c r="AK141" s="435"/>
      <c r="AL141" s="435"/>
      <c r="AM141" s="435"/>
      <c r="AN141" s="435"/>
      <c r="AO141" s="435"/>
      <c r="AP141" s="435"/>
      <c r="AQ141" s="435"/>
      <c r="AR141" s="435"/>
      <c r="AS141" s="435"/>
      <c r="AT141" s="435"/>
      <c r="AU141" s="435"/>
      <c r="AV141" s="435"/>
      <c r="AW141" s="435"/>
      <c r="AX141" s="435"/>
      <c r="AY141" s="435"/>
      <c r="AZ141" s="435"/>
      <c r="BA141" s="435"/>
      <c r="BB141" s="435"/>
      <c r="BC141" s="436"/>
      <c r="BD141" s="387"/>
      <c r="BE141" s="387"/>
      <c r="BF141" s="387"/>
      <c r="BG141" s="387"/>
      <c r="BH141" s="387"/>
      <c r="BI141" s="387"/>
      <c r="BJ141" s="387"/>
      <c r="BK141" s="387"/>
      <c r="BL141" s="387"/>
      <c r="BM141" s="387"/>
      <c r="BN141" s="387"/>
      <c r="BO141" s="387"/>
      <c r="BP141" s="387"/>
      <c r="BQ141" s="387"/>
      <c r="BR141" s="387"/>
      <c r="BS141" s="387"/>
      <c r="BT141" s="387"/>
      <c r="BU141" s="387"/>
      <c r="BV141" s="387"/>
      <c r="BW141" s="387"/>
      <c r="BX141" s="387"/>
      <c r="BY141" s="387"/>
      <c r="BZ141" s="387"/>
      <c r="CA141" s="387"/>
      <c r="CB141" s="387"/>
      <c r="CC141" s="387"/>
      <c r="CD141" s="387"/>
      <c r="CE141" s="387"/>
      <c r="CF141" s="387"/>
      <c r="CG141" s="387"/>
      <c r="CH141" s="387"/>
      <c r="CI141" s="387"/>
      <c r="CJ141" s="387"/>
      <c r="CK141" s="387"/>
      <c r="CL141" s="522"/>
      <c r="CM141" s="522"/>
      <c r="CN141" s="522"/>
      <c r="CO141" s="522"/>
      <c r="CP141" s="522"/>
      <c r="CQ141" s="522"/>
      <c r="CR141" s="522"/>
      <c r="CS141" s="522"/>
      <c r="CT141" s="522"/>
      <c r="CU141" s="522"/>
      <c r="CV141" s="522"/>
      <c r="CW141" s="522"/>
      <c r="CX141" s="522"/>
      <c r="CY141" s="522"/>
      <c r="CZ141" s="522"/>
      <c r="DA141" s="522"/>
      <c r="DB141" s="522"/>
      <c r="DC141" s="522"/>
      <c r="DD141" s="522"/>
      <c r="DE141" s="522"/>
      <c r="DF141" s="522"/>
      <c r="DG141" s="522"/>
      <c r="DH141" s="522"/>
      <c r="DI141" s="522"/>
      <c r="DJ141" s="522"/>
      <c r="DK141" s="522"/>
      <c r="DL141" s="522"/>
      <c r="DM141" s="522"/>
      <c r="DN141" s="522"/>
      <c r="DO141" s="522"/>
      <c r="DP141" s="522"/>
      <c r="DQ141" s="522"/>
      <c r="DR141" s="522"/>
      <c r="DS141" s="522"/>
      <c r="DT141" s="522"/>
      <c r="DU141" s="522"/>
      <c r="DV141" s="522"/>
      <c r="DW141" s="522"/>
      <c r="DX141" s="522"/>
      <c r="DY141" s="522"/>
      <c r="DZ141" s="522"/>
      <c r="EA141" s="522"/>
      <c r="EB141" s="522"/>
      <c r="EC141" s="522"/>
      <c r="ED141" s="522"/>
      <c r="EE141" s="522"/>
      <c r="EF141" s="522"/>
      <c r="EG141" s="522"/>
      <c r="EH141" s="522"/>
      <c r="EI141" s="522"/>
      <c r="EJ141" s="522"/>
      <c r="EK141" s="522"/>
      <c r="EL141" s="522"/>
      <c r="EM141" s="522"/>
      <c r="EN141" s="522"/>
      <c r="EO141" s="522"/>
      <c r="EP141" s="522"/>
      <c r="EQ141" s="522"/>
      <c r="ER141" s="522"/>
      <c r="ES141" s="522"/>
      <c r="ET141" s="522"/>
      <c r="EU141" s="522"/>
      <c r="EV141" s="522"/>
      <c r="EW141" s="522"/>
      <c r="EX141" s="522"/>
      <c r="EY141" s="522"/>
      <c r="EZ141" s="522"/>
      <c r="FA141" s="522"/>
      <c r="FB141" s="522"/>
      <c r="FC141" s="522"/>
      <c r="FD141" s="522"/>
      <c r="FE141" s="522"/>
      <c r="FF141" s="522"/>
      <c r="FG141" s="522"/>
      <c r="FH141" s="522"/>
      <c r="FI141" s="522"/>
      <c r="FJ141" s="522"/>
      <c r="FK141" s="522"/>
      <c r="FL141" s="522"/>
      <c r="FM141" s="522"/>
      <c r="FN141" s="522"/>
      <c r="FO141" s="522"/>
      <c r="FP141" s="522"/>
      <c r="FQ141" s="522"/>
      <c r="FR141" s="522"/>
      <c r="FS141" s="522"/>
      <c r="FT141" s="522"/>
      <c r="FU141" s="522"/>
      <c r="FV141" s="522"/>
      <c r="FW141" s="522"/>
      <c r="FX141" s="522"/>
      <c r="FY141" s="522"/>
      <c r="FZ141" s="522"/>
      <c r="GA141" s="522"/>
      <c r="GB141" s="522"/>
      <c r="GC141" s="522"/>
      <c r="GD141" s="522"/>
      <c r="GE141" s="522"/>
      <c r="GF141" s="522"/>
      <c r="GG141" s="522"/>
      <c r="GH141" s="522"/>
      <c r="GI141" s="522"/>
      <c r="GJ141" s="522"/>
      <c r="GK141" s="522"/>
      <c r="GL141" s="522"/>
      <c r="GM141" s="522"/>
      <c r="GN141" s="522"/>
      <c r="GO141" s="522"/>
      <c r="GP141" s="522"/>
      <c r="GQ141" s="522"/>
      <c r="GR141" s="522"/>
      <c r="GS141" s="522"/>
      <c r="GT141" s="522"/>
      <c r="GU141" s="522"/>
      <c r="GV141" s="522"/>
      <c r="GW141" s="522"/>
      <c r="GX141" s="522"/>
      <c r="GY141" s="522"/>
      <c r="GZ141" s="522"/>
      <c r="HA141" s="522"/>
      <c r="HB141" s="522"/>
      <c r="HC141" s="522"/>
      <c r="HD141" s="522"/>
      <c r="HE141" s="522"/>
      <c r="HF141" s="522"/>
      <c r="HG141" s="522"/>
      <c r="HH141" s="522"/>
      <c r="HI141" s="522"/>
      <c r="HJ141" s="522"/>
      <c r="HK141" s="522"/>
      <c r="HL141" s="522"/>
      <c r="HM141" s="522"/>
      <c r="HN141" s="522"/>
      <c r="HO141" s="522"/>
      <c r="HP141" s="522"/>
      <c r="HQ141" s="522"/>
      <c r="HR141" s="522"/>
      <c r="HS141" s="522"/>
      <c r="HT141" s="522"/>
      <c r="HU141" s="522"/>
      <c r="HV141" s="522"/>
      <c r="HW141" s="522"/>
      <c r="HX141" s="522"/>
      <c r="HY141" s="522"/>
      <c r="HZ141" s="522"/>
      <c r="IA141" s="522"/>
      <c r="IB141" s="522"/>
      <c r="IC141" s="522"/>
      <c r="ID141" s="522"/>
      <c r="IE141" s="522"/>
      <c r="IF141" s="522"/>
      <c r="IG141" s="522"/>
      <c r="IH141" s="522"/>
      <c r="II141" s="522"/>
      <c r="IJ141" s="522"/>
      <c r="IK141" s="522"/>
      <c r="IL141" s="522"/>
      <c r="IM141" s="522"/>
      <c r="IN141" s="522"/>
      <c r="IO141" s="522"/>
      <c r="IP141" s="522"/>
      <c r="IQ141" s="522"/>
      <c r="IR141" s="522"/>
      <c r="IS141" s="522"/>
      <c r="IT141" s="522"/>
    </row>
    <row collapsed="false" customFormat="false" customHeight="true" hidden="false" ht="40" outlineLevel="0" r="142">
      <c r="A142" s="371"/>
      <c r="B142" s="566"/>
      <c r="C142" s="567" t="s">
        <v>100</v>
      </c>
      <c r="D142" s="568"/>
      <c r="E142" s="569"/>
      <c r="F142" s="570" t="s">
        <v>345</v>
      </c>
      <c r="G142" s="166"/>
      <c r="H142" s="571"/>
      <c r="I142" s="572"/>
      <c r="J142" s="572"/>
      <c r="K142" s="573"/>
      <c r="L142" s="574"/>
      <c r="M142" s="574"/>
      <c r="N142" s="574"/>
      <c r="O142" s="574"/>
      <c r="P142" s="487" t="s">
        <v>101</v>
      </c>
      <c r="Q142" s="575" t="n">
        <f aca="false">Q137</f>
        <v>0</v>
      </c>
      <c r="R142" s="576" t="n">
        <f aca="false">R137</f>
        <v>0</v>
      </c>
      <c r="S142" s="577" t="n">
        <f aca="false">S137</f>
        <v>0</v>
      </c>
      <c r="T142" s="575" t="n">
        <f aca="false">T137</f>
        <v>0</v>
      </c>
      <c r="U142" s="576" t="n">
        <f aca="false">U137</f>
        <v>0</v>
      </c>
      <c r="V142" s="577" t="n">
        <f aca="false">V137</f>
        <v>0</v>
      </c>
      <c r="W142" s="575" t="n">
        <f aca="false">W137</f>
        <v>0</v>
      </c>
      <c r="X142" s="576" t="n">
        <f aca="false">X137</f>
        <v>0</v>
      </c>
      <c r="Y142" s="577" t="n">
        <f aca="false">Y137</f>
        <v>0</v>
      </c>
      <c r="Z142" s="575" t="s">
        <v>102</v>
      </c>
      <c r="AA142" s="576" t="s">
        <v>102</v>
      </c>
      <c r="AB142" s="578" t="s">
        <v>102</v>
      </c>
      <c r="AC142" s="579"/>
      <c r="AD142" s="579"/>
      <c r="AE142" s="579"/>
      <c r="AF142" s="564"/>
      <c r="AG142" s="565"/>
      <c r="AH142" s="385"/>
      <c r="AI142" s="493"/>
      <c r="AJ142" s="494"/>
      <c r="AK142" s="494"/>
      <c r="AL142" s="494"/>
      <c r="AM142" s="494"/>
      <c r="AN142" s="494"/>
      <c r="AO142" s="494"/>
      <c r="AP142" s="494"/>
      <c r="AQ142" s="494"/>
      <c r="AR142" s="494"/>
      <c r="AS142" s="494"/>
      <c r="AT142" s="494"/>
      <c r="AU142" s="494"/>
      <c r="AV142" s="494"/>
      <c r="AW142" s="494"/>
      <c r="AX142" s="494"/>
      <c r="AY142" s="494"/>
      <c r="AZ142" s="494"/>
      <c r="BA142" s="494"/>
      <c r="BB142" s="494"/>
      <c r="BC142" s="495"/>
      <c r="BD142" s="387"/>
      <c r="BE142" s="387"/>
      <c r="BF142" s="387"/>
      <c r="BG142" s="387"/>
      <c r="BH142" s="387"/>
      <c r="BI142" s="387"/>
      <c r="BJ142" s="387"/>
      <c r="BK142" s="387"/>
      <c r="BL142" s="387"/>
      <c r="BM142" s="387"/>
      <c r="BN142" s="387"/>
      <c r="BO142" s="387"/>
      <c r="BP142" s="387"/>
      <c r="BQ142" s="387"/>
      <c r="BR142" s="387"/>
      <c r="BS142" s="387"/>
      <c r="BT142" s="387"/>
      <c r="BU142" s="387"/>
      <c r="BV142" s="387"/>
      <c r="BW142" s="387"/>
      <c r="BX142" s="387"/>
      <c r="BY142" s="387"/>
      <c r="BZ142" s="387"/>
      <c r="CA142" s="387"/>
      <c r="CB142" s="387"/>
      <c r="CC142" s="387"/>
      <c r="CD142" s="387"/>
      <c r="CE142" s="387"/>
      <c r="CF142" s="387"/>
      <c r="CG142" s="387"/>
      <c r="CH142" s="387"/>
      <c r="CI142" s="387"/>
      <c r="CJ142" s="387"/>
      <c r="CK142" s="387"/>
      <c r="CL142" s="522"/>
      <c r="CM142" s="522"/>
      <c r="CN142" s="522"/>
      <c r="CO142" s="522"/>
      <c r="CP142" s="522"/>
      <c r="CQ142" s="522"/>
      <c r="CR142" s="522"/>
      <c r="CS142" s="522"/>
      <c r="CT142" s="522"/>
      <c r="CU142" s="522"/>
      <c r="CV142" s="522"/>
      <c r="CW142" s="522"/>
      <c r="CX142" s="522"/>
      <c r="CY142" s="522"/>
      <c r="CZ142" s="522"/>
      <c r="DA142" s="522"/>
      <c r="DB142" s="522"/>
      <c r="DC142" s="522"/>
      <c r="DD142" s="522"/>
      <c r="DE142" s="522"/>
      <c r="DF142" s="522"/>
      <c r="DG142" s="522"/>
      <c r="DH142" s="522"/>
      <c r="DI142" s="522"/>
      <c r="DJ142" s="522"/>
      <c r="DK142" s="522"/>
      <c r="DL142" s="522"/>
      <c r="DM142" s="522"/>
      <c r="DN142" s="522"/>
      <c r="DO142" s="522"/>
      <c r="DP142" s="522"/>
      <c r="DQ142" s="522"/>
      <c r="DR142" s="522"/>
      <c r="DS142" s="522"/>
      <c r="DT142" s="522"/>
      <c r="DU142" s="522"/>
      <c r="DV142" s="522"/>
      <c r="DW142" s="522"/>
      <c r="DX142" s="522"/>
      <c r="DY142" s="522"/>
      <c r="DZ142" s="522"/>
      <c r="EA142" s="522"/>
      <c r="EB142" s="522"/>
      <c r="EC142" s="522"/>
      <c r="ED142" s="522"/>
      <c r="EE142" s="522"/>
      <c r="EF142" s="522"/>
      <c r="EG142" s="522"/>
      <c r="EH142" s="522"/>
      <c r="EI142" s="522"/>
      <c r="EJ142" s="522"/>
      <c r="EK142" s="522"/>
      <c r="EL142" s="522"/>
      <c r="EM142" s="522"/>
      <c r="EN142" s="522"/>
      <c r="EO142" s="522"/>
      <c r="EP142" s="522"/>
      <c r="EQ142" s="522"/>
      <c r="ER142" s="522"/>
      <c r="ES142" s="522"/>
      <c r="ET142" s="522"/>
      <c r="EU142" s="522"/>
      <c r="EV142" s="522"/>
      <c r="EW142" s="522"/>
      <c r="EX142" s="522"/>
      <c r="EY142" s="522"/>
      <c r="EZ142" s="522"/>
      <c r="FA142" s="522"/>
      <c r="FB142" s="522"/>
      <c r="FC142" s="522"/>
      <c r="FD142" s="522"/>
      <c r="FE142" s="522"/>
      <c r="FF142" s="522"/>
      <c r="FG142" s="522"/>
      <c r="FH142" s="522"/>
      <c r="FI142" s="522"/>
      <c r="FJ142" s="522"/>
      <c r="FK142" s="522"/>
      <c r="FL142" s="522"/>
      <c r="FM142" s="522"/>
      <c r="FN142" s="522"/>
      <c r="FO142" s="522"/>
      <c r="FP142" s="522"/>
      <c r="FQ142" s="522"/>
      <c r="FR142" s="522"/>
      <c r="FS142" s="522"/>
      <c r="FT142" s="522"/>
      <c r="FU142" s="522"/>
      <c r="FV142" s="522"/>
      <c r="FW142" s="522"/>
      <c r="FX142" s="522"/>
      <c r="FY142" s="522"/>
      <c r="FZ142" s="522"/>
      <c r="GA142" s="522"/>
      <c r="GB142" s="522"/>
      <c r="GC142" s="522"/>
      <c r="GD142" s="522"/>
      <c r="GE142" s="522"/>
      <c r="GF142" s="522"/>
      <c r="GG142" s="522"/>
      <c r="GH142" s="522"/>
      <c r="GI142" s="522"/>
      <c r="GJ142" s="522"/>
      <c r="GK142" s="522"/>
      <c r="GL142" s="522"/>
      <c r="GM142" s="522"/>
      <c r="GN142" s="522"/>
      <c r="GO142" s="522"/>
      <c r="GP142" s="522"/>
      <c r="GQ142" s="522"/>
      <c r="GR142" s="522"/>
      <c r="GS142" s="522"/>
      <c r="GT142" s="522"/>
      <c r="GU142" s="522"/>
      <c r="GV142" s="522"/>
      <c r="GW142" s="522"/>
      <c r="GX142" s="522"/>
      <c r="GY142" s="522"/>
      <c r="GZ142" s="522"/>
      <c r="HA142" s="522"/>
      <c r="HB142" s="522"/>
      <c r="HC142" s="522"/>
      <c r="HD142" s="522"/>
      <c r="HE142" s="522"/>
      <c r="HF142" s="522"/>
      <c r="HG142" s="522"/>
      <c r="HH142" s="522"/>
      <c r="HI142" s="522"/>
      <c r="HJ142" s="522"/>
      <c r="HK142" s="522"/>
      <c r="HL142" s="522"/>
      <c r="HM142" s="522"/>
      <c r="HN142" s="522"/>
      <c r="HO142" s="522"/>
      <c r="HP142" s="522"/>
      <c r="HQ142" s="522"/>
      <c r="HR142" s="522"/>
      <c r="HS142" s="522"/>
      <c r="HT142" s="522"/>
      <c r="HU142" s="522"/>
      <c r="HV142" s="522"/>
      <c r="HW142" s="522"/>
      <c r="HX142" s="522"/>
      <c r="HY142" s="522"/>
      <c r="HZ142" s="522"/>
      <c r="IA142" s="522"/>
      <c r="IB142" s="522"/>
      <c r="IC142" s="522"/>
      <c r="ID142" s="522"/>
      <c r="IE142" s="522"/>
      <c r="IF142" s="522"/>
      <c r="IG142" s="522"/>
      <c r="IH142" s="522"/>
      <c r="II142" s="522"/>
      <c r="IJ142" s="522"/>
      <c r="IK142" s="522"/>
      <c r="IL142" s="522"/>
      <c r="IM142" s="522"/>
      <c r="IN142" s="522"/>
      <c r="IO142" s="522"/>
      <c r="IP142" s="522"/>
      <c r="IQ142" s="522"/>
      <c r="IR142" s="522"/>
      <c r="IS142" s="522"/>
      <c r="IT142" s="522"/>
    </row>
    <row collapsed="false" customFormat="true" customHeight="true" hidden="false" ht="207" outlineLevel="0" r="143" s="438">
      <c r="A143" s="406"/>
      <c r="B143" s="510"/>
      <c r="C143" s="510"/>
      <c r="D143" s="511"/>
      <c r="E143" s="512"/>
      <c r="F143" s="513"/>
      <c r="G143" s="511"/>
      <c r="H143" s="514"/>
      <c r="I143" s="512"/>
      <c r="J143" s="512"/>
      <c r="K143" s="512"/>
      <c r="L143" s="512"/>
      <c r="M143" s="512"/>
      <c r="N143" s="512"/>
      <c r="O143" s="512"/>
      <c r="P143" s="513"/>
      <c r="Q143" s="510"/>
      <c r="R143" s="510"/>
      <c r="S143" s="510"/>
      <c r="T143" s="510"/>
      <c r="U143" s="510"/>
      <c r="V143" s="510"/>
      <c r="W143" s="510"/>
      <c r="X143" s="510"/>
      <c r="Y143" s="510"/>
      <c r="Z143" s="510"/>
      <c r="AA143" s="510"/>
      <c r="AB143" s="510"/>
      <c r="AC143" s="510"/>
      <c r="AD143" s="510"/>
      <c r="AE143" s="510"/>
      <c r="AF143" s="510"/>
      <c r="AG143" s="513"/>
      <c r="AH143" s="407"/>
      <c r="AI143" s="557"/>
      <c r="AJ143" s="557"/>
      <c r="AK143" s="557"/>
      <c r="AL143" s="557"/>
      <c r="AM143" s="557"/>
      <c r="AN143" s="557"/>
      <c r="AO143" s="557"/>
      <c r="AP143" s="557"/>
      <c r="AQ143" s="557"/>
      <c r="AR143" s="557"/>
      <c r="AS143" s="557"/>
      <c r="AT143" s="557"/>
      <c r="AU143" s="557"/>
      <c r="AV143" s="557"/>
      <c r="AW143" s="557"/>
      <c r="AX143" s="557"/>
      <c r="AY143" s="557"/>
      <c r="AZ143" s="557"/>
      <c r="BA143" s="557"/>
      <c r="BB143" s="557"/>
      <c r="BC143" s="557"/>
      <c r="BD143" s="408"/>
      <c r="BE143" s="408"/>
      <c r="BF143" s="408"/>
      <c r="BG143" s="408"/>
      <c r="BH143" s="408"/>
      <c r="BI143" s="408"/>
      <c r="BJ143" s="408"/>
      <c r="BK143" s="408"/>
      <c r="BL143" s="408"/>
      <c r="BM143" s="408"/>
      <c r="BN143" s="408"/>
      <c r="BO143" s="408"/>
      <c r="BP143" s="408"/>
      <c r="BQ143" s="408"/>
      <c r="BR143" s="408"/>
      <c r="BS143" s="408"/>
      <c r="BT143" s="408"/>
      <c r="BU143" s="408"/>
      <c r="BV143" s="408"/>
      <c r="BW143" s="408"/>
      <c r="BX143" s="408"/>
      <c r="BY143" s="408"/>
      <c r="BZ143" s="408"/>
      <c r="CA143" s="408"/>
      <c r="CB143" s="408"/>
      <c r="CC143" s="408"/>
      <c r="CD143" s="408"/>
      <c r="CE143" s="408"/>
      <c r="CF143" s="408"/>
      <c r="CG143" s="408"/>
      <c r="CH143" s="408"/>
      <c r="CI143" s="408"/>
      <c r="CJ143" s="408"/>
      <c r="CK143" s="408"/>
      <c r="CL143" s="437"/>
      <c r="CM143" s="437"/>
      <c r="CN143" s="437"/>
      <c r="CO143" s="437"/>
      <c r="CP143" s="437"/>
      <c r="CQ143" s="437"/>
      <c r="CR143" s="437"/>
      <c r="CS143" s="437"/>
      <c r="CT143" s="437"/>
      <c r="CU143" s="437"/>
      <c r="CV143" s="437"/>
      <c r="CW143" s="437"/>
      <c r="CX143" s="437"/>
      <c r="CY143" s="437"/>
      <c r="CZ143" s="437"/>
      <c r="DA143" s="437"/>
      <c r="DB143" s="437"/>
      <c r="DC143" s="437"/>
      <c r="DD143" s="437"/>
      <c r="DE143" s="437"/>
      <c r="DF143" s="437"/>
      <c r="DG143" s="437"/>
      <c r="DH143" s="437"/>
      <c r="DI143" s="437"/>
      <c r="DJ143" s="437"/>
      <c r="DK143" s="437"/>
      <c r="DL143" s="437"/>
      <c r="DM143" s="437"/>
      <c r="DN143" s="437"/>
      <c r="DO143" s="437"/>
      <c r="DP143" s="437"/>
      <c r="DQ143" s="437"/>
      <c r="DR143" s="437"/>
      <c r="DS143" s="437"/>
      <c r="DT143" s="437"/>
      <c r="DU143" s="437"/>
      <c r="DV143" s="437"/>
      <c r="DW143" s="437"/>
      <c r="DX143" s="437"/>
      <c r="DY143" s="437"/>
      <c r="DZ143" s="437"/>
      <c r="EA143" s="437"/>
      <c r="EB143" s="437"/>
      <c r="EC143" s="437"/>
      <c r="ED143" s="437"/>
      <c r="EE143" s="437"/>
      <c r="EF143" s="437"/>
      <c r="EG143" s="437"/>
      <c r="EH143" s="437"/>
      <c r="EI143" s="437"/>
      <c r="EJ143" s="437"/>
      <c r="EK143" s="437"/>
      <c r="EL143" s="437"/>
      <c r="EM143" s="437"/>
      <c r="EN143" s="437"/>
      <c r="EO143" s="437"/>
      <c r="EP143" s="437"/>
      <c r="EQ143" s="437"/>
      <c r="ER143" s="437"/>
      <c r="ES143" s="437"/>
      <c r="ET143" s="437"/>
      <c r="EU143" s="437"/>
      <c r="EV143" s="437"/>
      <c r="EW143" s="437"/>
      <c r="EX143" s="437"/>
      <c r="EY143" s="437"/>
      <c r="EZ143" s="437"/>
      <c r="FA143" s="437"/>
      <c r="FB143" s="437"/>
      <c r="FC143" s="437"/>
      <c r="FD143" s="437"/>
      <c r="FE143" s="437"/>
      <c r="FF143" s="437"/>
      <c r="FG143" s="437"/>
      <c r="FH143" s="437"/>
      <c r="FI143" s="437"/>
      <c r="FJ143" s="437"/>
      <c r="FK143" s="437"/>
      <c r="FL143" s="437"/>
      <c r="FM143" s="437"/>
      <c r="FN143" s="437"/>
      <c r="FO143" s="437"/>
      <c r="FP143" s="437"/>
      <c r="FQ143" s="437"/>
      <c r="FR143" s="437"/>
      <c r="FS143" s="437"/>
      <c r="FT143" s="437"/>
      <c r="FU143" s="437"/>
      <c r="FV143" s="437"/>
      <c r="FW143" s="437"/>
      <c r="FX143" s="437"/>
      <c r="FY143" s="437"/>
      <c r="FZ143" s="437"/>
      <c r="GA143" s="437"/>
      <c r="GB143" s="437"/>
      <c r="GC143" s="437"/>
      <c r="GD143" s="437"/>
      <c r="GE143" s="437"/>
      <c r="GF143" s="437"/>
      <c r="GG143" s="437"/>
      <c r="GH143" s="437"/>
      <c r="GI143" s="437"/>
      <c r="GJ143" s="437"/>
      <c r="GK143" s="437"/>
      <c r="GL143" s="437"/>
      <c r="GM143" s="437"/>
      <c r="GN143" s="437"/>
      <c r="GO143" s="437"/>
      <c r="GP143" s="437"/>
      <c r="GQ143" s="437"/>
      <c r="GR143" s="437"/>
      <c r="GS143" s="437"/>
      <c r="GT143" s="437"/>
      <c r="GU143" s="437"/>
      <c r="GV143" s="437"/>
      <c r="GW143" s="437"/>
      <c r="GX143" s="437"/>
      <c r="GY143" s="437"/>
      <c r="GZ143" s="437"/>
      <c r="HA143" s="437"/>
      <c r="HB143" s="437"/>
      <c r="HC143" s="437"/>
      <c r="HD143" s="437"/>
      <c r="HE143" s="437"/>
      <c r="HF143" s="437"/>
      <c r="HG143" s="437"/>
      <c r="HH143" s="437"/>
      <c r="HI143" s="437"/>
      <c r="HJ143" s="437"/>
      <c r="HK143" s="437"/>
      <c r="HL143" s="437"/>
      <c r="HM143" s="437"/>
      <c r="HN143" s="437"/>
      <c r="HO143" s="437"/>
      <c r="HP143" s="437"/>
      <c r="HQ143" s="437"/>
      <c r="HR143" s="437"/>
      <c r="HS143" s="437"/>
      <c r="HT143" s="437"/>
      <c r="HU143" s="437"/>
      <c r="HV143" s="437"/>
      <c r="HW143" s="437"/>
      <c r="HX143" s="437"/>
      <c r="HY143" s="437"/>
      <c r="HZ143" s="437"/>
      <c r="IA143" s="437"/>
      <c r="IB143" s="437"/>
      <c r="IC143" s="437"/>
      <c r="ID143" s="437"/>
      <c r="IE143" s="437"/>
      <c r="IF143" s="437"/>
      <c r="IG143" s="437"/>
      <c r="IH143" s="437"/>
      <c r="II143" s="437"/>
      <c r="IJ143" s="437"/>
      <c r="IK143" s="437"/>
      <c r="IL143" s="437"/>
      <c r="IM143" s="437"/>
      <c r="IN143" s="437"/>
      <c r="IO143" s="437"/>
      <c r="IP143" s="437"/>
      <c r="IQ143" s="437"/>
      <c r="IR143" s="437"/>
      <c r="IS143" s="437"/>
      <c r="IT143" s="437"/>
    </row>
    <row collapsed="false" customFormat="true" customHeight="true" hidden="false" ht="52" outlineLevel="0" r="144" s="419">
      <c r="A144" s="355"/>
      <c r="B144" s="580" t="n">
        <v>16</v>
      </c>
      <c r="C144" s="581" t="s">
        <v>37</v>
      </c>
      <c r="D144" s="582" t="s">
        <v>346</v>
      </c>
      <c r="E144" s="563" t="s">
        <v>79</v>
      </c>
      <c r="F144" s="583" t="s">
        <v>80</v>
      </c>
      <c r="G144" s="166" t="s">
        <v>347</v>
      </c>
      <c r="H144" s="584" t="n">
        <v>1906.77966101695</v>
      </c>
      <c r="I144" s="584" t="n">
        <v>343.220338983051</v>
      </c>
      <c r="J144" s="584" t="n">
        <f aca="false">H144+I144</f>
        <v>2250</v>
      </c>
      <c r="K144" s="584" t="n">
        <v>0</v>
      </c>
      <c r="L144" s="584" t="n">
        <v>1212</v>
      </c>
      <c r="M144" s="168" t="n">
        <f aca="false">SUM(Q144:AB144)</f>
        <v>1212</v>
      </c>
      <c r="N144" s="168" t="n">
        <f aca="false">SUM(Q149:AB149)</f>
        <v>0</v>
      </c>
      <c r="O144" s="585" t="n">
        <f aca="false">N144+K144</f>
        <v>0</v>
      </c>
      <c r="P144" s="559" t="s">
        <v>82</v>
      </c>
      <c r="Q144" s="586" t="s">
        <v>102</v>
      </c>
      <c r="R144" s="587" t="s">
        <v>102</v>
      </c>
      <c r="S144" s="588" t="s">
        <v>102</v>
      </c>
      <c r="T144" s="586" t="s">
        <v>102</v>
      </c>
      <c r="U144" s="587" t="s">
        <v>102</v>
      </c>
      <c r="V144" s="588" t="s">
        <v>102</v>
      </c>
      <c r="W144" s="586" t="s">
        <v>102</v>
      </c>
      <c r="X144" s="587" t="s">
        <v>102</v>
      </c>
      <c r="Y144" s="588" t="n">
        <v>0</v>
      </c>
      <c r="Z144" s="586" t="n">
        <v>500</v>
      </c>
      <c r="AA144" s="589" t="n">
        <v>312</v>
      </c>
      <c r="AB144" s="588" t="n">
        <v>400</v>
      </c>
      <c r="AC144" s="560" t="s">
        <v>234</v>
      </c>
      <c r="AD144" s="560" t="s">
        <v>235</v>
      </c>
      <c r="AE144" s="560" t="s">
        <v>236</v>
      </c>
      <c r="AF144" s="590" t="s">
        <v>87</v>
      </c>
      <c r="AG144" s="591" t="s">
        <v>87</v>
      </c>
      <c r="AH144" s="385"/>
      <c r="AI144" s="415"/>
      <c r="AJ144" s="416"/>
      <c r="AK144" s="416"/>
      <c r="AL144" s="416"/>
      <c r="AM144" s="416"/>
      <c r="AN144" s="416"/>
      <c r="AO144" s="417" t="n">
        <v>0</v>
      </c>
      <c r="AP144" s="416"/>
      <c r="AQ144" s="416"/>
      <c r="AR144" s="416"/>
      <c r="AS144" s="416"/>
      <c r="AT144" s="416"/>
      <c r="AU144" s="416"/>
      <c r="AV144" s="416"/>
      <c r="AW144" s="416"/>
      <c r="AX144" s="416"/>
      <c r="AY144" s="416"/>
      <c r="AZ144" s="416"/>
      <c r="BA144" s="416"/>
      <c r="BB144" s="416"/>
      <c r="BC144" s="418"/>
      <c r="BD144" s="387"/>
      <c r="BE144" s="387"/>
      <c r="BF144" s="387"/>
      <c r="BG144" s="387"/>
      <c r="BH144" s="387"/>
      <c r="BI144" s="387"/>
      <c r="BJ144" s="387"/>
      <c r="BK144" s="387"/>
      <c r="BL144" s="387"/>
      <c r="BM144" s="387"/>
      <c r="BN144" s="387"/>
      <c r="BO144" s="387"/>
      <c r="BP144" s="387"/>
      <c r="BQ144" s="387"/>
      <c r="BR144" s="387"/>
      <c r="BS144" s="387"/>
      <c r="BT144" s="387"/>
      <c r="BU144" s="387"/>
      <c r="BV144" s="387"/>
      <c r="BW144" s="387"/>
      <c r="BX144" s="387"/>
      <c r="BY144" s="387"/>
      <c r="BZ144" s="387"/>
      <c r="CA144" s="387"/>
      <c r="CB144" s="387"/>
      <c r="CC144" s="387"/>
      <c r="CD144" s="387"/>
      <c r="CE144" s="387"/>
      <c r="CF144" s="387"/>
      <c r="CG144" s="387"/>
      <c r="CH144" s="387"/>
      <c r="CI144" s="387"/>
      <c r="CJ144" s="387"/>
      <c r="CK144" s="387"/>
    </row>
    <row collapsed="false" customFormat="true" customHeight="true" hidden="false" ht="42" outlineLevel="0" r="145" s="523">
      <c r="A145" s="371"/>
      <c r="B145" s="420"/>
      <c r="C145" s="421" t="s">
        <v>88</v>
      </c>
      <c r="D145" s="183"/>
      <c r="E145" s="422"/>
      <c r="F145" s="185" t="s">
        <v>89</v>
      </c>
      <c r="G145" s="166"/>
      <c r="H145" s="423"/>
      <c r="I145" s="424"/>
      <c r="J145" s="424"/>
      <c r="K145" s="425"/>
      <c r="L145" s="426"/>
      <c r="M145" s="427"/>
      <c r="N145" s="428" t="n">
        <f aca="false">N144/L144</f>
        <v>0</v>
      </c>
      <c r="O145" s="428" t="n">
        <f aca="false">O144/J144</f>
        <v>0</v>
      </c>
      <c r="P145" s="429" t="s">
        <v>240</v>
      </c>
      <c r="Q145" s="430"/>
      <c r="R145" s="431"/>
      <c r="S145" s="432"/>
      <c r="T145" s="430"/>
      <c r="U145" s="431"/>
      <c r="V145" s="432"/>
      <c r="W145" s="430" t="n">
        <v>5</v>
      </c>
      <c r="X145" s="431" t="n">
        <v>15</v>
      </c>
      <c r="Y145" s="432" t="n">
        <v>30</v>
      </c>
      <c r="Z145" s="430" t="n">
        <v>45</v>
      </c>
      <c r="AA145" s="431" t="n">
        <v>60</v>
      </c>
      <c r="AB145" s="432" t="n">
        <v>75</v>
      </c>
      <c r="AC145" s="433" t="n">
        <v>41554</v>
      </c>
      <c r="AD145" s="433" t="n">
        <v>41750.6</v>
      </c>
      <c r="AE145" s="433" t="n">
        <v>41840.6</v>
      </c>
      <c r="AF145" s="590"/>
      <c r="AG145" s="591"/>
      <c r="AH145" s="385"/>
      <c r="AI145" s="434"/>
      <c r="AJ145" s="435"/>
      <c r="AK145" s="435"/>
      <c r="AL145" s="435"/>
      <c r="AM145" s="435"/>
      <c r="AN145" s="435"/>
      <c r="AO145" s="435"/>
      <c r="AP145" s="435"/>
      <c r="AQ145" s="435"/>
      <c r="AR145" s="435"/>
      <c r="AS145" s="435"/>
      <c r="AT145" s="435"/>
      <c r="AU145" s="435"/>
      <c r="AV145" s="435"/>
      <c r="AW145" s="435"/>
      <c r="AX145" s="435"/>
      <c r="AY145" s="435"/>
      <c r="AZ145" s="435"/>
      <c r="BA145" s="435"/>
      <c r="BB145" s="435"/>
      <c r="BC145" s="436"/>
      <c r="BD145" s="387"/>
      <c r="BE145" s="387"/>
      <c r="BF145" s="387"/>
      <c r="BG145" s="387"/>
      <c r="BH145" s="387"/>
      <c r="BI145" s="387"/>
      <c r="BJ145" s="387"/>
      <c r="BK145" s="387"/>
      <c r="BL145" s="387"/>
      <c r="BM145" s="387"/>
      <c r="BN145" s="387"/>
      <c r="BO145" s="387"/>
      <c r="BP145" s="387"/>
      <c r="BQ145" s="387"/>
      <c r="BR145" s="387"/>
      <c r="BS145" s="387"/>
      <c r="BT145" s="387"/>
      <c r="BU145" s="387"/>
      <c r="BV145" s="387"/>
      <c r="BW145" s="387"/>
      <c r="BX145" s="387"/>
      <c r="BY145" s="387"/>
      <c r="BZ145" s="387"/>
      <c r="CA145" s="387"/>
      <c r="CB145" s="387"/>
      <c r="CC145" s="387"/>
      <c r="CD145" s="387"/>
      <c r="CE145" s="387"/>
      <c r="CF145" s="387"/>
      <c r="CG145" s="387"/>
      <c r="CH145" s="387"/>
      <c r="CI145" s="387"/>
      <c r="CJ145" s="387"/>
      <c r="CK145" s="387"/>
      <c r="CL145" s="522"/>
      <c r="CM145" s="522"/>
      <c r="CN145" s="522"/>
      <c r="CO145" s="522"/>
      <c r="CP145" s="522"/>
      <c r="CQ145" s="522"/>
      <c r="CR145" s="522"/>
      <c r="CS145" s="522"/>
      <c r="CT145" s="522"/>
      <c r="CU145" s="522"/>
      <c r="CV145" s="522"/>
      <c r="CW145" s="522"/>
      <c r="CX145" s="522"/>
      <c r="CY145" s="522"/>
      <c r="CZ145" s="522"/>
      <c r="DA145" s="522"/>
      <c r="DB145" s="522"/>
      <c r="DC145" s="522"/>
      <c r="DD145" s="522"/>
      <c r="DE145" s="522"/>
      <c r="DF145" s="522"/>
      <c r="DG145" s="522"/>
      <c r="DH145" s="522"/>
      <c r="DI145" s="522"/>
      <c r="DJ145" s="522"/>
      <c r="DK145" s="522"/>
      <c r="DL145" s="522"/>
      <c r="DM145" s="522"/>
      <c r="DN145" s="522"/>
      <c r="DO145" s="522"/>
      <c r="DP145" s="522"/>
      <c r="DQ145" s="522"/>
      <c r="DR145" s="522"/>
      <c r="DS145" s="522"/>
      <c r="DT145" s="522"/>
      <c r="DU145" s="522"/>
      <c r="DV145" s="522"/>
      <c r="DW145" s="522"/>
      <c r="DX145" s="522"/>
      <c r="DY145" s="522"/>
      <c r="DZ145" s="522"/>
      <c r="EA145" s="522"/>
      <c r="EB145" s="522"/>
      <c r="EC145" s="522"/>
      <c r="ED145" s="522"/>
      <c r="EE145" s="522"/>
      <c r="EF145" s="522"/>
      <c r="EG145" s="522"/>
      <c r="EH145" s="522"/>
      <c r="EI145" s="522"/>
      <c r="EJ145" s="522"/>
      <c r="EK145" s="522"/>
      <c r="EL145" s="522"/>
      <c r="EM145" s="522"/>
      <c r="EN145" s="522"/>
      <c r="EO145" s="522"/>
      <c r="EP145" s="522"/>
      <c r="EQ145" s="522"/>
      <c r="ER145" s="522"/>
      <c r="ES145" s="522"/>
      <c r="ET145" s="522"/>
      <c r="EU145" s="522"/>
      <c r="EV145" s="522"/>
      <c r="EW145" s="522"/>
      <c r="EX145" s="522"/>
      <c r="EY145" s="522"/>
      <c r="EZ145" s="522"/>
      <c r="FA145" s="522"/>
      <c r="FB145" s="522"/>
      <c r="FC145" s="522"/>
      <c r="FD145" s="522"/>
      <c r="FE145" s="522"/>
      <c r="FF145" s="522"/>
      <c r="FG145" s="522"/>
      <c r="FH145" s="522"/>
      <c r="FI145" s="522"/>
      <c r="FJ145" s="522"/>
      <c r="FK145" s="522"/>
      <c r="FL145" s="522"/>
      <c r="FM145" s="522"/>
      <c r="FN145" s="522"/>
      <c r="FO145" s="522"/>
      <c r="FP145" s="522"/>
      <c r="FQ145" s="522"/>
      <c r="FR145" s="522"/>
      <c r="FS145" s="522"/>
      <c r="FT145" s="522"/>
      <c r="FU145" s="522"/>
      <c r="FV145" s="522"/>
      <c r="FW145" s="522"/>
      <c r="FX145" s="522"/>
      <c r="FY145" s="522"/>
      <c r="FZ145" s="522"/>
      <c r="GA145" s="522"/>
      <c r="GB145" s="522"/>
      <c r="GC145" s="522"/>
      <c r="GD145" s="522"/>
      <c r="GE145" s="522"/>
      <c r="GF145" s="522"/>
      <c r="GG145" s="522"/>
      <c r="GH145" s="522"/>
      <c r="GI145" s="522"/>
      <c r="GJ145" s="522"/>
      <c r="GK145" s="522"/>
      <c r="GL145" s="522"/>
      <c r="GM145" s="522"/>
      <c r="GN145" s="522"/>
      <c r="GO145" s="522"/>
      <c r="GP145" s="522"/>
      <c r="GQ145" s="522"/>
      <c r="GR145" s="522"/>
      <c r="GS145" s="522"/>
      <c r="GT145" s="522"/>
      <c r="GU145" s="522"/>
      <c r="GV145" s="522"/>
      <c r="GW145" s="522"/>
      <c r="GX145" s="522"/>
      <c r="GY145" s="522"/>
      <c r="GZ145" s="522"/>
      <c r="HA145" s="522"/>
      <c r="HB145" s="522"/>
      <c r="HC145" s="522"/>
      <c r="HD145" s="522"/>
      <c r="HE145" s="522"/>
      <c r="HF145" s="522"/>
      <c r="HG145" s="522"/>
      <c r="HH145" s="522"/>
      <c r="HI145" s="522"/>
      <c r="HJ145" s="522"/>
      <c r="HK145" s="522"/>
      <c r="HL145" s="522"/>
      <c r="HM145" s="522"/>
      <c r="HN145" s="522"/>
      <c r="HO145" s="522"/>
      <c r="HP145" s="522"/>
      <c r="HQ145" s="522"/>
      <c r="HR145" s="522"/>
      <c r="HS145" s="522"/>
      <c r="HT145" s="522"/>
      <c r="HU145" s="522"/>
      <c r="HV145" s="522"/>
      <c r="HW145" s="522"/>
      <c r="HX145" s="522"/>
      <c r="HY145" s="522"/>
      <c r="HZ145" s="522"/>
      <c r="IA145" s="522"/>
      <c r="IB145" s="522"/>
      <c r="IC145" s="522"/>
      <c r="ID145" s="522"/>
      <c r="IE145" s="522"/>
      <c r="IF145" s="522"/>
      <c r="IG145" s="522"/>
      <c r="IH145" s="522"/>
      <c r="II145" s="522"/>
      <c r="IJ145" s="522"/>
      <c r="IK145" s="522"/>
      <c r="IL145" s="522"/>
      <c r="IM145" s="522"/>
      <c r="IN145" s="522"/>
      <c r="IO145" s="522"/>
      <c r="IP145" s="522"/>
      <c r="IQ145" s="522"/>
      <c r="IR145" s="522"/>
      <c r="IS145" s="522"/>
      <c r="IT145" s="522"/>
    </row>
    <row collapsed="false" customFormat="false" customHeight="true" hidden="false" ht="38" outlineLevel="0" r="146">
      <c r="A146" s="371"/>
      <c r="B146" s="439"/>
      <c r="C146" s="440" t="s">
        <v>92</v>
      </c>
      <c r="D146" s="198" t="s">
        <v>348</v>
      </c>
      <c r="E146" s="441"/>
      <c r="F146" s="442" t="s">
        <v>94</v>
      </c>
      <c r="G146" s="166"/>
      <c r="H146" s="443"/>
      <c r="I146" s="444"/>
      <c r="J146" s="444"/>
      <c r="K146" s="445"/>
      <c r="L146" s="446"/>
      <c r="M146" s="446"/>
      <c r="N146" s="446"/>
      <c r="O146" s="446"/>
      <c r="P146" s="447"/>
      <c r="Q146" s="448"/>
      <c r="R146" s="449"/>
      <c r="S146" s="450"/>
      <c r="T146" s="448"/>
      <c r="U146" s="451"/>
      <c r="V146" s="452"/>
      <c r="W146" s="453"/>
      <c r="X146" s="454"/>
      <c r="Y146" s="452"/>
      <c r="Z146" s="453"/>
      <c r="AA146" s="451"/>
      <c r="AB146" s="455"/>
      <c r="AC146" s="456"/>
      <c r="AD146" s="456"/>
      <c r="AE146" s="456"/>
      <c r="AF146" s="590"/>
      <c r="AG146" s="591"/>
      <c r="AH146" s="385"/>
      <c r="AI146" s="434"/>
      <c r="AJ146" s="435"/>
      <c r="AK146" s="435"/>
      <c r="AL146" s="435"/>
      <c r="AM146" s="435"/>
      <c r="AN146" s="435"/>
      <c r="AO146" s="435"/>
      <c r="AP146" s="435"/>
      <c r="AQ146" s="435"/>
      <c r="AR146" s="435"/>
      <c r="AS146" s="435"/>
      <c r="AT146" s="435"/>
      <c r="AU146" s="435"/>
      <c r="AV146" s="435"/>
      <c r="AW146" s="435"/>
      <c r="AX146" s="435"/>
      <c r="AY146" s="435"/>
      <c r="AZ146" s="435"/>
      <c r="BA146" s="435"/>
      <c r="BB146" s="435"/>
      <c r="BC146" s="436"/>
      <c r="BD146" s="387"/>
      <c r="BE146" s="387"/>
      <c r="BF146" s="387"/>
      <c r="BG146" s="387"/>
      <c r="BH146" s="387"/>
      <c r="BI146" s="387"/>
      <c r="BJ146" s="387"/>
      <c r="BK146" s="387"/>
      <c r="BL146" s="387"/>
      <c r="BM146" s="387"/>
      <c r="BN146" s="387"/>
      <c r="BO146" s="387"/>
      <c r="BP146" s="387"/>
      <c r="BQ146" s="387"/>
      <c r="BR146" s="387"/>
      <c r="BS146" s="387"/>
      <c r="BT146" s="387"/>
      <c r="BU146" s="387"/>
      <c r="BV146" s="387"/>
      <c r="BW146" s="387"/>
      <c r="BX146" s="387"/>
      <c r="BY146" s="387"/>
      <c r="BZ146" s="387"/>
      <c r="CA146" s="387"/>
      <c r="CB146" s="387"/>
      <c r="CC146" s="387"/>
      <c r="CD146" s="387"/>
      <c r="CE146" s="387"/>
      <c r="CF146" s="387"/>
      <c r="CG146" s="387"/>
      <c r="CH146" s="387"/>
      <c r="CI146" s="387"/>
      <c r="CJ146" s="387"/>
      <c r="CK146" s="387"/>
      <c r="CL146" s="522"/>
      <c r="CM146" s="522"/>
      <c r="CN146" s="522"/>
      <c r="CO146" s="522"/>
      <c r="CP146" s="522"/>
      <c r="CQ146" s="522"/>
      <c r="CR146" s="522"/>
      <c r="CS146" s="522"/>
      <c r="CT146" s="522"/>
      <c r="CU146" s="522"/>
      <c r="CV146" s="522"/>
      <c r="CW146" s="522"/>
      <c r="CX146" s="522"/>
      <c r="CY146" s="522"/>
      <c r="CZ146" s="522"/>
      <c r="DA146" s="522"/>
      <c r="DB146" s="522"/>
      <c r="DC146" s="522"/>
      <c r="DD146" s="522"/>
      <c r="DE146" s="522"/>
      <c r="DF146" s="522"/>
      <c r="DG146" s="522"/>
      <c r="DH146" s="522"/>
      <c r="DI146" s="522"/>
      <c r="DJ146" s="522"/>
      <c r="DK146" s="522"/>
      <c r="DL146" s="522"/>
      <c r="DM146" s="522"/>
      <c r="DN146" s="522"/>
      <c r="DO146" s="522"/>
      <c r="DP146" s="522"/>
      <c r="DQ146" s="522"/>
      <c r="DR146" s="522"/>
      <c r="DS146" s="522"/>
      <c r="DT146" s="522"/>
      <c r="DU146" s="522"/>
      <c r="DV146" s="522"/>
      <c r="DW146" s="522"/>
      <c r="DX146" s="522"/>
      <c r="DY146" s="522"/>
      <c r="DZ146" s="522"/>
      <c r="EA146" s="522"/>
      <c r="EB146" s="522"/>
      <c r="EC146" s="522"/>
      <c r="ED146" s="522"/>
      <c r="EE146" s="522"/>
      <c r="EF146" s="522"/>
      <c r="EG146" s="522"/>
      <c r="EH146" s="522"/>
      <c r="EI146" s="522"/>
      <c r="EJ146" s="522"/>
      <c r="EK146" s="522"/>
      <c r="EL146" s="522"/>
      <c r="EM146" s="522"/>
      <c r="EN146" s="522"/>
      <c r="EO146" s="522"/>
      <c r="EP146" s="522"/>
      <c r="EQ146" s="522"/>
      <c r="ER146" s="522"/>
      <c r="ES146" s="522"/>
      <c r="ET146" s="522"/>
      <c r="EU146" s="522"/>
      <c r="EV146" s="522"/>
      <c r="EW146" s="522"/>
      <c r="EX146" s="522"/>
      <c r="EY146" s="522"/>
      <c r="EZ146" s="522"/>
      <c r="FA146" s="522"/>
      <c r="FB146" s="522"/>
      <c r="FC146" s="522"/>
      <c r="FD146" s="522"/>
      <c r="FE146" s="522"/>
      <c r="FF146" s="522"/>
      <c r="FG146" s="522"/>
      <c r="FH146" s="522"/>
      <c r="FI146" s="522"/>
      <c r="FJ146" s="522"/>
      <c r="FK146" s="522"/>
      <c r="FL146" s="522"/>
      <c r="FM146" s="522"/>
      <c r="FN146" s="522"/>
      <c r="FO146" s="522"/>
      <c r="FP146" s="522"/>
      <c r="FQ146" s="522"/>
      <c r="FR146" s="522"/>
      <c r="FS146" s="522"/>
      <c r="FT146" s="522"/>
      <c r="FU146" s="522"/>
      <c r="FV146" s="522"/>
      <c r="FW146" s="522"/>
      <c r="FX146" s="522"/>
      <c r="FY146" s="522"/>
      <c r="FZ146" s="522"/>
      <c r="GA146" s="522"/>
      <c r="GB146" s="522"/>
      <c r="GC146" s="522"/>
      <c r="GD146" s="522"/>
      <c r="GE146" s="522"/>
      <c r="GF146" s="522"/>
      <c r="GG146" s="522"/>
      <c r="GH146" s="522"/>
      <c r="GI146" s="522"/>
      <c r="GJ146" s="522"/>
      <c r="GK146" s="522"/>
      <c r="GL146" s="522"/>
      <c r="GM146" s="522"/>
      <c r="GN146" s="522"/>
      <c r="GO146" s="522"/>
      <c r="GP146" s="522"/>
      <c r="GQ146" s="522"/>
      <c r="GR146" s="522"/>
      <c r="GS146" s="522"/>
      <c r="GT146" s="522"/>
      <c r="GU146" s="522"/>
      <c r="GV146" s="522"/>
      <c r="GW146" s="522"/>
      <c r="GX146" s="522"/>
      <c r="GY146" s="522"/>
      <c r="GZ146" s="522"/>
      <c r="HA146" s="522"/>
      <c r="HB146" s="522"/>
      <c r="HC146" s="522"/>
      <c r="HD146" s="522"/>
      <c r="HE146" s="522"/>
      <c r="HF146" s="522"/>
      <c r="HG146" s="522"/>
      <c r="HH146" s="522"/>
      <c r="HI146" s="522"/>
      <c r="HJ146" s="522"/>
      <c r="HK146" s="522"/>
      <c r="HL146" s="522"/>
      <c r="HM146" s="522"/>
      <c r="HN146" s="522"/>
      <c r="HO146" s="522"/>
      <c r="HP146" s="522"/>
      <c r="HQ146" s="522"/>
      <c r="HR146" s="522"/>
      <c r="HS146" s="522"/>
      <c r="HT146" s="522"/>
      <c r="HU146" s="522"/>
      <c r="HV146" s="522"/>
      <c r="HW146" s="522"/>
      <c r="HX146" s="522"/>
      <c r="HY146" s="522"/>
      <c r="HZ146" s="522"/>
      <c r="IA146" s="522"/>
      <c r="IB146" s="522"/>
      <c r="IC146" s="522"/>
      <c r="ID146" s="522"/>
      <c r="IE146" s="522"/>
      <c r="IF146" s="522"/>
      <c r="IG146" s="522"/>
      <c r="IH146" s="522"/>
      <c r="II146" s="522"/>
      <c r="IJ146" s="522"/>
      <c r="IK146" s="522"/>
      <c r="IL146" s="522"/>
      <c r="IM146" s="522"/>
      <c r="IN146" s="522"/>
      <c r="IO146" s="522"/>
      <c r="IP146" s="522"/>
      <c r="IQ146" s="522"/>
      <c r="IR146" s="522"/>
      <c r="IS146" s="522"/>
      <c r="IT146" s="522"/>
    </row>
    <row collapsed="false" customFormat="false" customHeight="true" hidden="false" ht="37" outlineLevel="0" r="147">
      <c r="A147" s="371"/>
      <c r="B147" s="457"/>
      <c r="C147" s="458" t="s">
        <v>95</v>
      </c>
      <c r="D147" s="459"/>
      <c r="E147" s="460"/>
      <c r="F147" s="461" t="s">
        <v>349</v>
      </c>
      <c r="G147" s="166"/>
      <c r="H147" s="462"/>
      <c r="I147" s="463"/>
      <c r="J147" s="463"/>
      <c r="K147" s="464"/>
      <c r="L147" s="427"/>
      <c r="M147" s="427"/>
      <c r="N147" s="427"/>
      <c r="O147" s="427"/>
      <c r="P147" s="465"/>
      <c r="Q147" s="430"/>
      <c r="R147" s="431"/>
      <c r="S147" s="432"/>
      <c r="T147" s="430"/>
      <c r="U147" s="466"/>
      <c r="V147" s="467"/>
      <c r="W147" s="468"/>
      <c r="X147" s="469"/>
      <c r="Y147" s="467"/>
      <c r="Z147" s="468"/>
      <c r="AA147" s="466"/>
      <c r="AB147" s="470"/>
      <c r="AC147" s="433" t="s">
        <v>243</v>
      </c>
      <c r="AD147" s="471" t="s">
        <v>244</v>
      </c>
      <c r="AE147" s="471" t="s">
        <v>245</v>
      </c>
      <c r="AF147" s="590"/>
      <c r="AG147" s="591"/>
      <c r="AH147" s="385"/>
      <c r="AI147" s="434"/>
      <c r="AJ147" s="435"/>
      <c r="AK147" s="435"/>
      <c r="AL147" s="435"/>
      <c r="AM147" s="435"/>
      <c r="AN147" s="435"/>
      <c r="AO147" s="435"/>
      <c r="AP147" s="435"/>
      <c r="AQ147" s="435"/>
      <c r="AR147" s="435"/>
      <c r="AS147" s="435"/>
      <c r="AT147" s="435"/>
      <c r="AU147" s="435"/>
      <c r="AV147" s="435"/>
      <c r="AW147" s="435"/>
      <c r="AX147" s="435"/>
      <c r="AY147" s="435"/>
      <c r="AZ147" s="435"/>
      <c r="BA147" s="435"/>
      <c r="BB147" s="435"/>
      <c r="BC147" s="436"/>
      <c r="BD147" s="387"/>
      <c r="BE147" s="387"/>
      <c r="BF147" s="387"/>
      <c r="BG147" s="387"/>
      <c r="BH147" s="387"/>
      <c r="BI147" s="387"/>
      <c r="BJ147" s="387"/>
      <c r="BK147" s="387"/>
      <c r="BL147" s="387"/>
      <c r="BM147" s="387"/>
      <c r="BN147" s="387"/>
      <c r="BO147" s="387"/>
      <c r="BP147" s="387"/>
      <c r="BQ147" s="387"/>
      <c r="BR147" s="387"/>
      <c r="BS147" s="387"/>
      <c r="BT147" s="387"/>
      <c r="BU147" s="387"/>
      <c r="BV147" s="387"/>
      <c r="BW147" s="387"/>
      <c r="BX147" s="387"/>
      <c r="BY147" s="387"/>
      <c r="BZ147" s="387"/>
      <c r="CA147" s="387"/>
      <c r="CB147" s="387"/>
      <c r="CC147" s="387"/>
      <c r="CD147" s="387"/>
      <c r="CE147" s="387"/>
      <c r="CF147" s="387"/>
      <c r="CG147" s="387"/>
      <c r="CH147" s="387"/>
      <c r="CI147" s="387"/>
      <c r="CJ147" s="387"/>
      <c r="CK147" s="387"/>
      <c r="CL147" s="522"/>
      <c r="CM147" s="522"/>
      <c r="CN147" s="522"/>
      <c r="CO147" s="522"/>
      <c r="CP147" s="522"/>
      <c r="CQ147" s="522"/>
      <c r="CR147" s="522"/>
      <c r="CS147" s="522"/>
      <c r="CT147" s="522"/>
      <c r="CU147" s="522"/>
      <c r="CV147" s="522"/>
      <c r="CW147" s="522"/>
      <c r="CX147" s="522"/>
      <c r="CY147" s="522"/>
      <c r="CZ147" s="522"/>
      <c r="DA147" s="522"/>
      <c r="DB147" s="522"/>
      <c r="DC147" s="522"/>
      <c r="DD147" s="522"/>
      <c r="DE147" s="522"/>
      <c r="DF147" s="522"/>
      <c r="DG147" s="522"/>
      <c r="DH147" s="522"/>
      <c r="DI147" s="522"/>
      <c r="DJ147" s="522"/>
      <c r="DK147" s="522"/>
      <c r="DL147" s="522"/>
      <c r="DM147" s="522"/>
      <c r="DN147" s="522"/>
      <c r="DO147" s="522"/>
      <c r="DP147" s="522"/>
      <c r="DQ147" s="522"/>
      <c r="DR147" s="522"/>
      <c r="DS147" s="522"/>
      <c r="DT147" s="522"/>
      <c r="DU147" s="522"/>
      <c r="DV147" s="522"/>
      <c r="DW147" s="522"/>
      <c r="DX147" s="522"/>
      <c r="DY147" s="522"/>
      <c r="DZ147" s="522"/>
      <c r="EA147" s="522"/>
      <c r="EB147" s="522"/>
      <c r="EC147" s="522"/>
      <c r="ED147" s="522"/>
      <c r="EE147" s="522"/>
      <c r="EF147" s="522"/>
      <c r="EG147" s="522"/>
      <c r="EH147" s="522"/>
      <c r="EI147" s="522"/>
      <c r="EJ147" s="522"/>
      <c r="EK147" s="522"/>
      <c r="EL147" s="522"/>
      <c r="EM147" s="522"/>
      <c r="EN147" s="522"/>
      <c r="EO147" s="522"/>
      <c r="EP147" s="522"/>
      <c r="EQ147" s="522"/>
      <c r="ER147" s="522"/>
      <c r="ES147" s="522"/>
      <c r="ET147" s="522"/>
      <c r="EU147" s="522"/>
      <c r="EV147" s="522"/>
      <c r="EW147" s="522"/>
      <c r="EX147" s="522"/>
      <c r="EY147" s="522"/>
      <c r="EZ147" s="522"/>
      <c r="FA147" s="522"/>
      <c r="FB147" s="522"/>
      <c r="FC147" s="522"/>
      <c r="FD147" s="522"/>
      <c r="FE147" s="522"/>
      <c r="FF147" s="522"/>
      <c r="FG147" s="522"/>
      <c r="FH147" s="522"/>
      <c r="FI147" s="522"/>
      <c r="FJ147" s="522"/>
      <c r="FK147" s="522"/>
      <c r="FL147" s="522"/>
      <c r="FM147" s="522"/>
      <c r="FN147" s="522"/>
      <c r="FO147" s="522"/>
      <c r="FP147" s="522"/>
      <c r="FQ147" s="522"/>
      <c r="FR147" s="522"/>
      <c r="FS147" s="522"/>
      <c r="FT147" s="522"/>
      <c r="FU147" s="522"/>
      <c r="FV147" s="522"/>
      <c r="FW147" s="522"/>
      <c r="FX147" s="522"/>
      <c r="FY147" s="522"/>
      <c r="FZ147" s="522"/>
      <c r="GA147" s="522"/>
      <c r="GB147" s="522"/>
      <c r="GC147" s="522"/>
      <c r="GD147" s="522"/>
      <c r="GE147" s="522"/>
      <c r="GF147" s="522"/>
      <c r="GG147" s="522"/>
      <c r="GH147" s="522"/>
      <c r="GI147" s="522"/>
      <c r="GJ147" s="522"/>
      <c r="GK147" s="522"/>
      <c r="GL147" s="522"/>
      <c r="GM147" s="522"/>
      <c r="GN147" s="522"/>
      <c r="GO147" s="522"/>
      <c r="GP147" s="522"/>
      <c r="GQ147" s="522"/>
      <c r="GR147" s="522"/>
      <c r="GS147" s="522"/>
      <c r="GT147" s="522"/>
      <c r="GU147" s="522"/>
      <c r="GV147" s="522"/>
      <c r="GW147" s="522"/>
      <c r="GX147" s="522"/>
      <c r="GY147" s="522"/>
      <c r="GZ147" s="522"/>
      <c r="HA147" s="522"/>
      <c r="HB147" s="522"/>
      <c r="HC147" s="522"/>
      <c r="HD147" s="522"/>
      <c r="HE147" s="522"/>
      <c r="HF147" s="522"/>
      <c r="HG147" s="522"/>
      <c r="HH147" s="522"/>
      <c r="HI147" s="522"/>
      <c r="HJ147" s="522"/>
      <c r="HK147" s="522"/>
      <c r="HL147" s="522"/>
      <c r="HM147" s="522"/>
      <c r="HN147" s="522"/>
      <c r="HO147" s="522"/>
      <c r="HP147" s="522"/>
      <c r="HQ147" s="522"/>
      <c r="HR147" s="522"/>
      <c r="HS147" s="522"/>
      <c r="HT147" s="522"/>
      <c r="HU147" s="522"/>
      <c r="HV147" s="522"/>
      <c r="HW147" s="522"/>
      <c r="HX147" s="522"/>
      <c r="HY147" s="522"/>
      <c r="HZ147" s="522"/>
      <c r="IA147" s="522"/>
      <c r="IB147" s="522"/>
      <c r="IC147" s="522"/>
      <c r="ID147" s="522"/>
      <c r="IE147" s="522"/>
      <c r="IF147" s="522"/>
      <c r="IG147" s="522"/>
      <c r="IH147" s="522"/>
      <c r="II147" s="522"/>
      <c r="IJ147" s="522"/>
      <c r="IK147" s="522"/>
      <c r="IL147" s="522"/>
      <c r="IM147" s="522"/>
      <c r="IN147" s="522"/>
      <c r="IO147" s="522"/>
      <c r="IP147" s="522"/>
      <c r="IQ147" s="522"/>
      <c r="IR147" s="522"/>
      <c r="IS147" s="522"/>
      <c r="IT147" s="522"/>
    </row>
    <row collapsed="false" customFormat="false" customHeight="true" hidden="false" ht="37" outlineLevel="0" r="148">
      <c r="A148" s="371"/>
      <c r="B148" s="439"/>
      <c r="C148" s="440" t="s">
        <v>97</v>
      </c>
      <c r="D148" s="198" t="s">
        <v>127</v>
      </c>
      <c r="E148" s="441"/>
      <c r="F148" s="442" t="s">
        <v>247</v>
      </c>
      <c r="G148" s="166"/>
      <c r="H148" s="443"/>
      <c r="I148" s="444"/>
      <c r="J148" s="444"/>
      <c r="K148" s="445"/>
      <c r="L148" s="446"/>
      <c r="M148" s="446"/>
      <c r="N148" s="446"/>
      <c r="O148" s="446"/>
      <c r="P148" s="447" t="s">
        <v>248</v>
      </c>
      <c r="Q148" s="543"/>
      <c r="R148" s="544"/>
      <c r="S148" s="545"/>
      <c r="T148" s="543"/>
      <c r="U148" s="544"/>
      <c r="V148" s="545"/>
      <c r="W148" s="543"/>
      <c r="X148" s="544" t="n">
        <v>7</v>
      </c>
      <c r="Y148" s="545" t="n">
        <v>7</v>
      </c>
      <c r="Z148" s="546"/>
      <c r="AA148" s="547"/>
      <c r="AB148" s="548"/>
      <c r="AC148" s="478" t="n">
        <v>41554</v>
      </c>
      <c r="AD148" s="478"/>
      <c r="AE148" s="478"/>
      <c r="AF148" s="590"/>
      <c r="AG148" s="591"/>
      <c r="AH148" s="385"/>
      <c r="AI148" s="434"/>
      <c r="AJ148" s="435"/>
      <c r="AK148" s="435"/>
      <c r="AL148" s="435"/>
      <c r="AM148" s="435"/>
      <c r="AN148" s="435"/>
      <c r="AO148" s="435"/>
      <c r="AP148" s="435"/>
      <c r="AQ148" s="435"/>
      <c r="AR148" s="435"/>
      <c r="AS148" s="435"/>
      <c r="AT148" s="435"/>
      <c r="AU148" s="435"/>
      <c r="AV148" s="435"/>
      <c r="AW148" s="435"/>
      <c r="AX148" s="435"/>
      <c r="AY148" s="435"/>
      <c r="AZ148" s="435"/>
      <c r="BA148" s="435"/>
      <c r="BB148" s="435"/>
      <c r="BC148" s="436"/>
      <c r="BD148" s="387"/>
      <c r="BE148" s="387"/>
      <c r="BF148" s="387"/>
      <c r="BG148" s="387"/>
      <c r="BH148" s="387"/>
      <c r="BI148" s="387"/>
      <c r="BJ148" s="387"/>
      <c r="BK148" s="387"/>
      <c r="BL148" s="387"/>
      <c r="BM148" s="387"/>
      <c r="BN148" s="387"/>
      <c r="BO148" s="387"/>
      <c r="BP148" s="387"/>
      <c r="BQ148" s="387"/>
      <c r="BR148" s="387"/>
      <c r="BS148" s="387"/>
      <c r="BT148" s="387"/>
      <c r="BU148" s="387"/>
      <c r="BV148" s="387"/>
      <c r="BW148" s="387"/>
      <c r="BX148" s="387"/>
      <c r="BY148" s="387"/>
      <c r="BZ148" s="387"/>
      <c r="CA148" s="387"/>
      <c r="CB148" s="387"/>
      <c r="CC148" s="387"/>
      <c r="CD148" s="387"/>
      <c r="CE148" s="387"/>
      <c r="CF148" s="387"/>
      <c r="CG148" s="387"/>
      <c r="CH148" s="387"/>
      <c r="CI148" s="387"/>
      <c r="CJ148" s="387"/>
      <c r="CK148" s="387"/>
      <c r="CL148" s="522"/>
      <c r="CM148" s="522"/>
      <c r="CN148" s="522"/>
      <c r="CO148" s="522"/>
      <c r="CP148" s="522"/>
      <c r="CQ148" s="522"/>
      <c r="CR148" s="522"/>
      <c r="CS148" s="522"/>
      <c r="CT148" s="522"/>
      <c r="CU148" s="522"/>
      <c r="CV148" s="522"/>
      <c r="CW148" s="522"/>
      <c r="CX148" s="522"/>
      <c r="CY148" s="522"/>
      <c r="CZ148" s="522"/>
      <c r="DA148" s="522"/>
      <c r="DB148" s="522"/>
      <c r="DC148" s="522"/>
      <c r="DD148" s="522"/>
      <c r="DE148" s="522"/>
      <c r="DF148" s="522"/>
      <c r="DG148" s="522"/>
      <c r="DH148" s="522"/>
      <c r="DI148" s="522"/>
      <c r="DJ148" s="522"/>
      <c r="DK148" s="522"/>
      <c r="DL148" s="522"/>
      <c r="DM148" s="522"/>
      <c r="DN148" s="522"/>
      <c r="DO148" s="522"/>
      <c r="DP148" s="522"/>
      <c r="DQ148" s="522"/>
      <c r="DR148" s="522"/>
      <c r="DS148" s="522"/>
      <c r="DT148" s="522"/>
      <c r="DU148" s="522"/>
      <c r="DV148" s="522"/>
      <c r="DW148" s="522"/>
      <c r="DX148" s="522"/>
      <c r="DY148" s="522"/>
      <c r="DZ148" s="522"/>
      <c r="EA148" s="522"/>
      <c r="EB148" s="522"/>
      <c r="EC148" s="522"/>
      <c r="ED148" s="522"/>
      <c r="EE148" s="522"/>
      <c r="EF148" s="522"/>
      <c r="EG148" s="522"/>
      <c r="EH148" s="522"/>
      <c r="EI148" s="522"/>
      <c r="EJ148" s="522"/>
      <c r="EK148" s="522"/>
      <c r="EL148" s="522"/>
      <c r="EM148" s="522"/>
      <c r="EN148" s="522"/>
      <c r="EO148" s="522"/>
      <c r="EP148" s="522"/>
      <c r="EQ148" s="522"/>
      <c r="ER148" s="522"/>
      <c r="ES148" s="522"/>
      <c r="ET148" s="522"/>
      <c r="EU148" s="522"/>
      <c r="EV148" s="522"/>
      <c r="EW148" s="522"/>
      <c r="EX148" s="522"/>
      <c r="EY148" s="522"/>
      <c r="EZ148" s="522"/>
      <c r="FA148" s="522"/>
      <c r="FB148" s="522"/>
      <c r="FC148" s="522"/>
      <c r="FD148" s="522"/>
      <c r="FE148" s="522"/>
      <c r="FF148" s="522"/>
      <c r="FG148" s="522"/>
      <c r="FH148" s="522"/>
      <c r="FI148" s="522"/>
      <c r="FJ148" s="522"/>
      <c r="FK148" s="522"/>
      <c r="FL148" s="522"/>
      <c r="FM148" s="522"/>
      <c r="FN148" s="522"/>
      <c r="FO148" s="522"/>
      <c r="FP148" s="522"/>
      <c r="FQ148" s="522"/>
      <c r="FR148" s="522"/>
      <c r="FS148" s="522"/>
      <c r="FT148" s="522"/>
      <c r="FU148" s="522"/>
      <c r="FV148" s="522"/>
      <c r="FW148" s="522"/>
      <c r="FX148" s="522"/>
      <c r="FY148" s="522"/>
      <c r="FZ148" s="522"/>
      <c r="GA148" s="522"/>
      <c r="GB148" s="522"/>
      <c r="GC148" s="522"/>
      <c r="GD148" s="522"/>
      <c r="GE148" s="522"/>
      <c r="GF148" s="522"/>
      <c r="GG148" s="522"/>
      <c r="GH148" s="522"/>
      <c r="GI148" s="522"/>
      <c r="GJ148" s="522"/>
      <c r="GK148" s="522"/>
      <c r="GL148" s="522"/>
      <c r="GM148" s="522"/>
      <c r="GN148" s="522"/>
      <c r="GO148" s="522"/>
      <c r="GP148" s="522"/>
      <c r="GQ148" s="522"/>
      <c r="GR148" s="522"/>
      <c r="GS148" s="522"/>
      <c r="GT148" s="522"/>
      <c r="GU148" s="522"/>
      <c r="GV148" s="522"/>
      <c r="GW148" s="522"/>
      <c r="GX148" s="522"/>
      <c r="GY148" s="522"/>
      <c r="GZ148" s="522"/>
      <c r="HA148" s="522"/>
      <c r="HB148" s="522"/>
      <c r="HC148" s="522"/>
      <c r="HD148" s="522"/>
      <c r="HE148" s="522"/>
      <c r="HF148" s="522"/>
      <c r="HG148" s="522"/>
      <c r="HH148" s="522"/>
      <c r="HI148" s="522"/>
      <c r="HJ148" s="522"/>
      <c r="HK148" s="522"/>
      <c r="HL148" s="522"/>
      <c r="HM148" s="522"/>
      <c r="HN148" s="522"/>
      <c r="HO148" s="522"/>
      <c r="HP148" s="522"/>
      <c r="HQ148" s="522"/>
      <c r="HR148" s="522"/>
      <c r="HS148" s="522"/>
      <c r="HT148" s="522"/>
      <c r="HU148" s="522"/>
      <c r="HV148" s="522"/>
      <c r="HW148" s="522"/>
      <c r="HX148" s="522"/>
      <c r="HY148" s="522"/>
      <c r="HZ148" s="522"/>
      <c r="IA148" s="522"/>
      <c r="IB148" s="522"/>
      <c r="IC148" s="522"/>
      <c r="ID148" s="522"/>
      <c r="IE148" s="522"/>
      <c r="IF148" s="522"/>
      <c r="IG148" s="522"/>
      <c r="IH148" s="522"/>
      <c r="II148" s="522"/>
      <c r="IJ148" s="522"/>
      <c r="IK148" s="522"/>
      <c r="IL148" s="522"/>
      <c r="IM148" s="522"/>
      <c r="IN148" s="522"/>
      <c r="IO148" s="522"/>
      <c r="IP148" s="522"/>
      <c r="IQ148" s="522"/>
      <c r="IR148" s="522"/>
      <c r="IS148" s="522"/>
      <c r="IT148" s="522"/>
    </row>
    <row collapsed="false" customFormat="false" customHeight="true" hidden="false" ht="45" outlineLevel="0" r="149">
      <c r="A149" s="371"/>
      <c r="B149" s="479"/>
      <c r="C149" s="524" t="s">
        <v>100</v>
      </c>
      <c r="D149" s="480"/>
      <c r="E149" s="481"/>
      <c r="F149" s="482" t="s">
        <v>350</v>
      </c>
      <c r="G149" s="166"/>
      <c r="H149" s="483"/>
      <c r="I149" s="484"/>
      <c r="J149" s="484"/>
      <c r="K149" s="485"/>
      <c r="L149" s="486"/>
      <c r="M149" s="486"/>
      <c r="N149" s="486"/>
      <c r="O149" s="486"/>
      <c r="P149" s="487" t="s">
        <v>101</v>
      </c>
      <c r="Q149" s="488" t="n">
        <v>0</v>
      </c>
      <c r="R149" s="489" t="n">
        <v>0</v>
      </c>
      <c r="S149" s="490" t="n">
        <v>0</v>
      </c>
      <c r="T149" s="488" t="n">
        <v>0</v>
      </c>
      <c r="U149" s="489" t="n">
        <v>0</v>
      </c>
      <c r="V149" s="490" t="n">
        <v>0</v>
      </c>
      <c r="W149" s="488" t="n">
        <v>0</v>
      </c>
      <c r="X149" s="489" t="n">
        <v>0</v>
      </c>
      <c r="Y149" s="490" t="s">
        <v>102</v>
      </c>
      <c r="Z149" s="488" t="s">
        <v>102</v>
      </c>
      <c r="AA149" s="489" t="s">
        <v>102</v>
      </c>
      <c r="AB149" s="491" t="s">
        <v>102</v>
      </c>
      <c r="AC149" s="492"/>
      <c r="AD149" s="492"/>
      <c r="AE149" s="492"/>
      <c r="AF149" s="590"/>
      <c r="AG149" s="591"/>
      <c r="AH149" s="385"/>
      <c r="AI149" s="493"/>
      <c r="AJ149" s="494"/>
      <c r="AK149" s="494"/>
      <c r="AL149" s="494"/>
      <c r="AM149" s="494"/>
      <c r="AN149" s="494"/>
      <c r="AO149" s="494"/>
      <c r="AP149" s="494"/>
      <c r="AQ149" s="494"/>
      <c r="AR149" s="494"/>
      <c r="AS149" s="494"/>
      <c r="AT149" s="494"/>
      <c r="AU149" s="494"/>
      <c r="AV149" s="494"/>
      <c r="AW149" s="494"/>
      <c r="AX149" s="494"/>
      <c r="AY149" s="494"/>
      <c r="AZ149" s="494"/>
      <c r="BA149" s="494"/>
      <c r="BB149" s="494"/>
      <c r="BC149" s="495"/>
      <c r="BD149" s="387"/>
      <c r="BE149" s="387"/>
      <c r="BF149" s="387"/>
      <c r="BG149" s="387"/>
      <c r="BH149" s="387"/>
      <c r="BI149" s="387"/>
      <c r="BJ149" s="387"/>
      <c r="BK149" s="387"/>
      <c r="BL149" s="387"/>
      <c r="BM149" s="387"/>
      <c r="BN149" s="387"/>
      <c r="BO149" s="387"/>
      <c r="BP149" s="387"/>
      <c r="BQ149" s="387"/>
      <c r="BR149" s="387"/>
      <c r="BS149" s="387"/>
      <c r="BT149" s="387"/>
      <c r="BU149" s="387"/>
      <c r="BV149" s="387"/>
      <c r="BW149" s="387"/>
      <c r="BX149" s="387"/>
      <c r="BY149" s="387"/>
      <c r="BZ149" s="387"/>
      <c r="CA149" s="387"/>
      <c r="CB149" s="387"/>
      <c r="CC149" s="387"/>
      <c r="CD149" s="387"/>
      <c r="CE149" s="387"/>
      <c r="CF149" s="387"/>
      <c r="CG149" s="387"/>
      <c r="CH149" s="387"/>
      <c r="CI149" s="387"/>
      <c r="CJ149" s="387"/>
      <c r="CK149" s="387"/>
      <c r="CL149" s="522"/>
      <c r="CM149" s="522"/>
      <c r="CN149" s="522"/>
      <c r="CO149" s="522"/>
      <c r="CP149" s="522"/>
      <c r="CQ149" s="522"/>
      <c r="CR149" s="522"/>
      <c r="CS149" s="522"/>
      <c r="CT149" s="522"/>
      <c r="CU149" s="522"/>
      <c r="CV149" s="522"/>
      <c r="CW149" s="522"/>
      <c r="CX149" s="522"/>
      <c r="CY149" s="522"/>
      <c r="CZ149" s="522"/>
      <c r="DA149" s="522"/>
      <c r="DB149" s="522"/>
      <c r="DC149" s="522"/>
      <c r="DD149" s="522"/>
      <c r="DE149" s="522"/>
      <c r="DF149" s="522"/>
      <c r="DG149" s="522"/>
      <c r="DH149" s="522"/>
      <c r="DI149" s="522"/>
      <c r="DJ149" s="522"/>
      <c r="DK149" s="522"/>
      <c r="DL149" s="522"/>
      <c r="DM149" s="522"/>
      <c r="DN149" s="522"/>
      <c r="DO149" s="522"/>
      <c r="DP149" s="522"/>
      <c r="DQ149" s="522"/>
      <c r="DR149" s="522"/>
      <c r="DS149" s="522"/>
      <c r="DT149" s="522"/>
      <c r="DU149" s="522"/>
      <c r="DV149" s="522"/>
      <c r="DW149" s="522"/>
      <c r="DX149" s="522"/>
      <c r="DY149" s="522"/>
      <c r="DZ149" s="522"/>
      <c r="EA149" s="522"/>
      <c r="EB149" s="522"/>
      <c r="EC149" s="522"/>
      <c r="ED149" s="522"/>
      <c r="EE149" s="522"/>
      <c r="EF149" s="522"/>
      <c r="EG149" s="522"/>
      <c r="EH149" s="522"/>
      <c r="EI149" s="522"/>
      <c r="EJ149" s="522"/>
      <c r="EK149" s="522"/>
      <c r="EL149" s="522"/>
      <c r="EM149" s="522"/>
      <c r="EN149" s="522"/>
      <c r="EO149" s="522"/>
      <c r="EP149" s="522"/>
      <c r="EQ149" s="522"/>
      <c r="ER149" s="522"/>
      <c r="ES149" s="522"/>
      <c r="ET149" s="522"/>
      <c r="EU149" s="522"/>
      <c r="EV149" s="522"/>
      <c r="EW149" s="522"/>
      <c r="EX149" s="522"/>
      <c r="EY149" s="522"/>
      <c r="EZ149" s="522"/>
      <c r="FA149" s="522"/>
      <c r="FB149" s="522"/>
      <c r="FC149" s="522"/>
      <c r="FD149" s="522"/>
      <c r="FE149" s="522"/>
      <c r="FF149" s="522"/>
      <c r="FG149" s="522"/>
      <c r="FH149" s="522"/>
      <c r="FI149" s="522"/>
      <c r="FJ149" s="522"/>
      <c r="FK149" s="522"/>
      <c r="FL149" s="522"/>
      <c r="FM149" s="522"/>
      <c r="FN149" s="522"/>
      <c r="FO149" s="522"/>
      <c r="FP149" s="522"/>
      <c r="FQ149" s="522"/>
      <c r="FR149" s="522"/>
      <c r="FS149" s="522"/>
      <c r="FT149" s="522"/>
      <c r="FU149" s="522"/>
      <c r="FV149" s="522"/>
      <c r="FW149" s="522"/>
      <c r="FX149" s="522"/>
      <c r="FY149" s="522"/>
      <c r="FZ149" s="522"/>
      <c r="GA149" s="522"/>
      <c r="GB149" s="522"/>
      <c r="GC149" s="522"/>
      <c r="GD149" s="522"/>
      <c r="GE149" s="522"/>
      <c r="GF149" s="522"/>
      <c r="GG149" s="522"/>
      <c r="GH149" s="522"/>
      <c r="GI149" s="522"/>
      <c r="GJ149" s="522"/>
      <c r="GK149" s="522"/>
      <c r="GL149" s="522"/>
      <c r="GM149" s="522"/>
      <c r="GN149" s="522"/>
      <c r="GO149" s="522"/>
      <c r="GP149" s="522"/>
      <c r="GQ149" s="522"/>
      <c r="GR149" s="522"/>
      <c r="GS149" s="522"/>
      <c r="GT149" s="522"/>
      <c r="GU149" s="522"/>
      <c r="GV149" s="522"/>
      <c r="GW149" s="522"/>
      <c r="GX149" s="522"/>
      <c r="GY149" s="522"/>
      <c r="GZ149" s="522"/>
      <c r="HA149" s="522"/>
      <c r="HB149" s="522"/>
      <c r="HC149" s="522"/>
      <c r="HD149" s="522"/>
      <c r="HE149" s="522"/>
      <c r="HF149" s="522"/>
      <c r="HG149" s="522"/>
      <c r="HH149" s="522"/>
      <c r="HI149" s="522"/>
      <c r="HJ149" s="522"/>
      <c r="HK149" s="522"/>
      <c r="HL149" s="522"/>
      <c r="HM149" s="522"/>
      <c r="HN149" s="522"/>
      <c r="HO149" s="522"/>
      <c r="HP149" s="522"/>
      <c r="HQ149" s="522"/>
      <c r="HR149" s="522"/>
      <c r="HS149" s="522"/>
      <c r="HT149" s="522"/>
      <c r="HU149" s="522"/>
      <c r="HV149" s="522"/>
      <c r="HW149" s="522"/>
      <c r="HX149" s="522"/>
      <c r="HY149" s="522"/>
      <c r="HZ149" s="522"/>
      <c r="IA149" s="522"/>
      <c r="IB149" s="522"/>
      <c r="IC149" s="522"/>
      <c r="ID149" s="522"/>
      <c r="IE149" s="522"/>
      <c r="IF149" s="522"/>
      <c r="IG149" s="522"/>
      <c r="IH149" s="522"/>
      <c r="II149" s="522"/>
      <c r="IJ149" s="522"/>
      <c r="IK149" s="522"/>
      <c r="IL149" s="522"/>
      <c r="IM149" s="522"/>
      <c r="IN149" s="522"/>
      <c r="IO149" s="522"/>
      <c r="IP149" s="522"/>
      <c r="IQ149" s="522"/>
      <c r="IR149" s="522"/>
      <c r="IS149" s="522"/>
      <c r="IT149" s="522"/>
    </row>
    <row collapsed="false" customFormat="true" customHeight="true" hidden="false" ht="7" outlineLevel="0" r="150" s="389">
      <c r="A150" s="371"/>
      <c r="B150" s="372"/>
      <c r="C150" s="373"/>
      <c r="D150" s="374"/>
      <c r="E150" s="375"/>
      <c r="F150" s="376"/>
      <c r="G150" s="377"/>
      <c r="H150" s="375"/>
      <c r="I150" s="375"/>
      <c r="J150" s="375"/>
      <c r="K150" s="378"/>
      <c r="L150" s="378"/>
      <c r="M150" s="378"/>
      <c r="N150" s="378"/>
      <c r="O150" s="378"/>
      <c r="P150" s="379"/>
      <c r="Q150" s="380"/>
      <c r="R150" s="381"/>
      <c r="S150" s="381"/>
      <c r="T150" s="381"/>
      <c r="U150" s="381"/>
      <c r="V150" s="381"/>
      <c r="W150" s="381"/>
      <c r="X150" s="381"/>
      <c r="Y150" s="381"/>
      <c r="Z150" s="381"/>
      <c r="AA150" s="381"/>
      <c r="AB150" s="382"/>
      <c r="AC150" s="383"/>
      <c r="AD150" s="383"/>
      <c r="AE150" s="383"/>
      <c r="AF150" s="384"/>
      <c r="AG150" s="376"/>
      <c r="AH150" s="385"/>
      <c r="AI150" s="386"/>
      <c r="AJ150" s="386"/>
      <c r="AK150" s="386"/>
      <c r="AL150" s="386"/>
      <c r="AM150" s="386"/>
      <c r="AN150" s="386"/>
      <c r="AO150" s="386"/>
      <c r="AP150" s="386"/>
      <c r="AQ150" s="386"/>
      <c r="AR150" s="386"/>
      <c r="AS150" s="386"/>
      <c r="AT150" s="386"/>
      <c r="AU150" s="386"/>
      <c r="AV150" s="386"/>
      <c r="AW150" s="386"/>
      <c r="AX150" s="386"/>
      <c r="AY150" s="386"/>
      <c r="AZ150" s="386"/>
      <c r="BA150" s="386"/>
      <c r="BB150" s="386"/>
      <c r="BC150" s="386"/>
      <c r="BD150" s="387"/>
      <c r="BE150" s="387"/>
      <c r="BF150" s="387"/>
      <c r="BG150" s="387"/>
      <c r="BH150" s="387"/>
      <c r="BI150" s="387"/>
      <c r="BJ150" s="387"/>
      <c r="BK150" s="387"/>
      <c r="BL150" s="387"/>
      <c r="BM150" s="387"/>
      <c r="BN150" s="387"/>
      <c r="BO150" s="387"/>
      <c r="BP150" s="387"/>
      <c r="BQ150" s="387"/>
      <c r="BR150" s="387"/>
      <c r="BS150" s="387"/>
      <c r="BT150" s="387"/>
      <c r="BU150" s="387"/>
      <c r="BV150" s="387"/>
      <c r="BW150" s="387"/>
      <c r="BX150" s="387"/>
      <c r="BY150" s="387"/>
      <c r="BZ150" s="387"/>
      <c r="CA150" s="387"/>
      <c r="CB150" s="387"/>
      <c r="CC150" s="387"/>
      <c r="CD150" s="387"/>
      <c r="CE150" s="387"/>
      <c r="CF150" s="387"/>
      <c r="CG150" s="387"/>
      <c r="CH150" s="387"/>
      <c r="CI150" s="387"/>
      <c r="CJ150" s="387"/>
      <c r="CK150" s="387"/>
      <c r="CL150" s="388"/>
      <c r="CM150" s="388"/>
      <c r="CN150" s="388"/>
      <c r="CO150" s="388"/>
      <c r="CP150" s="388"/>
      <c r="CQ150" s="388"/>
      <c r="CR150" s="388"/>
      <c r="CS150" s="388"/>
      <c r="CT150" s="388"/>
      <c r="CU150" s="388"/>
      <c r="CV150" s="388"/>
      <c r="CW150" s="388"/>
      <c r="CX150" s="388"/>
      <c r="CY150" s="388"/>
      <c r="CZ150" s="388"/>
      <c r="DA150" s="388"/>
      <c r="DB150" s="388"/>
      <c r="DC150" s="388"/>
      <c r="DD150" s="388"/>
      <c r="DE150" s="388"/>
      <c r="DF150" s="388"/>
      <c r="DG150" s="388"/>
      <c r="DH150" s="388"/>
      <c r="DI150" s="388"/>
      <c r="DJ150" s="388"/>
      <c r="DK150" s="388"/>
      <c r="DL150" s="388"/>
      <c r="DM150" s="388"/>
      <c r="DN150" s="388"/>
      <c r="DO150" s="388"/>
      <c r="DP150" s="388"/>
      <c r="DQ150" s="388"/>
      <c r="DR150" s="388"/>
      <c r="DS150" s="388"/>
      <c r="DT150" s="388"/>
      <c r="DU150" s="388"/>
      <c r="DV150" s="388"/>
      <c r="DW150" s="388"/>
      <c r="DX150" s="388"/>
      <c r="DY150" s="388"/>
      <c r="DZ150" s="388"/>
      <c r="EA150" s="388"/>
      <c r="EB150" s="388"/>
      <c r="EC150" s="388"/>
      <c r="ED150" s="388"/>
      <c r="EE150" s="388"/>
      <c r="EF150" s="388"/>
      <c r="EG150" s="388"/>
      <c r="EH150" s="388"/>
      <c r="EI150" s="388"/>
      <c r="EJ150" s="388"/>
      <c r="EK150" s="388"/>
      <c r="EL150" s="388"/>
      <c r="EM150" s="388"/>
      <c r="EN150" s="388"/>
      <c r="EO150" s="388"/>
      <c r="EP150" s="388"/>
      <c r="EQ150" s="388"/>
      <c r="ER150" s="388"/>
      <c r="ES150" s="388"/>
      <c r="ET150" s="388"/>
      <c r="EU150" s="388"/>
      <c r="EV150" s="388"/>
      <c r="EW150" s="388"/>
      <c r="EX150" s="388"/>
      <c r="EY150" s="388"/>
      <c r="EZ150" s="388"/>
      <c r="FA150" s="388"/>
      <c r="FB150" s="388"/>
      <c r="FC150" s="388"/>
      <c r="FD150" s="388"/>
      <c r="FE150" s="388"/>
      <c r="FF150" s="388"/>
      <c r="FG150" s="388"/>
      <c r="FH150" s="388"/>
      <c r="FI150" s="388"/>
      <c r="FJ150" s="388"/>
      <c r="FK150" s="388"/>
      <c r="FL150" s="388"/>
      <c r="FM150" s="388"/>
      <c r="FN150" s="388"/>
      <c r="FO150" s="388"/>
      <c r="FP150" s="388"/>
      <c r="FQ150" s="388"/>
      <c r="FR150" s="388"/>
      <c r="FS150" s="388"/>
      <c r="FT150" s="388"/>
      <c r="FU150" s="388"/>
      <c r="FV150" s="388"/>
      <c r="FW150" s="388"/>
      <c r="FX150" s="388"/>
      <c r="FY150" s="388"/>
      <c r="FZ150" s="388"/>
      <c r="GA150" s="388"/>
      <c r="GB150" s="388"/>
      <c r="GC150" s="388"/>
      <c r="GD150" s="388"/>
      <c r="GE150" s="388"/>
      <c r="GF150" s="388"/>
      <c r="GG150" s="388"/>
      <c r="GH150" s="388"/>
      <c r="GI150" s="388"/>
      <c r="GJ150" s="388"/>
      <c r="GK150" s="388"/>
      <c r="GL150" s="388"/>
      <c r="GM150" s="388"/>
      <c r="GN150" s="388"/>
      <c r="GO150" s="388"/>
      <c r="GP150" s="388"/>
      <c r="GQ150" s="388"/>
      <c r="GR150" s="388"/>
      <c r="GS150" s="388"/>
      <c r="GT150" s="388"/>
      <c r="GU150" s="388"/>
      <c r="GV150" s="388"/>
      <c r="GW150" s="388"/>
      <c r="GX150" s="388"/>
      <c r="GY150" s="388"/>
      <c r="GZ150" s="388"/>
      <c r="HA150" s="388"/>
      <c r="HB150" s="388"/>
      <c r="HC150" s="388"/>
      <c r="HD150" s="388"/>
      <c r="HE150" s="388"/>
      <c r="HF150" s="388"/>
      <c r="HG150" s="388"/>
      <c r="HH150" s="388"/>
      <c r="HI150" s="388"/>
      <c r="HJ150" s="388"/>
      <c r="HK150" s="388"/>
      <c r="HL150" s="388"/>
      <c r="HM150" s="388"/>
      <c r="HN150" s="388"/>
      <c r="HO150" s="388"/>
      <c r="HP150" s="388"/>
      <c r="HQ150" s="388"/>
      <c r="HR150" s="388"/>
      <c r="HS150" s="388"/>
      <c r="HT150" s="388"/>
      <c r="HU150" s="388"/>
      <c r="HV150" s="388"/>
      <c r="HW150" s="388"/>
      <c r="HX150" s="388"/>
      <c r="HY150" s="388"/>
      <c r="HZ150" s="388"/>
      <c r="IA150" s="388"/>
      <c r="IB150" s="388"/>
      <c r="IC150" s="388"/>
      <c r="ID150" s="388"/>
      <c r="IE150" s="388"/>
      <c r="IF150" s="388"/>
      <c r="IG150" s="388"/>
      <c r="IH150" s="388"/>
      <c r="II150" s="388"/>
      <c r="IJ150" s="388"/>
      <c r="IK150" s="388"/>
      <c r="IL150" s="388"/>
      <c r="IM150" s="388"/>
      <c r="IN150" s="388"/>
      <c r="IO150" s="388"/>
      <c r="IP150" s="388"/>
      <c r="IQ150" s="388"/>
      <c r="IR150" s="388"/>
      <c r="IS150" s="388"/>
      <c r="IT150" s="388"/>
    </row>
    <row collapsed="false" customFormat="true" customHeight="true" hidden="false" ht="52" outlineLevel="0" r="151" s="419">
      <c r="A151" s="355"/>
      <c r="B151" s="516" t="n">
        <v>17</v>
      </c>
      <c r="C151" s="517" t="s">
        <v>37</v>
      </c>
      <c r="D151" s="163" t="s">
        <v>351</v>
      </c>
      <c r="E151" s="412" t="s">
        <v>79</v>
      </c>
      <c r="F151" s="165" t="s">
        <v>80</v>
      </c>
      <c r="G151" s="166" t="s">
        <v>352</v>
      </c>
      <c r="H151" s="167" t="n">
        <v>23417</v>
      </c>
      <c r="I151" s="167" t="n">
        <v>4215.06</v>
      </c>
      <c r="J151" s="167" t="n">
        <f aca="false">H151+I151</f>
        <v>27632.06</v>
      </c>
      <c r="K151" s="167" t="n">
        <v>0</v>
      </c>
      <c r="L151" s="167" t="n">
        <v>21288</v>
      </c>
      <c r="M151" s="168" t="n">
        <f aca="false">SUM(Q151:AB151)</f>
        <v>21288</v>
      </c>
      <c r="N151" s="168" t="n">
        <f aca="false">SUM(Q156:AB156)</f>
        <v>16150</v>
      </c>
      <c r="O151" s="168" t="n">
        <f aca="false">N151+K151</f>
        <v>16150</v>
      </c>
      <c r="P151" s="559" t="s">
        <v>82</v>
      </c>
      <c r="Q151" s="261" t="n">
        <v>0</v>
      </c>
      <c r="R151" s="262" t="n">
        <v>0</v>
      </c>
      <c r="S151" s="263" t="n">
        <v>1736</v>
      </c>
      <c r="T151" s="261" t="n">
        <v>1972</v>
      </c>
      <c r="U151" s="262" t="n">
        <v>3259</v>
      </c>
      <c r="V151" s="263" t="n">
        <v>1715</v>
      </c>
      <c r="W151" s="261" t="n">
        <v>2021</v>
      </c>
      <c r="X151" s="262" t="n">
        <v>2769</v>
      </c>
      <c r="Y151" s="263" t="n">
        <v>2678</v>
      </c>
      <c r="Z151" s="261" t="n">
        <v>1230</v>
      </c>
      <c r="AA151" s="264" t="n">
        <v>1954</v>
      </c>
      <c r="AB151" s="263" t="n">
        <v>1954</v>
      </c>
      <c r="AC151" s="560" t="s">
        <v>234</v>
      </c>
      <c r="AD151" s="560" t="s">
        <v>235</v>
      </c>
      <c r="AE151" s="560" t="s">
        <v>236</v>
      </c>
      <c r="AF151" s="175" t="s">
        <v>353</v>
      </c>
      <c r="AG151" s="176" t="s">
        <v>354</v>
      </c>
      <c r="AH151" s="385"/>
      <c r="AI151" s="415"/>
      <c r="AJ151" s="416"/>
      <c r="AK151" s="416"/>
      <c r="AL151" s="416"/>
      <c r="AM151" s="416"/>
      <c r="AN151" s="416"/>
      <c r="AO151" s="417" t="n">
        <v>0</v>
      </c>
      <c r="AP151" s="416"/>
      <c r="AQ151" s="416"/>
      <c r="AR151" s="416"/>
      <c r="AS151" s="416"/>
      <c r="AT151" s="416"/>
      <c r="AU151" s="416"/>
      <c r="AV151" s="416"/>
      <c r="AW151" s="416"/>
      <c r="AX151" s="416"/>
      <c r="AY151" s="416"/>
      <c r="AZ151" s="416"/>
      <c r="BA151" s="416"/>
      <c r="BB151" s="416"/>
      <c r="BC151" s="418"/>
      <c r="BD151" s="387"/>
      <c r="BE151" s="387"/>
      <c r="BF151" s="387"/>
      <c r="BG151" s="387"/>
      <c r="BH151" s="387"/>
      <c r="BI151" s="387"/>
      <c r="BJ151" s="387"/>
      <c r="BK151" s="387"/>
      <c r="BL151" s="387"/>
      <c r="BM151" s="387"/>
      <c r="BN151" s="387"/>
      <c r="BO151" s="387"/>
      <c r="BP151" s="387"/>
      <c r="BQ151" s="387"/>
      <c r="BR151" s="387"/>
      <c r="BS151" s="387"/>
      <c r="BT151" s="387"/>
      <c r="BU151" s="387"/>
      <c r="BV151" s="387"/>
      <c r="BW151" s="387"/>
      <c r="BX151" s="387"/>
      <c r="BY151" s="387"/>
      <c r="BZ151" s="387"/>
      <c r="CA151" s="387"/>
      <c r="CB151" s="387"/>
      <c r="CC151" s="387"/>
      <c r="CD151" s="387"/>
      <c r="CE151" s="387"/>
      <c r="CF151" s="387"/>
      <c r="CG151" s="387"/>
      <c r="CH151" s="387"/>
      <c r="CI151" s="387"/>
      <c r="CJ151" s="387"/>
      <c r="CK151" s="387"/>
    </row>
    <row collapsed="false" customFormat="true" customHeight="true" hidden="false" ht="41" outlineLevel="0" r="152" s="523">
      <c r="A152" s="371"/>
      <c r="B152" s="420"/>
      <c r="C152" s="421" t="s">
        <v>88</v>
      </c>
      <c r="D152" s="183"/>
      <c r="E152" s="422"/>
      <c r="F152" s="185" t="s">
        <v>89</v>
      </c>
      <c r="G152" s="166"/>
      <c r="H152" s="423"/>
      <c r="I152" s="424"/>
      <c r="J152" s="424"/>
      <c r="K152" s="425"/>
      <c r="L152" s="426"/>
      <c r="M152" s="427"/>
      <c r="N152" s="428" t="n">
        <f aca="false">N151/L151</f>
        <v>0.758643367155205</v>
      </c>
      <c r="O152" s="428" t="n">
        <f aca="false">O151/J151</f>
        <v>0.584466015201183</v>
      </c>
      <c r="P152" s="429" t="s">
        <v>240</v>
      </c>
      <c r="Q152" s="430"/>
      <c r="R152" s="431"/>
      <c r="S152" s="432"/>
      <c r="T152" s="430"/>
      <c r="U152" s="431"/>
      <c r="V152" s="432"/>
      <c r="W152" s="430"/>
      <c r="X152" s="431"/>
      <c r="Y152" s="432"/>
      <c r="Z152" s="430"/>
      <c r="AA152" s="431"/>
      <c r="AB152" s="432"/>
      <c r="AC152" s="433" t="n">
        <v>41353</v>
      </c>
      <c r="AD152" s="433" t="n">
        <v>41535</v>
      </c>
      <c r="AE152" s="433" t="n">
        <v>41760</v>
      </c>
      <c r="AF152" s="175"/>
      <c r="AG152" s="176"/>
      <c r="AH152" s="385"/>
      <c r="AI152" s="434"/>
      <c r="AJ152" s="435"/>
      <c r="AK152" s="435"/>
      <c r="AL152" s="435"/>
      <c r="AM152" s="435"/>
      <c r="AN152" s="435"/>
      <c r="AO152" s="435"/>
      <c r="AP152" s="435"/>
      <c r="AQ152" s="435"/>
      <c r="AR152" s="435"/>
      <c r="AS152" s="435"/>
      <c r="AT152" s="435"/>
      <c r="AU152" s="435"/>
      <c r="AV152" s="435"/>
      <c r="AW152" s="435"/>
      <c r="AX152" s="435"/>
      <c r="AY152" s="435"/>
      <c r="AZ152" s="435"/>
      <c r="BA152" s="435"/>
      <c r="BB152" s="435"/>
      <c r="BC152" s="436"/>
      <c r="BD152" s="387"/>
      <c r="BE152" s="387"/>
      <c r="BF152" s="387"/>
      <c r="BG152" s="387"/>
      <c r="BH152" s="387"/>
      <c r="BI152" s="387"/>
      <c r="BJ152" s="387"/>
      <c r="BK152" s="387"/>
      <c r="BL152" s="387"/>
      <c r="BM152" s="387"/>
      <c r="BN152" s="387"/>
      <c r="BO152" s="387"/>
      <c r="BP152" s="387"/>
      <c r="BQ152" s="387"/>
      <c r="BR152" s="387"/>
      <c r="BS152" s="387"/>
      <c r="BT152" s="387"/>
      <c r="BU152" s="387"/>
      <c r="BV152" s="387"/>
      <c r="BW152" s="387"/>
      <c r="BX152" s="387"/>
      <c r="BY152" s="387"/>
      <c r="BZ152" s="387"/>
      <c r="CA152" s="387"/>
      <c r="CB152" s="387"/>
      <c r="CC152" s="387"/>
      <c r="CD152" s="387"/>
      <c r="CE152" s="387"/>
      <c r="CF152" s="387"/>
      <c r="CG152" s="387"/>
      <c r="CH152" s="387"/>
      <c r="CI152" s="387"/>
      <c r="CJ152" s="387"/>
      <c r="CK152" s="387"/>
      <c r="CL152" s="522"/>
      <c r="CM152" s="522"/>
      <c r="CN152" s="522"/>
      <c r="CO152" s="522"/>
      <c r="CP152" s="522"/>
      <c r="CQ152" s="522"/>
      <c r="CR152" s="522"/>
      <c r="CS152" s="522"/>
      <c r="CT152" s="522"/>
      <c r="CU152" s="522"/>
      <c r="CV152" s="522"/>
      <c r="CW152" s="522"/>
      <c r="CX152" s="522"/>
      <c r="CY152" s="522"/>
      <c r="CZ152" s="522"/>
      <c r="DA152" s="522"/>
      <c r="DB152" s="522"/>
      <c r="DC152" s="522"/>
      <c r="DD152" s="522"/>
      <c r="DE152" s="522"/>
      <c r="DF152" s="522"/>
      <c r="DG152" s="522"/>
      <c r="DH152" s="522"/>
      <c r="DI152" s="522"/>
      <c r="DJ152" s="522"/>
      <c r="DK152" s="522"/>
      <c r="DL152" s="522"/>
      <c r="DM152" s="522"/>
      <c r="DN152" s="522"/>
      <c r="DO152" s="522"/>
      <c r="DP152" s="522"/>
      <c r="DQ152" s="522"/>
      <c r="DR152" s="522"/>
      <c r="DS152" s="522"/>
      <c r="DT152" s="522"/>
      <c r="DU152" s="522"/>
      <c r="DV152" s="522"/>
      <c r="DW152" s="522"/>
      <c r="DX152" s="522"/>
      <c r="DY152" s="522"/>
      <c r="DZ152" s="522"/>
      <c r="EA152" s="522"/>
      <c r="EB152" s="522"/>
      <c r="EC152" s="522"/>
      <c r="ED152" s="522"/>
      <c r="EE152" s="522"/>
      <c r="EF152" s="522"/>
      <c r="EG152" s="522"/>
      <c r="EH152" s="522"/>
      <c r="EI152" s="522"/>
      <c r="EJ152" s="522"/>
      <c r="EK152" s="522"/>
      <c r="EL152" s="522"/>
      <c r="EM152" s="522"/>
      <c r="EN152" s="522"/>
      <c r="EO152" s="522"/>
      <c r="EP152" s="522"/>
      <c r="EQ152" s="522"/>
      <c r="ER152" s="522"/>
      <c r="ES152" s="522"/>
      <c r="ET152" s="522"/>
      <c r="EU152" s="522"/>
      <c r="EV152" s="522"/>
      <c r="EW152" s="522"/>
      <c r="EX152" s="522"/>
      <c r="EY152" s="522"/>
      <c r="EZ152" s="522"/>
      <c r="FA152" s="522"/>
      <c r="FB152" s="522"/>
      <c r="FC152" s="522"/>
      <c r="FD152" s="522"/>
      <c r="FE152" s="522"/>
      <c r="FF152" s="522"/>
      <c r="FG152" s="522"/>
      <c r="FH152" s="522"/>
      <c r="FI152" s="522"/>
      <c r="FJ152" s="522"/>
      <c r="FK152" s="522"/>
      <c r="FL152" s="522"/>
      <c r="FM152" s="522"/>
      <c r="FN152" s="522"/>
      <c r="FO152" s="522"/>
      <c r="FP152" s="522"/>
      <c r="FQ152" s="522"/>
      <c r="FR152" s="522"/>
      <c r="FS152" s="522"/>
      <c r="FT152" s="522"/>
      <c r="FU152" s="522"/>
      <c r="FV152" s="522"/>
      <c r="FW152" s="522"/>
      <c r="FX152" s="522"/>
      <c r="FY152" s="522"/>
      <c r="FZ152" s="522"/>
      <c r="GA152" s="522"/>
      <c r="GB152" s="522"/>
      <c r="GC152" s="522"/>
      <c r="GD152" s="522"/>
      <c r="GE152" s="522"/>
      <c r="GF152" s="522"/>
      <c r="GG152" s="522"/>
      <c r="GH152" s="522"/>
      <c r="GI152" s="522"/>
      <c r="GJ152" s="522"/>
      <c r="GK152" s="522"/>
      <c r="GL152" s="522"/>
      <c r="GM152" s="522"/>
      <c r="GN152" s="522"/>
      <c r="GO152" s="522"/>
      <c r="GP152" s="522"/>
      <c r="GQ152" s="522"/>
      <c r="GR152" s="522"/>
      <c r="GS152" s="522"/>
      <c r="GT152" s="522"/>
      <c r="GU152" s="522"/>
      <c r="GV152" s="522"/>
      <c r="GW152" s="522"/>
      <c r="GX152" s="522"/>
      <c r="GY152" s="522"/>
      <c r="GZ152" s="522"/>
      <c r="HA152" s="522"/>
      <c r="HB152" s="522"/>
      <c r="HC152" s="522"/>
      <c r="HD152" s="522"/>
      <c r="HE152" s="522"/>
      <c r="HF152" s="522"/>
      <c r="HG152" s="522"/>
      <c r="HH152" s="522"/>
      <c r="HI152" s="522"/>
      <c r="HJ152" s="522"/>
      <c r="HK152" s="522"/>
      <c r="HL152" s="522"/>
      <c r="HM152" s="522"/>
      <c r="HN152" s="522"/>
      <c r="HO152" s="522"/>
      <c r="HP152" s="522"/>
      <c r="HQ152" s="522"/>
      <c r="HR152" s="522"/>
      <c r="HS152" s="522"/>
      <c r="HT152" s="522"/>
      <c r="HU152" s="522"/>
      <c r="HV152" s="522"/>
      <c r="HW152" s="522"/>
      <c r="HX152" s="522"/>
      <c r="HY152" s="522"/>
      <c r="HZ152" s="522"/>
      <c r="IA152" s="522"/>
      <c r="IB152" s="522"/>
      <c r="IC152" s="522"/>
      <c r="ID152" s="522"/>
      <c r="IE152" s="522"/>
      <c r="IF152" s="522"/>
      <c r="IG152" s="522"/>
      <c r="IH152" s="522"/>
      <c r="II152" s="522"/>
      <c r="IJ152" s="522"/>
      <c r="IK152" s="522"/>
      <c r="IL152" s="522"/>
      <c r="IM152" s="522"/>
      <c r="IN152" s="522"/>
      <c r="IO152" s="522"/>
      <c r="IP152" s="522"/>
      <c r="IQ152" s="522"/>
      <c r="IR152" s="522"/>
      <c r="IS152" s="522"/>
      <c r="IT152" s="522"/>
    </row>
    <row collapsed="false" customFormat="false" customHeight="true" hidden="false" ht="27.75" outlineLevel="0" r="153">
      <c r="A153" s="371"/>
      <c r="B153" s="439"/>
      <c r="C153" s="440" t="s">
        <v>92</v>
      </c>
      <c r="D153" s="198" t="s">
        <v>168</v>
      </c>
      <c r="E153" s="441"/>
      <c r="F153" s="442" t="s">
        <v>94</v>
      </c>
      <c r="G153" s="166"/>
      <c r="H153" s="443"/>
      <c r="I153" s="444"/>
      <c r="J153" s="444"/>
      <c r="K153" s="445"/>
      <c r="L153" s="446"/>
      <c r="M153" s="446"/>
      <c r="N153" s="446"/>
      <c r="O153" s="446"/>
      <c r="P153" s="447"/>
      <c r="Q153" s="448"/>
      <c r="R153" s="449"/>
      <c r="S153" s="450"/>
      <c r="T153" s="448"/>
      <c r="U153" s="451"/>
      <c r="V153" s="452"/>
      <c r="W153" s="453"/>
      <c r="X153" s="454"/>
      <c r="Y153" s="452"/>
      <c r="Z153" s="453"/>
      <c r="AA153" s="451"/>
      <c r="AB153" s="455"/>
      <c r="AC153" s="456"/>
      <c r="AD153" s="456"/>
      <c r="AE153" s="456"/>
      <c r="AF153" s="175"/>
      <c r="AG153" s="176"/>
      <c r="AH153" s="385"/>
      <c r="AI153" s="434"/>
      <c r="AJ153" s="435"/>
      <c r="AK153" s="435"/>
      <c r="AL153" s="435"/>
      <c r="AM153" s="435"/>
      <c r="AN153" s="435"/>
      <c r="AO153" s="435"/>
      <c r="AP153" s="435"/>
      <c r="AQ153" s="435"/>
      <c r="AR153" s="435"/>
      <c r="AS153" s="435"/>
      <c r="AT153" s="435"/>
      <c r="AU153" s="435"/>
      <c r="AV153" s="435"/>
      <c r="AW153" s="435"/>
      <c r="AX153" s="435"/>
      <c r="AY153" s="435"/>
      <c r="AZ153" s="435"/>
      <c r="BA153" s="435"/>
      <c r="BB153" s="435"/>
      <c r="BC153" s="436"/>
      <c r="BD153" s="387"/>
      <c r="BE153" s="387"/>
      <c r="BF153" s="387"/>
      <c r="BG153" s="387"/>
      <c r="BH153" s="387"/>
      <c r="BI153" s="387"/>
      <c r="BJ153" s="387"/>
      <c r="BK153" s="387"/>
      <c r="BL153" s="387"/>
      <c r="BM153" s="387"/>
      <c r="BN153" s="387"/>
      <c r="BO153" s="387"/>
      <c r="BP153" s="387"/>
      <c r="BQ153" s="387"/>
      <c r="BR153" s="387"/>
      <c r="BS153" s="387"/>
      <c r="BT153" s="387"/>
      <c r="BU153" s="387"/>
      <c r="BV153" s="387"/>
      <c r="BW153" s="387"/>
      <c r="BX153" s="387"/>
      <c r="BY153" s="387"/>
      <c r="BZ153" s="387"/>
      <c r="CA153" s="387"/>
      <c r="CB153" s="387"/>
      <c r="CC153" s="387"/>
      <c r="CD153" s="387"/>
      <c r="CE153" s="387"/>
      <c r="CF153" s="387"/>
      <c r="CG153" s="387"/>
      <c r="CH153" s="387"/>
      <c r="CI153" s="387"/>
      <c r="CJ153" s="387"/>
      <c r="CK153" s="387"/>
      <c r="CL153" s="522"/>
      <c r="CM153" s="522"/>
      <c r="CN153" s="522"/>
      <c r="CO153" s="522"/>
      <c r="CP153" s="522"/>
      <c r="CQ153" s="522"/>
      <c r="CR153" s="522"/>
      <c r="CS153" s="522"/>
      <c r="CT153" s="522"/>
      <c r="CU153" s="522"/>
      <c r="CV153" s="522"/>
      <c r="CW153" s="522"/>
      <c r="CX153" s="522"/>
      <c r="CY153" s="522"/>
      <c r="CZ153" s="522"/>
      <c r="DA153" s="522"/>
      <c r="DB153" s="522"/>
      <c r="DC153" s="522"/>
      <c r="DD153" s="522"/>
      <c r="DE153" s="522"/>
      <c r="DF153" s="522"/>
      <c r="DG153" s="522"/>
      <c r="DH153" s="522"/>
      <c r="DI153" s="522"/>
      <c r="DJ153" s="522"/>
      <c r="DK153" s="522"/>
      <c r="DL153" s="522"/>
      <c r="DM153" s="522"/>
      <c r="DN153" s="522"/>
      <c r="DO153" s="522"/>
      <c r="DP153" s="522"/>
      <c r="DQ153" s="522"/>
      <c r="DR153" s="522"/>
      <c r="DS153" s="522"/>
      <c r="DT153" s="522"/>
      <c r="DU153" s="522"/>
      <c r="DV153" s="522"/>
      <c r="DW153" s="522"/>
      <c r="DX153" s="522"/>
      <c r="DY153" s="522"/>
      <c r="DZ153" s="522"/>
      <c r="EA153" s="522"/>
      <c r="EB153" s="522"/>
      <c r="EC153" s="522"/>
      <c r="ED153" s="522"/>
      <c r="EE153" s="522"/>
      <c r="EF153" s="522"/>
      <c r="EG153" s="522"/>
      <c r="EH153" s="522"/>
      <c r="EI153" s="522"/>
      <c r="EJ153" s="522"/>
      <c r="EK153" s="522"/>
      <c r="EL153" s="522"/>
      <c r="EM153" s="522"/>
      <c r="EN153" s="522"/>
      <c r="EO153" s="522"/>
      <c r="EP153" s="522"/>
      <c r="EQ153" s="522"/>
      <c r="ER153" s="522"/>
      <c r="ES153" s="522"/>
      <c r="ET153" s="522"/>
      <c r="EU153" s="522"/>
      <c r="EV153" s="522"/>
      <c r="EW153" s="522"/>
      <c r="EX153" s="522"/>
      <c r="EY153" s="522"/>
      <c r="EZ153" s="522"/>
      <c r="FA153" s="522"/>
      <c r="FB153" s="522"/>
      <c r="FC153" s="522"/>
      <c r="FD153" s="522"/>
      <c r="FE153" s="522"/>
      <c r="FF153" s="522"/>
      <c r="FG153" s="522"/>
      <c r="FH153" s="522"/>
      <c r="FI153" s="522"/>
      <c r="FJ153" s="522"/>
      <c r="FK153" s="522"/>
      <c r="FL153" s="522"/>
      <c r="FM153" s="522"/>
      <c r="FN153" s="522"/>
      <c r="FO153" s="522"/>
      <c r="FP153" s="522"/>
      <c r="FQ153" s="522"/>
      <c r="FR153" s="522"/>
      <c r="FS153" s="522"/>
      <c r="FT153" s="522"/>
      <c r="FU153" s="522"/>
      <c r="FV153" s="522"/>
      <c r="FW153" s="522"/>
      <c r="FX153" s="522"/>
      <c r="FY153" s="522"/>
      <c r="FZ153" s="522"/>
      <c r="GA153" s="522"/>
      <c r="GB153" s="522"/>
      <c r="GC153" s="522"/>
      <c r="GD153" s="522"/>
      <c r="GE153" s="522"/>
      <c r="GF153" s="522"/>
      <c r="GG153" s="522"/>
      <c r="GH153" s="522"/>
      <c r="GI153" s="522"/>
      <c r="GJ153" s="522"/>
      <c r="GK153" s="522"/>
      <c r="GL153" s="522"/>
      <c r="GM153" s="522"/>
      <c r="GN153" s="522"/>
      <c r="GO153" s="522"/>
      <c r="GP153" s="522"/>
      <c r="GQ153" s="522"/>
      <c r="GR153" s="522"/>
      <c r="GS153" s="522"/>
      <c r="GT153" s="522"/>
      <c r="GU153" s="522"/>
      <c r="GV153" s="522"/>
      <c r="GW153" s="522"/>
      <c r="GX153" s="522"/>
      <c r="GY153" s="522"/>
      <c r="GZ153" s="522"/>
      <c r="HA153" s="522"/>
      <c r="HB153" s="522"/>
      <c r="HC153" s="522"/>
      <c r="HD153" s="522"/>
      <c r="HE153" s="522"/>
      <c r="HF153" s="522"/>
      <c r="HG153" s="522"/>
      <c r="HH153" s="522"/>
      <c r="HI153" s="522"/>
      <c r="HJ153" s="522"/>
      <c r="HK153" s="522"/>
      <c r="HL153" s="522"/>
      <c r="HM153" s="522"/>
      <c r="HN153" s="522"/>
      <c r="HO153" s="522"/>
      <c r="HP153" s="522"/>
      <c r="HQ153" s="522"/>
      <c r="HR153" s="522"/>
      <c r="HS153" s="522"/>
      <c r="HT153" s="522"/>
      <c r="HU153" s="522"/>
      <c r="HV153" s="522"/>
      <c r="HW153" s="522"/>
      <c r="HX153" s="522"/>
      <c r="HY153" s="522"/>
      <c r="HZ153" s="522"/>
      <c r="IA153" s="522"/>
      <c r="IB153" s="522"/>
      <c r="IC153" s="522"/>
      <c r="ID153" s="522"/>
      <c r="IE153" s="522"/>
      <c r="IF153" s="522"/>
      <c r="IG153" s="522"/>
      <c r="IH153" s="522"/>
      <c r="II153" s="522"/>
      <c r="IJ153" s="522"/>
      <c r="IK153" s="522"/>
      <c r="IL153" s="522"/>
      <c r="IM153" s="522"/>
      <c r="IN153" s="522"/>
      <c r="IO153" s="522"/>
      <c r="IP153" s="522"/>
      <c r="IQ153" s="522"/>
      <c r="IR153" s="522"/>
      <c r="IS153" s="522"/>
      <c r="IT153" s="522"/>
    </row>
    <row collapsed="false" customFormat="false" customHeight="true" hidden="false" ht="41" outlineLevel="0" r="154">
      <c r="A154" s="371"/>
      <c r="B154" s="457"/>
      <c r="C154" s="458" t="s">
        <v>95</v>
      </c>
      <c r="D154" s="459"/>
      <c r="E154" s="460"/>
      <c r="F154" s="461" t="s">
        <v>355</v>
      </c>
      <c r="G154" s="166"/>
      <c r="H154" s="462"/>
      <c r="I154" s="463"/>
      <c r="J154" s="463"/>
      <c r="K154" s="464"/>
      <c r="L154" s="427"/>
      <c r="M154" s="427"/>
      <c r="N154" s="427"/>
      <c r="O154" s="427"/>
      <c r="P154" s="465"/>
      <c r="Q154" s="430"/>
      <c r="R154" s="431"/>
      <c r="S154" s="432"/>
      <c r="T154" s="430"/>
      <c r="U154" s="466"/>
      <c r="V154" s="467"/>
      <c r="W154" s="468"/>
      <c r="X154" s="469"/>
      <c r="Y154" s="467"/>
      <c r="Z154" s="468"/>
      <c r="AA154" s="466"/>
      <c r="AB154" s="470"/>
      <c r="AC154" s="433" t="s">
        <v>243</v>
      </c>
      <c r="AD154" s="471" t="s">
        <v>244</v>
      </c>
      <c r="AE154" s="471" t="s">
        <v>245</v>
      </c>
      <c r="AF154" s="175"/>
      <c r="AG154" s="176"/>
      <c r="AH154" s="385"/>
      <c r="AI154" s="434"/>
      <c r="AJ154" s="435"/>
      <c r="AK154" s="435"/>
      <c r="AL154" s="435"/>
      <c r="AM154" s="435"/>
      <c r="AN154" s="435"/>
      <c r="AO154" s="435"/>
      <c r="AP154" s="435"/>
      <c r="AQ154" s="435"/>
      <c r="AR154" s="435"/>
      <c r="AS154" s="435"/>
      <c r="AT154" s="435"/>
      <c r="AU154" s="435"/>
      <c r="AV154" s="435"/>
      <c r="AW154" s="435"/>
      <c r="AX154" s="435"/>
      <c r="AY154" s="435"/>
      <c r="AZ154" s="435"/>
      <c r="BA154" s="435"/>
      <c r="BB154" s="435"/>
      <c r="BC154" s="436"/>
      <c r="BD154" s="387"/>
      <c r="BE154" s="387"/>
      <c r="BF154" s="387"/>
      <c r="BG154" s="387"/>
      <c r="BH154" s="387"/>
      <c r="BI154" s="387"/>
      <c r="BJ154" s="387"/>
      <c r="BK154" s="387"/>
      <c r="BL154" s="387"/>
      <c r="BM154" s="387"/>
      <c r="BN154" s="387"/>
      <c r="BO154" s="387"/>
      <c r="BP154" s="387"/>
      <c r="BQ154" s="387"/>
      <c r="BR154" s="387"/>
      <c r="BS154" s="387"/>
      <c r="BT154" s="387"/>
      <c r="BU154" s="387"/>
      <c r="BV154" s="387"/>
      <c r="BW154" s="387"/>
      <c r="BX154" s="387"/>
      <c r="BY154" s="387"/>
      <c r="BZ154" s="387"/>
      <c r="CA154" s="387"/>
      <c r="CB154" s="387"/>
      <c r="CC154" s="387"/>
      <c r="CD154" s="387"/>
      <c r="CE154" s="387"/>
      <c r="CF154" s="387"/>
      <c r="CG154" s="387"/>
      <c r="CH154" s="387"/>
      <c r="CI154" s="387"/>
      <c r="CJ154" s="387"/>
      <c r="CK154" s="387"/>
      <c r="CL154" s="522"/>
      <c r="CM154" s="522"/>
      <c r="CN154" s="522"/>
      <c r="CO154" s="522"/>
      <c r="CP154" s="522"/>
      <c r="CQ154" s="522"/>
      <c r="CR154" s="522"/>
      <c r="CS154" s="522"/>
      <c r="CT154" s="522"/>
      <c r="CU154" s="522"/>
      <c r="CV154" s="522"/>
      <c r="CW154" s="522"/>
      <c r="CX154" s="522"/>
      <c r="CY154" s="522"/>
      <c r="CZ154" s="522"/>
      <c r="DA154" s="522"/>
      <c r="DB154" s="522"/>
      <c r="DC154" s="522"/>
      <c r="DD154" s="522"/>
      <c r="DE154" s="522"/>
      <c r="DF154" s="522"/>
      <c r="DG154" s="522"/>
      <c r="DH154" s="522"/>
      <c r="DI154" s="522"/>
      <c r="DJ154" s="522"/>
      <c r="DK154" s="522"/>
      <c r="DL154" s="522"/>
      <c r="DM154" s="522"/>
      <c r="DN154" s="522"/>
      <c r="DO154" s="522"/>
      <c r="DP154" s="522"/>
      <c r="DQ154" s="522"/>
      <c r="DR154" s="522"/>
      <c r="DS154" s="522"/>
      <c r="DT154" s="522"/>
      <c r="DU154" s="522"/>
      <c r="DV154" s="522"/>
      <c r="DW154" s="522"/>
      <c r="DX154" s="522"/>
      <c r="DY154" s="522"/>
      <c r="DZ154" s="522"/>
      <c r="EA154" s="522"/>
      <c r="EB154" s="522"/>
      <c r="EC154" s="522"/>
      <c r="ED154" s="522"/>
      <c r="EE154" s="522"/>
      <c r="EF154" s="522"/>
      <c r="EG154" s="522"/>
      <c r="EH154" s="522"/>
      <c r="EI154" s="522"/>
      <c r="EJ154" s="522"/>
      <c r="EK154" s="522"/>
      <c r="EL154" s="522"/>
      <c r="EM154" s="522"/>
      <c r="EN154" s="522"/>
      <c r="EO154" s="522"/>
      <c r="EP154" s="522"/>
      <c r="EQ154" s="522"/>
      <c r="ER154" s="522"/>
      <c r="ES154" s="522"/>
      <c r="ET154" s="522"/>
      <c r="EU154" s="522"/>
      <c r="EV154" s="522"/>
      <c r="EW154" s="522"/>
      <c r="EX154" s="522"/>
      <c r="EY154" s="522"/>
      <c r="EZ154" s="522"/>
      <c r="FA154" s="522"/>
      <c r="FB154" s="522"/>
      <c r="FC154" s="522"/>
      <c r="FD154" s="522"/>
      <c r="FE154" s="522"/>
      <c r="FF154" s="522"/>
      <c r="FG154" s="522"/>
      <c r="FH154" s="522"/>
      <c r="FI154" s="522"/>
      <c r="FJ154" s="522"/>
      <c r="FK154" s="522"/>
      <c r="FL154" s="522"/>
      <c r="FM154" s="522"/>
      <c r="FN154" s="522"/>
      <c r="FO154" s="522"/>
      <c r="FP154" s="522"/>
      <c r="FQ154" s="522"/>
      <c r="FR154" s="522"/>
      <c r="FS154" s="522"/>
      <c r="FT154" s="522"/>
      <c r="FU154" s="522"/>
      <c r="FV154" s="522"/>
      <c r="FW154" s="522"/>
      <c r="FX154" s="522"/>
      <c r="FY154" s="522"/>
      <c r="FZ154" s="522"/>
      <c r="GA154" s="522"/>
      <c r="GB154" s="522"/>
      <c r="GC154" s="522"/>
      <c r="GD154" s="522"/>
      <c r="GE154" s="522"/>
      <c r="GF154" s="522"/>
      <c r="GG154" s="522"/>
      <c r="GH154" s="522"/>
      <c r="GI154" s="522"/>
      <c r="GJ154" s="522"/>
      <c r="GK154" s="522"/>
      <c r="GL154" s="522"/>
      <c r="GM154" s="522"/>
      <c r="GN154" s="522"/>
      <c r="GO154" s="522"/>
      <c r="GP154" s="522"/>
      <c r="GQ154" s="522"/>
      <c r="GR154" s="522"/>
      <c r="GS154" s="522"/>
      <c r="GT154" s="522"/>
      <c r="GU154" s="522"/>
      <c r="GV154" s="522"/>
      <c r="GW154" s="522"/>
      <c r="GX154" s="522"/>
      <c r="GY154" s="522"/>
      <c r="GZ154" s="522"/>
      <c r="HA154" s="522"/>
      <c r="HB154" s="522"/>
      <c r="HC154" s="522"/>
      <c r="HD154" s="522"/>
      <c r="HE154" s="522"/>
      <c r="HF154" s="522"/>
      <c r="HG154" s="522"/>
      <c r="HH154" s="522"/>
      <c r="HI154" s="522"/>
      <c r="HJ154" s="522"/>
      <c r="HK154" s="522"/>
      <c r="HL154" s="522"/>
      <c r="HM154" s="522"/>
      <c r="HN154" s="522"/>
      <c r="HO154" s="522"/>
      <c r="HP154" s="522"/>
      <c r="HQ154" s="522"/>
      <c r="HR154" s="522"/>
      <c r="HS154" s="522"/>
      <c r="HT154" s="522"/>
      <c r="HU154" s="522"/>
      <c r="HV154" s="522"/>
      <c r="HW154" s="522"/>
      <c r="HX154" s="522"/>
      <c r="HY154" s="522"/>
      <c r="HZ154" s="522"/>
      <c r="IA154" s="522"/>
      <c r="IB154" s="522"/>
      <c r="IC154" s="522"/>
      <c r="ID154" s="522"/>
      <c r="IE154" s="522"/>
      <c r="IF154" s="522"/>
      <c r="IG154" s="522"/>
      <c r="IH154" s="522"/>
      <c r="II154" s="522"/>
      <c r="IJ154" s="522"/>
      <c r="IK154" s="522"/>
      <c r="IL154" s="522"/>
      <c r="IM154" s="522"/>
      <c r="IN154" s="522"/>
      <c r="IO154" s="522"/>
      <c r="IP154" s="522"/>
      <c r="IQ154" s="522"/>
      <c r="IR154" s="522"/>
      <c r="IS154" s="522"/>
      <c r="IT154" s="522"/>
    </row>
    <row collapsed="false" customFormat="false" customHeight="true" hidden="false" ht="38" outlineLevel="0" r="155">
      <c r="A155" s="371"/>
      <c r="B155" s="439"/>
      <c r="C155" s="440" t="s">
        <v>97</v>
      </c>
      <c r="D155" s="198" t="s">
        <v>127</v>
      </c>
      <c r="E155" s="441"/>
      <c r="F155" s="442" t="s">
        <v>247</v>
      </c>
      <c r="G155" s="166"/>
      <c r="H155" s="443"/>
      <c r="I155" s="444"/>
      <c r="J155" s="444"/>
      <c r="K155" s="445"/>
      <c r="L155" s="446"/>
      <c r="M155" s="446"/>
      <c r="N155" s="446"/>
      <c r="O155" s="446"/>
      <c r="P155" s="447" t="s">
        <v>248</v>
      </c>
      <c r="Q155" s="543" t="n">
        <v>7</v>
      </c>
      <c r="R155" s="544" t="n">
        <v>15</v>
      </c>
      <c r="S155" s="545" t="n">
        <v>45</v>
      </c>
      <c r="T155" s="543" t="n">
        <v>55</v>
      </c>
      <c r="U155" s="544" t="n">
        <v>58</v>
      </c>
      <c r="V155" s="545" t="n">
        <v>58</v>
      </c>
      <c r="W155" s="543" t="n">
        <v>68</v>
      </c>
      <c r="X155" s="544" t="n">
        <v>73</v>
      </c>
      <c r="Y155" s="545" t="n">
        <v>73</v>
      </c>
      <c r="Z155" s="546"/>
      <c r="AA155" s="547"/>
      <c r="AB155" s="548"/>
      <c r="AC155" s="478" t="n">
        <v>41353</v>
      </c>
      <c r="AD155" s="478" t="n">
        <v>41670</v>
      </c>
      <c r="AE155" s="478"/>
      <c r="AF155" s="175"/>
      <c r="AG155" s="176"/>
      <c r="AH155" s="385"/>
      <c r="AI155" s="434"/>
      <c r="AJ155" s="435"/>
      <c r="AK155" s="435"/>
      <c r="AL155" s="435"/>
      <c r="AM155" s="435"/>
      <c r="AN155" s="435"/>
      <c r="AO155" s="435"/>
      <c r="AP155" s="435"/>
      <c r="AQ155" s="435"/>
      <c r="AR155" s="435"/>
      <c r="AS155" s="435"/>
      <c r="AT155" s="435"/>
      <c r="AU155" s="435"/>
      <c r="AV155" s="435"/>
      <c r="AW155" s="435"/>
      <c r="AX155" s="435"/>
      <c r="AY155" s="435"/>
      <c r="AZ155" s="435"/>
      <c r="BA155" s="435"/>
      <c r="BB155" s="435"/>
      <c r="BC155" s="436"/>
      <c r="BD155" s="387"/>
      <c r="BE155" s="387"/>
      <c r="BF155" s="387"/>
      <c r="BG155" s="387"/>
      <c r="BH155" s="387"/>
      <c r="BI155" s="387"/>
      <c r="BJ155" s="387"/>
      <c r="BK155" s="387"/>
      <c r="BL155" s="387"/>
      <c r="BM155" s="387"/>
      <c r="BN155" s="387"/>
      <c r="BO155" s="387"/>
      <c r="BP155" s="387"/>
      <c r="BQ155" s="387"/>
      <c r="BR155" s="387"/>
      <c r="BS155" s="387"/>
      <c r="BT155" s="387"/>
      <c r="BU155" s="387"/>
      <c r="BV155" s="387"/>
      <c r="BW155" s="387"/>
      <c r="BX155" s="387"/>
      <c r="BY155" s="387"/>
      <c r="BZ155" s="387"/>
      <c r="CA155" s="387"/>
      <c r="CB155" s="387"/>
      <c r="CC155" s="387"/>
      <c r="CD155" s="387"/>
      <c r="CE155" s="387"/>
      <c r="CF155" s="387"/>
      <c r="CG155" s="387"/>
      <c r="CH155" s="387"/>
      <c r="CI155" s="387"/>
      <c r="CJ155" s="387"/>
      <c r="CK155" s="387"/>
      <c r="CL155" s="522"/>
      <c r="CM155" s="522"/>
      <c r="CN155" s="522"/>
      <c r="CO155" s="522"/>
      <c r="CP155" s="522"/>
      <c r="CQ155" s="522"/>
      <c r="CR155" s="522"/>
      <c r="CS155" s="522"/>
      <c r="CT155" s="522"/>
      <c r="CU155" s="522"/>
      <c r="CV155" s="522"/>
      <c r="CW155" s="522"/>
      <c r="CX155" s="522"/>
      <c r="CY155" s="522"/>
      <c r="CZ155" s="522"/>
      <c r="DA155" s="522"/>
      <c r="DB155" s="522"/>
      <c r="DC155" s="522"/>
      <c r="DD155" s="522"/>
      <c r="DE155" s="522"/>
      <c r="DF155" s="522"/>
      <c r="DG155" s="522"/>
      <c r="DH155" s="522"/>
      <c r="DI155" s="522"/>
      <c r="DJ155" s="522"/>
      <c r="DK155" s="522"/>
      <c r="DL155" s="522"/>
      <c r="DM155" s="522"/>
      <c r="DN155" s="522"/>
      <c r="DO155" s="522"/>
      <c r="DP155" s="522"/>
      <c r="DQ155" s="522"/>
      <c r="DR155" s="522"/>
      <c r="DS155" s="522"/>
      <c r="DT155" s="522"/>
      <c r="DU155" s="522"/>
      <c r="DV155" s="522"/>
      <c r="DW155" s="522"/>
      <c r="DX155" s="522"/>
      <c r="DY155" s="522"/>
      <c r="DZ155" s="522"/>
      <c r="EA155" s="522"/>
      <c r="EB155" s="522"/>
      <c r="EC155" s="522"/>
      <c r="ED155" s="522"/>
      <c r="EE155" s="522"/>
      <c r="EF155" s="522"/>
      <c r="EG155" s="522"/>
      <c r="EH155" s="522"/>
      <c r="EI155" s="522"/>
      <c r="EJ155" s="522"/>
      <c r="EK155" s="522"/>
      <c r="EL155" s="522"/>
      <c r="EM155" s="522"/>
      <c r="EN155" s="522"/>
      <c r="EO155" s="522"/>
      <c r="EP155" s="522"/>
      <c r="EQ155" s="522"/>
      <c r="ER155" s="522"/>
      <c r="ES155" s="522"/>
      <c r="ET155" s="522"/>
      <c r="EU155" s="522"/>
      <c r="EV155" s="522"/>
      <c r="EW155" s="522"/>
      <c r="EX155" s="522"/>
      <c r="EY155" s="522"/>
      <c r="EZ155" s="522"/>
      <c r="FA155" s="522"/>
      <c r="FB155" s="522"/>
      <c r="FC155" s="522"/>
      <c r="FD155" s="522"/>
      <c r="FE155" s="522"/>
      <c r="FF155" s="522"/>
      <c r="FG155" s="522"/>
      <c r="FH155" s="522"/>
      <c r="FI155" s="522"/>
      <c r="FJ155" s="522"/>
      <c r="FK155" s="522"/>
      <c r="FL155" s="522"/>
      <c r="FM155" s="522"/>
      <c r="FN155" s="522"/>
      <c r="FO155" s="522"/>
      <c r="FP155" s="522"/>
      <c r="FQ155" s="522"/>
      <c r="FR155" s="522"/>
      <c r="FS155" s="522"/>
      <c r="FT155" s="522"/>
      <c r="FU155" s="522"/>
      <c r="FV155" s="522"/>
      <c r="FW155" s="522"/>
      <c r="FX155" s="522"/>
      <c r="FY155" s="522"/>
      <c r="FZ155" s="522"/>
      <c r="GA155" s="522"/>
      <c r="GB155" s="522"/>
      <c r="GC155" s="522"/>
      <c r="GD155" s="522"/>
      <c r="GE155" s="522"/>
      <c r="GF155" s="522"/>
      <c r="GG155" s="522"/>
      <c r="GH155" s="522"/>
      <c r="GI155" s="522"/>
      <c r="GJ155" s="522"/>
      <c r="GK155" s="522"/>
      <c r="GL155" s="522"/>
      <c r="GM155" s="522"/>
      <c r="GN155" s="522"/>
      <c r="GO155" s="522"/>
      <c r="GP155" s="522"/>
      <c r="GQ155" s="522"/>
      <c r="GR155" s="522"/>
      <c r="GS155" s="522"/>
      <c r="GT155" s="522"/>
      <c r="GU155" s="522"/>
      <c r="GV155" s="522"/>
      <c r="GW155" s="522"/>
      <c r="GX155" s="522"/>
      <c r="GY155" s="522"/>
      <c r="GZ155" s="522"/>
      <c r="HA155" s="522"/>
      <c r="HB155" s="522"/>
      <c r="HC155" s="522"/>
      <c r="HD155" s="522"/>
      <c r="HE155" s="522"/>
      <c r="HF155" s="522"/>
      <c r="HG155" s="522"/>
      <c r="HH155" s="522"/>
      <c r="HI155" s="522"/>
      <c r="HJ155" s="522"/>
      <c r="HK155" s="522"/>
      <c r="HL155" s="522"/>
      <c r="HM155" s="522"/>
      <c r="HN155" s="522"/>
      <c r="HO155" s="522"/>
      <c r="HP155" s="522"/>
      <c r="HQ155" s="522"/>
      <c r="HR155" s="522"/>
      <c r="HS155" s="522"/>
      <c r="HT155" s="522"/>
      <c r="HU155" s="522"/>
      <c r="HV155" s="522"/>
      <c r="HW155" s="522"/>
      <c r="HX155" s="522"/>
      <c r="HY155" s="522"/>
      <c r="HZ155" s="522"/>
      <c r="IA155" s="522"/>
      <c r="IB155" s="522"/>
      <c r="IC155" s="522"/>
      <c r="ID155" s="522"/>
      <c r="IE155" s="522"/>
      <c r="IF155" s="522"/>
      <c r="IG155" s="522"/>
      <c r="IH155" s="522"/>
      <c r="II155" s="522"/>
      <c r="IJ155" s="522"/>
      <c r="IK155" s="522"/>
      <c r="IL155" s="522"/>
      <c r="IM155" s="522"/>
      <c r="IN155" s="522"/>
      <c r="IO155" s="522"/>
      <c r="IP155" s="522"/>
      <c r="IQ155" s="522"/>
      <c r="IR155" s="522"/>
      <c r="IS155" s="522"/>
      <c r="IT155" s="522"/>
    </row>
    <row collapsed="false" customFormat="false" customHeight="false" hidden="false" ht="37" outlineLevel="0" r="156">
      <c r="A156" s="371"/>
      <c r="B156" s="479"/>
      <c r="C156" s="524" t="s">
        <v>100</v>
      </c>
      <c r="D156" s="480"/>
      <c r="E156" s="481"/>
      <c r="F156" s="482" t="s">
        <v>356</v>
      </c>
      <c r="G156" s="166"/>
      <c r="H156" s="483"/>
      <c r="I156" s="484"/>
      <c r="J156" s="484"/>
      <c r="K156" s="485"/>
      <c r="L156" s="486"/>
      <c r="M156" s="486"/>
      <c r="N156" s="486"/>
      <c r="O156" s="486"/>
      <c r="P156" s="487" t="s">
        <v>101</v>
      </c>
      <c r="Q156" s="488" t="n">
        <f aca="false">Q151</f>
        <v>0</v>
      </c>
      <c r="R156" s="489" t="n">
        <f aca="false">R151</f>
        <v>0</v>
      </c>
      <c r="S156" s="490" t="n">
        <f aca="false">S151</f>
        <v>1736</v>
      </c>
      <c r="T156" s="488" t="n">
        <f aca="false">T151</f>
        <v>1972</v>
      </c>
      <c r="U156" s="489" t="n">
        <f aca="false">U151</f>
        <v>3259</v>
      </c>
      <c r="V156" s="490" t="n">
        <f aca="false">V151</f>
        <v>1715</v>
      </c>
      <c r="W156" s="488" t="n">
        <f aca="false">W151</f>
        <v>2021</v>
      </c>
      <c r="X156" s="489" t="n">
        <f aca="false">X151</f>
        <v>2769</v>
      </c>
      <c r="Y156" s="490" t="n">
        <f aca="false">Y151</f>
        <v>2678</v>
      </c>
      <c r="Z156" s="488" t="s">
        <v>102</v>
      </c>
      <c r="AA156" s="489" t="s">
        <v>102</v>
      </c>
      <c r="AB156" s="491" t="s">
        <v>102</v>
      </c>
      <c r="AC156" s="492"/>
      <c r="AD156" s="492"/>
      <c r="AE156" s="492"/>
      <c r="AF156" s="175"/>
      <c r="AG156" s="176"/>
      <c r="AH156" s="385"/>
      <c r="AI156" s="493"/>
      <c r="AJ156" s="494"/>
      <c r="AK156" s="494"/>
      <c r="AL156" s="494"/>
      <c r="AM156" s="494"/>
      <c r="AN156" s="494"/>
      <c r="AO156" s="494"/>
      <c r="AP156" s="494"/>
      <c r="AQ156" s="494"/>
      <c r="AR156" s="494"/>
      <c r="AS156" s="494"/>
      <c r="AT156" s="494"/>
      <c r="AU156" s="494"/>
      <c r="AV156" s="494"/>
      <c r="AW156" s="494"/>
      <c r="AX156" s="494"/>
      <c r="AY156" s="494"/>
      <c r="AZ156" s="494"/>
      <c r="BA156" s="494"/>
      <c r="BB156" s="494"/>
      <c r="BC156" s="495"/>
      <c r="BD156" s="387"/>
      <c r="BE156" s="387"/>
      <c r="BF156" s="387"/>
      <c r="BG156" s="387"/>
      <c r="BH156" s="387"/>
      <c r="BI156" s="387"/>
      <c r="BJ156" s="387"/>
      <c r="BK156" s="387"/>
      <c r="BL156" s="387"/>
      <c r="BM156" s="387"/>
      <c r="BN156" s="387"/>
      <c r="BO156" s="387"/>
      <c r="BP156" s="387"/>
      <c r="BQ156" s="387"/>
      <c r="BR156" s="387"/>
      <c r="BS156" s="387"/>
      <c r="BT156" s="387"/>
      <c r="BU156" s="387"/>
      <c r="BV156" s="387"/>
      <c r="BW156" s="387"/>
      <c r="BX156" s="387"/>
      <c r="BY156" s="387"/>
      <c r="BZ156" s="387"/>
      <c r="CA156" s="387"/>
      <c r="CB156" s="387"/>
      <c r="CC156" s="387"/>
      <c r="CD156" s="387"/>
      <c r="CE156" s="387"/>
      <c r="CF156" s="387"/>
      <c r="CG156" s="387"/>
      <c r="CH156" s="387"/>
      <c r="CI156" s="387"/>
      <c r="CJ156" s="387"/>
      <c r="CK156" s="387"/>
      <c r="CL156" s="522"/>
      <c r="CM156" s="522"/>
      <c r="CN156" s="522"/>
      <c r="CO156" s="522"/>
      <c r="CP156" s="522"/>
      <c r="CQ156" s="522"/>
      <c r="CR156" s="522"/>
      <c r="CS156" s="522"/>
      <c r="CT156" s="522"/>
      <c r="CU156" s="522"/>
      <c r="CV156" s="522"/>
      <c r="CW156" s="522"/>
      <c r="CX156" s="522"/>
      <c r="CY156" s="522"/>
      <c r="CZ156" s="522"/>
      <c r="DA156" s="522"/>
      <c r="DB156" s="522"/>
      <c r="DC156" s="522"/>
      <c r="DD156" s="522"/>
      <c r="DE156" s="522"/>
      <c r="DF156" s="522"/>
      <c r="DG156" s="522"/>
      <c r="DH156" s="522"/>
      <c r="DI156" s="522"/>
      <c r="DJ156" s="522"/>
      <c r="DK156" s="522"/>
      <c r="DL156" s="522"/>
      <c r="DM156" s="522"/>
      <c r="DN156" s="522"/>
      <c r="DO156" s="522"/>
      <c r="DP156" s="522"/>
      <c r="DQ156" s="522"/>
      <c r="DR156" s="522"/>
      <c r="DS156" s="522"/>
      <c r="DT156" s="522"/>
      <c r="DU156" s="522"/>
      <c r="DV156" s="522"/>
      <c r="DW156" s="522"/>
      <c r="DX156" s="522"/>
      <c r="DY156" s="522"/>
      <c r="DZ156" s="522"/>
      <c r="EA156" s="522"/>
      <c r="EB156" s="522"/>
      <c r="EC156" s="522"/>
      <c r="ED156" s="522"/>
      <c r="EE156" s="522"/>
      <c r="EF156" s="522"/>
      <c r="EG156" s="522"/>
      <c r="EH156" s="522"/>
      <c r="EI156" s="522"/>
      <c r="EJ156" s="522"/>
      <c r="EK156" s="522"/>
      <c r="EL156" s="522"/>
      <c r="EM156" s="522"/>
      <c r="EN156" s="522"/>
      <c r="EO156" s="522"/>
      <c r="EP156" s="522"/>
      <c r="EQ156" s="522"/>
      <c r="ER156" s="522"/>
      <c r="ES156" s="522"/>
      <c r="ET156" s="522"/>
      <c r="EU156" s="522"/>
      <c r="EV156" s="522"/>
      <c r="EW156" s="522"/>
      <c r="EX156" s="522"/>
      <c r="EY156" s="522"/>
      <c r="EZ156" s="522"/>
      <c r="FA156" s="522"/>
      <c r="FB156" s="522"/>
      <c r="FC156" s="522"/>
      <c r="FD156" s="522"/>
      <c r="FE156" s="522"/>
      <c r="FF156" s="522"/>
      <c r="FG156" s="522"/>
      <c r="FH156" s="522"/>
      <c r="FI156" s="522"/>
      <c r="FJ156" s="522"/>
      <c r="FK156" s="522"/>
      <c r="FL156" s="522"/>
      <c r="FM156" s="522"/>
      <c r="FN156" s="522"/>
      <c r="FO156" s="522"/>
      <c r="FP156" s="522"/>
      <c r="FQ156" s="522"/>
      <c r="FR156" s="522"/>
      <c r="FS156" s="522"/>
      <c r="FT156" s="522"/>
      <c r="FU156" s="522"/>
      <c r="FV156" s="522"/>
      <c r="FW156" s="522"/>
      <c r="FX156" s="522"/>
      <c r="FY156" s="522"/>
      <c r="FZ156" s="522"/>
      <c r="GA156" s="522"/>
      <c r="GB156" s="522"/>
      <c r="GC156" s="522"/>
      <c r="GD156" s="522"/>
      <c r="GE156" s="522"/>
      <c r="GF156" s="522"/>
      <c r="GG156" s="522"/>
      <c r="GH156" s="522"/>
      <c r="GI156" s="522"/>
      <c r="GJ156" s="522"/>
      <c r="GK156" s="522"/>
      <c r="GL156" s="522"/>
      <c r="GM156" s="522"/>
      <c r="GN156" s="522"/>
      <c r="GO156" s="522"/>
      <c r="GP156" s="522"/>
      <c r="GQ156" s="522"/>
      <c r="GR156" s="522"/>
      <c r="GS156" s="522"/>
      <c r="GT156" s="522"/>
      <c r="GU156" s="522"/>
      <c r="GV156" s="522"/>
      <c r="GW156" s="522"/>
      <c r="GX156" s="522"/>
      <c r="GY156" s="522"/>
      <c r="GZ156" s="522"/>
      <c r="HA156" s="522"/>
      <c r="HB156" s="522"/>
      <c r="HC156" s="522"/>
      <c r="HD156" s="522"/>
      <c r="HE156" s="522"/>
      <c r="HF156" s="522"/>
      <c r="HG156" s="522"/>
      <c r="HH156" s="522"/>
      <c r="HI156" s="522"/>
      <c r="HJ156" s="522"/>
      <c r="HK156" s="522"/>
      <c r="HL156" s="522"/>
      <c r="HM156" s="522"/>
      <c r="HN156" s="522"/>
      <c r="HO156" s="522"/>
      <c r="HP156" s="522"/>
      <c r="HQ156" s="522"/>
      <c r="HR156" s="522"/>
      <c r="HS156" s="522"/>
      <c r="HT156" s="522"/>
      <c r="HU156" s="522"/>
      <c r="HV156" s="522"/>
      <c r="HW156" s="522"/>
      <c r="HX156" s="522"/>
      <c r="HY156" s="522"/>
      <c r="HZ156" s="522"/>
      <c r="IA156" s="522"/>
      <c r="IB156" s="522"/>
      <c r="IC156" s="522"/>
      <c r="ID156" s="522"/>
      <c r="IE156" s="522"/>
      <c r="IF156" s="522"/>
      <c r="IG156" s="522"/>
      <c r="IH156" s="522"/>
      <c r="II156" s="522"/>
      <c r="IJ156" s="522"/>
      <c r="IK156" s="522"/>
      <c r="IL156" s="522"/>
      <c r="IM156" s="522"/>
      <c r="IN156" s="522"/>
      <c r="IO156" s="522"/>
      <c r="IP156" s="522"/>
      <c r="IQ156" s="522"/>
      <c r="IR156" s="522"/>
      <c r="IS156" s="522"/>
      <c r="IT156" s="522"/>
    </row>
    <row collapsed="false" customFormat="true" customHeight="true" hidden="false" ht="7" outlineLevel="0" r="157" s="389">
      <c r="A157" s="371"/>
      <c r="B157" s="372"/>
      <c r="C157" s="373"/>
      <c r="D157" s="374"/>
      <c r="E157" s="375"/>
      <c r="F157" s="376"/>
      <c r="G157" s="377"/>
      <c r="H157" s="375"/>
      <c r="I157" s="375"/>
      <c r="J157" s="375"/>
      <c r="K157" s="378"/>
      <c r="L157" s="378"/>
      <c r="M157" s="378"/>
      <c r="N157" s="378"/>
      <c r="O157" s="378"/>
      <c r="P157" s="379"/>
      <c r="Q157" s="380"/>
      <c r="R157" s="381"/>
      <c r="S157" s="381"/>
      <c r="T157" s="381"/>
      <c r="U157" s="381"/>
      <c r="V157" s="381"/>
      <c r="W157" s="381"/>
      <c r="X157" s="381"/>
      <c r="Y157" s="381"/>
      <c r="Z157" s="381"/>
      <c r="AA157" s="381"/>
      <c r="AB157" s="382"/>
      <c r="AC157" s="383"/>
      <c r="AD157" s="383"/>
      <c r="AE157" s="383"/>
      <c r="AF157" s="384"/>
      <c r="AG157" s="376"/>
      <c r="AH157" s="385"/>
      <c r="AI157" s="386"/>
      <c r="AJ157" s="386"/>
      <c r="AK157" s="386"/>
      <c r="AL157" s="386"/>
      <c r="AM157" s="386"/>
      <c r="AN157" s="386"/>
      <c r="AO157" s="386"/>
      <c r="AP157" s="386"/>
      <c r="AQ157" s="386"/>
      <c r="AR157" s="386"/>
      <c r="AS157" s="386"/>
      <c r="AT157" s="386"/>
      <c r="AU157" s="386"/>
      <c r="AV157" s="386"/>
      <c r="AW157" s="386"/>
      <c r="AX157" s="386"/>
      <c r="AY157" s="386"/>
      <c r="AZ157" s="386"/>
      <c r="BA157" s="386"/>
      <c r="BB157" s="386"/>
      <c r="BC157" s="386"/>
      <c r="BD157" s="387"/>
      <c r="BE157" s="387"/>
      <c r="BF157" s="387"/>
      <c r="BG157" s="387"/>
      <c r="BH157" s="387"/>
      <c r="BI157" s="387"/>
      <c r="BJ157" s="387"/>
      <c r="BK157" s="387"/>
      <c r="BL157" s="387"/>
      <c r="BM157" s="387"/>
      <c r="BN157" s="387"/>
      <c r="BO157" s="387"/>
      <c r="BP157" s="387"/>
      <c r="BQ157" s="387"/>
      <c r="BR157" s="387"/>
      <c r="BS157" s="387"/>
      <c r="BT157" s="387"/>
      <c r="BU157" s="387"/>
      <c r="BV157" s="387"/>
      <c r="BW157" s="387"/>
      <c r="BX157" s="387"/>
      <c r="BY157" s="387"/>
      <c r="BZ157" s="387"/>
      <c r="CA157" s="387"/>
      <c r="CB157" s="387"/>
      <c r="CC157" s="387"/>
      <c r="CD157" s="387"/>
      <c r="CE157" s="387"/>
      <c r="CF157" s="387"/>
      <c r="CG157" s="387"/>
      <c r="CH157" s="387"/>
      <c r="CI157" s="387"/>
      <c r="CJ157" s="387"/>
      <c r="CK157" s="387"/>
      <c r="CL157" s="388"/>
      <c r="CM157" s="388"/>
      <c r="CN157" s="388"/>
      <c r="CO157" s="388"/>
      <c r="CP157" s="388"/>
      <c r="CQ157" s="388"/>
      <c r="CR157" s="388"/>
      <c r="CS157" s="388"/>
      <c r="CT157" s="388"/>
      <c r="CU157" s="388"/>
      <c r="CV157" s="388"/>
      <c r="CW157" s="388"/>
      <c r="CX157" s="388"/>
      <c r="CY157" s="388"/>
      <c r="CZ157" s="388"/>
      <c r="DA157" s="388"/>
      <c r="DB157" s="388"/>
      <c r="DC157" s="388"/>
      <c r="DD157" s="388"/>
      <c r="DE157" s="388"/>
      <c r="DF157" s="388"/>
      <c r="DG157" s="388"/>
      <c r="DH157" s="388"/>
      <c r="DI157" s="388"/>
      <c r="DJ157" s="388"/>
      <c r="DK157" s="388"/>
      <c r="DL157" s="388"/>
      <c r="DM157" s="388"/>
      <c r="DN157" s="388"/>
      <c r="DO157" s="388"/>
      <c r="DP157" s="388"/>
      <c r="DQ157" s="388"/>
      <c r="DR157" s="388"/>
      <c r="DS157" s="388"/>
      <c r="DT157" s="388"/>
      <c r="DU157" s="388"/>
      <c r="DV157" s="388"/>
      <c r="DW157" s="388"/>
      <c r="DX157" s="388"/>
      <c r="DY157" s="388"/>
      <c r="DZ157" s="388"/>
      <c r="EA157" s="388"/>
      <c r="EB157" s="388"/>
      <c r="EC157" s="388"/>
      <c r="ED157" s="388"/>
      <c r="EE157" s="388"/>
      <c r="EF157" s="388"/>
      <c r="EG157" s="388"/>
      <c r="EH157" s="388"/>
      <c r="EI157" s="388"/>
      <c r="EJ157" s="388"/>
      <c r="EK157" s="388"/>
      <c r="EL157" s="388"/>
      <c r="EM157" s="388"/>
      <c r="EN157" s="388"/>
      <c r="EO157" s="388"/>
      <c r="EP157" s="388"/>
      <c r="EQ157" s="388"/>
      <c r="ER157" s="388"/>
      <c r="ES157" s="388"/>
      <c r="ET157" s="388"/>
      <c r="EU157" s="388"/>
      <c r="EV157" s="388"/>
      <c r="EW157" s="388"/>
      <c r="EX157" s="388"/>
      <c r="EY157" s="388"/>
      <c r="EZ157" s="388"/>
      <c r="FA157" s="388"/>
      <c r="FB157" s="388"/>
      <c r="FC157" s="388"/>
      <c r="FD157" s="388"/>
      <c r="FE157" s="388"/>
      <c r="FF157" s="388"/>
      <c r="FG157" s="388"/>
      <c r="FH157" s="388"/>
      <c r="FI157" s="388"/>
      <c r="FJ157" s="388"/>
      <c r="FK157" s="388"/>
      <c r="FL157" s="388"/>
      <c r="FM157" s="388"/>
      <c r="FN157" s="388"/>
      <c r="FO157" s="388"/>
      <c r="FP157" s="388"/>
      <c r="FQ157" s="388"/>
      <c r="FR157" s="388"/>
      <c r="FS157" s="388"/>
      <c r="FT157" s="388"/>
      <c r="FU157" s="388"/>
      <c r="FV157" s="388"/>
      <c r="FW157" s="388"/>
      <c r="FX157" s="388"/>
      <c r="FY157" s="388"/>
      <c r="FZ157" s="388"/>
      <c r="GA157" s="388"/>
      <c r="GB157" s="388"/>
      <c r="GC157" s="388"/>
      <c r="GD157" s="388"/>
      <c r="GE157" s="388"/>
      <c r="GF157" s="388"/>
      <c r="GG157" s="388"/>
      <c r="GH157" s="388"/>
      <c r="GI157" s="388"/>
      <c r="GJ157" s="388"/>
      <c r="GK157" s="388"/>
      <c r="GL157" s="388"/>
      <c r="GM157" s="388"/>
      <c r="GN157" s="388"/>
      <c r="GO157" s="388"/>
      <c r="GP157" s="388"/>
      <c r="GQ157" s="388"/>
      <c r="GR157" s="388"/>
      <c r="GS157" s="388"/>
      <c r="GT157" s="388"/>
      <c r="GU157" s="388"/>
      <c r="GV157" s="388"/>
      <c r="GW157" s="388"/>
      <c r="GX157" s="388"/>
      <c r="GY157" s="388"/>
      <c r="GZ157" s="388"/>
      <c r="HA157" s="388"/>
      <c r="HB157" s="388"/>
      <c r="HC157" s="388"/>
      <c r="HD157" s="388"/>
      <c r="HE157" s="388"/>
      <c r="HF157" s="388"/>
      <c r="HG157" s="388"/>
      <c r="HH157" s="388"/>
      <c r="HI157" s="388"/>
      <c r="HJ157" s="388"/>
      <c r="HK157" s="388"/>
      <c r="HL157" s="388"/>
      <c r="HM157" s="388"/>
      <c r="HN157" s="388"/>
      <c r="HO157" s="388"/>
      <c r="HP157" s="388"/>
      <c r="HQ157" s="388"/>
      <c r="HR157" s="388"/>
      <c r="HS157" s="388"/>
      <c r="HT157" s="388"/>
      <c r="HU157" s="388"/>
      <c r="HV157" s="388"/>
      <c r="HW157" s="388"/>
      <c r="HX157" s="388"/>
      <c r="HY157" s="388"/>
      <c r="HZ157" s="388"/>
      <c r="IA157" s="388"/>
      <c r="IB157" s="388"/>
      <c r="IC157" s="388"/>
      <c r="ID157" s="388"/>
      <c r="IE157" s="388"/>
      <c r="IF157" s="388"/>
      <c r="IG157" s="388"/>
      <c r="IH157" s="388"/>
      <c r="II157" s="388"/>
      <c r="IJ157" s="388"/>
      <c r="IK157" s="388"/>
      <c r="IL157" s="388"/>
      <c r="IM157" s="388"/>
      <c r="IN157" s="388"/>
      <c r="IO157" s="388"/>
      <c r="IP157" s="388"/>
      <c r="IQ157" s="388"/>
      <c r="IR157" s="388"/>
      <c r="IS157" s="388"/>
      <c r="IT157" s="388"/>
    </row>
    <row collapsed="false" customFormat="true" customHeight="true" hidden="false" ht="52" outlineLevel="0" r="158" s="419">
      <c r="A158" s="355"/>
      <c r="B158" s="516" t="n">
        <v>18</v>
      </c>
      <c r="C158" s="517" t="s">
        <v>37</v>
      </c>
      <c r="D158" s="163" t="s">
        <v>357</v>
      </c>
      <c r="E158" s="412" t="s">
        <v>79</v>
      </c>
      <c r="F158" s="165" t="s">
        <v>80</v>
      </c>
      <c r="G158" s="166" t="s">
        <v>358</v>
      </c>
      <c r="H158" s="167" t="n">
        <v>22480.5084745763</v>
      </c>
      <c r="I158" s="167" t="n">
        <v>4046.49152542373</v>
      </c>
      <c r="J158" s="167" t="n">
        <f aca="false">H158+I158</f>
        <v>26527</v>
      </c>
      <c r="K158" s="167" t="n">
        <v>21943</v>
      </c>
      <c r="L158" s="167" t="n">
        <v>2076</v>
      </c>
      <c r="M158" s="168" t="n">
        <f aca="false">SUM(Q158:AB158)</f>
        <v>2075.84079</v>
      </c>
      <c r="N158" s="168" t="n">
        <f aca="false">SUM(Q163:AB163)</f>
        <v>1210.84079</v>
      </c>
      <c r="O158" s="168" t="n">
        <f aca="false">N158+K158</f>
        <v>23153.84079</v>
      </c>
      <c r="P158" s="559" t="s">
        <v>82</v>
      </c>
      <c r="Q158" s="261" t="n">
        <v>0</v>
      </c>
      <c r="R158" s="262" t="n">
        <v>530.87715</v>
      </c>
      <c r="S158" s="263" t="n">
        <v>605.68408</v>
      </c>
      <c r="T158" s="261" t="n">
        <v>0</v>
      </c>
      <c r="U158" s="262" t="n">
        <v>74.27956</v>
      </c>
      <c r="V158" s="263" t="n">
        <v>0</v>
      </c>
      <c r="W158" s="261" t="n">
        <v>0</v>
      </c>
      <c r="X158" s="262" t="n">
        <v>0</v>
      </c>
      <c r="Y158" s="263" t="n">
        <v>0</v>
      </c>
      <c r="Z158" s="261" t="n">
        <v>865</v>
      </c>
      <c r="AA158" s="264" t="n">
        <v>0</v>
      </c>
      <c r="AB158" s="263" t="n">
        <v>0</v>
      </c>
      <c r="AC158" s="560" t="s">
        <v>234</v>
      </c>
      <c r="AD158" s="560" t="s">
        <v>235</v>
      </c>
      <c r="AE158" s="560" t="s">
        <v>236</v>
      </c>
      <c r="AF158" s="175" t="s">
        <v>359</v>
      </c>
      <c r="AG158" s="176" t="s">
        <v>360</v>
      </c>
      <c r="AH158" s="385"/>
      <c r="AI158" s="415"/>
      <c r="AJ158" s="416"/>
      <c r="AK158" s="416"/>
      <c r="AL158" s="416"/>
      <c r="AM158" s="416"/>
      <c r="AN158" s="416"/>
      <c r="AO158" s="417" t="n">
        <v>0</v>
      </c>
      <c r="AP158" s="416"/>
      <c r="AQ158" s="416"/>
      <c r="AR158" s="416"/>
      <c r="AS158" s="416"/>
      <c r="AT158" s="416"/>
      <c r="AU158" s="416"/>
      <c r="AV158" s="416"/>
      <c r="AW158" s="416"/>
      <c r="AX158" s="416"/>
      <c r="AY158" s="416"/>
      <c r="AZ158" s="416"/>
      <c r="BA158" s="416"/>
      <c r="BB158" s="416"/>
      <c r="BC158" s="418"/>
      <c r="BD158" s="387"/>
      <c r="BE158" s="387"/>
      <c r="BF158" s="387"/>
      <c r="BG158" s="387"/>
      <c r="BH158" s="387"/>
      <c r="BI158" s="387"/>
      <c r="BJ158" s="387"/>
      <c r="BK158" s="387"/>
      <c r="BL158" s="387"/>
      <c r="BM158" s="387"/>
      <c r="BN158" s="387"/>
      <c r="BO158" s="387"/>
      <c r="BP158" s="387"/>
      <c r="BQ158" s="387"/>
      <c r="BR158" s="387"/>
      <c r="BS158" s="387"/>
      <c r="BT158" s="387"/>
      <c r="BU158" s="387"/>
      <c r="BV158" s="387"/>
      <c r="BW158" s="387"/>
      <c r="BX158" s="387"/>
      <c r="BY158" s="387"/>
      <c r="BZ158" s="387"/>
      <c r="CA158" s="387"/>
      <c r="CB158" s="387"/>
      <c r="CC158" s="387"/>
      <c r="CD158" s="387"/>
      <c r="CE158" s="387"/>
      <c r="CF158" s="387"/>
      <c r="CG158" s="387"/>
      <c r="CH158" s="387"/>
      <c r="CI158" s="387"/>
      <c r="CJ158" s="387"/>
      <c r="CK158" s="387"/>
    </row>
    <row collapsed="false" customFormat="true" customHeight="true" hidden="false" ht="42" outlineLevel="0" r="159" s="523">
      <c r="A159" s="371"/>
      <c r="B159" s="420"/>
      <c r="C159" s="421" t="s">
        <v>88</v>
      </c>
      <c r="D159" s="183"/>
      <c r="E159" s="422"/>
      <c r="F159" s="185" t="s">
        <v>278</v>
      </c>
      <c r="G159" s="166"/>
      <c r="H159" s="423"/>
      <c r="I159" s="424"/>
      <c r="J159" s="424"/>
      <c r="K159" s="425"/>
      <c r="L159" s="426"/>
      <c r="M159" s="427"/>
      <c r="N159" s="428" t="n">
        <f aca="false">N158/L158</f>
        <v>0.583256642581888</v>
      </c>
      <c r="O159" s="428" t="n">
        <f aca="false">O158/J158</f>
        <v>0.872840531910883</v>
      </c>
      <c r="P159" s="429" t="s">
        <v>240</v>
      </c>
      <c r="Q159" s="430"/>
      <c r="R159" s="431"/>
      <c r="S159" s="432"/>
      <c r="T159" s="430"/>
      <c r="U159" s="431"/>
      <c r="V159" s="432"/>
      <c r="W159" s="430"/>
      <c r="X159" s="431"/>
      <c r="Y159" s="432"/>
      <c r="Z159" s="430"/>
      <c r="AA159" s="431"/>
      <c r="AB159" s="432"/>
      <c r="AC159" s="433" t="n">
        <v>40945</v>
      </c>
      <c r="AD159" s="433" t="n">
        <v>41188.2</v>
      </c>
      <c r="AE159" s="433" t="n">
        <v>41278.2</v>
      </c>
      <c r="AF159" s="175"/>
      <c r="AG159" s="176"/>
      <c r="AH159" s="385"/>
      <c r="AI159" s="434"/>
      <c r="AJ159" s="435"/>
      <c r="AK159" s="435"/>
      <c r="AL159" s="435"/>
      <c r="AM159" s="435"/>
      <c r="AN159" s="435"/>
      <c r="AO159" s="435"/>
      <c r="AP159" s="435"/>
      <c r="AQ159" s="435"/>
      <c r="AR159" s="435"/>
      <c r="AS159" s="435"/>
      <c r="AT159" s="435"/>
      <c r="AU159" s="435"/>
      <c r="AV159" s="435"/>
      <c r="AW159" s="435"/>
      <c r="AX159" s="435"/>
      <c r="AY159" s="435"/>
      <c r="AZ159" s="435"/>
      <c r="BA159" s="435"/>
      <c r="BB159" s="435"/>
      <c r="BC159" s="436"/>
      <c r="BD159" s="387"/>
      <c r="BE159" s="387"/>
      <c r="BF159" s="387"/>
      <c r="BG159" s="387"/>
      <c r="BH159" s="387"/>
      <c r="BI159" s="387"/>
      <c r="BJ159" s="387"/>
      <c r="BK159" s="387"/>
      <c r="BL159" s="387"/>
      <c r="BM159" s="387"/>
      <c r="BN159" s="387"/>
      <c r="BO159" s="387"/>
      <c r="BP159" s="387"/>
      <c r="BQ159" s="387"/>
      <c r="BR159" s="387"/>
      <c r="BS159" s="387"/>
      <c r="BT159" s="387"/>
      <c r="BU159" s="387"/>
      <c r="BV159" s="387"/>
      <c r="BW159" s="387"/>
      <c r="BX159" s="387"/>
      <c r="BY159" s="387"/>
      <c r="BZ159" s="387"/>
      <c r="CA159" s="387"/>
      <c r="CB159" s="387"/>
      <c r="CC159" s="387"/>
      <c r="CD159" s="387"/>
      <c r="CE159" s="387"/>
      <c r="CF159" s="387"/>
      <c r="CG159" s="387"/>
      <c r="CH159" s="387"/>
      <c r="CI159" s="387"/>
      <c r="CJ159" s="387"/>
      <c r="CK159" s="387"/>
      <c r="CL159" s="522"/>
      <c r="CM159" s="522"/>
      <c r="CN159" s="522"/>
      <c r="CO159" s="522"/>
      <c r="CP159" s="522"/>
      <c r="CQ159" s="522"/>
      <c r="CR159" s="522"/>
      <c r="CS159" s="522"/>
      <c r="CT159" s="522"/>
      <c r="CU159" s="522"/>
      <c r="CV159" s="522"/>
      <c r="CW159" s="522"/>
      <c r="CX159" s="522"/>
      <c r="CY159" s="522"/>
      <c r="CZ159" s="522"/>
      <c r="DA159" s="522"/>
      <c r="DB159" s="522"/>
      <c r="DC159" s="522"/>
      <c r="DD159" s="522"/>
      <c r="DE159" s="522"/>
      <c r="DF159" s="522"/>
      <c r="DG159" s="522"/>
      <c r="DH159" s="522"/>
      <c r="DI159" s="522"/>
      <c r="DJ159" s="522"/>
      <c r="DK159" s="522"/>
      <c r="DL159" s="522"/>
      <c r="DM159" s="522"/>
      <c r="DN159" s="522"/>
      <c r="DO159" s="522"/>
      <c r="DP159" s="522"/>
      <c r="DQ159" s="522"/>
      <c r="DR159" s="522"/>
      <c r="DS159" s="522"/>
      <c r="DT159" s="522"/>
      <c r="DU159" s="522"/>
      <c r="DV159" s="522"/>
      <c r="DW159" s="522"/>
      <c r="DX159" s="522"/>
      <c r="DY159" s="522"/>
      <c r="DZ159" s="522"/>
      <c r="EA159" s="522"/>
      <c r="EB159" s="522"/>
      <c r="EC159" s="522"/>
      <c r="ED159" s="522"/>
      <c r="EE159" s="522"/>
      <c r="EF159" s="522"/>
      <c r="EG159" s="522"/>
      <c r="EH159" s="522"/>
      <c r="EI159" s="522"/>
      <c r="EJ159" s="522"/>
      <c r="EK159" s="522"/>
      <c r="EL159" s="522"/>
      <c r="EM159" s="522"/>
      <c r="EN159" s="522"/>
      <c r="EO159" s="522"/>
      <c r="EP159" s="522"/>
      <c r="EQ159" s="522"/>
      <c r="ER159" s="522"/>
      <c r="ES159" s="522"/>
      <c r="ET159" s="522"/>
      <c r="EU159" s="522"/>
      <c r="EV159" s="522"/>
      <c r="EW159" s="522"/>
      <c r="EX159" s="522"/>
      <c r="EY159" s="522"/>
      <c r="EZ159" s="522"/>
      <c r="FA159" s="522"/>
      <c r="FB159" s="522"/>
      <c r="FC159" s="522"/>
      <c r="FD159" s="522"/>
      <c r="FE159" s="522"/>
      <c r="FF159" s="522"/>
      <c r="FG159" s="522"/>
      <c r="FH159" s="522"/>
      <c r="FI159" s="522"/>
      <c r="FJ159" s="522"/>
      <c r="FK159" s="522"/>
      <c r="FL159" s="522"/>
      <c r="FM159" s="522"/>
      <c r="FN159" s="522"/>
      <c r="FO159" s="522"/>
      <c r="FP159" s="522"/>
      <c r="FQ159" s="522"/>
      <c r="FR159" s="522"/>
      <c r="FS159" s="522"/>
      <c r="FT159" s="522"/>
      <c r="FU159" s="522"/>
      <c r="FV159" s="522"/>
      <c r="FW159" s="522"/>
      <c r="FX159" s="522"/>
      <c r="FY159" s="522"/>
      <c r="FZ159" s="522"/>
      <c r="GA159" s="522"/>
      <c r="GB159" s="522"/>
      <c r="GC159" s="522"/>
      <c r="GD159" s="522"/>
      <c r="GE159" s="522"/>
      <c r="GF159" s="522"/>
      <c r="GG159" s="522"/>
      <c r="GH159" s="522"/>
      <c r="GI159" s="522"/>
      <c r="GJ159" s="522"/>
      <c r="GK159" s="522"/>
      <c r="GL159" s="522"/>
      <c r="GM159" s="522"/>
      <c r="GN159" s="522"/>
      <c r="GO159" s="522"/>
      <c r="GP159" s="522"/>
      <c r="GQ159" s="522"/>
      <c r="GR159" s="522"/>
      <c r="GS159" s="522"/>
      <c r="GT159" s="522"/>
      <c r="GU159" s="522"/>
      <c r="GV159" s="522"/>
      <c r="GW159" s="522"/>
      <c r="GX159" s="522"/>
      <c r="GY159" s="522"/>
      <c r="GZ159" s="522"/>
      <c r="HA159" s="522"/>
      <c r="HB159" s="522"/>
      <c r="HC159" s="522"/>
      <c r="HD159" s="522"/>
      <c r="HE159" s="522"/>
      <c r="HF159" s="522"/>
      <c r="HG159" s="522"/>
      <c r="HH159" s="522"/>
      <c r="HI159" s="522"/>
      <c r="HJ159" s="522"/>
      <c r="HK159" s="522"/>
      <c r="HL159" s="522"/>
      <c r="HM159" s="522"/>
      <c r="HN159" s="522"/>
      <c r="HO159" s="522"/>
      <c r="HP159" s="522"/>
      <c r="HQ159" s="522"/>
      <c r="HR159" s="522"/>
      <c r="HS159" s="522"/>
      <c r="HT159" s="522"/>
      <c r="HU159" s="522"/>
      <c r="HV159" s="522"/>
      <c r="HW159" s="522"/>
      <c r="HX159" s="522"/>
      <c r="HY159" s="522"/>
      <c r="HZ159" s="522"/>
      <c r="IA159" s="522"/>
      <c r="IB159" s="522"/>
      <c r="IC159" s="522"/>
      <c r="ID159" s="522"/>
      <c r="IE159" s="522"/>
      <c r="IF159" s="522"/>
      <c r="IG159" s="522"/>
      <c r="IH159" s="522"/>
      <c r="II159" s="522"/>
      <c r="IJ159" s="522"/>
      <c r="IK159" s="522"/>
      <c r="IL159" s="522"/>
      <c r="IM159" s="522"/>
      <c r="IN159" s="522"/>
      <c r="IO159" s="522"/>
      <c r="IP159" s="522"/>
      <c r="IQ159" s="522"/>
      <c r="IR159" s="522"/>
      <c r="IS159" s="522"/>
      <c r="IT159" s="522"/>
    </row>
    <row collapsed="false" customFormat="false" customHeight="true" hidden="false" ht="38" outlineLevel="0" r="160">
      <c r="A160" s="371"/>
      <c r="B160" s="439"/>
      <c r="C160" s="440" t="s">
        <v>92</v>
      </c>
      <c r="D160" s="198" t="s">
        <v>264</v>
      </c>
      <c r="E160" s="441"/>
      <c r="F160" s="442" t="s">
        <v>94</v>
      </c>
      <c r="G160" s="166"/>
      <c r="H160" s="443"/>
      <c r="I160" s="444"/>
      <c r="J160" s="444"/>
      <c r="K160" s="445"/>
      <c r="L160" s="446"/>
      <c r="M160" s="446"/>
      <c r="N160" s="446"/>
      <c r="O160" s="446"/>
      <c r="P160" s="447"/>
      <c r="Q160" s="448"/>
      <c r="R160" s="449"/>
      <c r="S160" s="450"/>
      <c r="T160" s="448"/>
      <c r="U160" s="451"/>
      <c r="V160" s="452"/>
      <c r="W160" s="453"/>
      <c r="X160" s="454"/>
      <c r="Y160" s="452"/>
      <c r="Z160" s="453"/>
      <c r="AA160" s="451"/>
      <c r="AB160" s="455"/>
      <c r="AC160" s="456"/>
      <c r="AD160" s="456"/>
      <c r="AE160" s="456"/>
      <c r="AF160" s="175"/>
      <c r="AG160" s="176"/>
      <c r="AH160" s="385"/>
      <c r="AI160" s="434"/>
      <c r="AJ160" s="435"/>
      <c r="AK160" s="435"/>
      <c r="AL160" s="435"/>
      <c r="AM160" s="435"/>
      <c r="AN160" s="435"/>
      <c r="AO160" s="435"/>
      <c r="AP160" s="435"/>
      <c r="AQ160" s="435"/>
      <c r="AR160" s="435"/>
      <c r="AS160" s="435"/>
      <c r="AT160" s="435"/>
      <c r="AU160" s="435"/>
      <c r="AV160" s="435"/>
      <c r="AW160" s="435"/>
      <c r="AX160" s="435"/>
      <c r="AY160" s="435"/>
      <c r="AZ160" s="435"/>
      <c r="BA160" s="435"/>
      <c r="BB160" s="435"/>
      <c r="BC160" s="436"/>
      <c r="BD160" s="387"/>
      <c r="BE160" s="387"/>
      <c r="BF160" s="387"/>
      <c r="BG160" s="387"/>
      <c r="BH160" s="387"/>
      <c r="BI160" s="387"/>
      <c r="BJ160" s="387"/>
      <c r="BK160" s="387"/>
      <c r="BL160" s="387"/>
      <c r="BM160" s="387"/>
      <c r="BN160" s="387"/>
      <c r="BO160" s="387"/>
      <c r="BP160" s="387"/>
      <c r="BQ160" s="387"/>
      <c r="BR160" s="387"/>
      <c r="BS160" s="387"/>
      <c r="BT160" s="387"/>
      <c r="BU160" s="387"/>
      <c r="BV160" s="387"/>
      <c r="BW160" s="387"/>
      <c r="BX160" s="387"/>
      <c r="BY160" s="387"/>
      <c r="BZ160" s="387"/>
      <c r="CA160" s="387"/>
      <c r="CB160" s="387"/>
      <c r="CC160" s="387"/>
      <c r="CD160" s="387"/>
      <c r="CE160" s="387"/>
      <c r="CF160" s="387"/>
      <c r="CG160" s="387"/>
      <c r="CH160" s="387"/>
      <c r="CI160" s="387"/>
      <c r="CJ160" s="387"/>
      <c r="CK160" s="387"/>
      <c r="CL160" s="522"/>
      <c r="CM160" s="522"/>
      <c r="CN160" s="522"/>
      <c r="CO160" s="522"/>
      <c r="CP160" s="522"/>
      <c r="CQ160" s="522"/>
      <c r="CR160" s="522"/>
      <c r="CS160" s="522"/>
      <c r="CT160" s="522"/>
      <c r="CU160" s="522"/>
      <c r="CV160" s="522"/>
      <c r="CW160" s="522"/>
      <c r="CX160" s="522"/>
      <c r="CY160" s="522"/>
      <c r="CZ160" s="522"/>
      <c r="DA160" s="522"/>
      <c r="DB160" s="522"/>
      <c r="DC160" s="522"/>
      <c r="DD160" s="522"/>
      <c r="DE160" s="522"/>
      <c r="DF160" s="522"/>
      <c r="DG160" s="522"/>
      <c r="DH160" s="522"/>
      <c r="DI160" s="522"/>
      <c r="DJ160" s="522"/>
      <c r="DK160" s="522"/>
      <c r="DL160" s="522"/>
      <c r="DM160" s="522"/>
      <c r="DN160" s="522"/>
      <c r="DO160" s="522"/>
      <c r="DP160" s="522"/>
      <c r="DQ160" s="522"/>
      <c r="DR160" s="522"/>
      <c r="DS160" s="522"/>
      <c r="DT160" s="522"/>
      <c r="DU160" s="522"/>
      <c r="DV160" s="522"/>
      <c r="DW160" s="522"/>
      <c r="DX160" s="522"/>
      <c r="DY160" s="522"/>
      <c r="DZ160" s="522"/>
      <c r="EA160" s="522"/>
      <c r="EB160" s="522"/>
      <c r="EC160" s="522"/>
      <c r="ED160" s="522"/>
      <c r="EE160" s="522"/>
      <c r="EF160" s="522"/>
      <c r="EG160" s="522"/>
      <c r="EH160" s="522"/>
      <c r="EI160" s="522"/>
      <c r="EJ160" s="522"/>
      <c r="EK160" s="522"/>
      <c r="EL160" s="522"/>
      <c r="EM160" s="522"/>
      <c r="EN160" s="522"/>
      <c r="EO160" s="522"/>
      <c r="EP160" s="522"/>
      <c r="EQ160" s="522"/>
      <c r="ER160" s="522"/>
      <c r="ES160" s="522"/>
      <c r="ET160" s="522"/>
      <c r="EU160" s="522"/>
      <c r="EV160" s="522"/>
      <c r="EW160" s="522"/>
      <c r="EX160" s="522"/>
      <c r="EY160" s="522"/>
      <c r="EZ160" s="522"/>
      <c r="FA160" s="522"/>
      <c r="FB160" s="522"/>
      <c r="FC160" s="522"/>
      <c r="FD160" s="522"/>
      <c r="FE160" s="522"/>
      <c r="FF160" s="522"/>
      <c r="FG160" s="522"/>
      <c r="FH160" s="522"/>
      <c r="FI160" s="522"/>
      <c r="FJ160" s="522"/>
      <c r="FK160" s="522"/>
      <c r="FL160" s="522"/>
      <c r="FM160" s="522"/>
      <c r="FN160" s="522"/>
      <c r="FO160" s="522"/>
      <c r="FP160" s="522"/>
      <c r="FQ160" s="522"/>
      <c r="FR160" s="522"/>
      <c r="FS160" s="522"/>
      <c r="FT160" s="522"/>
      <c r="FU160" s="522"/>
      <c r="FV160" s="522"/>
      <c r="FW160" s="522"/>
      <c r="FX160" s="522"/>
      <c r="FY160" s="522"/>
      <c r="FZ160" s="522"/>
      <c r="GA160" s="522"/>
      <c r="GB160" s="522"/>
      <c r="GC160" s="522"/>
      <c r="GD160" s="522"/>
      <c r="GE160" s="522"/>
      <c r="GF160" s="522"/>
      <c r="GG160" s="522"/>
      <c r="GH160" s="522"/>
      <c r="GI160" s="522"/>
      <c r="GJ160" s="522"/>
      <c r="GK160" s="522"/>
      <c r="GL160" s="522"/>
      <c r="GM160" s="522"/>
      <c r="GN160" s="522"/>
      <c r="GO160" s="522"/>
      <c r="GP160" s="522"/>
      <c r="GQ160" s="522"/>
      <c r="GR160" s="522"/>
      <c r="GS160" s="522"/>
      <c r="GT160" s="522"/>
      <c r="GU160" s="522"/>
      <c r="GV160" s="522"/>
      <c r="GW160" s="522"/>
      <c r="GX160" s="522"/>
      <c r="GY160" s="522"/>
      <c r="GZ160" s="522"/>
      <c r="HA160" s="522"/>
      <c r="HB160" s="522"/>
      <c r="HC160" s="522"/>
      <c r="HD160" s="522"/>
      <c r="HE160" s="522"/>
      <c r="HF160" s="522"/>
      <c r="HG160" s="522"/>
      <c r="HH160" s="522"/>
      <c r="HI160" s="522"/>
      <c r="HJ160" s="522"/>
      <c r="HK160" s="522"/>
      <c r="HL160" s="522"/>
      <c r="HM160" s="522"/>
      <c r="HN160" s="522"/>
      <c r="HO160" s="522"/>
      <c r="HP160" s="522"/>
      <c r="HQ160" s="522"/>
      <c r="HR160" s="522"/>
      <c r="HS160" s="522"/>
      <c r="HT160" s="522"/>
      <c r="HU160" s="522"/>
      <c r="HV160" s="522"/>
      <c r="HW160" s="522"/>
      <c r="HX160" s="522"/>
      <c r="HY160" s="522"/>
      <c r="HZ160" s="522"/>
      <c r="IA160" s="522"/>
      <c r="IB160" s="522"/>
      <c r="IC160" s="522"/>
      <c r="ID160" s="522"/>
      <c r="IE160" s="522"/>
      <c r="IF160" s="522"/>
      <c r="IG160" s="522"/>
      <c r="IH160" s="522"/>
      <c r="II160" s="522"/>
      <c r="IJ160" s="522"/>
      <c r="IK160" s="522"/>
      <c r="IL160" s="522"/>
      <c r="IM160" s="522"/>
      <c r="IN160" s="522"/>
      <c r="IO160" s="522"/>
      <c r="IP160" s="522"/>
      <c r="IQ160" s="522"/>
      <c r="IR160" s="522"/>
      <c r="IS160" s="522"/>
      <c r="IT160" s="522"/>
    </row>
    <row collapsed="false" customFormat="false" customHeight="true" hidden="false" ht="38" outlineLevel="0" r="161">
      <c r="A161" s="371"/>
      <c r="B161" s="457"/>
      <c r="C161" s="458" t="s">
        <v>95</v>
      </c>
      <c r="D161" s="459"/>
      <c r="E161" s="460"/>
      <c r="F161" s="461" t="s">
        <v>361</v>
      </c>
      <c r="G161" s="166"/>
      <c r="H161" s="462"/>
      <c r="I161" s="463"/>
      <c r="J161" s="463"/>
      <c r="K161" s="464"/>
      <c r="L161" s="427"/>
      <c r="M161" s="427"/>
      <c r="N161" s="427"/>
      <c r="O161" s="427"/>
      <c r="P161" s="465"/>
      <c r="Q161" s="430"/>
      <c r="R161" s="431"/>
      <c r="S161" s="432"/>
      <c r="T161" s="430"/>
      <c r="U161" s="466"/>
      <c r="V161" s="467"/>
      <c r="W161" s="468"/>
      <c r="X161" s="469"/>
      <c r="Y161" s="467"/>
      <c r="Z161" s="468"/>
      <c r="AA161" s="466"/>
      <c r="AB161" s="470"/>
      <c r="AC161" s="433" t="s">
        <v>243</v>
      </c>
      <c r="AD161" s="471" t="s">
        <v>244</v>
      </c>
      <c r="AE161" s="471" t="s">
        <v>245</v>
      </c>
      <c r="AF161" s="175"/>
      <c r="AG161" s="176"/>
      <c r="AH161" s="385"/>
      <c r="AI161" s="434"/>
      <c r="AJ161" s="435"/>
      <c r="AK161" s="435"/>
      <c r="AL161" s="435"/>
      <c r="AM161" s="435"/>
      <c r="AN161" s="435"/>
      <c r="AO161" s="435"/>
      <c r="AP161" s="435"/>
      <c r="AQ161" s="435"/>
      <c r="AR161" s="435"/>
      <c r="AS161" s="435"/>
      <c r="AT161" s="435"/>
      <c r="AU161" s="435"/>
      <c r="AV161" s="435"/>
      <c r="AW161" s="435"/>
      <c r="AX161" s="435"/>
      <c r="AY161" s="435"/>
      <c r="AZ161" s="435"/>
      <c r="BA161" s="435"/>
      <c r="BB161" s="435"/>
      <c r="BC161" s="436"/>
      <c r="BD161" s="387"/>
      <c r="BE161" s="387"/>
      <c r="BF161" s="387"/>
      <c r="BG161" s="387"/>
      <c r="BH161" s="387"/>
      <c r="BI161" s="387"/>
      <c r="BJ161" s="387"/>
      <c r="BK161" s="387"/>
      <c r="BL161" s="387"/>
      <c r="BM161" s="387"/>
      <c r="BN161" s="387"/>
      <c r="BO161" s="387"/>
      <c r="BP161" s="387"/>
      <c r="BQ161" s="387"/>
      <c r="BR161" s="387"/>
      <c r="BS161" s="387"/>
      <c r="BT161" s="387"/>
      <c r="BU161" s="387"/>
      <c r="BV161" s="387"/>
      <c r="BW161" s="387"/>
      <c r="BX161" s="387"/>
      <c r="BY161" s="387"/>
      <c r="BZ161" s="387"/>
      <c r="CA161" s="387"/>
      <c r="CB161" s="387"/>
      <c r="CC161" s="387"/>
      <c r="CD161" s="387"/>
      <c r="CE161" s="387"/>
      <c r="CF161" s="387"/>
      <c r="CG161" s="387"/>
      <c r="CH161" s="387"/>
      <c r="CI161" s="387"/>
      <c r="CJ161" s="387"/>
      <c r="CK161" s="387"/>
      <c r="CL161" s="522"/>
      <c r="CM161" s="522"/>
      <c r="CN161" s="522"/>
      <c r="CO161" s="522"/>
      <c r="CP161" s="522"/>
      <c r="CQ161" s="522"/>
      <c r="CR161" s="522"/>
      <c r="CS161" s="522"/>
      <c r="CT161" s="522"/>
      <c r="CU161" s="522"/>
      <c r="CV161" s="522"/>
      <c r="CW161" s="522"/>
      <c r="CX161" s="522"/>
      <c r="CY161" s="522"/>
      <c r="CZ161" s="522"/>
      <c r="DA161" s="522"/>
      <c r="DB161" s="522"/>
      <c r="DC161" s="522"/>
      <c r="DD161" s="522"/>
      <c r="DE161" s="522"/>
      <c r="DF161" s="522"/>
      <c r="DG161" s="522"/>
      <c r="DH161" s="522"/>
      <c r="DI161" s="522"/>
      <c r="DJ161" s="522"/>
      <c r="DK161" s="522"/>
      <c r="DL161" s="522"/>
      <c r="DM161" s="522"/>
      <c r="DN161" s="522"/>
      <c r="DO161" s="522"/>
      <c r="DP161" s="522"/>
      <c r="DQ161" s="522"/>
      <c r="DR161" s="522"/>
      <c r="DS161" s="522"/>
      <c r="DT161" s="522"/>
      <c r="DU161" s="522"/>
      <c r="DV161" s="522"/>
      <c r="DW161" s="522"/>
      <c r="DX161" s="522"/>
      <c r="DY161" s="522"/>
      <c r="DZ161" s="522"/>
      <c r="EA161" s="522"/>
      <c r="EB161" s="522"/>
      <c r="EC161" s="522"/>
      <c r="ED161" s="522"/>
      <c r="EE161" s="522"/>
      <c r="EF161" s="522"/>
      <c r="EG161" s="522"/>
      <c r="EH161" s="522"/>
      <c r="EI161" s="522"/>
      <c r="EJ161" s="522"/>
      <c r="EK161" s="522"/>
      <c r="EL161" s="522"/>
      <c r="EM161" s="522"/>
      <c r="EN161" s="522"/>
      <c r="EO161" s="522"/>
      <c r="EP161" s="522"/>
      <c r="EQ161" s="522"/>
      <c r="ER161" s="522"/>
      <c r="ES161" s="522"/>
      <c r="ET161" s="522"/>
      <c r="EU161" s="522"/>
      <c r="EV161" s="522"/>
      <c r="EW161" s="522"/>
      <c r="EX161" s="522"/>
      <c r="EY161" s="522"/>
      <c r="EZ161" s="522"/>
      <c r="FA161" s="522"/>
      <c r="FB161" s="522"/>
      <c r="FC161" s="522"/>
      <c r="FD161" s="522"/>
      <c r="FE161" s="522"/>
      <c r="FF161" s="522"/>
      <c r="FG161" s="522"/>
      <c r="FH161" s="522"/>
      <c r="FI161" s="522"/>
      <c r="FJ161" s="522"/>
      <c r="FK161" s="522"/>
      <c r="FL161" s="522"/>
      <c r="FM161" s="522"/>
      <c r="FN161" s="522"/>
      <c r="FO161" s="522"/>
      <c r="FP161" s="522"/>
      <c r="FQ161" s="522"/>
      <c r="FR161" s="522"/>
      <c r="FS161" s="522"/>
      <c r="FT161" s="522"/>
      <c r="FU161" s="522"/>
      <c r="FV161" s="522"/>
      <c r="FW161" s="522"/>
      <c r="FX161" s="522"/>
      <c r="FY161" s="522"/>
      <c r="FZ161" s="522"/>
      <c r="GA161" s="522"/>
      <c r="GB161" s="522"/>
      <c r="GC161" s="522"/>
      <c r="GD161" s="522"/>
      <c r="GE161" s="522"/>
      <c r="GF161" s="522"/>
      <c r="GG161" s="522"/>
      <c r="GH161" s="522"/>
      <c r="GI161" s="522"/>
      <c r="GJ161" s="522"/>
      <c r="GK161" s="522"/>
      <c r="GL161" s="522"/>
      <c r="GM161" s="522"/>
      <c r="GN161" s="522"/>
      <c r="GO161" s="522"/>
      <c r="GP161" s="522"/>
      <c r="GQ161" s="522"/>
      <c r="GR161" s="522"/>
      <c r="GS161" s="522"/>
      <c r="GT161" s="522"/>
      <c r="GU161" s="522"/>
      <c r="GV161" s="522"/>
      <c r="GW161" s="522"/>
      <c r="GX161" s="522"/>
      <c r="GY161" s="522"/>
      <c r="GZ161" s="522"/>
      <c r="HA161" s="522"/>
      <c r="HB161" s="522"/>
      <c r="HC161" s="522"/>
      <c r="HD161" s="522"/>
      <c r="HE161" s="522"/>
      <c r="HF161" s="522"/>
      <c r="HG161" s="522"/>
      <c r="HH161" s="522"/>
      <c r="HI161" s="522"/>
      <c r="HJ161" s="522"/>
      <c r="HK161" s="522"/>
      <c r="HL161" s="522"/>
      <c r="HM161" s="522"/>
      <c r="HN161" s="522"/>
      <c r="HO161" s="522"/>
      <c r="HP161" s="522"/>
      <c r="HQ161" s="522"/>
      <c r="HR161" s="522"/>
      <c r="HS161" s="522"/>
      <c r="HT161" s="522"/>
      <c r="HU161" s="522"/>
      <c r="HV161" s="522"/>
      <c r="HW161" s="522"/>
      <c r="HX161" s="522"/>
      <c r="HY161" s="522"/>
      <c r="HZ161" s="522"/>
      <c r="IA161" s="522"/>
      <c r="IB161" s="522"/>
      <c r="IC161" s="522"/>
      <c r="ID161" s="522"/>
      <c r="IE161" s="522"/>
      <c r="IF161" s="522"/>
      <c r="IG161" s="522"/>
      <c r="IH161" s="522"/>
      <c r="II161" s="522"/>
      <c r="IJ161" s="522"/>
      <c r="IK161" s="522"/>
      <c r="IL161" s="522"/>
      <c r="IM161" s="522"/>
      <c r="IN161" s="522"/>
      <c r="IO161" s="522"/>
      <c r="IP161" s="522"/>
      <c r="IQ161" s="522"/>
      <c r="IR161" s="522"/>
      <c r="IS161" s="522"/>
      <c r="IT161" s="522"/>
    </row>
    <row collapsed="false" customFormat="false" customHeight="true" hidden="false" ht="38" outlineLevel="0" r="162">
      <c r="A162" s="371"/>
      <c r="B162" s="439"/>
      <c r="C162" s="440" t="s">
        <v>97</v>
      </c>
      <c r="D162" s="198" t="s">
        <v>127</v>
      </c>
      <c r="E162" s="441"/>
      <c r="F162" s="442" t="s">
        <v>247</v>
      </c>
      <c r="G162" s="166"/>
      <c r="H162" s="443"/>
      <c r="I162" s="444"/>
      <c r="J162" s="444"/>
      <c r="K162" s="445"/>
      <c r="L162" s="446"/>
      <c r="M162" s="446"/>
      <c r="N162" s="446"/>
      <c r="O162" s="446"/>
      <c r="P162" s="447" t="s">
        <v>248</v>
      </c>
      <c r="Q162" s="543" t="n">
        <v>98</v>
      </c>
      <c r="R162" s="544" t="n">
        <v>98</v>
      </c>
      <c r="S162" s="545" t="n">
        <v>98</v>
      </c>
      <c r="T162" s="543" t="n">
        <v>98</v>
      </c>
      <c r="U162" s="544" t="n">
        <v>98</v>
      </c>
      <c r="V162" s="545" t="n">
        <v>98</v>
      </c>
      <c r="W162" s="543" t="n">
        <v>98</v>
      </c>
      <c r="X162" s="544" t="n">
        <v>98</v>
      </c>
      <c r="Y162" s="545" t="n">
        <v>98</v>
      </c>
      <c r="Z162" s="546"/>
      <c r="AA162" s="547"/>
      <c r="AB162" s="548"/>
      <c r="AC162" s="478" t="n">
        <v>40945</v>
      </c>
      <c r="AD162" s="478" t="s">
        <v>266</v>
      </c>
      <c r="AE162" s="478"/>
      <c r="AF162" s="175"/>
      <c r="AG162" s="176"/>
      <c r="AH162" s="385"/>
      <c r="AI162" s="434"/>
      <c r="AJ162" s="435"/>
      <c r="AK162" s="435"/>
      <c r="AL162" s="435"/>
      <c r="AM162" s="435"/>
      <c r="AN162" s="435"/>
      <c r="AO162" s="435"/>
      <c r="AP162" s="435"/>
      <c r="AQ162" s="435"/>
      <c r="AR162" s="435"/>
      <c r="AS162" s="435"/>
      <c r="AT162" s="435"/>
      <c r="AU162" s="435"/>
      <c r="AV162" s="435"/>
      <c r="AW162" s="435"/>
      <c r="AX162" s="435"/>
      <c r="AY162" s="435"/>
      <c r="AZ162" s="435"/>
      <c r="BA162" s="435"/>
      <c r="BB162" s="435"/>
      <c r="BC162" s="436"/>
      <c r="BD162" s="387"/>
      <c r="BE162" s="387"/>
      <c r="BF162" s="387"/>
      <c r="BG162" s="387"/>
      <c r="BH162" s="387"/>
      <c r="BI162" s="387"/>
      <c r="BJ162" s="387"/>
      <c r="BK162" s="387"/>
      <c r="BL162" s="387"/>
      <c r="BM162" s="387"/>
      <c r="BN162" s="387"/>
      <c r="BO162" s="387"/>
      <c r="BP162" s="387"/>
      <c r="BQ162" s="387"/>
      <c r="BR162" s="387"/>
      <c r="BS162" s="387"/>
      <c r="BT162" s="387"/>
      <c r="BU162" s="387"/>
      <c r="BV162" s="387"/>
      <c r="BW162" s="387"/>
      <c r="BX162" s="387"/>
      <c r="BY162" s="387"/>
      <c r="BZ162" s="387"/>
      <c r="CA162" s="387"/>
      <c r="CB162" s="387"/>
      <c r="CC162" s="387"/>
      <c r="CD162" s="387"/>
      <c r="CE162" s="387"/>
      <c r="CF162" s="387"/>
      <c r="CG162" s="387"/>
      <c r="CH162" s="387"/>
      <c r="CI162" s="387"/>
      <c r="CJ162" s="387"/>
      <c r="CK162" s="387"/>
      <c r="CL162" s="522"/>
      <c r="CM162" s="522"/>
      <c r="CN162" s="522"/>
      <c r="CO162" s="522"/>
      <c r="CP162" s="522"/>
      <c r="CQ162" s="522"/>
      <c r="CR162" s="522"/>
      <c r="CS162" s="522"/>
      <c r="CT162" s="522"/>
      <c r="CU162" s="522"/>
      <c r="CV162" s="522"/>
      <c r="CW162" s="522"/>
      <c r="CX162" s="522"/>
      <c r="CY162" s="522"/>
      <c r="CZ162" s="522"/>
      <c r="DA162" s="522"/>
      <c r="DB162" s="522"/>
      <c r="DC162" s="522"/>
      <c r="DD162" s="522"/>
      <c r="DE162" s="522"/>
      <c r="DF162" s="522"/>
      <c r="DG162" s="522"/>
      <c r="DH162" s="522"/>
      <c r="DI162" s="522"/>
      <c r="DJ162" s="522"/>
      <c r="DK162" s="522"/>
      <c r="DL162" s="522"/>
      <c r="DM162" s="522"/>
      <c r="DN162" s="522"/>
      <c r="DO162" s="522"/>
      <c r="DP162" s="522"/>
      <c r="DQ162" s="522"/>
      <c r="DR162" s="522"/>
      <c r="DS162" s="522"/>
      <c r="DT162" s="522"/>
      <c r="DU162" s="522"/>
      <c r="DV162" s="522"/>
      <c r="DW162" s="522"/>
      <c r="DX162" s="522"/>
      <c r="DY162" s="522"/>
      <c r="DZ162" s="522"/>
      <c r="EA162" s="522"/>
      <c r="EB162" s="522"/>
      <c r="EC162" s="522"/>
      <c r="ED162" s="522"/>
      <c r="EE162" s="522"/>
      <c r="EF162" s="522"/>
      <c r="EG162" s="522"/>
      <c r="EH162" s="522"/>
      <c r="EI162" s="522"/>
      <c r="EJ162" s="522"/>
      <c r="EK162" s="522"/>
      <c r="EL162" s="522"/>
      <c r="EM162" s="522"/>
      <c r="EN162" s="522"/>
      <c r="EO162" s="522"/>
      <c r="EP162" s="522"/>
      <c r="EQ162" s="522"/>
      <c r="ER162" s="522"/>
      <c r="ES162" s="522"/>
      <c r="ET162" s="522"/>
      <c r="EU162" s="522"/>
      <c r="EV162" s="522"/>
      <c r="EW162" s="522"/>
      <c r="EX162" s="522"/>
      <c r="EY162" s="522"/>
      <c r="EZ162" s="522"/>
      <c r="FA162" s="522"/>
      <c r="FB162" s="522"/>
      <c r="FC162" s="522"/>
      <c r="FD162" s="522"/>
      <c r="FE162" s="522"/>
      <c r="FF162" s="522"/>
      <c r="FG162" s="522"/>
      <c r="FH162" s="522"/>
      <c r="FI162" s="522"/>
      <c r="FJ162" s="522"/>
      <c r="FK162" s="522"/>
      <c r="FL162" s="522"/>
      <c r="FM162" s="522"/>
      <c r="FN162" s="522"/>
      <c r="FO162" s="522"/>
      <c r="FP162" s="522"/>
      <c r="FQ162" s="522"/>
      <c r="FR162" s="522"/>
      <c r="FS162" s="522"/>
      <c r="FT162" s="522"/>
      <c r="FU162" s="522"/>
      <c r="FV162" s="522"/>
      <c r="FW162" s="522"/>
      <c r="FX162" s="522"/>
      <c r="FY162" s="522"/>
      <c r="FZ162" s="522"/>
      <c r="GA162" s="522"/>
      <c r="GB162" s="522"/>
      <c r="GC162" s="522"/>
      <c r="GD162" s="522"/>
      <c r="GE162" s="522"/>
      <c r="GF162" s="522"/>
      <c r="GG162" s="522"/>
      <c r="GH162" s="522"/>
      <c r="GI162" s="522"/>
      <c r="GJ162" s="522"/>
      <c r="GK162" s="522"/>
      <c r="GL162" s="522"/>
      <c r="GM162" s="522"/>
      <c r="GN162" s="522"/>
      <c r="GO162" s="522"/>
      <c r="GP162" s="522"/>
      <c r="GQ162" s="522"/>
      <c r="GR162" s="522"/>
      <c r="GS162" s="522"/>
      <c r="GT162" s="522"/>
      <c r="GU162" s="522"/>
      <c r="GV162" s="522"/>
      <c r="GW162" s="522"/>
      <c r="GX162" s="522"/>
      <c r="GY162" s="522"/>
      <c r="GZ162" s="522"/>
      <c r="HA162" s="522"/>
      <c r="HB162" s="522"/>
      <c r="HC162" s="522"/>
      <c r="HD162" s="522"/>
      <c r="HE162" s="522"/>
      <c r="HF162" s="522"/>
      <c r="HG162" s="522"/>
      <c r="HH162" s="522"/>
      <c r="HI162" s="522"/>
      <c r="HJ162" s="522"/>
      <c r="HK162" s="522"/>
      <c r="HL162" s="522"/>
      <c r="HM162" s="522"/>
      <c r="HN162" s="522"/>
      <c r="HO162" s="522"/>
      <c r="HP162" s="522"/>
      <c r="HQ162" s="522"/>
      <c r="HR162" s="522"/>
      <c r="HS162" s="522"/>
      <c r="HT162" s="522"/>
      <c r="HU162" s="522"/>
      <c r="HV162" s="522"/>
      <c r="HW162" s="522"/>
      <c r="HX162" s="522"/>
      <c r="HY162" s="522"/>
      <c r="HZ162" s="522"/>
      <c r="IA162" s="522"/>
      <c r="IB162" s="522"/>
      <c r="IC162" s="522"/>
      <c r="ID162" s="522"/>
      <c r="IE162" s="522"/>
      <c r="IF162" s="522"/>
      <c r="IG162" s="522"/>
      <c r="IH162" s="522"/>
      <c r="II162" s="522"/>
      <c r="IJ162" s="522"/>
      <c r="IK162" s="522"/>
      <c r="IL162" s="522"/>
      <c r="IM162" s="522"/>
      <c r="IN162" s="522"/>
      <c r="IO162" s="522"/>
      <c r="IP162" s="522"/>
      <c r="IQ162" s="522"/>
      <c r="IR162" s="522"/>
      <c r="IS162" s="522"/>
      <c r="IT162" s="522"/>
    </row>
    <row collapsed="false" customFormat="false" customHeight="true" hidden="false" ht="46" outlineLevel="0" r="163">
      <c r="A163" s="371"/>
      <c r="B163" s="479"/>
      <c r="C163" s="524" t="s">
        <v>100</v>
      </c>
      <c r="D163" s="480"/>
      <c r="E163" s="481"/>
      <c r="F163" s="482" t="s">
        <v>362</v>
      </c>
      <c r="G163" s="166"/>
      <c r="H163" s="483"/>
      <c r="I163" s="484"/>
      <c r="J163" s="484"/>
      <c r="K163" s="485"/>
      <c r="L163" s="486"/>
      <c r="M163" s="486"/>
      <c r="N163" s="486"/>
      <c r="O163" s="486"/>
      <c r="P163" s="487" t="s">
        <v>101</v>
      </c>
      <c r="Q163" s="488" t="n">
        <f aca="false">Q158</f>
        <v>0</v>
      </c>
      <c r="R163" s="489" t="n">
        <f aca="false">R158</f>
        <v>530.87715</v>
      </c>
      <c r="S163" s="490" t="n">
        <f aca="false">S158</f>
        <v>605.68408</v>
      </c>
      <c r="T163" s="488" t="n">
        <f aca="false">T158</f>
        <v>0</v>
      </c>
      <c r="U163" s="489" t="n">
        <f aca="false">U158</f>
        <v>74.27956</v>
      </c>
      <c r="V163" s="490" t="n">
        <f aca="false">V158</f>
        <v>0</v>
      </c>
      <c r="W163" s="488" t="n">
        <f aca="false">W158</f>
        <v>0</v>
      </c>
      <c r="X163" s="489" t="n">
        <f aca="false">X158</f>
        <v>0</v>
      </c>
      <c r="Y163" s="490" t="n">
        <f aca="false">Y158</f>
        <v>0</v>
      </c>
      <c r="Z163" s="488" t="s">
        <v>102</v>
      </c>
      <c r="AA163" s="489" t="s">
        <v>102</v>
      </c>
      <c r="AB163" s="491" t="s">
        <v>102</v>
      </c>
      <c r="AC163" s="492"/>
      <c r="AD163" s="492"/>
      <c r="AE163" s="492"/>
      <c r="AF163" s="175"/>
      <c r="AG163" s="176"/>
      <c r="AH163" s="385"/>
      <c r="AI163" s="493"/>
      <c r="AJ163" s="494"/>
      <c r="AK163" s="494"/>
      <c r="AL163" s="494"/>
      <c r="AM163" s="494"/>
      <c r="AN163" s="494"/>
      <c r="AO163" s="494"/>
      <c r="AP163" s="494"/>
      <c r="AQ163" s="494"/>
      <c r="AR163" s="494"/>
      <c r="AS163" s="494"/>
      <c r="AT163" s="494"/>
      <c r="AU163" s="494"/>
      <c r="AV163" s="494"/>
      <c r="AW163" s="494"/>
      <c r="AX163" s="494"/>
      <c r="AY163" s="494"/>
      <c r="AZ163" s="494"/>
      <c r="BA163" s="494"/>
      <c r="BB163" s="494"/>
      <c r="BC163" s="495"/>
      <c r="BD163" s="387"/>
      <c r="BE163" s="387"/>
      <c r="BF163" s="387"/>
      <c r="BG163" s="387"/>
      <c r="BH163" s="387"/>
      <c r="BI163" s="387"/>
      <c r="BJ163" s="387"/>
      <c r="BK163" s="387"/>
      <c r="BL163" s="387"/>
      <c r="BM163" s="387"/>
      <c r="BN163" s="387"/>
      <c r="BO163" s="387"/>
      <c r="BP163" s="387"/>
      <c r="BQ163" s="387"/>
      <c r="BR163" s="387"/>
      <c r="BS163" s="387"/>
      <c r="BT163" s="387"/>
      <c r="BU163" s="387"/>
      <c r="BV163" s="387"/>
      <c r="BW163" s="387"/>
      <c r="BX163" s="387"/>
      <c r="BY163" s="387"/>
      <c r="BZ163" s="387"/>
      <c r="CA163" s="387"/>
      <c r="CB163" s="387"/>
      <c r="CC163" s="387"/>
      <c r="CD163" s="387"/>
      <c r="CE163" s="387"/>
      <c r="CF163" s="387"/>
      <c r="CG163" s="387"/>
      <c r="CH163" s="387"/>
      <c r="CI163" s="387"/>
      <c r="CJ163" s="387"/>
      <c r="CK163" s="387"/>
      <c r="CL163" s="522"/>
      <c r="CM163" s="522"/>
      <c r="CN163" s="522"/>
      <c r="CO163" s="522"/>
      <c r="CP163" s="522"/>
      <c r="CQ163" s="522"/>
      <c r="CR163" s="522"/>
      <c r="CS163" s="522"/>
      <c r="CT163" s="522"/>
      <c r="CU163" s="522"/>
      <c r="CV163" s="522"/>
      <c r="CW163" s="522"/>
      <c r="CX163" s="522"/>
      <c r="CY163" s="522"/>
      <c r="CZ163" s="522"/>
      <c r="DA163" s="522"/>
      <c r="DB163" s="522"/>
      <c r="DC163" s="522"/>
      <c r="DD163" s="522"/>
      <c r="DE163" s="522"/>
      <c r="DF163" s="522"/>
      <c r="DG163" s="522"/>
      <c r="DH163" s="522"/>
      <c r="DI163" s="522"/>
      <c r="DJ163" s="522"/>
      <c r="DK163" s="522"/>
      <c r="DL163" s="522"/>
      <c r="DM163" s="522"/>
      <c r="DN163" s="522"/>
      <c r="DO163" s="522"/>
      <c r="DP163" s="522"/>
      <c r="DQ163" s="522"/>
      <c r="DR163" s="522"/>
      <c r="DS163" s="522"/>
      <c r="DT163" s="522"/>
      <c r="DU163" s="522"/>
      <c r="DV163" s="522"/>
      <c r="DW163" s="522"/>
      <c r="DX163" s="522"/>
      <c r="DY163" s="522"/>
      <c r="DZ163" s="522"/>
      <c r="EA163" s="522"/>
      <c r="EB163" s="522"/>
      <c r="EC163" s="522"/>
      <c r="ED163" s="522"/>
      <c r="EE163" s="522"/>
      <c r="EF163" s="522"/>
      <c r="EG163" s="522"/>
      <c r="EH163" s="522"/>
      <c r="EI163" s="522"/>
      <c r="EJ163" s="522"/>
      <c r="EK163" s="522"/>
      <c r="EL163" s="522"/>
      <c r="EM163" s="522"/>
      <c r="EN163" s="522"/>
      <c r="EO163" s="522"/>
      <c r="EP163" s="522"/>
      <c r="EQ163" s="522"/>
      <c r="ER163" s="522"/>
      <c r="ES163" s="522"/>
      <c r="ET163" s="522"/>
      <c r="EU163" s="522"/>
      <c r="EV163" s="522"/>
      <c r="EW163" s="522"/>
      <c r="EX163" s="522"/>
      <c r="EY163" s="522"/>
      <c r="EZ163" s="522"/>
      <c r="FA163" s="522"/>
      <c r="FB163" s="522"/>
      <c r="FC163" s="522"/>
      <c r="FD163" s="522"/>
      <c r="FE163" s="522"/>
      <c r="FF163" s="522"/>
      <c r="FG163" s="522"/>
      <c r="FH163" s="522"/>
      <c r="FI163" s="522"/>
      <c r="FJ163" s="522"/>
      <c r="FK163" s="522"/>
      <c r="FL163" s="522"/>
      <c r="FM163" s="522"/>
      <c r="FN163" s="522"/>
      <c r="FO163" s="522"/>
      <c r="FP163" s="522"/>
      <c r="FQ163" s="522"/>
      <c r="FR163" s="522"/>
      <c r="FS163" s="522"/>
      <c r="FT163" s="522"/>
      <c r="FU163" s="522"/>
      <c r="FV163" s="522"/>
      <c r="FW163" s="522"/>
      <c r="FX163" s="522"/>
      <c r="FY163" s="522"/>
      <c r="FZ163" s="522"/>
      <c r="GA163" s="522"/>
      <c r="GB163" s="522"/>
      <c r="GC163" s="522"/>
      <c r="GD163" s="522"/>
      <c r="GE163" s="522"/>
      <c r="GF163" s="522"/>
      <c r="GG163" s="522"/>
      <c r="GH163" s="522"/>
      <c r="GI163" s="522"/>
      <c r="GJ163" s="522"/>
      <c r="GK163" s="522"/>
      <c r="GL163" s="522"/>
      <c r="GM163" s="522"/>
      <c r="GN163" s="522"/>
      <c r="GO163" s="522"/>
      <c r="GP163" s="522"/>
      <c r="GQ163" s="522"/>
      <c r="GR163" s="522"/>
      <c r="GS163" s="522"/>
      <c r="GT163" s="522"/>
      <c r="GU163" s="522"/>
      <c r="GV163" s="522"/>
      <c r="GW163" s="522"/>
      <c r="GX163" s="522"/>
      <c r="GY163" s="522"/>
      <c r="GZ163" s="522"/>
      <c r="HA163" s="522"/>
      <c r="HB163" s="522"/>
      <c r="HC163" s="522"/>
      <c r="HD163" s="522"/>
      <c r="HE163" s="522"/>
      <c r="HF163" s="522"/>
      <c r="HG163" s="522"/>
      <c r="HH163" s="522"/>
      <c r="HI163" s="522"/>
      <c r="HJ163" s="522"/>
      <c r="HK163" s="522"/>
      <c r="HL163" s="522"/>
      <c r="HM163" s="522"/>
      <c r="HN163" s="522"/>
      <c r="HO163" s="522"/>
      <c r="HP163" s="522"/>
      <c r="HQ163" s="522"/>
      <c r="HR163" s="522"/>
      <c r="HS163" s="522"/>
      <c r="HT163" s="522"/>
      <c r="HU163" s="522"/>
      <c r="HV163" s="522"/>
      <c r="HW163" s="522"/>
      <c r="HX163" s="522"/>
      <c r="HY163" s="522"/>
      <c r="HZ163" s="522"/>
      <c r="IA163" s="522"/>
      <c r="IB163" s="522"/>
      <c r="IC163" s="522"/>
      <c r="ID163" s="522"/>
      <c r="IE163" s="522"/>
      <c r="IF163" s="522"/>
      <c r="IG163" s="522"/>
      <c r="IH163" s="522"/>
      <c r="II163" s="522"/>
      <c r="IJ163" s="522"/>
      <c r="IK163" s="522"/>
      <c r="IL163" s="522"/>
      <c r="IM163" s="522"/>
      <c r="IN163" s="522"/>
      <c r="IO163" s="522"/>
      <c r="IP163" s="522"/>
      <c r="IQ163" s="522"/>
      <c r="IR163" s="522"/>
      <c r="IS163" s="522"/>
      <c r="IT163" s="522"/>
    </row>
    <row collapsed="false" customFormat="true" customHeight="true" hidden="false" ht="57" outlineLevel="0" r="164" s="389">
      <c r="A164" s="371"/>
      <c r="B164" s="372"/>
      <c r="C164" s="373"/>
      <c r="D164" s="374"/>
      <c r="E164" s="375"/>
      <c r="F164" s="376"/>
      <c r="G164" s="377"/>
      <c r="H164" s="375"/>
      <c r="I164" s="375"/>
      <c r="J164" s="375"/>
      <c r="K164" s="378"/>
      <c r="L164" s="378"/>
      <c r="M164" s="378"/>
      <c r="N164" s="378"/>
      <c r="O164" s="378"/>
      <c r="P164" s="379"/>
      <c r="Q164" s="380"/>
      <c r="R164" s="381"/>
      <c r="S164" s="381"/>
      <c r="T164" s="381"/>
      <c r="U164" s="381"/>
      <c r="V164" s="381"/>
      <c r="W164" s="381"/>
      <c r="X164" s="381"/>
      <c r="Y164" s="381"/>
      <c r="Z164" s="381"/>
      <c r="AA164" s="381"/>
      <c r="AB164" s="382"/>
      <c r="AC164" s="383"/>
      <c r="AD164" s="383"/>
      <c r="AE164" s="383"/>
      <c r="AF164" s="384"/>
      <c r="AG164" s="376"/>
      <c r="AH164" s="385"/>
      <c r="AI164" s="386"/>
      <c r="AJ164" s="386"/>
      <c r="AK164" s="386"/>
      <c r="AL164" s="386"/>
      <c r="AM164" s="386"/>
      <c r="AN164" s="386"/>
      <c r="AO164" s="386"/>
      <c r="AP164" s="386"/>
      <c r="AQ164" s="386"/>
      <c r="AR164" s="386"/>
      <c r="AS164" s="386"/>
      <c r="AT164" s="386"/>
      <c r="AU164" s="386"/>
      <c r="AV164" s="386"/>
      <c r="AW164" s="386"/>
      <c r="AX164" s="386"/>
      <c r="AY164" s="386"/>
      <c r="AZ164" s="386"/>
      <c r="BA164" s="386"/>
      <c r="BB164" s="386"/>
      <c r="BC164" s="386"/>
      <c r="BD164" s="387"/>
      <c r="BE164" s="387"/>
      <c r="BF164" s="387"/>
      <c r="BG164" s="387"/>
      <c r="BH164" s="387"/>
      <c r="BI164" s="387"/>
      <c r="BJ164" s="387"/>
      <c r="BK164" s="387"/>
      <c r="BL164" s="387"/>
      <c r="BM164" s="387"/>
      <c r="BN164" s="387"/>
      <c r="BO164" s="387"/>
      <c r="BP164" s="387"/>
      <c r="BQ164" s="387"/>
      <c r="BR164" s="387"/>
      <c r="BS164" s="387"/>
      <c r="BT164" s="387"/>
      <c r="BU164" s="387"/>
      <c r="BV164" s="387"/>
      <c r="BW164" s="387"/>
      <c r="BX164" s="387"/>
      <c r="BY164" s="387"/>
      <c r="BZ164" s="387"/>
      <c r="CA164" s="387"/>
      <c r="CB164" s="387"/>
      <c r="CC164" s="387"/>
      <c r="CD164" s="387"/>
      <c r="CE164" s="387"/>
      <c r="CF164" s="387"/>
      <c r="CG164" s="387"/>
      <c r="CH164" s="387"/>
      <c r="CI164" s="387"/>
      <c r="CJ164" s="387"/>
      <c r="CK164" s="387"/>
      <c r="CL164" s="388"/>
      <c r="CM164" s="388"/>
      <c r="CN164" s="388"/>
      <c r="CO164" s="388"/>
      <c r="CP164" s="388"/>
      <c r="CQ164" s="388"/>
      <c r="CR164" s="388"/>
      <c r="CS164" s="388"/>
      <c r="CT164" s="388"/>
      <c r="CU164" s="388"/>
      <c r="CV164" s="388"/>
      <c r="CW164" s="388"/>
      <c r="CX164" s="388"/>
      <c r="CY164" s="388"/>
      <c r="CZ164" s="388"/>
      <c r="DA164" s="388"/>
      <c r="DB164" s="388"/>
      <c r="DC164" s="388"/>
      <c r="DD164" s="388"/>
      <c r="DE164" s="388"/>
      <c r="DF164" s="388"/>
      <c r="DG164" s="388"/>
      <c r="DH164" s="388"/>
      <c r="DI164" s="388"/>
      <c r="DJ164" s="388"/>
      <c r="DK164" s="388"/>
      <c r="DL164" s="388"/>
      <c r="DM164" s="388"/>
      <c r="DN164" s="388"/>
      <c r="DO164" s="388"/>
      <c r="DP164" s="388"/>
      <c r="DQ164" s="388"/>
      <c r="DR164" s="388"/>
      <c r="DS164" s="388"/>
      <c r="DT164" s="388"/>
      <c r="DU164" s="388"/>
      <c r="DV164" s="388"/>
      <c r="DW164" s="388"/>
      <c r="DX164" s="388"/>
      <c r="DY164" s="388"/>
      <c r="DZ164" s="388"/>
      <c r="EA164" s="388"/>
      <c r="EB164" s="388"/>
      <c r="EC164" s="388"/>
      <c r="ED164" s="388"/>
      <c r="EE164" s="388"/>
      <c r="EF164" s="388"/>
      <c r="EG164" s="388"/>
      <c r="EH164" s="388"/>
      <c r="EI164" s="388"/>
      <c r="EJ164" s="388"/>
      <c r="EK164" s="388"/>
      <c r="EL164" s="388"/>
      <c r="EM164" s="388"/>
      <c r="EN164" s="388"/>
      <c r="EO164" s="388"/>
      <c r="EP164" s="388"/>
      <c r="EQ164" s="388"/>
      <c r="ER164" s="388"/>
      <c r="ES164" s="388"/>
      <c r="ET164" s="388"/>
      <c r="EU164" s="388"/>
      <c r="EV164" s="388"/>
      <c r="EW164" s="388"/>
      <c r="EX164" s="388"/>
      <c r="EY164" s="388"/>
      <c r="EZ164" s="388"/>
      <c r="FA164" s="388"/>
      <c r="FB164" s="388"/>
      <c r="FC164" s="388"/>
      <c r="FD164" s="388"/>
      <c r="FE164" s="388"/>
      <c r="FF164" s="388"/>
      <c r="FG164" s="388"/>
      <c r="FH164" s="388"/>
      <c r="FI164" s="388"/>
      <c r="FJ164" s="388"/>
      <c r="FK164" s="388"/>
      <c r="FL164" s="388"/>
      <c r="FM164" s="388"/>
      <c r="FN164" s="388"/>
      <c r="FO164" s="388"/>
      <c r="FP164" s="388"/>
      <c r="FQ164" s="388"/>
      <c r="FR164" s="388"/>
      <c r="FS164" s="388"/>
      <c r="FT164" s="388"/>
      <c r="FU164" s="388"/>
      <c r="FV164" s="388"/>
      <c r="FW164" s="388"/>
      <c r="FX164" s="388"/>
      <c r="FY164" s="388"/>
      <c r="FZ164" s="388"/>
      <c r="GA164" s="388"/>
      <c r="GB164" s="388"/>
      <c r="GC164" s="388"/>
      <c r="GD164" s="388"/>
      <c r="GE164" s="388"/>
      <c r="GF164" s="388"/>
      <c r="GG164" s="388"/>
      <c r="GH164" s="388"/>
      <c r="GI164" s="388"/>
      <c r="GJ164" s="388"/>
      <c r="GK164" s="388"/>
      <c r="GL164" s="388"/>
      <c r="GM164" s="388"/>
      <c r="GN164" s="388"/>
      <c r="GO164" s="388"/>
      <c r="GP164" s="388"/>
      <c r="GQ164" s="388"/>
      <c r="GR164" s="388"/>
      <c r="GS164" s="388"/>
      <c r="GT164" s="388"/>
      <c r="GU164" s="388"/>
      <c r="GV164" s="388"/>
      <c r="GW164" s="388"/>
      <c r="GX164" s="388"/>
      <c r="GY164" s="388"/>
      <c r="GZ164" s="388"/>
      <c r="HA164" s="388"/>
      <c r="HB164" s="388"/>
      <c r="HC164" s="388"/>
      <c r="HD164" s="388"/>
      <c r="HE164" s="388"/>
      <c r="HF164" s="388"/>
      <c r="HG164" s="388"/>
      <c r="HH164" s="388"/>
      <c r="HI164" s="388"/>
      <c r="HJ164" s="388"/>
      <c r="HK164" s="388"/>
      <c r="HL164" s="388"/>
      <c r="HM164" s="388"/>
      <c r="HN164" s="388"/>
      <c r="HO164" s="388"/>
      <c r="HP164" s="388"/>
      <c r="HQ164" s="388"/>
      <c r="HR164" s="388"/>
      <c r="HS164" s="388"/>
      <c r="HT164" s="388"/>
      <c r="HU164" s="388"/>
      <c r="HV164" s="388"/>
      <c r="HW164" s="388"/>
      <c r="HX164" s="388"/>
      <c r="HY164" s="388"/>
      <c r="HZ164" s="388"/>
      <c r="IA164" s="388"/>
      <c r="IB164" s="388"/>
      <c r="IC164" s="388"/>
      <c r="ID164" s="388"/>
      <c r="IE164" s="388"/>
      <c r="IF164" s="388"/>
      <c r="IG164" s="388"/>
      <c r="IH164" s="388"/>
      <c r="II164" s="388"/>
      <c r="IJ164" s="388"/>
      <c r="IK164" s="388"/>
      <c r="IL164" s="388"/>
      <c r="IM164" s="388"/>
      <c r="IN164" s="388"/>
      <c r="IO164" s="388"/>
      <c r="IP164" s="388"/>
      <c r="IQ164" s="388"/>
      <c r="IR164" s="388"/>
      <c r="IS164" s="388"/>
      <c r="IT164" s="388"/>
    </row>
    <row collapsed="false" customFormat="true" customHeight="true" hidden="false" ht="35" outlineLevel="0" r="165" s="370">
      <c r="A165" s="360"/>
      <c r="B165" s="361" t="s">
        <v>363</v>
      </c>
      <c r="C165" s="361"/>
      <c r="D165" s="361"/>
      <c r="E165" s="362" t="n">
        <f aca="false">E167+E169+E171+E173</f>
        <v>0</v>
      </c>
      <c r="F165" s="363"/>
      <c r="G165" s="364"/>
      <c r="H165" s="362" t="n">
        <f aca="false">H167+H169+H171+H173</f>
        <v>0</v>
      </c>
      <c r="I165" s="362" t="n">
        <f aca="false">I167+I169+I171+I173</f>
        <v>0</v>
      </c>
      <c r="J165" s="362" t="n">
        <f aca="false">J167+J169+J171+J173</f>
        <v>0</v>
      </c>
      <c r="K165" s="362" t="n">
        <f aca="false">K167+K169+K171+K173</f>
        <v>0</v>
      </c>
      <c r="L165" s="362" t="n">
        <f aca="false">L167+L169+L171+L173</f>
        <v>0</v>
      </c>
      <c r="M165" s="362" t="n">
        <f aca="false">M167+M169+M171+M173</f>
        <v>0</v>
      </c>
      <c r="N165" s="362" t="n">
        <f aca="false">N167+N169+N171+N173</f>
        <v>0</v>
      </c>
      <c r="O165" s="362" t="n">
        <f aca="false">O167+O169+O171+O173</f>
        <v>0</v>
      </c>
      <c r="P165" s="365"/>
      <c r="Q165" s="366"/>
      <c r="R165" s="366"/>
      <c r="S165" s="366"/>
      <c r="T165" s="366"/>
      <c r="U165" s="366"/>
      <c r="V165" s="366"/>
      <c r="W165" s="366"/>
      <c r="X165" s="366"/>
      <c r="Y165" s="366"/>
      <c r="Z165" s="366"/>
      <c r="AA165" s="366"/>
      <c r="AB165" s="366"/>
      <c r="AC165" s="366"/>
      <c r="AD165" s="366"/>
      <c r="AE165" s="366"/>
      <c r="AF165" s="366"/>
      <c r="AG165" s="366"/>
      <c r="AH165" s="310"/>
      <c r="AI165" s="367" t="n">
        <f aca="false">AI167+AI171+AI173</f>
        <v>0</v>
      </c>
      <c r="AJ165" s="367" t="n">
        <f aca="false">AJ167+AJ171+AJ173</f>
        <v>0</v>
      </c>
      <c r="AK165" s="367" t="n">
        <f aca="false">AK167+AK171+AK173</f>
        <v>0</v>
      </c>
      <c r="AL165" s="367" t="n">
        <f aca="false">AL167+AL171+AL173</f>
        <v>0</v>
      </c>
      <c r="AM165" s="367" t="n">
        <f aca="false">AM167+AM171+AM173</f>
        <v>0</v>
      </c>
      <c r="AN165" s="367" t="n">
        <f aca="false">AN167+AN171+AN173</f>
        <v>0</v>
      </c>
      <c r="AO165" s="368" t="n">
        <f aca="false">AO167+AO169+AO171+AO173</f>
        <v>0</v>
      </c>
      <c r="AP165" s="367" t="n">
        <f aca="false">AP167+AP171+AP173</f>
        <v>0</v>
      </c>
      <c r="AQ165" s="367" t="n">
        <f aca="false">AQ167+AQ171+AQ173</f>
        <v>0</v>
      </c>
      <c r="AR165" s="367" t="n">
        <f aca="false">AR167+AR171+AR173</f>
        <v>0</v>
      </c>
      <c r="AS165" s="367" t="n">
        <f aca="false">AS167+AS171+AS173</f>
        <v>0</v>
      </c>
      <c r="AT165" s="367" t="n">
        <f aca="false">AT167+AT171+AT173</f>
        <v>0</v>
      </c>
      <c r="AU165" s="367" t="n">
        <f aca="false">AU167+AU171+AU173</f>
        <v>0</v>
      </c>
      <c r="AV165" s="367" t="n">
        <f aca="false">AV167+AV171+AV173</f>
        <v>0</v>
      </c>
      <c r="AW165" s="367" t="n">
        <f aca="false">AW167+AW171+AW173</f>
        <v>0</v>
      </c>
      <c r="AX165" s="367" t="n">
        <f aca="false">AX167+AX171+AX173</f>
        <v>0</v>
      </c>
      <c r="AY165" s="367" t="n">
        <f aca="false">AY167+AY171+AY173</f>
        <v>0</v>
      </c>
      <c r="AZ165" s="367" t="n">
        <f aca="false">AZ167+AZ171+AZ173</f>
        <v>0</v>
      </c>
      <c r="BA165" s="367" t="n">
        <f aca="false">BA167+BA171+BA173</f>
        <v>0</v>
      </c>
      <c r="BB165" s="367" t="n">
        <f aca="false">BB167+BB171+BB173</f>
        <v>0</v>
      </c>
      <c r="BC165" s="367" t="n">
        <f aca="false">BC167+BC171+BC173</f>
        <v>0</v>
      </c>
      <c r="BD165" s="312"/>
      <c r="BE165" s="312"/>
      <c r="BF165" s="312"/>
      <c r="BG165" s="312"/>
      <c r="BH165" s="312"/>
      <c r="BI165" s="312"/>
      <c r="BJ165" s="312"/>
      <c r="BK165" s="312"/>
      <c r="BL165" s="312"/>
      <c r="BM165" s="312"/>
      <c r="BN165" s="312"/>
      <c r="BO165" s="312"/>
      <c r="BP165" s="312"/>
      <c r="BQ165" s="312"/>
      <c r="BR165" s="312"/>
      <c r="BS165" s="312"/>
      <c r="BT165" s="312"/>
      <c r="BU165" s="312"/>
      <c r="BV165" s="312"/>
      <c r="BW165" s="312"/>
      <c r="BX165" s="312"/>
      <c r="BY165" s="312"/>
      <c r="BZ165" s="312"/>
      <c r="CA165" s="312"/>
      <c r="CB165" s="312"/>
      <c r="CC165" s="312"/>
      <c r="CD165" s="312"/>
      <c r="CE165" s="312"/>
      <c r="CF165" s="312"/>
      <c r="CG165" s="312"/>
      <c r="CH165" s="312"/>
      <c r="CI165" s="312"/>
      <c r="CJ165" s="312"/>
      <c r="CK165" s="312"/>
      <c r="CL165" s="369"/>
      <c r="CM165" s="369"/>
      <c r="CN165" s="369"/>
      <c r="CO165" s="369"/>
      <c r="CP165" s="369"/>
      <c r="CQ165" s="369"/>
      <c r="CR165" s="369"/>
      <c r="CS165" s="369"/>
      <c r="CT165" s="369"/>
      <c r="CU165" s="369"/>
      <c r="CV165" s="369"/>
      <c r="CW165" s="369"/>
      <c r="CX165" s="369"/>
      <c r="CY165" s="369"/>
      <c r="CZ165" s="369"/>
      <c r="DA165" s="369"/>
      <c r="DB165" s="369"/>
      <c r="DC165" s="369"/>
      <c r="DD165" s="369"/>
      <c r="DE165" s="369"/>
      <c r="DF165" s="369"/>
      <c r="DG165" s="369"/>
      <c r="DH165" s="369"/>
      <c r="DI165" s="369"/>
      <c r="DJ165" s="369"/>
      <c r="DK165" s="369"/>
      <c r="DL165" s="369"/>
      <c r="DM165" s="369"/>
      <c r="DN165" s="369"/>
      <c r="DO165" s="369"/>
      <c r="DP165" s="369"/>
      <c r="DQ165" s="369"/>
      <c r="DR165" s="369"/>
      <c r="DS165" s="369"/>
      <c r="DT165" s="369"/>
      <c r="DU165" s="369"/>
      <c r="DV165" s="369"/>
      <c r="DW165" s="369"/>
      <c r="DX165" s="369"/>
      <c r="DY165" s="369"/>
      <c r="DZ165" s="369"/>
      <c r="EA165" s="369"/>
      <c r="EB165" s="369"/>
      <c r="EC165" s="369"/>
      <c r="ED165" s="369"/>
      <c r="EE165" s="369"/>
      <c r="EF165" s="369"/>
      <c r="EG165" s="369"/>
      <c r="EH165" s="369"/>
      <c r="EI165" s="369"/>
      <c r="EJ165" s="369"/>
      <c r="EK165" s="369"/>
      <c r="EL165" s="369"/>
      <c r="EM165" s="369"/>
      <c r="EN165" s="369"/>
      <c r="EO165" s="369"/>
      <c r="EP165" s="369"/>
      <c r="EQ165" s="369"/>
      <c r="ER165" s="369"/>
      <c r="ES165" s="369"/>
      <c r="ET165" s="369"/>
      <c r="EU165" s="369"/>
      <c r="EV165" s="369"/>
      <c r="EW165" s="369"/>
      <c r="EX165" s="369"/>
      <c r="EY165" s="369"/>
      <c r="EZ165" s="369"/>
      <c r="FA165" s="369"/>
      <c r="FB165" s="369"/>
      <c r="FC165" s="369"/>
      <c r="FD165" s="369"/>
      <c r="FE165" s="369"/>
      <c r="FF165" s="369"/>
      <c r="FG165" s="369"/>
      <c r="FH165" s="369"/>
      <c r="FI165" s="369"/>
      <c r="FJ165" s="369"/>
      <c r="FK165" s="369"/>
      <c r="FL165" s="369"/>
      <c r="FM165" s="369"/>
      <c r="FN165" s="369"/>
      <c r="FO165" s="369"/>
      <c r="FP165" s="369"/>
      <c r="FQ165" s="369"/>
      <c r="FR165" s="369"/>
      <c r="FS165" s="369"/>
      <c r="FT165" s="369"/>
      <c r="FU165" s="369"/>
      <c r="FV165" s="369"/>
      <c r="FW165" s="369"/>
      <c r="FX165" s="369"/>
      <c r="FY165" s="369"/>
      <c r="FZ165" s="369"/>
      <c r="GA165" s="369"/>
      <c r="GB165" s="369"/>
      <c r="GC165" s="369"/>
      <c r="GD165" s="369"/>
      <c r="GE165" s="369"/>
      <c r="GF165" s="369"/>
      <c r="GG165" s="369"/>
      <c r="GH165" s="369"/>
      <c r="GI165" s="369"/>
      <c r="GJ165" s="369"/>
      <c r="GK165" s="369"/>
      <c r="GL165" s="369"/>
      <c r="GM165" s="369"/>
      <c r="GN165" s="369"/>
      <c r="GO165" s="369"/>
      <c r="GP165" s="369"/>
      <c r="GQ165" s="369"/>
      <c r="GR165" s="369"/>
      <c r="GS165" s="369"/>
      <c r="GT165" s="369"/>
      <c r="GU165" s="369"/>
      <c r="GV165" s="369"/>
      <c r="GW165" s="369"/>
      <c r="GX165" s="369"/>
      <c r="GY165" s="369"/>
      <c r="GZ165" s="369"/>
      <c r="HA165" s="369"/>
      <c r="HB165" s="369"/>
      <c r="HC165" s="369"/>
      <c r="HD165" s="369"/>
      <c r="HE165" s="369"/>
      <c r="HF165" s="369"/>
      <c r="HG165" s="369"/>
      <c r="HH165" s="369"/>
      <c r="HI165" s="369"/>
      <c r="HJ165" s="369"/>
      <c r="HK165" s="369"/>
      <c r="HL165" s="369"/>
      <c r="HM165" s="369"/>
      <c r="HN165" s="369"/>
      <c r="HO165" s="369"/>
      <c r="HP165" s="369"/>
      <c r="HQ165" s="369"/>
      <c r="HR165" s="369"/>
      <c r="HS165" s="369"/>
      <c r="HT165" s="369"/>
      <c r="HU165" s="369"/>
      <c r="HV165" s="369"/>
      <c r="HW165" s="369"/>
      <c r="HX165" s="369"/>
      <c r="HY165" s="369"/>
      <c r="HZ165" s="369"/>
      <c r="IA165" s="369"/>
      <c r="IB165" s="369"/>
      <c r="IC165" s="369"/>
      <c r="ID165" s="369"/>
      <c r="IE165" s="369"/>
      <c r="IF165" s="369"/>
      <c r="IG165" s="369"/>
      <c r="IH165" s="369"/>
      <c r="II165" s="369"/>
      <c r="IJ165" s="369"/>
      <c r="IK165" s="369"/>
      <c r="IL165" s="369"/>
      <c r="IM165" s="369"/>
      <c r="IN165" s="369"/>
      <c r="IO165" s="369"/>
      <c r="IP165" s="369"/>
      <c r="IQ165" s="369"/>
      <c r="IR165" s="369"/>
      <c r="IS165" s="369"/>
      <c r="IT165" s="369"/>
    </row>
    <row collapsed="false" customFormat="true" customHeight="true" hidden="false" ht="7" outlineLevel="0" r="166" s="389">
      <c r="A166" s="371"/>
      <c r="B166" s="372"/>
      <c r="C166" s="373"/>
      <c r="D166" s="374"/>
      <c r="E166" s="375"/>
      <c r="F166" s="376"/>
      <c r="G166" s="377"/>
      <c r="H166" s="375"/>
      <c r="I166" s="375"/>
      <c r="J166" s="375"/>
      <c r="K166" s="378"/>
      <c r="L166" s="378"/>
      <c r="M166" s="378"/>
      <c r="N166" s="378"/>
      <c r="O166" s="378"/>
      <c r="P166" s="379"/>
      <c r="Q166" s="380"/>
      <c r="R166" s="381"/>
      <c r="S166" s="381"/>
      <c r="T166" s="381"/>
      <c r="U166" s="381"/>
      <c r="V166" s="381"/>
      <c r="W166" s="381"/>
      <c r="X166" s="381"/>
      <c r="Y166" s="381"/>
      <c r="Z166" s="381"/>
      <c r="AA166" s="381"/>
      <c r="AB166" s="382"/>
      <c r="AC166" s="383"/>
      <c r="AD166" s="383"/>
      <c r="AE166" s="383"/>
      <c r="AF166" s="384"/>
      <c r="AG166" s="376"/>
      <c r="AH166" s="385"/>
      <c r="AI166" s="386"/>
      <c r="AJ166" s="386"/>
      <c r="AK166" s="386"/>
      <c r="AL166" s="386"/>
      <c r="AM166" s="386"/>
      <c r="AN166" s="386"/>
      <c r="AO166" s="386"/>
      <c r="AP166" s="386"/>
      <c r="AQ166" s="386"/>
      <c r="AR166" s="386"/>
      <c r="AS166" s="386"/>
      <c r="AT166" s="386"/>
      <c r="AU166" s="386"/>
      <c r="AV166" s="386"/>
      <c r="AW166" s="386"/>
      <c r="AX166" s="386"/>
      <c r="AY166" s="386"/>
      <c r="AZ166" s="386"/>
      <c r="BA166" s="386"/>
      <c r="BB166" s="386"/>
      <c r="BC166" s="386"/>
      <c r="BD166" s="387"/>
      <c r="BE166" s="387"/>
      <c r="BF166" s="387"/>
      <c r="BG166" s="387"/>
      <c r="BH166" s="387"/>
      <c r="BI166" s="387"/>
      <c r="BJ166" s="387"/>
      <c r="BK166" s="387"/>
      <c r="BL166" s="387"/>
      <c r="BM166" s="387"/>
      <c r="BN166" s="387"/>
      <c r="BO166" s="387"/>
      <c r="BP166" s="387"/>
      <c r="BQ166" s="387"/>
      <c r="BR166" s="387"/>
      <c r="BS166" s="387"/>
      <c r="BT166" s="387"/>
      <c r="BU166" s="387"/>
      <c r="BV166" s="387"/>
      <c r="BW166" s="387"/>
      <c r="BX166" s="387"/>
      <c r="BY166" s="387"/>
      <c r="BZ166" s="387"/>
      <c r="CA166" s="387"/>
      <c r="CB166" s="387"/>
      <c r="CC166" s="387"/>
      <c r="CD166" s="387"/>
      <c r="CE166" s="387"/>
      <c r="CF166" s="387"/>
      <c r="CG166" s="387"/>
      <c r="CH166" s="387"/>
      <c r="CI166" s="387"/>
      <c r="CJ166" s="387"/>
      <c r="CK166" s="387"/>
      <c r="CL166" s="388"/>
      <c r="CM166" s="388"/>
      <c r="CN166" s="388"/>
      <c r="CO166" s="388"/>
      <c r="CP166" s="388"/>
      <c r="CQ166" s="388"/>
      <c r="CR166" s="388"/>
      <c r="CS166" s="388"/>
      <c r="CT166" s="388"/>
      <c r="CU166" s="388"/>
      <c r="CV166" s="388"/>
      <c r="CW166" s="388"/>
      <c r="CX166" s="388"/>
      <c r="CY166" s="388"/>
      <c r="CZ166" s="388"/>
      <c r="DA166" s="388"/>
      <c r="DB166" s="388"/>
      <c r="DC166" s="388"/>
      <c r="DD166" s="388"/>
      <c r="DE166" s="388"/>
      <c r="DF166" s="388"/>
      <c r="DG166" s="388"/>
      <c r="DH166" s="388"/>
      <c r="DI166" s="388"/>
      <c r="DJ166" s="388"/>
      <c r="DK166" s="388"/>
      <c r="DL166" s="388"/>
      <c r="DM166" s="388"/>
      <c r="DN166" s="388"/>
      <c r="DO166" s="388"/>
      <c r="DP166" s="388"/>
      <c r="DQ166" s="388"/>
      <c r="DR166" s="388"/>
      <c r="DS166" s="388"/>
      <c r="DT166" s="388"/>
      <c r="DU166" s="388"/>
      <c r="DV166" s="388"/>
      <c r="DW166" s="388"/>
      <c r="DX166" s="388"/>
      <c r="DY166" s="388"/>
      <c r="DZ166" s="388"/>
      <c r="EA166" s="388"/>
      <c r="EB166" s="388"/>
      <c r="EC166" s="388"/>
      <c r="ED166" s="388"/>
      <c r="EE166" s="388"/>
      <c r="EF166" s="388"/>
      <c r="EG166" s="388"/>
      <c r="EH166" s="388"/>
      <c r="EI166" s="388"/>
      <c r="EJ166" s="388"/>
      <c r="EK166" s="388"/>
      <c r="EL166" s="388"/>
      <c r="EM166" s="388"/>
      <c r="EN166" s="388"/>
      <c r="EO166" s="388"/>
      <c r="EP166" s="388"/>
      <c r="EQ166" s="388"/>
      <c r="ER166" s="388"/>
      <c r="ES166" s="388"/>
      <c r="ET166" s="388"/>
      <c r="EU166" s="388"/>
      <c r="EV166" s="388"/>
      <c r="EW166" s="388"/>
      <c r="EX166" s="388"/>
      <c r="EY166" s="388"/>
      <c r="EZ166" s="388"/>
      <c r="FA166" s="388"/>
      <c r="FB166" s="388"/>
      <c r="FC166" s="388"/>
      <c r="FD166" s="388"/>
      <c r="FE166" s="388"/>
      <c r="FF166" s="388"/>
      <c r="FG166" s="388"/>
      <c r="FH166" s="388"/>
      <c r="FI166" s="388"/>
      <c r="FJ166" s="388"/>
      <c r="FK166" s="388"/>
      <c r="FL166" s="388"/>
      <c r="FM166" s="388"/>
      <c r="FN166" s="388"/>
      <c r="FO166" s="388"/>
      <c r="FP166" s="388"/>
      <c r="FQ166" s="388"/>
      <c r="FR166" s="388"/>
      <c r="FS166" s="388"/>
      <c r="FT166" s="388"/>
      <c r="FU166" s="388"/>
      <c r="FV166" s="388"/>
      <c r="FW166" s="388"/>
      <c r="FX166" s="388"/>
      <c r="FY166" s="388"/>
      <c r="FZ166" s="388"/>
      <c r="GA166" s="388"/>
      <c r="GB166" s="388"/>
      <c r="GC166" s="388"/>
      <c r="GD166" s="388"/>
      <c r="GE166" s="388"/>
      <c r="GF166" s="388"/>
      <c r="GG166" s="388"/>
      <c r="GH166" s="388"/>
      <c r="GI166" s="388"/>
      <c r="GJ166" s="388"/>
      <c r="GK166" s="388"/>
      <c r="GL166" s="388"/>
      <c r="GM166" s="388"/>
      <c r="GN166" s="388"/>
      <c r="GO166" s="388"/>
      <c r="GP166" s="388"/>
      <c r="GQ166" s="388"/>
      <c r="GR166" s="388"/>
      <c r="GS166" s="388"/>
      <c r="GT166" s="388"/>
      <c r="GU166" s="388"/>
      <c r="GV166" s="388"/>
      <c r="GW166" s="388"/>
      <c r="GX166" s="388"/>
      <c r="GY166" s="388"/>
      <c r="GZ166" s="388"/>
      <c r="HA166" s="388"/>
      <c r="HB166" s="388"/>
      <c r="HC166" s="388"/>
      <c r="HD166" s="388"/>
      <c r="HE166" s="388"/>
      <c r="HF166" s="388"/>
      <c r="HG166" s="388"/>
      <c r="HH166" s="388"/>
      <c r="HI166" s="388"/>
      <c r="HJ166" s="388"/>
      <c r="HK166" s="388"/>
      <c r="HL166" s="388"/>
      <c r="HM166" s="388"/>
      <c r="HN166" s="388"/>
      <c r="HO166" s="388"/>
      <c r="HP166" s="388"/>
      <c r="HQ166" s="388"/>
      <c r="HR166" s="388"/>
      <c r="HS166" s="388"/>
      <c r="HT166" s="388"/>
      <c r="HU166" s="388"/>
      <c r="HV166" s="388"/>
      <c r="HW166" s="388"/>
      <c r="HX166" s="388"/>
      <c r="HY166" s="388"/>
      <c r="HZ166" s="388"/>
      <c r="IA166" s="388"/>
      <c r="IB166" s="388"/>
      <c r="IC166" s="388"/>
      <c r="ID166" s="388"/>
      <c r="IE166" s="388"/>
      <c r="IF166" s="388"/>
      <c r="IG166" s="388"/>
      <c r="IH166" s="388"/>
      <c r="II166" s="388"/>
      <c r="IJ166" s="388"/>
      <c r="IK166" s="388"/>
      <c r="IL166" s="388"/>
      <c r="IM166" s="388"/>
      <c r="IN166" s="388"/>
      <c r="IO166" s="388"/>
      <c r="IP166" s="388"/>
      <c r="IQ166" s="388"/>
      <c r="IR166" s="388"/>
      <c r="IS166" s="388"/>
      <c r="IT166" s="388"/>
    </row>
    <row collapsed="false" customFormat="true" customHeight="true" hidden="false" ht="18.75" outlineLevel="0" r="167" s="399">
      <c r="A167" s="390"/>
      <c r="B167" s="151" t="s">
        <v>73</v>
      </c>
      <c r="C167" s="151"/>
      <c r="D167" s="240"/>
      <c r="E167" s="153" t="n">
        <v>0</v>
      </c>
      <c r="F167" s="391"/>
      <c r="G167" s="392"/>
      <c r="H167" s="153" t="n">
        <v>0</v>
      </c>
      <c r="I167" s="153" t="n">
        <v>0</v>
      </c>
      <c r="J167" s="153" t="n">
        <v>0</v>
      </c>
      <c r="K167" s="153" t="n">
        <v>0</v>
      </c>
      <c r="L167" s="153" t="n">
        <v>0</v>
      </c>
      <c r="M167" s="153" t="n">
        <v>0</v>
      </c>
      <c r="N167" s="153" t="n">
        <v>0</v>
      </c>
      <c r="O167" s="153" t="n">
        <v>0</v>
      </c>
      <c r="P167" s="152"/>
      <c r="Q167" s="151"/>
      <c r="R167" s="151"/>
      <c r="S167" s="151"/>
      <c r="T167" s="151"/>
      <c r="U167" s="151"/>
      <c r="V167" s="151"/>
      <c r="W167" s="151"/>
      <c r="X167" s="151"/>
      <c r="Y167" s="151"/>
      <c r="Z167" s="151"/>
      <c r="AA167" s="151"/>
      <c r="AB167" s="151"/>
      <c r="AC167" s="151"/>
      <c r="AD167" s="151"/>
      <c r="AE167" s="151"/>
      <c r="AF167" s="151"/>
      <c r="AG167" s="151"/>
      <c r="AH167" s="393"/>
      <c r="AI167" s="394" t="n">
        <v>0</v>
      </c>
      <c r="AJ167" s="395" t="n">
        <v>0</v>
      </c>
      <c r="AK167" s="395" t="n">
        <v>0</v>
      </c>
      <c r="AL167" s="395" t="n">
        <v>0</v>
      </c>
      <c r="AM167" s="395" t="n">
        <v>0</v>
      </c>
      <c r="AN167" s="395" t="n">
        <v>0</v>
      </c>
      <c r="AO167" s="395" t="n">
        <v>0</v>
      </c>
      <c r="AP167" s="395" t="n">
        <v>0</v>
      </c>
      <c r="AQ167" s="395" t="n">
        <v>0</v>
      </c>
      <c r="AR167" s="395" t="n">
        <v>0</v>
      </c>
      <c r="AS167" s="395" t="n">
        <v>0</v>
      </c>
      <c r="AT167" s="395" t="n">
        <v>0</v>
      </c>
      <c r="AU167" s="395" t="n">
        <v>0</v>
      </c>
      <c r="AV167" s="395" t="n">
        <v>0</v>
      </c>
      <c r="AW167" s="395" t="n">
        <v>0</v>
      </c>
      <c r="AX167" s="395" t="n">
        <v>0</v>
      </c>
      <c r="AY167" s="395" t="n">
        <v>0</v>
      </c>
      <c r="AZ167" s="395" t="n">
        <v>0</v>
      </c>
      <c r="BA167" s="395" t="n">
        <v>0</v>
      </c>
      <c r="BB167" s="395" t="n">
        <v>0</v>
      </c>
      <c r="BC167" s="396" t="n">
        <v>0</v>
      </c>
      <c r="BD167" s="397"/>
      <c r="BE167" s="397"/>
      <c r="BF167" s="397"/>
      <c r="BG167" s="397"/>
      <c r="BH167" s="397"/>
      <c r="BI167" s="397"/>
      <c r="BJ167" s="397"/>
      <c r="BK167" s="397"/>
      <c r="BL167" s="397"/>
      <c r="BM167" s="397"/>
      <c r="BN167" s="397"/>
      <c r="BO167" s="397"/>
      <c r="BP167" s="397"/>
      <c r="BQ167" s="397"/>
      <c r="BR167" s="397"/>
      <c r="BS167" s="397"/>
      <c r="BT167" s="397"/>
      <c r="BU167" s="397"/>
      <c r="BV167" s="397"/>
      <c r="BW167" s="397"/>
      <c r="BX167" s="397"/>
      <c r="BY167" s="397"/>
      <c r="BZ167" s="397"/>
      <c r="CA167" s="397"/>
      <c r="CB167" s="397"/>
      <c r="CC167" s="397"/>
      <c r="CD167" s="397"/>
      <c r="CE167" s="397"/>
      <c r="CF167" s="397"/>
      <c r="CG167" s="397"/>
      <c r="CH167" s="397"/>
      <c r="CI167" s="397"/>
      <c r="CJ167" s="397"/>
      <c r="CK167" s="397"/>
      <c r="CL167" s="398"/>
      <c r="CM167" s="398"/>
      <c r="CN167" s="398"/>
      <c r="CO167" s="398"/>
      <c r="CP167" s="398"/>
      <c r="CQ167" s="398"/>
      <c r="CR167" s="398"/>
      <c r="CS167" s="398"/>
      <c r="CT167" s="398"/>
      <c r="CU167" s="398"/>
      <c r="CV167" s="398"/>
      <c r="CW167" s="398"/>
      <c r="CX167" s="398"/>
      <c r="CY167" s="398"/>
      <c r="CZ167" s="398"/>
      <c r="DA167" s="398"/>
      <c r="DB167" s="398"/>
      <c r="DC167" s="398"/>
      <c r="DD167" s="398"/>
      <c r="DE167" s="398"/>
      <c r="DF167" s="398"/>
      <c r="DG167" s="398"/>
      <c r="DH167" s="398"/>
      <c r="DI167" s="398"/>
      <c r="DJ167" s="398"/>
      <c r="DK167" s="398"/>
      <c r="DL167" s="398"/>
      <c r="DM167" s="398"/>
      <c r="DN167" s="398"/>
      <c r="DO167" s="398"/>
      <c r="DP167" s="398"/>
      <c r="DQ167" s="398"/>
      <c r="DR167" s="398"/>
      <c r="DS167" s="398"/>
      <c r="DT167" s="398"/>
      <c r="DU167" s="398"/>
      <c r="DV167" s="398"/>
      <c r="DW167" s="398"/>
      <c r="DX167" s="398"/>
      <c r="DY167" s="398"/>
      <c r="DZ167" s="398"/>
      <c r="EA167" s="398"/>
      <c r="EB167" s="398"/>
      <c r="EC167" s="398"/>
      <c r="ED167" s="398"/>
      <c r="EE167" s="398"/>
      <c r="EF167" s="398"/>
      <c r="EG167" s="398"/>
      <c r="EH167" s="398"/>
      <c r="EI167" s="398"/>
      <c r="EJ167" s="398"/>
      <c r="EK167" s="398"/>
      <c r="EL167" s="398"/>
      <c r="EM167" s="398"/>
      <c r="EN167" s="398"/>
      <c r="EO167" s="398"/>
      <c r="EP167" s="398"/>
      <c r="EQ167" s="398"/>
      <c r="ER167" s="398"/>
      <c r="ES167" s="398"/>
      <c r="ET167" s="398"/>
      <c r="EU167" s="398"/>
      <c r="EV167" s="398"/>
      <c r="EW167" s="398"/>
      <c r="EX167" s="398"/>
      <c r="EY167" s="398"/>
      <c r="EZ167" s="398"/>
      <c r="FA167" s="398"/>
      <c r="FB167" s="398"/>
      <c r="FC167" s="398"/>
      <c r="FD167" s="398"/>
      <c r="FE167" s="398"/>
      <c r="FF167" s="398"/>
      <c r="FG167" s="398"/>
      <c r="FH167" s="398"/>
      <c r="FI167" s="398"/>
      <c r="FJ167" s="398"/>
      <c r="FK167" s="398"/>
      <c r="FL167" s="398"/>
      <c r="FM167" s="398"/>
      <c r="FN167" s="398"/>
      <c r="FO167" s="398"/>
      <c r="FP167" s="398"/>
      <c r="FQ167" s="398"/>
      <c r="FR167" s="398"/>
      <c r="FS167" s="398"/>
      <c r="FT167" s="398"/>
      <c r="FU167" s="398"/>
      <c r="FV167" s="398"/>
      <c r="FW167" s="398"/>
      <c r="FX167" s="398"/>
      <c r="FY167" s="398"/>
      <c r="FZ167" s="398"/>
      <c r="GA167" s="398"/>
      <c r="GB167" s="398"/>
      <c r="GC167" s="398"/>
      <c r="GD167" s="398"/>
      <c r="GE167" s="398"/>
      <c r="GF167" s="398"/>
      <c r="GG167" s="398"/>
      <c r="GH167" s="398"/>
      <c r="GI167" s="398"/>
      <c r="GJ167" s="398"/>
      <c r="GK167" s="398"/>
      <c r="GL167" s="398"/>
      <c r="GM167" s="398"/>
      <c r="GN167" s="398"/>
      <c r="GO167" s="398"/>
      <c r="GP167" s="398"/>
      <c r="GQ167" s="398"/>
      <c r="GR167" s="398"/>
      <c r="GS167" s="398"/>
      <c r="GT167" s="398"/>
      <c r="GU167" s="398"/>
      <c r="GV167" s="398"/>
      <c r="GW167" s="398"/>
      <c r="GX167" s="398"/>
      <c r="GY167" s="398"/>
      <c r="GZ167" s="398"/>
      <c r="HA167" s="398"/>
      <c r="HB167" s="398"/>
      <c r="HC167" s="398"/>
      <c r="HD167" s="398"/>
      <c r="HE167" s="398"/>
      <c r="HF167" s="398"/>
      <c r="HG167" s="398"/>
      <c r="HH167" s="398"/>
      <c r="HI167" s="398"/>
      <c r="HJ167" s="398"/>
      <c r="HK167" s="398"/>
      <c r="HL167" s="398"/>
      <c r="HM167" s="398"/>
      <c r="HN167" s="398"/>
      <c r="HO167" s="398"/>
      <c r="HP167" s="398"/>
      <c r="HQ167" s="398"/>
      <c r="HR167" s="398"/>
      <c r="HS167" s="398"/>
      <c r="HT167" s="398"/>
      <c r="HU167" s="398"/>
      <c r="HV167" s="398"/>
      <c r="HW167" s="398"/>
      <c r="HX167" s="398"/>
      <c r="HY167" s="398"/>
      <c r="HZ167" s="398"/>
      <c r="IA167" s="398"/>
      <c r="IB167" s="398"/>
      <c r="IC167" s="398"/>
      <c r="ID167" s="398"/>
      <c r="IE167" s="398"/>
      <c r="IF167" s="398"/>
      <c r="IG167" s="398"/>
      <c r="IH167" s="398"/>
      <c r="II167" s="398"/>
      <c r="IJ167" s="398"/>
      <c r="IK167" s="398"/>
      <c r="IL167" s="398"/>
      <c r="IM167" s="398"/>
      <c r="IN167" s="398"/>
      <c r="IO167" s="398"/>
      <c r="IP167" s="398"/>
      <c r="IQ167" s="398"/>
      <c r="IR167" s="398"/>
      <c r="IS167" s="398"/>
      <c r="IT167" s="398"/>
    </row>
    <row collapsed="false" customFormat="true" customHeight="true" hidden="false" ht="7" outlineLevel="0" r="168" s="389">
      <c r="A168" s="371"/>
      <c r="B168" s="372"/>
      <c r="C168" s="373"/>
      <c r="D168" s="374"/>
      <c r="E168" s="375"/>
      <c r="F168" s="376"/>
      <c r="G168" s="377"/>
      <c r="H168" s="375"/>
      <c r="I168" s="375"/>
      <c r="J168" s="375"/>
      <c r="K168" s="378"/>
      <c r="L168" s="378"/>
      <c r="M168" s="378"/>
      <c r="N168" s="378"/>
      <c r="O168" s="378"/>
      <c r="P168" s="379"/>
      <c r="Q168" s="380"/>
      <c r="R168" s="381"/>
      <c r="S168" s="381"/>
      <c r="T168" s="381"/>
      <c r="U168" s="381"/>
      <c r="V168" s="381"/>
      <c r="W168" s="381"/>
      <c r="X168" s="381"/>
      <c r="Y168" s="381"/>
      <c r="Z168" s="381"/>
      <c r="AA168" s="381"/>
      <c r="AB168" s="382"/>
      <c r="AC168" s="383"/>
      <c r="AD168" s="383"/>
      <c r="AE168" s="383"/>
      <c r="AF168" s="384"/>
      <c r="AG168" s="376"/>
      <c r="AH168" s="385"/>
      <c r="AI168" s="386"/>
      <c r="AJ168" s="386"/>
      <c r="AK168" s="386"/>
      <c r="AL168" s="386"/>
      <c r="AM168" s="386"/>
      <c r="AN168" s="386"/>
      <c r="AO168" s="386"/>
      <c r="AP168" s="386"/>
      <c r="AQ168" s="386"/>
      <c r="AR168" s="386"/>
      <c r="AS168" s="386"/>
      <c r="AT168" s="386"/>
      <c r="AU168" s="386"/>
      <c r="AV168" s="386"/>
      <c r="AW168" s="386"/>
      <c r="AX168" s="386"/>
      <c r="AY168" s="386"/>
      <c r="AZ168" s="386"/>
      <c r="BA168" s="386"/>
      <c r="BB168" s="386"/>
      <c r="BC168" s="386"/>
      <c r="BD168" s="387"/>
      <c r="BE168" s="387"/>
      <c r="BF168" s="387"/>
      <c r="BG168" s="387"/>
      <c r="BH168" s="387"/>
      <c r="BI168" s="387"/>
      <c r="BJ168" s="387"/>
      <c r="BK168" s="387"/>
      <c r="BL168" s="387"/>
      <c r="BM168" s="387"/>
      <c r="BN168" s="387"/>
      <c r="BO168" s="387"/>
      <c r="BP168" s="387"/>
      <c r="BQ168" s="387"/>
      <c r="BR168" s="387"/>
      <c r="BS168" s="387"/>
      <c r="BT168" s="387"/>
      <c r="BU168" s="387"/>
      <c r="BV168" s="387"/>
      <c r="BW168" s="387"/>
      <c r="BX168" s="387"/>
      <c r="BY168" s="387"/>
      <c r="BZ168" s="387"/>
      <c r="CA168" s="387"/>
      <c r="CB168" s="387"/>
      <c r="CC168" s="387"/>
      <c r="CD168" s="387"/>
      <c r="CE168" s="387"/>
      <c r="CF168" s="387"/>
      <c r="CG168" s="387"/>
      <c r="CH168" s="387"/>
      <c r="CI168" s="387"/>
      <c r="CJ168" s="387"/>
      <c r="CK168" s="387"/>
      <c r="CL168" s="388"/>
      <c r="CM168" s="388"/>
      <c r="CN168" s="388"/>
      <c r="CO168" s="388"/>
      <c r="CP168" s="388"/>
      <c r="CQ168" s="388"/>
      <c r="CR168" s="388"/>
      <c r="CS168" s="388"/>
      <c r="CT168" s="388"/>
      <c r="CU168" s="388"/>
      <c r="CV168" s="388"/>
      <c r="CW168" s="388"/>
      <c r="CX168" s="388"/>
      <c r="CY168" s="388"/>
      <c r="CZ168" s="388"/>
      <c r="DA168" s="388"/>
      <c r="DB168" s="388"/>
      <c r="DC168" s="388"/>
      <c r="DD168" s="388"/>
      <c r="DE168" s="388"/>
      <c r="DF168" s="388"/>
      <c r="DG168" s="388"/>
      <c r="DH168" s="388"/>
      <c r="DI168" s="388"/>
      <c r="DJ168" s="388"/>
      <c r="DK168" s="388"/>
      <c r="DL168" s="388"/>
      <c r="DM168" s="388"/>
      <c r="DN168" s="388"/>
      <c r="DO168" s="388"/>
      <c r="DP168" s="388"/>
      <c r="DQ168" s="388"/>
      <c r="DR168" s="388"/>
      <c r="DS168" s="388"/>
      <c r="DT168" s="388"/>
      <c r="DU168" s="388"/>
      <c r="DV168" s="388"/>
      <c r="DW168" s="388"/>
      <c r="DX168" s="388"/>
      <c r="DY168" s="388"/>
      <c r="DZ168" s="388"/>
      <c r="EA168" s="388"/>
      <c r="EB168" s="388"/>
      <c r="EC168" s="388"/>
      <c r="ED168" s="388"/>
      <c r="EE168" s="388"/>
      <c r="EF168" s="388"/>
      <c r="EG168" s="388"/>
      <c r="EH168" s="388"/>
      <c r="EI168" s="388"/>
      <c r="EJ168" s="388"/>
      <c r="EK168" s="388"/>
      <c r="EL168" s="388"/>
      <c r="EM168" s="388"/>
      <c r="EN168" s="388"/>
      <c r="EO168" s="388"/>
      <c r="EP168" s="388"/>
      <c r="EQ168" s="388"/>
      <c r="ER168" s="388"/>
      <c r="ES168" s="388"/>
      <c r="ET168" s="388"/>
      <c r="EU168" s="388"/>
      <c r="EV168" s="388"/>
      <c r="EW168" s="388"/>
      <c r="EX168" s="388"/>
      <c r="EY168" s="388"/>
      <c r="EZ168" s="388"/>
      <c r="FA168" s="388"/>
      <c r="FB168" s="388"/>
      <c r="FC168" s="388"/>
      <c r="FD168" s="388"/>
      <c r="FE168" s="388"/>
      <c r="FF168" s="388"/>
      <c r="FG168" s="388"/>
      <c r="FH168" s="388"/>
      <c r="FI168" s="388"/>
      <c r="FJ168" s="388"/>
      <c r="FK168" s="388"/>
      <c r="FL168" s="388"/>
      <c r="FM168" s="388"/>
      <c r="FN168" s="388"/>
      <c r="FO168" s="388"/>
      <c r="FP168" s="388"/>
      <c r="FQ168" s="388"/>
      <c r="FR168" s="388"/>
      <c r="FS168" s="388"/>
      <c r="FT168" s="388"/>
      <c r="FU168" s="388"/>
      <c r="FV168" s="388"/>
      <c r="FW168" s="388"/>
      <c r="FX168" s="388"/>
      <c r="FY168" s="388"/>
      <c r="FZ168" s="388"/>
      <c r="GA168" s="388"/>
      <c r="GB168" s="388"/>
      <c r="GC168" s="388"/>
      <c r="GD168" s="388"/>
      <c r="GE168" s="388"/>
      <c r="GF168" s="388"/>
      <c r="GG168" s="388"/>
      <c r="GH168" s="388"/>
      <c r="GI168" s="388"/>
      <c r="GJ168" s="388"/>
      <c r="GK168" s="388"/>
      <c r="GL168" s="388"/>
      <c r="GM168" s="388"/>
      <c r="GN168" s="388"/>
      <c r="GO168" s="388"/>
      <c r="GP168" s="388"/>
      <c r="GQ168" s="388"/>
      <c r="GR168" s="388"/>
      <c r="GS168" s="388"/>
      <c r="GT168" s="388"/>
      <c r="GU168" s="388"/>
      <c r="GV168" s="388"/>
      <c r="GW168" s="388"/>
      <c r="GX168" s="388"/>
      <c r="GY168" s="388"/>
      <c r="GZ168" s="388"/>
      <c r="HA168" s="388"/>
      <c r="HB168" s="388"/>
      <c r="HC168" s="388"/>
      <c r="HD168" s="388"/>
      <c r="HE168" s="388"/>
      <c r="HF168" s="388"/>
      <c r="HG168" s="388"/>
      <c r="HH168" s="388"/>
      <c r="HI168" s="388"/>
      <c r="HJ168" s="388"/>
      <c r="HK168" s="388"/>
      <c r="HL168" s="388"/>
      <c r="HM168" s="388"/>
      <c r="HN168" s="388"/>
      <c r="HO168" s="388"/>
      <c r="HP168" s="388"/>
      <c r="HQ168" s="388"/>
      <c r="HR168" s="388"/>
      <c r="HS168" s="388"/>
      <c r="HT168" s="388"/>
      <c r="HU168" s="388"/>
      <c r="HV168" s="388"/>
      <c r="HW168" s="388"/>
      <c r="HX168" s="388"/>
      <c r="HY168" s="388"/>
      <c r="HZ168" s="388"/>
      <c r="IA168" s="388"/>
      <c r="IB168" s="388"/>
      <c r="IC168" s="388"/>
      <c r="ID168" s="388"/>
      <c r="IE168" s="388"/>
      <c r="IF168" s="388"/>
      <c r="IG168" s="388"/>
      <c r="IH168" s="388"/>
      <c r="II168" s="388"/>
      <c r="IJ168" s="388"/>
      <c r="IK168" s="388"/>
      <c r="IL168" s="388"/>
      <c r="IM168" s="388"/>
      <c r="IN168" s="388"/>
      <c r="IO168" s="388"/>
      <c r="IP168" s="388"/>
      <c r="IQ168" s="388"/>
      <c r="IR168" s="388"/>
      <c r="IS168" s="388"/>
      <c r="IT168" s="388"/>
    </row>
    <row collapsed="false" customFormat="true" customHeight="true" hidden="false" ht="18.75" outlineLevel="0" r="169" s="399">
      <c r="A169" s="390"/>
      <c r="B169" s="151" t="s">
        <v>74</v>
      </c>
      <c r="C169" s="151"/>
      <c r="D169" s="240"/>
      <c r="E169" s="153" t="n">
        <v>0</v>
      </c>
      <c r="F169" s="391"/>
      <c r="G169" s="392"/>
      <c r="H169" s="153" t="n">
        <v>0</v>
      </c>
      <c r="I169" s="153" t="n">
        <v>0</v>
      </c>
      <c r="J169" s="153" t="n">
        <v>0</v>
      </c>
      <c r="K169" s="153" t="n">
        <v>0</v>
      </c>
      <c r="L169" s="153" t="n">
        <v>0</v>
      </c>
      <c r="M169" s="153" t="n">
        <v>0</v>
      </c>
      <c r="N169" s="153" t="n">
        <v>0</v>
      </c>
      <c r="O169" s="153" t="n">
        <v>0</v>
      </c>
      <c r="P169" s="152"/>
      <c r="Q169" s="151"/>
      <c r="R169" s="151"/>
      <c r="S169" s="151"/>
      <c r="T169" s="151"/>
      <c r="U169" s="151"/>
      <c r="V169" s="151"/>
      <c r="W169" s="151"/>
      <c r="X169" s="151"/>
      <c r="Y169" s="151"/>
      <c r="Z169" s="151"/>
      <c r="AA169" s="151"/>
      <c r="AB169" s="151"/>
      <c r="AC169" s="151"/>
      <c r="AD169" s="151"/>
      <c r="AE169" s="151"/>
      <c r="AF169" s="151"/>
      <c r="AG169" s="151"/>
      <c r="AH169" s="401"/>
      <c r="AI169" s="402" t="n">
        <v>0</v>
      </c>
      <c r="AJ169" s="403" t="n">
        <v>0</v>
      </c>
      <c r="AK169" s="403" t="n">
        <v>0</v>
      </c>
      <c r="AL169" s="403" t="n">
        <v>0</v>
      </c>
      <c r="AM169" s="403" t="n">
        <v>0</v>
      </c>
      <c r="AN169" s="403" t="n">
        <v>0</v>
      </c>
      <c r="AO169" s="403" t="n">
        <v>0</v>
      </c>
      <c r="AP169" s="403" t="n">
        <v>0</v>
      </c>
      <c r="AQ169" s="403" t="n">
        <v>0</v>
      </c>
      <c r="AR169" s="403" t="n">
        <v>0</v>
      </c>
      <c r="AS169" s="403" t="n">
        <v>0</v>
      </c>
      <c r="AT169" s="403" t="n">
        <v>0</v>
      </c>
      <c r="AU169" s="403" t="n">
        <v>0</v>
      </c>
      <c r="AV169" s="403" t="n">
        <v>0</v>
      </c>
      <c r="AW169" s="403" t="n">
        <v>0</v>
      </c>
      <c r="AX169" s="403" t="n">
        <v>0</v>
      </c>
      <c r="AY169" s="403" t="n">
        <v>0</v>
      </c>
      <c r="AZ169" s="403" t="n">
        <v>0</v>
      </c>
      <c r="BA169" s="403" t="n">
        <v>0</v>
      </c>
      <c r="BB169" s="403" t="n">
        <v>0</v>
      </c>
      <c r="BC169" s="404" t="n">
        <v>0</v>
      </c>
      <c r="BD169" s="405"/>
      <c r="BE169" s="405"/>
      <c r="BF169" s="405"/>
      <c r="BG169" s="405"/>
      <c r="BH169" s="405"/>
      <c r="BI169" s="405"/>
      <c r="BJ169" s="405"/>
      <c r="BK169" s="405"/>
      <c r="BL169" s="405"/>
      <c r="BM169" s="405"/>
      <c r="BN169" s="405"/>
      <c r="BO169" s="405"/>
      <c r="BP169" s="405"/>
      <c r="BQ169" s="405"/>
      <c r="BR169" s="405"/>
      <c r="BS169" s="405"/>
      <c r="BT169" s="405"/>
      <c r="BU169" s="405"/>
      <c r="BV169" s="405"/>
      <c r="BW169" s="405"/>
      <c r="BX169" s="405"/>
      <c r="BY169" s="405"/>
      <c r="BZ169" s="405"/>
      <c r="CA169" s="405"/>
      <c r="CB169" s="405"/>
      <c r="CC169" s="405"/>
      <c r="CD169" s="405"/>
      <c r="CE169" s="405"/>
      <c r="CF169" s="405"/>
      <c r="CG169" s="405"/>
      <c r="CH169" s="405"/>
      <c r="CI169" s="405"/>
      <c r="CJ169" s="405"/>
      <c r="CK169" s="405"/>
      <c r="CL169" s="398"/>
      <c r="CM169" s="398"/>
      <c r="CN169" s="398"/>
      <c r="CO169" s="398"/>
      <c r="CP169" s="398"/>
      <c r="CQ169" s="398"/>
      <c r="CR169" s="398"/>
      <c r="CS169" s="398"/>
      <c r="CT169" s="398"/>
      <c r="CU169" s="398"/>
      <c r="CV169" s="398"/>
      <c r="CW169" s="398"/>
      <c r="CX169" s="398"/>
      <c r="CY169" s="398"/>
      <c r="CZ169" s="398"/>
      <c r="DA169" s="398"/>
      <c r="DB169" s="398"/>
      <c r="DC169" s="398"/>
      <c r="DD169" s="398"/>
      <c r="DE169" s="398"/>
      <c r="DF169" s="398"/>
      <c r="DG169" s="398"/>
      <c r="DH169" s="398"/>
      <c r="DI169" s="398"/>
      <c r="DJ169" s="398"/>
      <c r="DK169" s="398"/>
      <c r="DL169" s="398"/>
      <c r="DM169" s="398"/>
      <c r="DN169" s="398"/>
      <c r="DO169" s="398"/>
      <c r="DP169" s="398"/>
      <c r="DQ169" s="398"/>
      <c r="DR169" s="398"/>
      <c r="DS169" s="398"/>
      <c r="DT169" s="398"/>
      <c r="DU169" s="398"/>
      <c r="DV169" s="398"/>
      <c r="DW169" s="398"/>
      <c r="DX169" s="398"/>
      <c r="DY169" s="398"/>
      <c r="DZ169" s="398"/>
      <c r="EA169" s="398"/>
      <c r="EB169" s="398"/>
      <c r="EC169" s="398"/>
      <c r="ED169" s="398"/>
      <c r="EE169" s="398"/>
      <c r="EF169" s="398"/>
      <c r="EG169" s="398"/>
      <c r="EH169" s="398"/>
      <c r="EI169" s="398"/>
      <c r="EJ169" s="398"/>
      <c r="EK169" s="398"/>
      <c r="EL169" s="398"/>
      <c r="EM169" s="398"/>
      <c r="EN169" s="398"/>
      <c r="EO169" s="398"/>
      <c r="EP169" s="398"/>
      <c r="EQ169" s="398"/>
      <c r="ER169" s="398"/>
      <c r="ES169" s="398"/>
      <c r="ET169" s="398"/>
      <c r="EU169" s="398"/>
      <c r="EV169" s="398"/>
      <c r="EW169" s="398"/>
      <c r="EX169" s="398"/>
      <c r="EY169" s="398"/>
      <c r="EZ169" s="398"/>
      <c r="FA169" s="398"/>
      <c r="FB169" s="398"/>
      <c r="FC169" s="398"/>
      <c r="FD169" s="398"/>
      <c r="FE169" s="398"/>
      <c r="FF169" s="398"/>
      <c r="FG169" s="398"/>
      <c r="FH169" s="398"/>
      <c r="FI169" s="398"/>
      <c r="FJ169" s="398"/>
      <c r="FK169" s="398"/>
      <c r="FL169" s="398"/>
      <c r="FM169" s="398"/>
      <c r="FN169" s="398"/>
      <c r="FO169" s="398"/>
      <c r="FP169" s="398"/>
      <c r="FQ169" s="398"/>
      <c r="FR169" s="398"/>
      <c r="FS169" s="398"/>
      <c r="FT169" s="398"/>
      <c r="FU169" s="398"/>
      <c r="FV169" s="398"/>
      <c r="FW169" s="398"/>
      <c r="FX169" s="398"/>
      <c r="FY169" s="398"/>
      <c r="FZ169" s="398"/>
      <c r="GA169" s="398"/>
      <c r="GB169" s="398"/>
      <c r="GC169" s="398"/>
      <c r="GD169" s="398"/>
      <c r="GE169" s="398"/>
      <c r="GF169" s="398"/>
      <c r="GG169" s="398"/>
      <c r="GH169" s="398"/>
      <c r="GI169" s="398"/>
      <c r="GJ169" s="398"/>
      <c r="GK169" s="398"/>
      <c r="GL169" s="398"/>
      <c r="GM169" s="398"/>
      <c r="GN169" s="398"/>
      <c r="GO169" s="398"/>
      <c r="GP169" s="398"/>
      <c r="GQ169" s="398"/>
      <c r="GR169" s="398"/>
      <c r="GS169" s="398"/>
      <c r="GT169" s="398"/>
      <c r="GU169" s="398"/>
      <c r="GV169" s="398"/>
      <c r="GW169" s="398"/>
      <c r="GX169" s="398"/>
      <c r="GY169" s="398"/>
      <c r="GZ169" s="398"/>
      <c r="HA169" s="398"/>
      <c r="HB169" s="398"/>
      <c r="HC169" s="398"/>
      <c r="HD169" s="398"/>
      <c r="HE169" s="398"/>
      <c r="HF169" s="398"/>
      <c r="HG169" s="398"/>
      <c r="HH169" s="398"/>
      <c r="HI169" s="398"/>
      <c r="HJ169" s="398"/>
      <c r="HK169" s="398"/>
      <c r="HL169" s="398"/>
      <c r="HM169" s="398"/>
      <c r="HN169" s="398"/>
      <c r="HO169" s="398"/>
      <c r="HP169" s="398"/>
      <c r="HQ169" s="398"/>
      <c r="HR169" s="398"/>
      <c r="HS169" s="398"/>
      <c r="HT169" s="398"/>
      <c r="HU169" s="398"/>
      <c r="HV169" s="398"/>
      <c r="HW169" s="398"/>
      <c r="HX169" s="398"/>
      <c r="HY169" s="398"/>
      <c r="HZ169" s="398"/>
      <c r="IA169" s="398"/>
      <c r="IB169" s="398"/>
      <c r="IC169" s="398"/>
      <c r="ID169" s="398"/>
      <c r="IE169" s="398"/>
      <c r="IF169" s="398"/>
      <c r="IG169" s="398"/>
      <c r="IH169" s="398"/>
      <c r="II169" s="398"/>
      <c r="IJ169" s="398"/>
      <c r="IK169" s="398"/>
      <c r="IL169" s="398"/>
      <c r="IM169" s="398"/>
      <c r="IN169" s="398"/>
      <c r="IO169" s="398"/>
      <c r="IP169" s="398"/>
      <c r="IQ169" s="398"/>
      <c r="IR169" s="398"/>
      <c r="IS169" s="398"/>
      <c r="IT169" s="398"/>
    </row>
    <row collapsed="false" customFormat="true" customHeight="true" hidden="false" ht="7" outlineLevel="0" r="170" s="389">
      <c r="A170" s="371"/>
      <c r="B170" s="372"/>
      <c r="C170" s="373"/>
      <c r="D170" s="374"/>
      <c r="E170" s="375"/>
      <c r="F170" s="376"/>
      <c r="G170" s="400"/>
      <c r="H170" s="375"/>
      <c r="I170" s="375"/>
      <c r="J170" s="375"/>
      <c r="K170" s="378"/>
      <c r="L170" s="378"/>
      <c r="M170" s="378"/>
      <c r="N170" s="378"/>
      <c r="O170" s="378"/>
      <c r="P170" s="379"/>
      <c r="Q170" s="380"/>
      <c r="R170" s="381"/>
      <c r="S170" s="381"/>
      <c r="T170" s="381"/>
      <c r="U170" s="381"/>
      <c r="V170" s="381"/>
      <c r="W170" s="381"/>
      <c r="X170" s="381"/>
      <c r="Y170" s="381"/>
      <c r="Z170" s="381"/>
      <c r="AA170" s="381"/>
      <c r="AB170" s="382"/>
      <c r="AC170" s="383"/>
      <c r="AD170" s="383"/>
      <c r="AE170" s="383"/>
      <c r="AF170" s="384"/>
      <c r="AG170" s="376"/>
      <c r="AH170" s="385"/>
      <c r="AI170" s="386"/>
      <c r="AJ170" s="386"/>
      <c r="AK170" s="386"/>
      <c r="AL170" s="386"/>
      <c r="AM170" s="386"/>
      <c r="AN170" s="386"/>
      <c r="AO170" s="386"/>
      <c r="AP170" s="386"/>
      <c r="AQ170" s="386"/>
      <c r="AR170" s="386"/>
      <c r="AS170" s="386"/>
      <c r="AT170" s="386"/>
      <c r="AU170" s="386"/>
      <c r="AV170" s="386"/>
      <c r="AW170" s="386"/>
      <c r="AX170" s="386"/>
      <c r="AY170" s="386"/>
      <c r="AZ170" s="386"/>
      <c r="BA170" s="386"/>
      <c r="BB170" s="386"/>
      <c r="BC170" s="386"/>
      <c r="BD170" s="387"/>
      <c r="BE170" s="387"/>
      <c r="BF170" s="387"/>
      <c r="BG170" s="387"/>
      <c r="BH170" s="387"/>
      <c r="BI170" s="387"/>
      <c r="BJ170" s="387"/>
      <c r="BK170" s="387"/>
      <c r="BL170" s="387"/>
      <c r="BM170" s="387"/>
      <c r="BN170" s="387"/>
      <c r="BO170" s="387"/>
      <c r="BP170" s="387"/>
      <c r="BQ170" s="387"/>
      <c r="BR170" s="387"/>
      <c r="BS170" s="387"/>
      <c r="BT170" s="387"/>
      <c r="BU170" s="387"/>
      <c r="BV170" s="387"/>
      <c r="BW170" s="387"/>
      <c r="BX170" s="387"/>
      <c r="BY170" s="387"/>
      <c r="BZ170" s="387"/>
      <c r="CA170" s="387"/>
      <c r="CB170" s="387"/>
      <c r="CC170" s="387"/>
      <c r="CD170" s="387"/>
      <c r="CE170" s="387"/>
      <c r="CF170" s="387"/>
      <c r="CG170" s="387"/>
      <c r="CH170" s="387"/>
      <c r="CI170" s="387"/>
      <c r="CJ170" s="387"/>
      <c r="CK170" s="387"/>
      <c r="CL170" s="388"/>
      <c r="CM170" s="388"/>
      <c r="CN170" s="388"/>
      <c r="CO170" s="388"/>
      <c r="CP170" s="388"/>
      <c r="CQ170" s="388"/>
      <c r="CR170" s="388"/>
      <c r="CS170" s="388"/>
      <c r="CT170" s="388"/>
      <c r="CU170" s="388"/>
      <c r="CV170" s="388"/>
      <c r="CW170" s="388"/>
      <c r="CX170" s="388"/>
      <c r="CY170" s="388"/>
      <c r="CZ170" s="388"/>
      <c r="DA170" s="388"/>
      <c r="DB170" s="388"/>
      <c r="DC170" s="388"/>
      <c r="DD170" s="388"/>
      <c r="DE170" s="388"/>
      <c r="DF170" s="388"/>
      <c r="DG170" s="388"/>
      <c r="DH170" s="388"/>
      <c r="DI170" s="388"/>
      <c r="DJ170" s="388"/>
      <c r="DK170" s="388"/>
      <c r="DL170" s="388"/>
      <c r="DM170" s="388"/>
      <c r="DN170" s="388"/>
      <c r="DO170" s="388"/>
      <c r="DP170" s="388"/>
      <c r="DQ170" s="388"/>
      <c r="DR170" s="388"/>
      <c r="DS170" s="388"/>
      <c r="DT170" s="388"/>
      <c r="DU170" s="388"/>
      <c r="DV170" s="388"/>
      <c r="DW170" s="388"/>
      <c r="DX170" s="388"/>
      <c r="DY170" s="388"/>
      <c r="DZ170" s="388"/>
      <c r="EA170" s="388"/>
      <c r="EB170" s="388"/>
      <c r="EC170" s="388"/>
      <c r="ED170" s="388"/>
      <c r="EE170" s="388"/>
      <c r="EF170" s="388"/>
      <c r="EG170" s="388"/>
      <c r="EH170" s="388"/>
      <c r="EI170" s="388"/>
      <c r="EJ170" s="388"/>
      <c r="EK170" s="388"/>
      <c r="EL170" s="388"/>
      <c r="EM170" s="388"/>
      <c r="EN170" s="388"/>
      <c r="EO170" s="388"/>
      <c r="EP170" s="388"/>
      <c r="EQ170" s="388"/>
      <c r="ER170" s="388"/>
      <c r="ES170" s="388"/>
      <c r="ET170" s="388"/>
      <c r="EU170" s="388"/>
      <c r="EV170" s="388"/>
      <c r="EW170" s="388"/>
      <c r="EX170" s="388"/>
      <c r="EY170" s="388"/>
      <c r="EZ170" s="388"/>
      <c r="FA170" s="388"/>
      <c r="FB170" s="388"/>
      <c r="FC170" s="388"/>
      <c r="FD170" s="388"/>
      <c r="FE170" s="388"/>
      <c r="FF170" s="388"/>
      <c r="FG170" s="388"/>
      <c r="FH170" s="388"/>
      <c r="FI170" s="388"/>
      <c r="FJ170" s="388"/>
      <c r="FK170" s="388"/>
      <c r="FL170" s="388"/>
      <c r="FM170" s="388"/>
      <c r="FN170" s="388"/>
      <c r="FO170" s="388"/>
      <c r="FP170" s="388"/>
      <c r="FQ170" s="388"/>
      <c r="FR170" s="388"/>
      <c r="FS170" s="388"/>
      <c r="FT170" s="388"/>
      <c r="FU170" s="388"/>
      <c r="FV170" s="388"/>
      <c r="FW170" s="388"/>
      <c r="FX170" s="388"/>
      <c r="FY170" s="388"/>
      <c r="FZ170" s="388"/>
      <c r="GA170" s="388"/>
      <c r="GB170" s="388"/>
      <c r="GC170" s="388"/>
      <c r="GD170" s="388"/>
      <c r="GE170" s="388"/>
      <c r="GF170" s="388"/>
      <c r="GG170" s="388"/>
      <c r="GH170" s="388"/>
      <c r="GI170" s="388"/>
      <c r="GJ170" s="388"/>
      <c r="GK170" s="388"/>
      <c r="GL170" s="388"/>
      <c r="GM170" s="388"/>
      <c r="GN170" s="388"/>
      <c r="GO170" s="388"/>
      <c r="GP170" s="388"/>
      <c r="GQ170" s="388"/>
      <c r="GR170" s="388"/>
      <c r="GS170" s="388"/>
      <c r="GT170" s="388"/>
      <c r="GU170" s="388"/>
      <c r="GV170" s="388"/>
      <c r="GW170" s="388"/>
      <c r="GX170" s="388"/>
      <c r="GY170" s="388"/>
      <c r="GZ170" s="388"/>
      <c r="HA170" s="388"/>
      <c r="HB170" s="388"/>
      <c r="HC170" s="388"/>
      <c r="HD170" s="388"/>
      <c r="HE170" s="388"/>
      <c r="HF170" s="388"/>
      <c r="HG170" s="388"/>
      <c r="HH170" s="388"/>
      <c r="HI170" s="388"/>
      <c r="HJ170" s="388"/>
      <c r="HK170" s="388"/>
      <c r="HL170" s="388"/>
      <c r="HM170" s="388"/>
      <c r="HN170" s="388"/>
      <c r="HO170" s="388"/>
      <c r="HP170" s="388"/>
      <c r="HQ170" s="388"/>
      <c r="HR170" s="388"/>
      <c r="HS170" s="388"/>
      <c r="HT170" s="388"/>
      <c r="HU170" s="388"/>
      <c r="HV170" s="388"/>
      <c r="HW170" s="388"/>
      <c r="HX170" s="388"/>
      <c r="HY170" s="388"/>
      <c r="HZ170" s="388"/>
      <c r="IA170" s="388"/>
      <c r="IB170" s="388"/>
      <c r="IC170" s="388"/>
      <c r="ID170" s="388"/>
      <c r="IE170" s="388"/>
      <c r="IF170" s="388"/>
      <c r="IG170" s="388"/>
      <c r="IH170" s="388"/>
      <c r="II170" s="388"/>
      <c r="IJ170" s="388"/>
      <c r="IK170" s="388"/>
      <c r="IL170" s="388"/>
      <c r="IM170" s="388"/>
      <c r="IN170" s="388"/>
      <c r="IO170" s="388"/>
      <c r="IP170" s="388"/>
      <c r="IQ170" s="388"/>
      <c r="IR170" s="388"/>
      <c r="IS170" s="388"/>
      <c r="IT170" s="388"/>
    </row>
    <row collapsed="false" customFormat="true" customHeight="true" hidden="false" ht="24.75" outlineLevel="0" r="171" s="509">
      <c r="A171" s="496"/>
      <c r="B171" s="151" t="s">
        <v>75</v>
      </c>
      <c r="C171" s="151"/>
      <c r="D171" s="240"/>
      <c r="E171" s="153" t="n">
        <v>0</v>
      </c>
      <c r="F171" s="391"/>
      <c r="G171" s="392"/>
      <c r="H171" s="153" t="n">
        <v>0</v>
      </c>
      <c r="I171" s="153" t="n">
        <v>0</v>
      </c>
      <c r="J171" s="153" t="n">
        <v>0</v>
      </c>
      <c r="K171" s="153" t="n">
        <v>0</v>
      </c>
      <c r="L171" s="153" t="n">
        <v>0</v>
      </c>
      <c r="M171" s="153" t="n">
        <v>0</v>
      </c>
      <c r="N171" s="153" t="n">
        <v>0</v>
      </c>
      <c r="O171" s="153" t="n">
        <v>0</v>
      </c>
      <c r="P171" s="152"/>
      <c r="Q171" s="151"/>
      <c r="R171" s="151"/>
      <c r="S171" s="151"/>
      <c r="T171" s="151"/>
      <c r="U171" s="151"/>
      <c r="V171" s="151"/>
      <c r="W171" s="151"/>
      <c r="X171" s="151"/>
      <c r="Y171" s="151"/>
      <c r="Z171" s="151"/>
      <c r="AA171" s="151"/>
      <c r="AB171" s="151"/>
      <c r="AC171" s="151"/>
      <c r="AD171" s="151"/>
      <c r="AE171" s="151"/>
      <c r="AF171" s="151"/>
      <c r="AG171" s="151"/>
      <c r="AH171" s="504"/>
      <c r="AI171" s="402" t="n">
        <v>0</v>
      </c>
      <c r="AJ171" s="403" t="n">
        <v>0</v>
      </c>
      <c r="AK171" s="403" t="n">
        <v>0</v>
      </c>
      <c r="AL171" s="403" t="n">
        <v>0</v>
      </c>
      <c r="AM171" s="403" t="n">
        <v>0</v>
      </c>
      <c r="AN171" s="403" t="n">
        <v>0</v>
      </c>
      <c r="AO171" s="403" t="n">
        <v>0</v>
      </c>
      <c r="AP171" s="403" t="n">
        <v>0</v>
      </c>
      <c r="AQ171" s="403" t="n">
        <v>0</v>
      </c>
      <c r="AR171" s="403" t="n">
        <v>0</v>
      </c>
      <c r="AS171" s="403" t="n">
        <v>0</v>
      </c>
      <c r="AT171" s="403" t="n">
        <v>0</v>
      </c>
      <c r="AU171" s="403" t="n">
        <v>0</v>
      </c>
      <c r="AV171" s="403" t="n">
        <v>0</v>
      </c>
      <c r="AW171" s="403" t="n">
        <v>0</v>
      </c>
      <c r="AX171" s="403" t="n">
        <v>0</v>
      </c>
      <c r="AY171" s="403" t="n">
        <v>0</v>
      </c>
      <c r="AZ171" s="403" t="n">
        <v>0</v>
      </c>
      <c r="BA171" s="403" t="n">
        <v>0</v>
      </c>
      <c r="BB171" s="403" t="n">
        <v>0</v>
      </c>
      <c r="BC171" s="404" t="n">
        <v>0</v>
      </c>
      <c r="BD171" s="507"/>
      <c r="BE171" s="507"/>
      <c r="BF171" s="507"/>
      <c r="BG171" s="507"/>
      <c r="BH171" s="507"/>
      <c r="BI171" s="507"/>
      <c r="BJ171" s="507"/>
      <c r="BK171" s="507"/>
      <c r="BL171" s="507"/>
      <c r="BM171" s="507"/>
      <c r="BN171" s="507"/>
      <c r="BO171" s="507"/>
      <c r="BP171" s="507"/>
      <c r="BQ171" s="507"/>
      <c r="BR171" s="507"/>
      <c r="BS171" s="507"/>
      <c r="BT171" s="507"/>
      <c r="BU171" s="507"/>
      <c r="BV171" s="507"/>
      <c r="BW171" s="507"/>
      <c r="BX171" s="507"/>
      <c r="BY171" s="507"/>
      <c r="BZ171" s="507"/>
      <c r="CA171" s="507"/>
      <c r="CB171" s="507"/>
      <c r="CC171" s="507"/>
      <c r="CD171" s="507"/>
      <c r="CE171" s="507"/>
      <c r="CF171" s="507"/>
      <c r="CG171" s="507"/>
      <c r="CH171" s="507"/>
      <c r="CI171" s="507"/>
      <c r="CJ171" s="507"/>
      <c r="CK171" s="507"/>
      <c r="CL171" s="508"/>
      <c r="CM171" s="508"/>
      <c r="CN171" s="508"/>
      <c r="CO171" s="508"/>
      <c r="CP171" s="508"/>
      <c r="CQ171" s="508"/>
      <c r="CR171" s="508"/>
      <c r="CS171" s="508"/>
      <c r="CT171" s="508"/>
      <c r="CU171" s="508"/>
      <c r="CV171" s="508"/>
      <c r="CW171" s="508"/>
      <c r="CX171" s="508"/>
      <c r="CY171" s="508"/>
      <c r="CZ171" s="508"/>
      <c r="DA171" s="508"/>
      <c r="DB171" s="508"/>
      <c r="DC171" s="508"/>
      <c r="DD171" s="508"/>
      <c r="DE171" s="508"/>
      <c r="DF171" s="508"/>
      <c r="DG171" s="508"/>
      <c r="DH171" s="508"/>
      <c r="DI171" s="508"/>
      <c r="DJ171" s="508"/>
      <c r="DK171" s="508"/>
      <c r="DL171" s="508"/>
      <c r="DM171" s="508"/>
      <c r="DN171" s="508"/>
      <c r="DO171" s="508"/>
      <c r="DP171" s="508"/>
      <c r="DQ171" s="508"/>
      <c r="DR171" s="508"/>
      <c r="DS171" s="508"/>
      <c r="DT171" s="508"/>
      <c r="DU171" s="508"/>
      <c r="DV171" s="508"/>
      <c r="DW171" s="508"/>
      <c r="DX171" s="508"/>
      <c r="DY171" s="508"/>
      <c r="DZ171" s="508"/>
      <c r="EA171" s="508"/>
      <c r="EB171" s="508"/>
      <c r="EC171" s="508"/>
      <c r="ED171" s="508"/>
      <c r="EE171" s="508"/>
      <c r="EF171" s="508"/>
      <c r="EG171" s="508"/>
      <c r="EH171" s="508"/>
      <c r="EI171" s="508"/>
      <c r="EJ171" s="508"/>
      <c r="EK171" s="508"/>
      <c r="EL171" s="508"/>
      <c r="EM171" s="508"/>
      <c r="EN171" s="508"/>
      <c r="EO171" s="508"/>
      <c r="EP171" s="508"/>
      <c r="EQ171" s="508"/>
      <c r="ER171" s="508"/>
      <c r="ES171" s="508"/>
      <c r="ET171" s="508"/>
      <c r="EU171" s="508"/>
      <c r="EV171" s="508"/>
      <c r="EW171" s="508"/>
      <c r="EX171" s="508"/>
      <c r="EY171" s="508"/>
      <c r="EZ171" s="508"/>
      <c r="FA171" s="508"/>
      <c r="FB171" s="508"/>
      <c r="FC171" s="508"/>
      <c r="FD171" s="508"/>
      <c r="FE171" s="508"/>
      <c r="FF171" s="508"/>
      <c r="FG171" s="508"/>
      <c r="FH171" s="508"/>
      <c r="FI171" s="508"/>
      <c r="FJ171" s="508"/>
      <c r="FK171" s="508"/>
      <c r="FL171" s="508"/>
      <c r="FM171" s="508"/>
      <c r="FN171" s="508"/>
      <c r="FO171" s="508"/>
      <c r="FP171" s="508"/>
      <c r="FQ171" s="508"/>
      <c r="FR171" s="508"/>
      <c r="FS171" s="508"/>
      <c r="FT171" s="508"/>
      <c r="FU171" s="508"/>
      <c r="FV171" s="508"/>
      <c r="FW171" s="508"/>
      <c r="FX171" s="508"/>
      <c r="FY171" s="508"/>
      <c r="FZ171" s="508"/>
      <c r="GA171" s="508"/>
      <c r="GB171" s="508"/>
      <c r="GC171" s="508"/>
      <c r="GD171" s="508"/>
      <c r="GE171" s="508"/>
      <c r="GF171" s="508"/>
      <c r="GG171" s="508"/>
      <c r="GH171" s="508"/>
      <c r="GI171" s="508"/>
      <c r="GJ171" s="508"/>
      <c r="GK171" s="508"/>
      <c r="GL171" s="508"/>
      <c r="GM171" s="508"/>
      <c r="GN171" s="508"/>
      <c r="GO171" s="508"/>
      <c r="GP171" s="508"/>
      <c r="GQ171" s="508"/>
      <c r="GR171" s="508"/>
      <c r="GS171" s="508"/>
      <c r="GT171" s="508"/>
      <c r="GU171" s="508"/>
      <c r="GV171" s="508"/>
      <c r="GW171" s="508"/>
      <c r="GX171" s="508"/>
      <c r="GY171" s="508"/>
      <c r="GZ171" s="508"/>
      <c r="HA171" s="508"/>
      <c r="HB171" s="508"/>
      <c r="HC171" s="508"/>
      <c r="HD171" s="508"/>
      <c r="HE171" s="508"/>
      <c r="HF171" s="508"/>
      <c r="HG171" s="508"/>
      <c r="HH171" s="508"/>
      <c r="HI171" s="508"/>
      <c r="HJ171" s="508"/>
      <c r="HK171" s="508"/>
      <c r="HL171" s="508"/>
      <c r="HM171" s="508"/>
      <c r="HN171" s="508"/>
      <c r="HO171" s="508"/>
      <c r="HP171" s="508"/>
      <c r="HQ171" s="508"/>
      <c r="HR171" s="508"/>
      <c r="HS171" s="508"/>
      <c r="HT171" s="508"/>
      <c r="HU171" s="508"/>
      <c r="HV171" s="508"/>
      <c r="HW171" s="508"/>
      <c r="HX171" s="508"/>
      <c r="HY171" s="508"/>
      <c r="HZ171" s="508"/>
      <c r="IA171" s="508"/>
      <c r="IB171" s="508"/>
      <c r="IC171" s="508"/>
      <c r="ID171" s="508"/>
      <c r="IE171" s="508"/>
      <c r="IF171" s="508"/>
      <c r="IG171" s="508"/>
      <c r="IH171" s="508"/>
      <c r="II171" s="508"/>
      <c r="IJ171" s="508"/>
      <c r="IK171" s="508"/>
      <c r="IL171" s="508"/>
      <c r="IM171" s="508"/>
      <c r="IN171" s="508"/>
      <c r="IO171" s="508"/>
      <c r="IP171" s="508"/>
      <c r="IQ171" s="508"/>
      <c r="IR171" s="508"/>
      <c r="IS171" s="508"/>
      <c r="IT171" s="508"/>
    </row>
    <row collapsed="false" customFormat="true" customHeight="true" hidden="false" ht="7" outlineLevel="0" r="172" s="438">
      <c r="A172" s="406"/>
      <c r="B172" s="266"/>
      <c r="C172" s="266"/>
      <c r="D172" s="267"/>
      <c r="E172" s="268"/>
      <c r="F172" s="269"/>
      <c r="G172" s="267"/>
      <c r="H172" s="556"/>
      <c r="I172" s="268"/>
      <c r="J172" s="268"/>
      <c r="K172" s="268"/>
      <c r="L172" s="268"/>
      <c r="M172" s="268"/>
      <c r="N172" s="268"/>
      <c r="O172" s="268"/>
      <c r="P172" s="269"/>
      <c r="Q172" s="266"/>
      <c r="R172" s="266"/>
      <c r="S172" s="266"/>
      <c r="T172" s="266"/>
      <c r="U172" s="266"/>
      <c r="V172" s="266"/>
      <c r="W172" s="266"/>
      <c r="X172" s="266"/>
      <c r="Y172" s="266"/>
      <c r="Z172" s="266"/>
      <c r="AA172" s="266"/>
      <c r="AB172" s="266"/>
      <c r="AC172" s="266"/>
      <c r="AD172" s="266"/>
      <c r="AE172" s="266"/>
      <c r="AF172" s="266"/>
      <c r="AG172" s="269"/>
      <c r="AH172" s="407"/>
      <c r="AI172" s="557"/>
      <c r="AJ172" s="557"/>
      <c r="AK172" s="557"/>
      <c r="AL172" s="557"/>
      <c r="AM172" s="557"/>
      <c r="AN172" s="557"/>
      <c r="AO172" s="557"/>
      <c r="AP172" s="557"/>
      <c r="AQ172" s="557"/>
      <c r="AR172" s="557"/>
      <c r="AS172" s="557"/>
      <c r="AT172" s="557"/>
      <c r="AU172" s="557"/>
      <c r="AV172" s="557"/>
      <c r="AW172" s="557"/>
      <c r="AX172" s="557"/>
      <c r="AY172" s="557"/>
      <c r="AZ172" s="557"/>
      <c r="BA172" s="557"/>
      <c r="BB172" s="557"/>
      <c r="BC172" s="557"/>
      <c r="BD172" s="408"/>
      <c r="BE172" s="408"/>
      <c r="BF172" s="408"/>
      <c r="BG172" s="408"/>
      <c r="BH172" s="408"/>
      <c r="BI172" s="408"/>
      <c r="BJ172" s="408"/>
      <c r="BK172" s="408"/>
      <c r="BL172" s="408"/>
      <c r="BM172" s="408"/>
      <c r="BN172" s="408"/>
      <c r="BO172" s="408"/>
      <c r="BP172" s="408"/>
      <c r="BQ172" s="408"/>
      <c r="BR172" s="408"/>
      <c r="BS172" s="408"/>
      <c r="BT172" s="408"/>
      <c r="BU172" s="408"/>
      <c r="BV172" s="408"/>
      <c r="BW172" s="408"/>
      <c r="BX172" s="408"/>
      <c r="BY172" s="408"/>
      <c r="BZ172" s="408"/>
      <c r="CA172" s="408"/>
      <c r="CB172" s="408"/>
      <c r="CC172" s="408"/>
      <c r="CD172" s="408"/>
      <c r="CE172" s="408"/>
      <c r="CF172" s="408"/>
      <c r="CG172" s="408"/>
      <c r="CH172" s="408"/>
      <c r="CI172" s="408"/>
      <c r="CJ172" s="408"/>
      <c r="CK172" s="408"/>
      <c r="CL172" s="437"/>
      <c r="CM172" s="437"/>
      <c r="CN172" s="437"/>
      <c r="CO172" s="437"/>
      <c r="CP172" s="437"/>
      <c r="CQ172" s="437"/>
      <c r="CR172" s="437"/>
      <c r="CS172" s="437"/>
      <c r="CT172" s="437"/>
      <c r="CU172" s="437"/>
      <c r="CV172" s="437"/>
      <c r="CW172" s="437"/>
      <c r="CX172" s="437"/>
      <c r="CY172" s="437"/>
      <c r="CZ172" s="437"/>
      <c r="DA172" s="437"/>
      <c r="DB172" s="437"/>
      <c r="DC172" s="437"/>
      <c r="DD172" s="437"/>
      <c r="DE172" s="437"/>
      <c r="DF172" s="437"/>
      <c r="DG172" s="437"/>
      <c r="DH172" s="437"/>
      <c r="DI172" s="437"/>
      <c r="DJ172" s="437"/>
      <c r="DK172" s="437"/>
      <c r="DL172" s="437"/>
      <c r="DM172" s="437"/>
      <c r="DN172" s="437"/>
      <c r="DO172" s="437"/>
      <c r="DP172" s="437"/>
      <c r="DQ172" s="437"/>
      <c r="DR172" s="437"/>
      <c r="DS172" s="437"/>
      <c r="DT172" s="437"/>
      <c r="DU172" s="437"/>
      <c r="DV172" s="437"/>
      <c r="DW172" s="437"/>
      <c r="DX172" s="437"/>
      <c r="DY172" s="437"/>
      <c r="DZ172" s="437"/>
      <c r="EA172" s="437"/>
      <c r="EB172" s="437"/>
      <c r="EC172" s="437"/>
      <c r="ED172" s="437"/>
      <c r="EE172" s="437"/>
      <c r="EF172" s="437"/>
      <c r="EG172" s="437"/>
      <c r="EH172" s="437"/>
      <c r="EI172" s="437"/>
      <c r="EJ172" s="437"/>
      <c r="EK172" s="437"/>
      <c r="EL172" s="437"/>
      <c r="EM172" s="437"/>
      <c r="EN172" s="437"/>
      <c r="EO172" s="437"/>
      <c r="EP172" s="437"/>
      <c r="EQ172" s="437"/>
      <c r="ER172" s="437"/>
      <c r="ES172" s="437"/>
      <c r="ET172" s="437"/>
      <c r="EU172" s="437"/>
      <c r="EV172" s="437"/>
      <c r="EW172" s="437"/>
      <c r="EX172" s="437"/>
      <c r="EY172" s="437"/>
      <c r="EZ172" s="437"/>
      <c r="FA172" s="437"/>
      <c r="FB172" s="437"/>
      <c r="FC172" s="437"/>
      <c r="FD172" s="437"/>
      <c r="FE172" s="437"/>
      <c r="FF172" s="437"/>
      <c r="FG172" s="437"/>
      <c r="FH172" s="437"/>
      <c r="FI172" s="437"/>
      <c r="FJ172" s="437"/>
      <c r="FK172" s="437"/>
      <c r="FL172" s="437"/>
      <c r="FM172" s="437"/>
      <c r="FN172" s="437"/>
      <c r="FO172" s="437"/>
      <c r="FP172" s="437"/>
      <c r="FQ172" s="437"/>
      <c r="FR172" s="437"/>
      <c r="FS172" s="437"/>
      <c r="FT172" s="437"/>
      <c r="FU172" s="437"/>
      <c r="FV172" s="437"/>
      <c r="FW172" s="437"/>
      <c r="FX172" s="437"/>
      <c r="FY172" s="437"/>
      <c r="FZ172" s="437"/>
      <c r="GA172" s="437"/>
      <c r="GB172" s="437"/>
      <c r="GC172" s="437"/>
      <c r="GD172" s="437"/>
      <c r="GE172" s="437"/>
      <c r="GF172" s="437"/>
      <c r="GG172" s="437"/>
      <c r="GH172" s="437"/>
      <c r="GI172" s="437"/>
      <c r="GJ172" s="437"/>
      <c r="GK172" s="437"/>
      <c r="GL172" s="437"/>
      <c r="GM172" s="437"/>
      <c r="GN172" s="437"/>
      <c r="GO172" s="437"/>
      <c r="GP172" s="437"/>
      <c r="GQ172" s="437"/>
      <c r="GR172" s="437"/>
      <c r="GS172" s="437"/>
      <c r="GT172" s="437"/>
      <c r="GU172" s="437"/>
      <c r="GV172" s="437"/>
      <c r="GW172" s="437"/>
      <c r="GX172" s="437"/>
      <c r="GY172" s="437"/>
      <c r="GZ172" s="437"/>
      <c r="HA172" s="437"/>
      <c r="HB172" s="437"/>
      <c r="HC172" s="437"/>
      <c r="HD172" s="437"/>
      <c r="HE172" s="437"/>
      <c r="HF172" s="437"/>
      <c r="HG172" s="437"/>
      <c r="HH172" s="437"/>
      <c r="HI172" s="437"/>
      <c r="HJ172" s="437"/>
      <c r="HK172" s="437"/>
      <c r="HL172" s="437"/>
      <c r="HM172" s="437"/>
      <c r="HN172" s="437"/>
      <c r="HO172" s="437"/>
      <c r="HP172" s="437"/>
      <c r="HQ172" s="437"/>
      <c r="HR172" s="437"/>
      <c r="HS172" s="437"/>
      <c r="HT172" s="437"/>
      <c r="HU172" s="437"/>
      <c r="HV172" s="437"/>
      <c r="HW172" s="437"/>
      <c r="HX172" s="437"/>
      <c r="HY172" s="437"/>
      <c r="HZ172" s="437"/>
      <c r="IA172" s="437"/>
      <c r="IB172" s="437"/>
      <c r="IC172" s="437"/>
      <c r="ID172" s="437"/>
      <c r="IE172" s="437"/>
      <c r="IF172" s="437"/>
      <c r="IG172" s="437"/>
      <c r="IH172" s="437"/>
      <c r="II172" s="437"/>
      <c r="IJ172" s="437"/>
      <c r="IK172" s="437"/>
      <c r="IL172" s="437"/>
      <c r="IM172" s="437"/>
      <c r="IN172" s="437"/>
      <c r="IO172" s="437"/>
      <c r="IP172" s="437"/>
      <c r="IQ172" s="437"/>
      <c r="IR172" s="437"/>
      <c r="IS172" s="437"/>
      <c r="IT172" s="437"/>
    </row>
    <row collapsed="false" customFormat="true" customHeight="true" hidden="false" ht="23" outlineLevel="0" r="173" s="509">
      <c r="A173" s="496"/>
      <c r="B173" s="151" t="s">
        <v>76</v>
      </c>
      <c r="C173" s="151"/>
      <c r="D173" s="240"/>
      <c r="E173" s="153" t="n">
        <v>0</v>
      </c>
      <c r="F173" s="391"/>
      <c r="G173" s="392"/>
      <c r="H173" s="153" t="n">
        <v>0</v>
      </c>
      <c r="I173" s="153" t="n">
        <v>0</v>
      </c>
      <c r="J173" s="153" t="n">
        <v>0</v>
      </c>
      <c r="K173" s="153" t="n">
        <v>0</v>
      </c>
      <c r="L173" s="153" t="n">
        <v>0</v>
      </c>
      <c r="M173" s="153" t="n">
        <v>0</v>
      </c>
      <c r="N173" s="153" t="n">
        <v>0</v>
      </c>
      <c r="O173" s="153" t="n">
        <v>0</v>
      </c>
      <c r="P173" s="152"/>
      <c r="Q173" s="151"/>
      <c r="R173" s="151"/>
      <c r="S173" s="151"/>
      <c r="T173" s="151"/>
      <c r="U173" s="151"/>
      <c r="V173" s="151"/>
      <c r="W173" s="151"/>
      <c r="X173" s="151"/>
      <c r="Y173" s="151"/>
      <c r="Z173" s="151"/>
      <c r="AA173" s="151"/>
      <c r="AB173" s="151"/>
      <c r="AC173" s="151"/>
      <c r="AD173" s="151"/>
      <c r="AE173" s="151"/>
      <c r="AF173" s="151"/>
      <c r="AG173" s="151"/>
      <c r="AH173" s="504"/>
      <c r="AI173" s="402" t="n">
        <v>0</v>
      </c>
      <c r="AJ173" s="403" t="n">
        <v>0</v>
      </c>
      <c r="AK173" s="403" t="n">
        <v>0</v>
      </c>
      <c r="AL173" s="403" t="n">
        <v>0</v>
      </c>
      <c r="AM173" s="403" t="n">
        <v>0</v>
      </c>
      <c r="AN173" s="403" t="n">
        <v>0</v>
      </c>
      <c r="AO173" s="403" t="n">
        <v>0</v>
      </c>
      <c r="AP173" s="403" t="n">
        <v>0</v>
      </c>
      <c r="AQ173" s="403" t="n">
        <v>0</v>
      </c>
      <c r="AR173" s="403" t="n">
        <v>0</v>
      </c>
      <c r="AS173" s="403" t="n">
        <v>0</v>
      </c>
      <c r="AT173" s="403" t="n">
        <v>0</v>
      </c>
      <c r="AU173" s="403" t="n">
        <v>0</v>
      </c>
      <c r="AV173" s="403" t="n">
        <v>0</v>
      </c>
      <c r="AW173" s="403" t="n">
        <v>0</v>
      </c>
      <c r="AX173" s="403" t="n">
        <v>0</v>
      </c>
      <c r="AY173" s="403" t="n">
        <v>0</v>
      </c>
      <c r="AZ173" s="403" t="n">
        <v>0</v>
      </c>
      <c r="BA173" s="403" t="n">
        <v>0</v>
      </c>
      <c r="BB173" s="403" t="n">
        <v>0</v>
      </c>
      <c r="BC173" s="404" t="n">
        <v>0</v>
      </c>
      <c r="BD173" s="507"/>
      <c r="BE173" s="507"/>
      <c r="BF173" s="507"/>
      <c r="BG173" s="507"/>
      <c r="BH173" s="507"/>
      <c r="BI173" s="507"/>
      <c r="BJ173" s="507"/>
      <c r="BK173" s="507"/>
      <c r="BL173" s="507"/>
      <c r="BM173" s="507"/>
      <c r="BN173" s="507"/>
      <c r="BO173" s="507"/>
      <c r="BP173" s="507"/>
      <c r="BQ173" s="507"/>
      <c r="BR173" s="507"/>
      <c r="BS173" s="507"/>
      <c r="BT173" s="507"/>
      <c r="BU173" s="507"/>
      <c r="BV173" s="507"/>
      <c r="BW173" s="507"/>
      <c r="BX173" s="507"/>
      <c r="BY173" s="507"/>
      <c r="BZ173" s="507"/>
      <c r="CA173" s="507"/>
      <c r="CB173" s="507"/>
      <c r="CC173" s="507"/>
      <c r="CD173" s="507"/>
      <c r="CE173" s="507"/>
      <c r="CF173" s="507"/>
      <c r="CG173" s="507"/>
      <c r="CH173" s="507"/>
      <c r="CI173" s="507"/>
      <c r="CJ173" s="507"/>
      <c r="CK173" s="507"/>
      <c r="CL173" s="508"/>
      <c r="CM173" s="508"/>
      <c r="CN173" s="508"/>
      <c r="CO173" s="508"/>
      <c r="CP173" s="508"/>
      <c r="CQ173" s="508"/>
      <c r="CR173" s="508"/>
      <c r="CS173" s="508"/>
      <c r="CT173" s="508"/>
      <c r="CU173" s="508"/>
      <c r="CV173" s="508"/>
      <c r="CW173" s="508"/>
      <c r="CX173" s="508"/>
      <c r="CY173" s="508"/>
      <c r="CZ173" s="508"/>
      <c r="DA173" s="508"/>
      <c r="DB173" s="508"/>
      <c r="DC173" s="508"/>
      <c r="DD173" s="508"/>
      <c r="DE173" s="508"/>
      <c r="DF173" s="508"/>
      <c r="DG173" s="508"/>
      <c r="DH173" s="508"/>
      <c r="DI173" s="508"/>
      <c r="DJ173" s="508"/>
      <c r="DK173" s="508"/>
      <c r="DL173" s="508"/>
      <c r="DM173" s="508"/>
      <c r="DN173" s="508"/>
      <c r="DO173" s="508"/>
      <c r="DP173" s="508"/>
      <c r="DQ173" s="508"/>
      <c r="DR173" s="508"/>
      <c r="DS173" s="508"/>
      <c r="DT173" s="508"/>
      <c r="DU173" s="508"/>
      <c r="DV173" s="508"/>
      <c r="DW173" s="508"/>
      <c r="DX173" s="508"/>
      <c r="DY173" s="508"/>
      <c r="DZ173" s="508"/>
      <c r="EA173" s="508"/>
      <c r="EB173" s="508"/>
      <c r="EC173" s="508"/>
      <c r="ED173" s="508"/>
      <c r="EE173" s="508"/>
      <c r="EF173" s="508"/>
      <c r="EG173" s="508"/>
      <c r="EH173" s="508"/>
      <c r="EI173" s="508"/>
      <c r="EJ173" s="508"/>
      <c r="EK173" s="508"/>
      <c r="EL173" s="508"/>
      <c r="EM173" s="508"/>
      <c r="EN173" s="508"/>
      <c r="EO173" s="508"/>
      <c r="EP173" s="508"/>
      <c r="EQ173" s="508"/>
      <c r="ER173" s="508"/>
      <c r="ES173" s="508"/>
      <c r="ET173" s="508"/>
      <c r="EU173" s="508"/>
      <c r="EV173" s="508"/>
      <c r="EW173" s="508"/>
      <c r="EX173" s="508"/>
      <c r="EY173" s="508"/>
      <c r="EZ173" s="508"/>
      <c r="FA173" s="508"/>
      <c r="FB173" s="508"/>
      <c r="FC173" s="508"/>
      <c r="FD173" s="508"/>
      <c r="FE173" s="508"/>
      <c r="FF173" s="508"/>
      <c r="FG173" s="508"/>
      <c r="FH173" s="508"/>
      <c r="FI173" s="508"/>
      <c r="FJ173" s="508"/>
      <c r="FK173" s="508"/>
      <c r="FL173" s="508"/>
      <c r="FM173" s="508"/>
      <c r="FN173" s="508"/>
      <c r="FO173" s="508"/>
      <c r="FP173" s="508"/>
      <c r="FQ173" s="508"/>
      <c r="FR173" s="508"/>
      <c r="FS173" s="508"/>
      <c r="FT173" s="508"/>
      <c r="FU173" s="508"/>
      <c r="FV173" s="508"/>
      <c r="FW173" s="508"/>
      <c r="FX173" s="508"/>
      <c r="FY173" s="508"/>
      <c r="FZ173" s="508"/>
      <c r="GA173" s="508"/>
      <c r="GB173" s="508"/>
      <c r="GC173" s="508"/>
      <c r="GD173" s="508"/>
      <c r="GE173" s="508"/>
      <c r="GF173" s="508"/>
      <c r="GG173" s="508"/>
      <c r="GH173" s="508"/>
      <c r="GI173" s="508"/>
      <c r="GJ173" s="508"/>
      <c r="GK173" s="508"/>
      <c r="GL173" s="508"/>
      <c r="GM173" s="508"/>
      <c r="GN173" s="508"/>
      <c r="GO173" s="508"/>
      <c r="GP173" s="508"/>
      <c r="GQ173" s="508"/>
      <c r="GR173" s="508"/>
      <c r="GS173" s="508"/>
      <c r="GT173" s="508"/>
      <c r="GU173" s="508"/>
      <c r="GV173" s="508"/>
      <c r="GW173" s="508"/>
      <c r="GX173" s="508"/>
      <c r="GY173" s="508"/>
      <c r="GZ173" s="508"/>
      <c r="HA173" s="508"/>
      <c r="HB173" s="508"/>
      <c r="HC173" s="508"/>
      <c r="HD173" s="508"/>
      <c r="HE173" s="508"/>
      <c r="HF173" s="508"/>
      <c r="HG173" s="508"/>
      <c r="HH173" s="508"/>
      <c r="HI173" s="508"/>
      <c r="HJ173" s="508"/>
      <c r="HK173" s="508"/>
      <c r="HL173" s="508"/>
      <c r="HM173" s="508"/>
      <c r="HN173" s="508"/>
      <c r="HO173" s="508"/>
      <c r="HP173" s="508"/>
      <c r="HQ173" s="508"/>
      <c r="HR173" s="508"/>
      <c r="HS173" s="508"/>
      <c r="HT173" s="508"/>
      <c r="HU173" s="508"/>
      <c r="HV173" s="508"/>
      <c r="HW173" s="508"/>
      <c r="HX173" s="508"/>
      <c r="HY173" s="508"/>
      <c r="HZ173" s="508"/>
      <c r="IA173" s="508"/>
      <c r="IB173" s="508"/>
      <c r="IC173" s="508"/>
      <c r="ID173" s="508"/>
      <c r="IE173" s="508"/>
      <c r="IF173" s="508"/>
      <c r="IG173" s="508"/>
      <c r="IH173" s="508"/>
      <c r="II173" s="508"/>
      <c r="IJ173" s="508"/>
      <c r="IK173" s="508"/>
      <c r="IL173" s="508"/>
      <c r="IM173" s="508"/>
      <c r="IN173" s="508"/>
      <c r="IO173" s="508"/>
      <c r="IP173" s="508"/>
      <c r="IQ173" s="508"/>
      <c r="IR173" s="508"/>
      <c r="IS173" s="508"/>
      <c r="IT173" s="508"/>
    </row>
    <row collapsed="false" customFormat="true" customHeight="true" hidden="false" ht="7" outlineLevel="0" r="174" s="409">
      <c r="A174" s="406"/>
      <c r="B174" s="372"/>
      <c r="C174" s="373"/>
      <c r="D174" s="374"/>
      <c r="E174" s="375"/>
      <c r="F174" s="376"/>
      <c r="G174" s="377"/>
      <c r="H174" s="375"/>
      <c r="I174" s="375"/>
      <c r="J174" s="375"/>
      <c r="K174" s="378"/>
      <c r="L174" s="378"/>
      <c r="M174" s="378"/>
      <c r="N174" s="378"/>
      <c r="O174" s="378"/>
      <c r="P174" s="379"/>
      <c r="Q174" s="380"/>
      <c r="R174" s="381"/>
      <c r="S174" s="381"/>
      <c r="T174" s="381"/>
      <c r="U174" s="381"/>
      <c r="V174" s="381"/>
      <c r="W174" s="381"/>
      <c r="X174" s="381"/>
      <c r="Y174" s="381"/>
      <c r="Z174" s="381"/>
      <c r="AA174" s="381"/>
      <c r="AB174" s="382"/>
      <c r="AC174" s="383"/>
      <c r="AD174" s="383"/>
      <c r="AE174" s="383"/>
      <c r="AF174" s="384"/>
      <c r="AG174" s="376"/>
      <c r="AH174" s="407"/>
      <c r="AI174" s="386"/>
      <c r="AJ174" s="386"/>
      <c r="AK174" s="386"/>
      <c r="AL174" s="386"/>
      <c r="AM174" s="386"/>
      <c r="AN174" s="386"/>
      <c r="AO174" s="386"/>
      <c r="AP174" s="386"/>
      <c r="AQ174" s="386"/>
      <c r="AR174" s="386"/>
      <c r="AS174" s="386"/>
      <c r="AT174" s="386"/>
      <c r="AU174" s="386"/>
      <c r="AV174" s="386"/>
      <c r="AW174" s="386"/>
      <c r="AX174" s="386"/>
      <c r="AY174" s="386"/>
      <c r="AZ174" s="386"/>
      <c r="BA174" s="386"/>
      <c r="BB174" s="386"/>
      <c r="BC174" s="386"/>
      <c r="BD174" s="408"/>
      <c r="BE174" s="408"/>
      <c r="BF174" s="408"/>
      <c r="BG174" s="408"/>
      <c r="BH174" s="408"/>
      <c r="BI174" s="408"/>
      <c r="BJ174" s="408"/>
      <c r="BK174" s="408"/>
      <c r="BL174" s="408"/>
      <c r="BM174" s="408"/>
      <c r="BN174" s="408"/>
      <c r="BO174" s="408"/>
      <c r="BP174" s="408"/>
      <c r="BQ174" s="408"/>
      <c r="BR174" s="408"/>
      <c r="BS174" s="408"/>
      <c r="BT174" s="408"/>
      <c r="BU174" s="408"/>
      <c r="BV174" s="408"/>
      <c r="BW174" s="408"/>
      <c r="BX174" s="408"/>
      <c r="BY174" s="408"/>
      <c r="BZ174" s="408"/>
      <c r="CA174" s="408"/>
      <c r="CB174" s="408"/>
      <c r="CC174" s="408"/>
      <c r="CD174" s="408"/>
      <c r="CE174" s="408"/>
      <c r="CF174" s="408"/>
      <c r="CG174" s="408"/>
      <c r="CH174" s="408"/>
      <c r="CI174" s="408"/>
      <c r="CJ174" s="408"/>
      <c r="CK174" s="408"/>
      <c r="CL174" s="408"/>
      <c r="CM174" s="408"/>
      <c r="CN174" s="408"/>
      <c r="CO174" s="408"/>
      <c r="CP174" s="408"/>
      <c r="CQ174" s="408"/>
      <c r="CR174" s="408"/>
      <c r="CS174" s="408"/>
      <c r="CT174" s="408"/>
      <c r="CU174" s="408"/>
      <c r="CV174" s="408"/>
      <c r="CW174" s="408"/>
      <c r="CX174" s="408"/>
      <c r="CY174" s="408"/>
      <c r="CZ174" s="408"/>
      <c r="DA174" s="408"/>
      <c r="DB174" s="408"/>
      <c r="DC174" s="408"/>
      <c r="DD174" s="408"/>
      <c r="DE174" s="408"/>
      <c r="DF174" s="408"/>
      <c r="DG174" s="408"/>
      <c r="DH174" s="408"/>
      <c r="DI174" s="408"/>
      <c r="DJ174" s="408"/>
      <c r="DK174" s="408"/>
      <c r="DL174" s="408"/>
      <c r="DM174" s="408"/>
      <c r="DN174" s="408"/>
      <c r="DO174" s="408"/>
      <c r="DP174" s="408"/>
      <c r="DQ174" s="408"/>
      <c r="DR174" s="408"/>
      <c r="DS174" s="408"/>
      <c r="DT174" s="408"/>
      <c r="DU174" s="408"/>
      <c r="DV174" s="408"/>
      <c r="DW174" s="408"/>
      <c r="DX174" s="408"/>
      <c r="DY174" s="408"/>
      <c r="DZ174" s="408"/>
      <c r="EA174" s="408"/>
      <c r="EB174" s="408"/>
      <c r="EC174" s="408"/>
      <c r="ED174" s="408"/>
      <c r="EE174" s="408"/>
      <c r="EF174" s="408"/>
      <c r="EG174" s="408"/>
      <c r="EH174" s="408"/>
      <c r="EI174" s="408"/>
      <c r="EJ174" s="408"/>
      <c r="EK174" s="408"/>
      <c r="EL174" s="408"/>
      <c r="EM174" s="408"/>
      <c r="EN174" s="408"/>
      <c r="EO174" s="408"/>
      <c r="EP174" s="408"/>
      <c r="EQ174" s="408"/>
      <c r="ER174" s="408"/>
      <c r="ES174" s="408"/>
      <c r="ET174" s="408"/>
      <c r="EU174" s="408"/>
      <c r="EV174" s="408"/>
      <c r="EW174" s="408"/>
      <c r="EX174" s="408"/>
      <c r="EY174" s="408"/>
      <c r="EZ174" s="408"/>
      <c r="FA174" s="408"/>
      <c r="FB174" s="408"/>
      <c r="FC174" s="408"/>
      <c r="FD174" s="408"/>
      <c r="FE174" s="408"/>
      <c r="FF174" s="408"/>
      <c r="FG174" s="408"/>
      <c r="FH174" s="408"/>
      <c r="FI174" s="408"/>
      <c r="FJ174" s="408"/>
      <c r="FK174" s="408"/>
      <c r="FL174" s="408"/>
      <c r="FM174" s="408"/>
      <c r="FN174" s="408"/>
      <c r="FO174" s="408"/>
      <c r="FP174" s="408"/>
      <c r="FQ174" s="408"/>
      <c r="FR174" s="408"/>
      <c r="FS174" s="408"/>
      <c r="FT174" s="408"/>
      <c r="FU174" s="408"/>
      <c r="FV174" s="408"/>
      <c r="FW174" s="408"/>
      <c r="FX174" s="408"/>
      <c r="FY174" s="408"/>
      <c r="FZ174" s="408"/>
      <c r="GA174" s="408"/>
      <c r="GB174" s="408"/>
      <c r="GC174" s="408"/>
      <c r="GD174" s="408"/>
      <c r="GE174" s="408"/>
      <c r="GF174" s="408"/>
      <c r="GG174" s="408"/>
      <c r="GH174" s="408"/>
      <c r="GI174" s="408"/>
      <c r="GJ174" s="408"/>
      <c r="GK174" s="408"/>
      <c r="GL174" s="408"/>
      <c r="GM174" s="408"/>
      <c r="GN174" s="408"/>
      <c r="GO174" s="408"/>
      <c r="GP174" s="408"/>
      <c r="GQ174" s="408"/>
      <c r="GR174" s="408"/>
      <c r="GS174" s="408"/>
      <c r="GT174" s="408"/>
      <c r="GU174" s="408"/>
      <c r="GV174" s="408"/>
      <c r="GW174" s="408"/>
      <c r="GX174" s="408"/>
      <c r="GY174" s="408"/>
      <c r="GZ174" s="408"/>
      <c r="HA174" s="408"/>
      <c r="HB174" s="408"/>
      <c r="HC174" s="408"/>
      <c r="HD174" s="408"/>
      <c r="HE174" s="408"/>
      <c r="HF174" s="408"/>
      <c r="HG174" s="408"/>
      <c r="HH174" s="408"/>
      <c r="HI174" s="408"/>
      <c r="HJ174" s="408"/>
      <c r="HK174" s="408"/>
      <c r="HL174" s="408"/>
      <c r="HM174" s="408"/>
      <c r="HN174" s="408"/>
      <c r="HO174" s="408"/>
      <c r="HP174" s="408"/>
      <c r="HQ174" s="408"/>
      <c r="HR174" s="408"/>
      <c r="HS174" s="408"/>
      <c r="HT174" s="408"/>
      <c r="HU174" s="408"/>
      <c r="HV174" s="408"/>
      <c r="HW174" s="408"/>
      <c r="HX174" s="408"/>
      <c r="HY174" s="408"/>
      <c r="HZ174" s="408"/>
      <c r="IA174" s="408"/>
      <c r="IB174" s="408"/>
      <c r="IC174" s="408"/>
      <c r="ID174" s="408"/>
      <c r="IE174" s="408"/>
      <c r="IF174" s="408"/>
      <c r="IG174" s="408"/>
      <c r="IH174" s="408"/>
      <c r="II174" s="408"/>
      <c r="IJ174" s="408"/>
      <c r="IK174" s="408"/>
      <c r="IL174" s="408"/>
      <c r="IM174" s="408"/>
      <c r="IN174" s="408"/>
      <c r="IO174" s="408"/>
      <c r="IP174" s="408"/>
      <c r="IQ174" s="408"/>
      <c r="IR174" s="408"/>
      <c r="IS174" s="408"/>
      <c r="IT174" s="408"/>
    </row>
    <row collapsed="false" customFormat="true" customHeight="true" hidden="false" ht="35" outlineLevel="0" r="175" s="370">
      <c r="A175" s="360"/>
      <c r="B175" s="361" t="s">
        <v>364</v>
      </c>
      <c r="C175" s="361"/>
      <c r="D175" s="361"/>
      <c r="E175" s="362" t="n">
        <f aca="false">E177+E179+E181+E183</f>
        <v>0</v>
      </c>
      <c r="F175" s="363"/>
      <c r="G175" s="364"/>
      <c r="H175" s="362" t="n">
        <f aca="false">H177+H179+H181+H183</f>
        <v>0</v>
      </c>
      <c r="I175" s="362" t="n">
        <f aca="false">I177+I179+I181+I183</f>
        <v>0</v>
      </c>
      <c r="J175" s="362" t="n">
        <f aca="false">J177+J179+J181+J183</f>
        <v>0</v>
      </c>
      <c r="K175" s="362" t="n">
        <f aca="false">K177+K179+K181+K183</f>
        <v>0</v>
      </c>
      <c r="L175" s="362" t="n">
        <f aca="false">L177+L179+L181+L183</f>
        <v>0</v>
      </c>
      <c r="M175" s="362" t="n">
        <f aca="false">M177+M179+M181+M183</f>
        <v>0</v>
      </c>
      <c r="N175" s="362" t="n">
        <f aca="false">N177+N179+N181+N183</f>
        <v>0</v>
      </c>
      <c r="O175" s="362" t="n">
        <f aca="false">O177+O179+O181+O183</f>
        <v>0</v>
      </c>
      <c r="P175" s="365"/>
      <c r="Q175" s="366"/>
      <c r="R175" s="366"/>
      <c r="S175" s="366"/>
      <c r="T175" s="366"/>
      <c r="U175" s="366"/>
      <c r="V175" s="366"/>
      <c r="W175" s="366"/>
      <c r="X175" s="366"/>
      <c r="Y175" s="366"/>
      <c r="Z175" s="366"/>
      <c r="AA175" s="366"/>
      <c r="AB175" s="366"/>
      <c r="AC175" s="366"/>
      <c r="AD175" s="366"/>
      <c r="AE175" s="366"/>
      <c r="AF175" s="366"/>
      <c r="AG175" s="366"/>
      <c r="AH175" s="310"/>
      <c r="AI175" s="367" t="n">
        <f aca="false">AI177+AI181+AI183</f>
        <v>0</v>
      </c>
      <c r="AJ175" s="367" t="n">
        <f aca="false">AJ177+AJ181+AJ183</f>
        <v>0</v>
      </c>
      <c r="AK175" s="367" t="n">
        <f aca="false">AK177+AK181+AK183</f>
        <v>0</v>
      </c>
      <c r="AL175" s="367" t="n">
        <f aca="false">AL177+AL181+AL183</f>
        <v>0</v>
      </c>
      <c r="AM175" s="367" t="n">
        <f aca="false">AM177+AM181+AM183</f>
        <v>0</v>
      </c>
      <c r="AN175" s="367" t="n">
        <f aca="false">AN177+AN181+AN183</f>
        <v>0</v>
      </c>
      <c r="AO175" s="368" t="n">
        <f aca="false">AO177+AO179+AO181+AO183</f>
        <v>0</v>
      </c>
      <c r="AP175" s="367" t="n">
        <f aca="false">AP177+AP181+AP183</f>
        <v>0</v>
      </c>
      <c r="AQ175" s="367" t="n">
        <f aca="false">AQ177+AQ181+AQ183</f>
        <v>0</v>
      </c>
      <c r="AR175" s="367" t="n">
        <f aca="false">AR177+AR181+AR183</f>
        <v>0</v>
      </c>
      <c r="AS175" s="367" t="n">
        <f aca="false">AS177+AS181+AS183</f>
        <v>0</v>
      </c>
      <c r="AT175" s="367" t="n">
        <f aca="false">AT177+AT181+AT183</f>
        <v>0</v>
      </c>
      <c r="AU175" s="367" t="n">
        <f aca="false">AU177+AU181+AU183</f>
        <v>0</v>
      </c>
      <c r="AV175" s="367" t="n">
        <f aca="false">AV177+AV181+AV183</f>
        <v>0</v>
      </c>
      <c r="AW175" s="367" t="n">
        <f aca="false">AW177+AW181+AW183</f>
        <v>0</v>
      </c>
      <c r="AX175" s="367" t="n">
        <f aca="false">AX177+AX181+AX183</f>
        <v>0</v>
      </c>
      <c r="AY175" s="367" t="n">
        <f aca="false">AY177+AY181+AY183</f>
        <v>0</v>
      </c>
      <c r="AZ175" s="367" t="n">
        <f aca="false">AZ177+AZ181+AZ183</f>
        <v>0</v>
      </c>
      <c r="BA175" s="367" t="n">
        <f aca="false">BA177+BA181+BA183</f>
        <v>0</v>
      </c>
      <c r="BB175" s="367" t="n">
        <f aca="false">BB177+BB181+BB183</f>
        <v>0</v>
      </c>
      <c r="BC175" s="367" t="n">
        <f aca="false">BC177+BC181+BC183</f>
        <v>0</v>
      </c>
      <c r="BD175" s="312"/>
      <c r="BE175" s="312"/>
      <c r="BF175" s="312"/>
      <c r="BG175" s="312"/>
      <c r="BH175" s="312"/>
      <c r="BI175" s="312"/>
      <c r="BJ175" s="312"/>
      <c r="BK175" s="312"/>
      <c r="BL175" s="312"/>
      <c r="BM175" s="312"/>
      <c r="BN175" s="312"/>
      <c r="BO175" s="312"/>
      <c r="BP175" s="312"/>
      <c r="BQ175" s="312"/>
      <c r="BR175" s="312"/>
      <c r="BS175" s="312"/>
      <c r="BT175" s="312"/>
      <c r="BU175" s="312"/>
      <c r="BV175" s="312"/>
      <c r="BW175" s="312"/>
      <c r="BX175" s="312"/>
      <c r="BY175" s="312"/>
      <c r="BZ175" s="312"/>
      <c r="CA175" s="312"/>
      <c r="CB175" s="312"/>
      <c r="CC175" s="312"/>
      <c r="CD175" s="312"/>
      <c r="CE175" s="312"/>
      <c r="CF175" s="312"/>
      <c r="CG175" s="312"/>
      <c r="CH175" s="312"/>
      <c r="CI175" s="312"/>
      <c r="CJ175" s="312"/>
      <c r="CK175" s="312"/>
      <c r="CL175" s="369"/>
      <c r="CM175" s="369"/>
      <c r="CN175" s="369"/>
      <c r="CO175" s="369"/>
      <c r="CP175" s="369"/>
      <c r="CQ175" s="369"/>
      <c r="CR175" s="369"/>
      <c r="CS175" s="369"/>
      <c r="CT175" s="369"/>
      <c r="CU175" s="369"/>
      <c r="CV175" s="369"/>
      <c r="CW175" s="369"/>
      <c r="CX175" s="369"/>
      <c r="CY175" s="369"/>
      <c r="CZ175" s="369"/>
      <c r="DA175" s="369"/>
      <c r="DB175" s="369"/>
      <c r="DC175" s="369"/>
      <c r="DD175" s="369"/>
      <c r="DE175" s="369"/>
      <c r="DF175" s="369"/>
      <c r="DG175" s="369"/>
      <c r="DH175" s="369"/>
      <c r="DI175" s="369"/>
      <c r="DJ175" s="369"/>
      <c r="DK175" s="369"/>
      <c r="DL175" s="369"/>
      <c r="DM175" s="369"/>
      <c r="DN175" s="369"/>
      <c r="DO175" s="369"/>
      <c r="DP175" s="369"/>
      <c r="DQ175" s="369"/>
      <c r="DR175" s="369"/>
      <c r="DS175" s="369"/>
      <c r="DT175" s="369"/>
      <c r="DU175" s="369"/>
      <c r="DV175" s="369"/>
      <c r="DW175" s="369"/>
      <c r="DX175" s="369"/>
      <c r="DY175" s="369"/>
      <c r="DZ175" s="369"/>
      <c r="EA175" s="369"/>
      <c r="EB175" s="369"/>
      <c r="EC175" s="369"/>
      <c r="ED175" s="369"/>
      <c r="EE175" s="369"/>
      <c r="EF175" s="369"/>
      <c r="EG175" s="369"/>
      <c r="EH175" s="369"/>
      <c r="EI175" s="369"/>
      <c r="EJ175" s="369"/>
      <c r="EK175" s="369"/>
      <c r="EL175" s="369"/>
      <c r="EM175" s="369"/>
      <c r="EN175" s="369"/>
      <c r="EO175" s="369"/>
      <c r="EP175" s="369"/>
      <c r="EQ175" s="369"/>
      <c r="ER175" s="369"/>
      <c r="ES175" s="369"/>
      <c r="ET175" s="369"/>
      <c r="EU175" s="369"/>
      <c r="EV175" s="369"/>
      <c r="EW175" s="369"/>
      <c r="EX175" s="369"/>
      <c r="EY175" s="369"/>
      <c r="EZ175" s="369"/>
      <c r="FA175" s="369"/>
      <c r="FB175" s="369"/>
      <c r="FC175" s="369"/>
      <c r="FD175" s="369"/>
      <c r="FE175" s="369"/>
      <c r="FF175" s="369"/>
      <c r="FG175" s="369"/>
      <c r="FH175" s="369"/>
      <c r="FI175" s="369"/>
      <c r="FJ175" s="369"/>
      <c r="FK175" s="369"/>
      <c r="FL175" s="369"/>
      <c r="FM175" s="369"/>
      <c r="FN175" s="369"/>
      <c r="FO175" s="369"/>
      <c r="FP175" s="369"/>
      <c r="FQ175" s="369"/>
      <c r="FR175" s="369"/>
      <c r="FS175" s="369"/>
      <c r="FT175" s="369"/>
      <c r="FU175" s="369"/>
      <c r="FV175" s="369"/>
      <c r="FW175" s="369"/>
      <c r="FX175" s="369"/>
      <c r="FY175" s="369"/>
      <c r="FZ175" s="369"/>
      <c r="GA175" s="369"/>
      <c r="GB175" s="369"/>
      <c r="GC175" s="369"/>
      <c r="GD175" s="369"/>
      <c r="GE175" s="369"/>
      <c r="GF175" s="369"/>
      <c r="GG175" s="369"/>
      <c r="GH175" s="369"/>
      <c r="GI175" s="369"/>
      <c r="GJ175" s="369"/>
      <c r="GK175" s="369"/>
      <c r="GL175" s="369"/>
      <c r="GM175" s="369"/>
      <c r="GN175" s="369"/>
      <c r="GO175" s="369"/>
      <c r="GP175" s="369"/>
      <c r="GQ175" s="369"/>
      <c r="GR175" s="369"/>
      <c r="GS175" s="369"/>
      <c r="GT175" s="369"/>
      <c r="GU175" s="369"/>
      <c r="GV175" s="369"/>
      <c r="GW175" s="369"/>
      <c r="GX175" s="369"/>
      <c r="GY175" s="369"/>
      <c r="GZ175" s="369"/>
      <c r="HA175" s="369"/>
      <c r="HB175" s="369"/>
      <c r="HC175" s="369"/>
      <c r="HD175" s="369"/>
      <c r="HE175" s="369"/>
      <c r="HF175" s="369"/>
      <c r="HG175" s="369"/>
      <c r="HH175" s="369"/>
      <c r="HI175" s="369"/>
      <c r="HJ175" s="369"/>
      <c r="HK175" s="369"/>
      <c r="HL175" s="369"/>
      <c r="HM175" s="369"/>
      <c r="HN175" s="369"/>
      <c r="HO175" s="369"/>
      <c r="HP175" s="369"/>
      <c r="HQ175" s="369"/>
      <c r="HR175" s="369"/>
      <c r="HS175" s="369"/>
      <c r="HT175" s="369"/>
      <c r="HU175" s="369"/>
      <c r="HV175" s="369"/>
      <c r="HW175" s="369"/>
      <c r="HX175" s="369"/>
      <c r="HY175" s="369"/>
      <c r="HZ175" s="369"/>
      <c r="IA175" s="369"/>
      <c r="IB175" s="369"/>
      <c r="IC175" s="369"/>
      <c r="ID175" s="369"/>
      <c r="IE175" s="369"/>
      <c r="IF175" s="369"/>
      <c r="IG175" s="369"/>
      <c r="IH175" s="369"/>
      <c r="II175" s="369"/>
      <c r="IJ175" s="369"/>
      <c r="IK175" s="369"/>
      <c r="IL175" s="369"/>
      <c r="IM175" s="369"/>
      <c r="IN175" s="369"/>
      <c r="IO175" s="369"/>
      <c r="IP175" s="369"/>
      <c r="IQ175" s="369"/>
      <c r="IR175" s="369"/>
      <c r="IS175" s="369"/>
      <c r="IT175" s="369"/>
    </row>
    <row collapsed="false" customFormat="true" customHeight="true" hidden="false" ht="7" outlineLevel="0" r="176" s="389">
      <c r="A176" s="371"/>
      <c r="B176" s="372"/>
      <c r="C176" s="373"/>
      <c r="D176" s="374"/>
      <c r="E176" s="375"/>
      <c r="F176" s="376"/>
      <c r="G176" s="377"/>
      <c r="H176" s="375"/>
      <c r="I176" s="375"/>
      <c r="J176" s="375"/>
      <c r="K176" s="378"/>
      <c r="L176" s="378"/>
      <c r="M176" s="378"/>
      <c r="N176" s="378"/>
      <c r="O176" s="378"/>
      <c r="P176" s="379"/>
      <c r="Q176" s="380"/>
      <c r="R176" s="381"/>
      <c r="S176" s="381"/>
      <c r="T176" s="381"/>
      <c r="U176" s="381"/>
      <c r="V176" s="381"/>
      <c r="W176" s="381"/>
      <c r="X176" s="381"/>
      <c r="Y176" s="381"/>
      <c r="Z176" s="381"/>
      <c r="AA176" s="381"/>
      <c r="AB176" s="382"/>
      <c r="AC176" s="383"/>
      <c r="AD176" s="383"/>
      <c r="AE176" s="383"/>
      <c r="AF176" s="384"/>
      <c r="AG176" s="376"/>
      <c r="AH176" s="385"/>
      <c r="AI176" s="386"/>
      <c r="AJ176" s="386"/>
      <c r="AK176" s="386"/>
      <c r="AL176" s="386"/>
      <c r="AM176" s="386"/>
      <c r="AN176" s="386"/>
      <c r="AO176" s="386"/>
      <c r="AP176" s="386"/>
      <c r="AQ176" s="386"/>
      <c r="AR176" s="386"/>
      <c r="AS176" s="386"/>
      <c r="AT176" s="386"/>
      <c r="AU176" s="386"/>
      <c r="AV176" s="386"/>
      <c r="AW176" s="386"/>
      <c r="AX176" s="386"/>
      <c r="AY176" s="386"/>
      <c r="AZ176" s="386"/>
      <c r="BA176" s="386"/>
      <c r="BB176" s="386"/>
      <c r="BC176" s="386"/>
      <c r="BD176" s="387"/>
      <c r="BE176" s="387"/>
      <c r="BF176" s="387"/>
      <c r="BG176" s="387"/>
      <c r="BH176" s="387"/>
      <c r="BI176" s="387"/>
      <c r="BJ176" s="387"/>
      <c r="BK176" s="387"/>
      <c r="BL176" s="387"/>
      <c r="BM176" s="387"/>
      <c r="BN176" s="387"/>
      <c r="BO176" s="387"/>
      <c r="BP176" s="387"/>
      <c r="BQ176" s="387"/>
      <c r="BR176" s="387"/>
      <c r="BS176" s="387"/>
      <c r="BT176" s="387"/>
      <c r="BU176" s="387"/>
      <c r="BV176" s="387"/>
      <c r="BW176" s="387"/>
      <c r="BX176" s="387"/>
      <c r="BY176" s="387"/>
      <c r="BZ176" s="387"/>
      <c r="CA176" s="387"/>
      <c r="CB176" s="387"/>
      <c r="CC176" s="387"/>
      <c r="CD176" s="387"/>
      <c r="CE176" s="387"/>
      <c r="CF176" s="387"/>
      <c r="CG176" s="387"/>
      <c r="CH176" s="387"/>
      <c r="CI176" s="387"/>
      <c r="CJ176" s="387"/>
      <c r="CK176" s="387"/>
      <c r="CL176" s="388"/>
      <c r="CM176" s="388"/>
      <c r="CN176" s="388"/>
      <c r="CO176" s="388"/>
      <c r="CP176" s="388"/>
      <c r="CQ176" s="388"/>
      <c r="CR176" s="388"/>
      <c r="CS176" s="388"/>
      <c r="CT176" s="388"/>
      <c r="CU176" s="388"/>
      <c r="CV176" s="388"/>
      <c r="CW176" s="388"/>
      <c r="CX176" s="388"/>
      <c r="CY176" s="388"/>
      <c r="CZ176" s="388"/>
      <c r="DA176" s="388"/>
      <c r="DB176" s="388"/>
      <c r="DC176" s="388"/>
      <c r="DD176" s="388"/>
      <c r="DE176" s="388"/>
      <c r="DF176" s="388"/>
      <c r="DG176" s="388"/>
      <c r="DH176" s="388"/>
      <c r="DI176" s="388"/>
      <c r="DJ176" s="388"/>
      <c r="DK176" s="388"/>
      <c r="DL176" s="388"/>
      <c r="DM176" s="388"/>
      <c r="DN176" s="388"/>
      <c r="DO176" s="388"/>
      <c r="DP176" s="388"/>
      <c r="DQ176" s="388"/>
      <c r="DR176" s="388"/>
      <c r="DS176" s="388"/>
      <c r="DT176" s="388"/>
      <c r="DU176" s="388"/>
      <c r="DV176" s="388"/>
      <c r="DW176" s="388"/>
      <c r="DX176" s="388"/>
      <c r="DY176" s="388"/>
      <c r="DZ176" s="388"/>
      <c r="EA176" s="388"/>
      <c r="EB176" s="388"/>
      <c r="EC176" s="388"/>
      <c r="ED176" s="388"/>
      <c r="EE176" s="388"/>
      <c r="EF176" s="388"/>
      <c r="EG176" s="388"/>
      <c r="EH176" s="388"/>
      <c r="EI176" s="388"/>
      <c r="EJ176" s="388"/>
      <c r="EK176" s="388"/>
      <c r="EL176" s="388"/>
      <c r="EM176" s="388"/>
      <c r="EN176" s="388"/>
      <c r="EO176" s="388"/>
      <c r="EP176" s="388"/>
      <c r="EQ176" s="388"/>
      <c r="ER176" s="388"/>
      <c r="ES176" s="388"/>
      <c r="ET176" s="388"/>
      <c r="EU176" s="388"/>
      <c r="EV176" s="388"/>
      <c r="EW176" s="388"/>
      <c r="EX176" s="388"/>
      <c r="EY176" s="388"/>
      <c r="EZ176" s="388"/>
      <c r="FA176" s="388"/>
      <c r="FB176" s="388"/>
      <c r="FC176" s="388"/>
      <c r="FD176" s="388"/>
      <c r="FE176" s="388"/>
      <c r="FF176" s="388"/>
      <c r="FG176" s="388"/>
      <c r="FH176" s="388"/>
      <c r="FI176" s="388"/>
      <c r="FJ176" s="388"/>
      <c r="FK176" s="388"/>
      <c r="FL176" s="388"/>
      <c r="FM176" s="388"/>
      <c r="FN176" s="388"/>
      <c r="FO176" s="388"/>
      <c r="FP176" s="388"/>
      <c r="FQ176" s="388"/>
      <c r="FR176" s="388"/>
      <c r="FS176" s="388"/>
      <c r="FT176" s="388"/>
      <c r="FU176" s="388"/>
      <c r="FV176" s="388"/>
      <c r="FW176" s="388"/>
      <c r="FX176" s="388"/>
      <c r="FY176" s="388"/>
      <c r="FZ176" s="388"/>
      <c r="GA176" s="388"/>
      <c r="GB176" s="388"/>
      <c r="GC176" s="388"/>
      <c r="GD176" s="388"/>
      <c r="GE176" s="388"/>
      <c r="GF176" s="388"/>
      <c r="GG176" s="388"/>
      <c r="GH176" s="388"/>
      <c r="GI176" s="388"/>
      <c r="GJ176" s="388"/>
      <c r="GK176" s="388"/>
      <c r="GL176" s="388"/>
      <c r="GM176" s="388"/>
      <c r="GN176" s="388"/>
      <c r="GO176" s="388"/>
      <c r="GP176" s="388"/>
      <c r="GQ176" s="388"/>
      <c r="GR176" s="388"/>
      <c r="GS176" s="388"/>
      <c r="GT176" s="388"/>
      <c r="GU176" s="388"/>
      <c r="GV176" s="388"/>
      <c r="GW176" s="388"/>
      <c r="GX176" s="388"/>
      <c r="GY176" s="388"/>
      <c r="GZ176" s="388"/>
      <c r="HA176" s="388"/>
      <c r="HB176" s="388"/>
      <c r="HC176" s="388"/>
      <c r="HD176" s="388"/>
      <c r="HE176" s="388"/>
      <c r="HF176" s="388"/>
      <c r="HG176" s="388"/>
      <c r="HH176" s="388"/>
      <c r="HI176" s="388"/>
      <c r="HJ176" s="388"/>
      <c r="HK176" s="388"/>
      <c r="HL176" s="388"/>
      <c r="HM176" s="388"/>
      <c r="HN176" s="388"/>
      <c r="HO176" s="388"/>
      <c r="HP176" s="388"/>
      <c r="HQ176" s="388"/>
      <c r="HR176" s="388"/>
      <c r="HS176" s="388"/>
      <c r="HT176" s="388"/>
      <c r="HU176" s="388"/>
      <c r="HV176" s="388"/>
      <c r="HW176" s="388"/>
      <c r="HX176" s="388"/>
      <c r="HY176" s="388"/>
      <c r="HZ176" s="388"/>
      <c r="IA176" s="388"/>
      <c r="IB176" s="388"/>
      <c r="IC176" s="388"/>
      <c r="ID176" s="388"/>
      <c r="IE176" s="388"/>
      <c r="IF176" s="388"/>
      <c r="IG176" s="388"/>
      <c r="IH176" s="388"/>
      <c r="II176" s="388"/>
      <c r="IJ176" s="388"/>
      <c r="IK176" s="388"/>
      <c r="IL176" s="388"/>
      <c r="IM176" s="388"/>
      <c r="IN176" s="388"/>
      <c r="IO176" s="388"/>
      <c r="IP176" s="388"/>
      <c r="IQ176" s="388"/>
      <c r="IR176" s="388"/>
      <c r="IS176" s="388"/>
      <c r="IT176" s="388"/>
    </row>
    <row collapsed="false" customFormat="true" customHeight="true" hidden="false" ht="18.75" outlineLevel="0" r="177" s="399">
      <c r="A177" s="390"/>
      <c r="B177" s="151" t="s">
        <v>73</v>
      </c>
      <c r="C177" s="151"/>
      <c r="D177" s="240"/>
      <c r="E177" s="153" t="n">
        <v>0</v>
      </c>
      <c r="F177" s="391"/>
      <c r="G177" s="392"/>
      <c r="H177" s="153" t="n">
        <v>0</v>
      </c>
      <c r="I177" s="153" t="n">
        <v>0</v>
      </c>
      <c r="J177" s="153" t="n">
        <v>0</v>
      </c>
      <c r="K177" s="153" t="n">
        <v>0</v>
      </c>
      <c r="L177" s="153" t="n">
        <v>0</v>
      </c>
      <c r="M177" s="153" t="n">
        <v>0</v>
      </c>
      <c r="N177" s="153" t="n">
        <v>0</v>
      </c>
      <c r="O177" s="153" t="n">
        <v>0</v>
      </c>
      <c r="P177" s="152"/>
      <c r="Q177" s="151"/>
      <c r="R177" s="151"/>
      <c r="S177" s="151"/>
      <c r="T177" s="151"/>
      <c r="U177" s="151"/>
      <c r="V177" s="151"/>
      <c r="W177" s="151"/>
      <c r="X177" s="151"/>
      <c r="Y177" s="151"/>
      <c r="Z177" s="151"/>
      <c r="AA177" s="151"/>
      <c r="AB177" s="151"/>
      <c r="AC177" s="151"/>
      <c r="AD177" s="151"/>
      <c r="AE177" s="151"/>
      <c r="AF177" s="151"/>
      <c r="AG177" s="151"/>
      <c r="AH177" s="393"/>
      <c r="AI177" s="402" t="n">
        <v>0</v>
      </c>
      <c r="AJ177" s="403" t="n">
        <v>0</v>
      </c>
      <c r="AK177" s="403" t="n">
        <v>0</v>
      </c>
      <c r="AL177" s="403" t="n">
        <v>0</v>
      </c>
      <c r="AM177" s="403" t="n">
        <v>0</v>
      </c>
      <c r="AN177" s="403" t="n">
        <v>0</v>
      </c>
      <c r="AO177" s="403" t="n">
        <v>0</v>
      </c>
      <c r="AP177" s="403" t="n">
        <v>0</v>
      </c>
      <c r="AQ177" s="403" t="n">
        <v>0</v>
      </c>
      <c r="AR177" s="403" t="n">
        <v>0</v>
      </c>
      <c r="AS177" s="403" t="n">
        <v>0</v>
      </c>
      <c r="AT177" s="403" t="n">
        <v>0</v>
      </c>
      <c r="AU177" s="403" t="n">
        <v>0</v>
      </c>
      <c r="AV177" s="403" t="n">
        <v>0</v>
      </c>
      <c r="AW177" s="403" t="n">
        <v>0</v>
      </c>
      <c r="AX177" s="403" t="n">
        <v>0</v>
      </c>
      <c r="AY177" s="403" t="n">
        <v>0</v>
      </c>
      <c r="AZ177" s="403" t="n">
        <v>0</v>
      </c>
      <c r="BA177" s="403" t="n">
        <v>0</v>
      </c>
      <c r="BB177" s="403" t="n">
        <v>0</v>
      </c>
      <c r="BC177" s="404" t="n">
        <v>0</v>
      </c>
      <c r="BD177" s="397"/>
      <c r="BE177" s="397"/>
      <c r="BF177" s="397"/>
      <c r="BG177" s="397"/>
      <c r="BH177" s="397"/>
      <c r="BI177" s="397"/>
      <c r="BJ177" s="397"/>
      <c r="BK177" s="397"/>
      <c r="BL177" s="397"/>
      <c r="BM177" s="397"/>
      <c r="BN177" s="397"/>
      <c r="BO177" s="397"/>
      <c r="BP177" s="397"/>
      <c r="BQ177" s="397"/>
      <c r="BR177" s="397"/>
      <c r="BS177" s="397"/>
      <c r="BT177" s="397"/>
      <c r="BU177" s="397"/>
      <c r="BV177" s="397"/>
      <c r="BW177" s="397"/>
      <c r="BX177" s="397"/>
      <c r="BY177" s="397"/>
      <c r="BZ177" s="397"/>
      <c r="CA177" s="397"/>
      <c r="CB177" s="397"/>
      <c r="CC177" s="397"/>
      <c r="CD177" s="397"/>
      <c r="CE177" s="397"/>
      <c r="CF177" s="397"/>
      <c r="CG177" s="397"/>
      <c r="CH177" s="397"/>
      <c r="CI177" s="397"/>
      <c r="CJ177" s="397"/>
      <c r="CK177" s="397"/>
      <c r="CL177" s="398"/>
      <c r="CM177" s="398"/>
      <c r="CN177" s="398"/>
      <c r="CO177" s="398"/>
      <c r="CP177" s="398"/>
      <c r="CQ177" s="398"/>
      <c r="CR177" s="398"/>
      <c r="CS177" s="398"/>
      <c r="CT177" s="398"/>
      <c r="CU177" s="398"/>
      <c r="CV177" s="398"/>
      <c r="CW177" s="398"/>
      <c r="CX177" s="398"/>
      <c r="CY177" s="398"/>
      <c r="CZ177" s="398"/>
      <c r="DA177" s="398"/>
      <c r="DB177" s="398"/>
      <c r="DC177" s="398"/>
      <c r="DD177" s="398"/>
      <c r="DE177" s="398"/>
      <c r="DF177" s="398"/>
      <c r="DG177" s="398"/>
      <c r="DH177" s="398"/>
      <c r="DI177" s="398"/>
      <c r="DJ177" s="398"/>
      <c r="DK177" s="398"/>
      <c r="DL177" s="398"/>
      <c r="DM177" s="398"/>
      <c r="DN177" s="398"/>
      <c r="DO177" s="398"/>
      <c r="DP177" s="398"/>
      <c r="DQ177" s="398"/>
      <c r="DR177" s="398"/>
      <c r="DS177" s="398"/>
      <c r="DT177" s="398"/>
      <c r="DU177" s="398"/>
      <c r="DV177" s="398"/>
      <c r="DW177" s="398"/>
      <c r="DX177" s="398"/>
      <c r="DY177" s="398"/>
      <c r="DZ177" s="398"/>
      <c r="EA177" s="398"/>
      <c r="EB177" s="398"/>
      <c r="EC177" s="398"/>
      <c r="ED177" s="398"/>
      <c r="EE177" s="398"/>
      <c r="EF177" s="398"/>
      <c r="EG177" s="398"/>
      <c r="EH177" s="398"/>
      <c r="EI177" s="398"/>
      <c r="EJ177" s="398"/>
      <c r="EK177" s="398"/>
      <c r="EL177" s="398"/>
      <c r="EM177" s="398"/>
      <c r="EN177" s="398"/>
      <c r="EO177" s="398"/>
      <c r="EP177" s="398"/>
      <c r="EQ177" s="398"/>
      <c r="ER177" s="398"/>
      <c r="ES177" s="398"/>
      <c r="ET177" s="398"/>
      <c r="EU177" s="398"/>
      <c r="EV177" s="398"/>
      <c r="EW177" s="398"/>
      <c r="EX177" s="398"/>
      <c r="EY177" s="398"/>
      <c r="EZ177" s="398"/>
      <c r="FA177" s="398"/>
      <c r="FB177" s="398"/>
      <c r="FC177" s="398"/>
      <c r="FD177" s="398"/>
      <c r="FE177" s="398"/>
      <c r="FF177" s="398"/>
      <c r="FG177" s="398"/>
      <c r="FH177" s="398"/>
      <c r="FI177" s="398"/>
      <c r="FJ177" s="398"/>
      <c r="FK177" s="398"/>
      <c r="FL177" s="398"/>
      <c r="FM177" s="398"/>
      <c r="FN177" s="398"/>
      <c r="FO177" s="398"/>
      <c r="FP177" s="398"/>
      <c r="FQ177" s="398"/>
      <c r="FR177" s="398"/>
      <c r="FS177" s="398"/>
      <c r="FT177" s="398"/>
      <c r="FU177" s="398"/>
      <c r="FV177" s="398"/>
      <c r="FW177" s="398"/>
      <c r="FX177" s="398"/>
      <c r="FY177" s="398"/>
      <c r="FZ177" s="398"/>
      <c r="GA177" s="398"/>
      <c r="GB177" s="398"/>
      <c r="GC177" s="398"/>
      <c r="GD177" s="398"/>
      <c r="GE177" s="398"/>
      <c r="GF177" s="398"/>
      <c r="GG177" s="398"/>
      <c r="GH177" s="398"/>
      <c r="GI177" s="398"/>
      <c r="GJ177" s="398"/>
      <c r="GK177" s="398"/>
      <c r="GL177" s="398"/>
      <c r="GM177" s="398"/>
      <c r="GN177" s="398"/>
      <c r="GO177" s="398"/>
      <c r="GP177" s="398"/>
      <c r="GQ177" s="398"/>
      <c r="GR177" s="398"/>
      <c r="GS177" s="398"/>
      <c r="GT177" s="398"/>
      <c r="GU177" s="398"/>
      <c r="GV177" s="398"/>
      <c r="GW177" s="398"/>
      <c r="GX177" s="398"/>
      <c r="GY177" s="398"/>
      <c r="GZ177" s="398"/>
      <c r="HA177" s="398"/>
      <c r="HB177" s="398"/>
      <c r="HC177" s="398"/>
      <c r="HD177" s="398"/>
      <c r="HE177" s="398"/>
      <c r="HF177" s="398"/>
      <c r="HG177" s="398"/>
      <c r="HH177" s="398"/>
      <c r="HI177" s="398"/>
      <c r="HJ177" s="398"/>
      <c r="HK177" s="398"/>
      <c r="HL177" s="398"/>
      <c r="HM177" s="398"/>
      <c r="HN177" s="398"/>
      <c r="HO177" s="398"/>
      <c r="HP177" s="398"/>
      <c r="HQ177" s="398"/>
      <c r="HR177" s="398"/>
      <c r="HS177" s="398"/>
      <c r="HT177" s="398"/>
      <c r="HU177" s="398"/>
      <c r="HV177" s="398"/>
      <c r="HW177" s="398"/>
      <c r="HX177" s="398"/>
      <c r="HY177" s="398"/>
      <c r="HZ177" s="398"/>
      <c r="IA177" s="398"/>
      <c r="IB177" s="398"/>
      <c r="IC177" s="398"/>
      <c r="ID177" s="398"/>
      <c r="IE177" s="398"/>
      <c r="IF177" s="398"/>
      <c r="IG177" s="398"/>
      <c r="IH177" s="398"/>
      <c r="II177" s="398"/>
      <c r="IJ177" s="398"/>
      <c r="IK177" s="398"/>
      <c r="IL177" s="398"/>
      <c r="IM177" s="398"/>
      <c r="IN177" s="398"/>
      <c r="IO177" s="398"/>
      <c r="IP177" s="398"/>
      <c r="IQ177" s="398"/>
      <c r="IR177" s="398"/>
      <c r="IS177" s="398"/>
      <c r="IT177" s="398"/>
    </row>
    <row collapsed="false" customFormat="true" customHeight="true" hidden="false" ht="7" outlineLevel="0" r="178" s="438">
      <c r="A178" s="406"/>
      <c r="B178" s="266"/>
      <c r="C178" s="266"/>
      <c r="D178" s="267"/>
      <c r="E178" s="268"/>
      <c r="F178" s="269"/>
      <c r="G178" s="267"/>
      <c r="H178" s="556"/>
      <c r="I178" s="268"/>
      <c r="J178" s="268"/>
      <c r="K178" s="268"/>
      <c r="L178" s="268"/>
      <c r="M178" s="268"/>
      <c r="N178" s="268"/>
      <c r="O178" s="268"/>
      <c r="P178" s="269"/>
      <c r="Q178" s="266"/>
      <c r="R178" s="266"/>
      <c r="S178" s="266"/>
      <c r="T178" s="266"/>
      <c r="U178" s="266"/>
      <c r="V178" s="266"/>
      <c r="W178" s="266"/>
      <c r="X178" s="266"/>
      <c r="Y178" s="266"/>
      <c r="Z178" s="266"/>
      <c r="AA178" s="266"/>
      <c r="AB178" s="266"/>
      <c r="AC178" s="266"/>
      <c r="AD178" s="266"/>
      <c r="AE178" s="266"/>
      <c r="AF178" s="266"/>
      <c r="AG178" s="269"/>
      <c r="AH178" s="407"/>
      <c r="AI178" s="557"/>
      <c r="AJ178" s="557"/>
      <c r="AK178" s="557"/>
      <c r="AL178" s="557"/>
      <c r="AM178" s="557"/>
      <c r="AN178" s="557"/>
      <c r="AO178" s="557"/>
      <c r="AP178" s="557"/>
      <c r="AQ178" s="557"/>
      <c r="AR178" s="557"/>
      <c r="AS178" s="557"/>
      <c r="AT178" s="557"/>
      <c r="AU178" s="557"/>
      <c r="AV178" s="557"/>
      <c r="AW178" s="557"/>
      <c r="AX178" s="557"/>
      <c r="AY178" s="557"/>
      <c r="AZ178" s="557"/>
      <c r="BA178" s="557"/>
      <c r="BB178" s="557"/>
      <c r="BC178" s="557"/>
      <c r="BD178" s="408"/>
      <c r="BE178" s="408"/>
      <c r="BF178" s="408"/>
      <c r="BG178" s="408"/>
      <c r="BH178" s="408"/>
      <c r="BI178" s="408"/>
      <c r="BJ178" s="408"/>
      <c r="BK178" s="408"/>
      <c r="BL178" s="408"/>
      <c r="BM178" s="408"/>
      <c r="BN178" s="408"/>
      <c r="BO178" s="408"/>
      <c r="BP178" s="408"/>
      <c r="BQ178" s="408"/>
      <c r="BR178" s="408"/>
      <c r="BS178" s="408"/>
      <c r="BT178" s="408"/>
      <c r="BU178" s="408"/>
      <c r="BV178" s="408"/>
      <c r="BW178" s="408"/>
      <c r="BX178" s="408"/>
      <c r="BY178" s="408"/>
      <c r="BZ178" s="408"/>
      <c r="CA178" s="408"/>
      <c r="CB178" s="408"/>
      <c r="CC178" s="408"/>
      <c r="CD178" s="408"/>
      <c r="CE178" s="408"/>
      <c r="CF178" s="408"/>
      <c r="CG178" s="408"/>
      <c r="CH178" s="408"/>
      <c r="CI178" s="408"/>
      <c r="CJ178" s="408"/>
      <c r="CK178" s="408"/>
      <c r="CL178" s="437"/>
      <c r="CM178" s="437"/>
      <c r="CN178" s="437"/>
      <c r="CO178" s="437"/>
      <c r="CP178" s="437"/>
      <c r="CQ178" s="437"/>
      <c r="CR178" s="437"/>
      <c r="CS178" s="437"/>
      <c r="CT178" s="437"/>
      <c r="CU178" s="437"/>
      <c r="CV178" s="437"/>
      <c r="CW178" s="437"/>
      <c r="CX178" s="437"/>
      <c r="CY178" s="437"/>
      <c r="CZ178" s="437"/>
      <c r="DA178" s="437"/>
      <c r="DB178" s="437"/>
      <c r="DC178" s="437"/>
      <c r="DD178" s="437"/>
      <c r="DE178" s="437"/>
      <c r="DF178" s="437"/>
      <c r="DG178" s="437"/>
      <c r="DH178" s="437"/>
      <c r="DI178" s="437"/>
      <c r="DJ178" s="437"/>
      <c r="DK178" s="437"/>
      <c r="DL178" s="437"/>
      <c r="DM178" s="437"/>
      <c r="DN178" s="437"/>
      <c r="DO178" s="437"/>
      <c r="DP178" s="437"/>
      <c r="DQ178" s="437"/>
      <c r="DR178" s="437"/>
      <c r="DS178" s="437"/>
      <c r="DT178" s="437"/>
      <c r="DU178" s="437"/>
      <c r="DV178" s="437"/>
      <c r="DW178" s="437"/>
      <c r="DX178" s="437"/>
      <c r="DY178" s="437"/>
      <c r="DZ178" s="437"/>
      <c r="EA178" s="437"/>
      <c r="EB178" s="437"/>
      <c r="EC178" s="437"/>
      <c r="ED178" s="437"/>
      <c r="EE178" s="437"/>
      <c r="EF178" s="437"/>
      <c r="EG178" s="437"/>
      <c r="EH178" s="437"/>
      <c r="EI178" s="437"/>
      <c r="EJ178" s="437"/>
      <c r="EK178" s="437"/>
      <c r="EL178" s="437"/>
      <c r="EM178" s="437"/>
      <c r="EN178" s="437"/>
      <c r="EO178" s="437"/>
      <c r="EP178" s="437"/>
      <c r="EQ178" s="437"/>
      <c r="ER178" s="437"/>
      <c r="ES178" s="437"/>
      <c r="ET178" s="437"/>
      <c r="EU178" s="437"/>
      <c r="EV178" s="437"/>
      <c r="EW178" s="437"/>
      <c r="EX178" s="437"/>
      <c r="EY178" s="437"/>
      <c r="EZ178" s="437"/>
      <c r="FA178" s="437"/>
      <c r="FB178" s="437"/>
      <c r="FC178" s="437"/>
      <c r="FD178" s="437"/>
      <c r="FE178" s="437"/>
      <c r="FF178" s="437"/>
      <c r="FG178" s="437"/>
      <c r="FH178" s="437"/>
      <c r="FI178" s="437"/>
      <c r="FJ178" s="437"/>
      <c r="FK178" s="437"/>
      <c r="FL178" s="437"/>
      <c r="FM178" s="437"/>
      <c r="FN178" s="437"/>
      <c r="FO178" s="437"/>
      <c r="FP178" s="437"/>
      <c r="FQ178" s="437"/>
      <c r="FR178" s="437"/>
      <c r="FS178" s="437"/>
      <c r="FT178" s="437"/>
      <c r="FU178" s="437"/>
      <c r="FV178" s="437"/>
      <c r="FW178" s="437"/>
      <c r="FX178" s="437"/>
      <c r="FY178" s="437"/>
      <c r="FZ178" s="437"/>
      <c r="GA178" s="437"/>
      <c r="GB178" s="437"/>
      <c r="GC178" s="437"/>
      <c r="GD178" s="437"/>
      <c r="GE178" s="437"/>
      <c r="GF178" s="437"/>
      <c r="GG178" s="437"/>
      <c r="GH178" s="437"/>
      <c r="GI178" s="437"/>
      <c r="GJ178" s="437"/>
      <c r="GK178" s="437"/>
      <c r="GL178" s="437"/>
      <c r="GM178" s="437"/>
      <c r="GN178" s="437"/>
      <c r="GO178" s="437"/>
      <c r="GP178" s="437"/>
      <c r="GQ178" s="437"/>
      <c r="GR178" s="437"/>
      <c r="GS178" s="437"/>
      <c r="GT178" s="437"/>
      <c r="GU178" s="437"/>
      <c r="GV178" s="437"/>
      <c r="GW178" s="437"/>
      <c r="GX178" s="437"/>
      <c r="GY178" s="437"/>
      <c r="GZ178" s="437"/>
      <c r="HA178" s="437"/>
      <c r="HB178" s="437"/>
      <c r="HC178" s="437"/>
      <c r="HD178" s="437"/>
      <c r="HE178" s="437"/>
      <c r="HF178" s="437"/>
      <c r="HG178" s="437"/>
      <c r="HH178" s="437"/>
      <c r="HI178" s="437"/>
      <c r="HJ178" s="437"/>
      <c r="HK178" s="437"/>
      <c r="HL178" s="437"/>
      <c r="HM178" s="437"/>
      <c r="HN178" s="437"/>
      <c r="HO178" s="437"/>
      <c r="HP178" s="437"/>
      <c r="HQ178" s="437"/>
      <c r="HR178" s="437"/>
      <c r="HS178" s="437"/>
      <c r="HT178" s="437"/>
      <c r="HU178" s="437"/>
      <c r="HV178" s="437"/>
      <c r="HW178" s="437"/>
      <c r="HX178" s="437"/>
      <c r="HY178" s="437"/>
      <c r="HZ178" s="437"/>
      <c r="IA178" s="437"/>
      <c r="IB178" s="437"/>
      <c r="IC178" s="437"/>
      <c r="ID178" s="437"/>
      <c r="IE178" s="437"/>
      <c r="IF178" s="437"/>
      <c r="IG178" s="437"/>
      <c r="IH178" s="437"/>
      <c r="II178" s="437"/>
      <c r="IJ178" s="437"/>
      <c r="IK178" s="437"/>
      <c r="IL178" s="437"/>
      <c r="IM178" s="437"/>
      <c r="IN178" s="437"/>
      <c r="IO178" s="437"/>
      <c r="IP178" s="437"/>
      <c r="IQ178" s="437"/>
      <c r="IR178" s="437"/>
      <c r="IS178" s="437"/>
      <c r="IT178" s="437"/>
    </row>
    <row collapsed="false" customFormat="true" customHeight="true" hidden="false" ht="18.75" outlineLevel="0" r="179" s="399">
      <c r="A179" s="390"/>
      <c r="B179" s="151" t="s">
        <v>74</v>
      </c>
      <c r="C179" s="151"/>
      <c r="D179" s="240"/>
      <c r="E179" s="153" t="n">
        <v>0</v>
      </c>
      <c r="F179" s="391"/>
      <c r="G179" s="392"/>
      <c r="H179" s="153" t="n">
        <v>0</v>
      </c>
      <c r="I179" s="153" t="n">
        <v>0</v>
      </c>
      <c r="J179" s="153" t="n">
        <v>0</v>
      </c>
      <c r="K179" s="153" t="n">
        <v>0</v>
      </c>
      <c r="L179" s="153" t="n">
        <v>0</v>
      </c>
      <c r="M179" s="153" t="n">
        <v>0</v>
      </c>
      <c r="N179" s="153" t="n">
        <v>0</v>
      </c>
      <c r="O179" s="153" t="n">
        <v>0</v>
      </c>
      <c r="P179" s="152"/>
      <c r="Q179" s="151"/>
      <c r="R179" s="151"/>
      <c r="S179" s="151"/>
      <c r="T179" s="151"/>
      <c r="U179" s="151"/>
      <c r="V179" s="151"/>
      <c r="W179" s="151"/>
      <c r="X179" s="151"/>
      <c r="Y179" s="151"/>
      <c r="Z179" s="151"/>
      <c r="AA179" s="151"/>
      <c r="AB179" s="151"/>
      <c r="AC179" s="151"/>
      <c r="AD179" s="151"/>
      <c r="AE179" s="151"/>
      <c r="AF179" s="151"/>
      <c r="AG179" s="151"/>
      <c r="AH179" s="401"/>
      <c r="AI179" s="402" t="n">
        <v>0</v>
      </c>
      <c r="AJ179" s="403" t="n">
        <v>0</v>
      </c>
      <c r="AK179" s="403" t="n">
        <v>0</v>
      </c>
      <c r="AL179" s="403" t="n">
        <v>0</v>
      </c>
      <c r="AM179" s="403" t="n">
        <v>0</v>
      </c>
      <c r="AN179" s="403" t="n">
        <v>0</v>
      </c>
      <c r="AO179" s="403" t="n">
        <v>0</v>
      </c>
      <c r="AP179" s="403" t="n">
        <v>0</v>
      </c>
      <c r="AQ179" s="403" t="n">
        <v>0</v>
      </c>
      <c r="AR179" s="403" t="n">
        <v>0</v>
      </c>
      <c r="AS179" s="403" t="n">
        <v>0</v>
      </c>
      <c r="AT179" s="403" t="n">
        <v>0</v>
      </c>
      <c r="AU179" s="403" t="n">
        <v>0</v>
      </c>
      <c r="AV179" s="403" t="n">
        <v>0</v>
      </c>
      <c r="AW179" s="403" t="n">
        <v>0</v>
      </c>
      <c r="AX179" s="403" t="n">
        <v>0</v>
      </c>
      <c r="AY179" s="403" t="n">
        <v>0</v>
      </c>
      <c r="AZ179" s="403" t="n">
        <v>0</v>
      </c>
      <c r="BA179" s="403" t="n">
        <v>0</v>
      </c>
      <c r="BB179" s="403" t="n">
        <v>0</v>
      </c>
      <c r="BC179" s="404" t="n">
        <v>0</v>
      </c>
      <c r="BD179" s="405"/>
      <c r="BE179" s="405"/>
      <c r="BF179" s="405"/>
      <c r="BG179" s="405"/>
      <c r="BH179" s="405"/>
      <c r="BI179" s="405"/>
      <c r="BJ179" s="405"/>
      <c r="BK179" s="405"/>
      <c r="BL179" s="405"/>
      <c r="BM179" s="405"/>
      <c r="BN179" s="405"/>
      <c r="BO179" s="405"/>
      <c r="BP179" s="405"/>
      <c r="BQ179" s="405"/>
      <c r="BR179" s="405"/>
      <c r="BS179" s="405"/>
      <c r="BT179" s="405"/>
      <c r="BU179" s="405"/>
      <c r="BV179" s="405"/>
      <c r="BW179" s="405"/>
      <c r="BX179" s="405"/>
      <c r="BY179" s="405"/>
      <c r="BZ179" s="405"/>
      <c r="CA179" s="405"/>
      <c r="CB179" s="405"/>
      <c r="CC179" s="405"/>
      <c r="CD179" s="405"/>
      <c r="CE179" s="405"/>
      <c r="CF179" s="405"/>
      <c r="CG179" s="405"/>
      <c r="CH179" s="405"/>
      <c r="CI179" s="405"/>
      <c r="CJ179" s="405"/>
      <c r="CK179" s="405"/>
      <c r="CL179" s="398"/>
      <c r="CM179" s="398"/>
      <c r="CN179" s="398"/>
      <c r="CO179" s="398"/>
      <c r="CP179" s="398"/>
      <c r="CQ179" s="398"/>
      <c r="CR179" s="398"/>
      <c r="CS179" s="398"/>
      <c r="CT179" s="398"/>
      <c r="CU179" s="398"/>
      <c r="CV179" s="398"/>
      <c r="CW179" s="398"/>
      <c r="CX179" s="398"/>
      <c r="CY179" s="398"/>
      <c r="CZ179" s="398"/>
      <c r="DA179" s="398"/>
      <c r="DB179" s="398"/>
      <c r="DC179" s="398"/>
      <c r="DD179" s="398"/>
      <c r="DE179" s="398"/>
      <c r="DF179" s="398"/>
      <c r="DG179" s="398"/>
      <c r="DH179" s="398"/>
      <c r="DI179" s="398"/>
      <c r="DJ179" s="398"/>
      <c r="DK179" s="398"/>
      <c r="DL179" s="398"/>
      <c r="DM179" s="398"/>
      <c r="DN179" s="398"/>
      <c r="DO179" s="398"/>
      <c r="DP179" s="398"/>
      <c r="DQ179" s="398"/>
      <c r="DR179" s="398"/>
      <c r="DS179" s="398"/>
      <c r="DT179" s="398"/>
      <c r="DU179" s="398"/>
      <c r="DV179" s="398"/>
      <c r="DW179" s="398"/>
      <c r="DX179" s="398"/>
      <c r="DY179" s="398"/>
      <c r="DZ179" s="398"/>
      <c r="EA179" s="398"/>
      <c r="EB179" s="398"/>
      <c r="EC179" s="398"/>
      <c r="ED179" s="398"/>
      <c r="EE179" s="398"/>
      <c r="EF179" s="398"/>
      <c r="EG179" s="398"/>
      <c r="EH179" s="398"/>
      <c r="EI179" s="398"/>
      <c r="EJ179" s="398"/>
      <c r="EK179" s="398"/>
      <c r="EL179" s="398"/>
      <c r="EM179" s="398"/>
      <c r="EN179" s="398"/>
      <c r="EO179" s="398"/>
      <c r="EP179" s="398"/>
      <c r="EQ179" s="398"/>
      <c r="ER179" s="398"/>
      <c r="ES179" s="398"/>
      <c r="ET179" s="398"/>
      <c r="EU179" s="398"/>
      <c r="EV179" s="398"/>
      <c r="EW179" s="398"/>
      <c r="EX179" s="398"/>
      <c r="EY179" s="398"/>
      <c r="EZ179" s="398"/>
      <c r="FA179" s="398"/>
      <c r="FB179" s="398"/>
      <c r="FC179" s="398"/>
      <c r="FD179" s="398"/>
      <c r="FE179" s="398"/>
      <c r="FF179" s="398"/>
      <c r="FG179" s="398"/>
      <c r="FH179" s="398"/>
      <c r="FI179" s="398"/>
      <c r="FJ179" s="398"/>
      <c r="FK179" s="398"/>
      <c r="FL179" s="398"/>
      <c r="FM179" s="398"/>
      <c r="FN179" s="398"/>
      <c r="FO179" s="398"/>
      <c r="FP179" s="398"/>
      <c r="FQ179" s="398"/>
      <c r="FR179" s="398"/>
      <c r="FS179" s="398"/>
      <c r="FT179" s="398"/>
      <c r="FU179" s="398"/>
      <c r="FV179" s="398"/>
      <c r="FW179" s="398"/>
      <c r="FX179" s="398"/>
      <c r="FY179" s="398"/>
      <c r="FZ179" s="398"/>
      <c r="GA179" s="398"/>
      <c r="GB179" s="398"/>
      <c r="GC179" s="398"/>
      <c r="GD179" s="398"/>
      <c r="GE179" s="398"/>
      <c r="GF179" s="398"/>
      <c r="GG179" s="398"/>
      <c r="GH179" s="398"/>
      <c r="GI179" s="398"/>
      <c r="GJ179" s="398"/>
      <c r="GK179" s="398"/>
      <c r="GL179" s="398"/>
      <c r="GM179" s="398"/>
      <c r="GN179" s="398"/>
      <c r="GO179" s="398"/>
      <c r="GP179" s="398"/>
      <c r="GQ179" s="398"/>
      <c r="GR179" s="398"/>
      <c r="GS179" s="398"/>
      <c r="GT179" s="398"/>
      <c r="GU179" s="398"/>
      <c r="GV179" s="398"/>
      <c r="GW179" s="398"/>
      <c r="GX179" s="398"/>
      <c r="GY179" s="398"/>
      <c r="GZ179" s="398"/>
      <c r="HA179" s="398"/>
      <c r="HB179" s="398"/>
      <c r="HC179" s="398"/>
      <c r="HD179" s="398"/>
      <c r="HE179" s="398"/>
      <c r="HF179" s="398"/>
      <c r="HG179" s="398"/>
      <c r="HH179" s="398"/>
      <c r="HI179" s="398"/>
      <c r="HJ179" s="398"/>
      <c r="HK179" s="398"/>
      <c r="HL179" s="398"/>
      <c r="HM179" s="398"/>
      <c r="HN179" s="398"/>
      <c r="HO179" s="398"/>
      <c r="HP179" s="398"/>
      <c r="HQ179" s="398"/>
      <c r="HR179" s="398"/>
      <c r="HS179" s="398"/>
      <c r="HT179" s="398"/>
      <c r="HU179" s="398"/>
      <c r="HV179" s="398"/>
      <c r="HW179" s="398"/>
      <c r="HX179" s="398"/>
      <c r="HY179" s="398"/>
      <c r="HZ179" s="398"/>
      <c r="IA179" s="398"/>
      <c r="IB179" s="398"/>
      <c r="IC179" s="398"/>
      <c r="ID179" s="398"/>
      <c r="IE179" s="398"/>
      <c r="IF179" s="398"/>
      <c r="IG179" s="398"/>
      <c r="IH179" s="398"/>
      <c r="II179" s="398"/>
      <c r="IJ179" s="398"/>
      <c r="IK179" s="398"/>
      <c r="IL179" s="398"/>
      <c r="IM179" s="398"/>
      <c r="IN179" s="398"/>
      <c r="IO179" s="398"/>
      <c r="IP179" s="398"/>
      <c r="IQ179" s="398"/>
      <c r="IR179" s="398"/>
      <c r="IS179" s="398"/>
      <c r="IT179" s="398"/>
    </row>
    <row collapsed="false" customFormat="true" customHeight="true" hidden="false" ht="7" outlineLevel="0" r="180" s="389">
      <c r="A180" s="371"/>
      <c r="B180" s="372"/>
      <c r="C180" s="373"/>
      <c r="D180" s="374"/>
      <c r="E180" s="375"/>
      <c r="F180" s="376"/>
      <c r="G180" s="400"/>
      <c r="H180" s="375"/>
      <c r="I180" s="375"/>
      <c r="J180" s="375"/>
      <c r="K180" s="378"/>
      <c r="L180" s="378"/>
      <c r="M180" s="378"/>
      <c r="N180" s="378"/>
      <c r="O180" s="378"/>
      <c r="P180" s="379"/>
      <c r="Q180" s="380"/>
      <c r="R180" s="381"/>
      <c r="S180" s="381"/>
      <c r="T180" s="381"/>
      <c r="U180" s="381"/>
      <c r="V180" s="381"/>
      <c r="W180" s="381"/>
      <c r="X180" s="381"/>
      <c r="Y180" s="381"/>
      <c r="Z180" s="381"/>
      <c r="AA180" s="381"/>
      <c r="AB180" s="382"/>
      <c r="AC180" s="383"/>
      <c r="AD180" s="383"/>
      <c r="AE180" s="383"/>
      <c r="AF180" s="384"/>
      <c r="AG180" s="376"/>
      <c r="AH180" s="385"/>
      <c r="AI180" s="386"/>
      <c r="AJ180" s="386"/>
      <c r="AK180" s="386"/>
      <c r="AL180" s="386"/>
      <c r="AM180" s="386"/>
      <c r="AN180" s="386"/>
      <c r="AO180" s="386"/>
      <c r="AP180" s="386"/>
      <c r="AQ180" s="386"/>
      <c r="AR180" s="386"/>
      <c r="AS180" s="386"/>
      <c r="AT180" s="386"/>
      <c r="AU180" s="386"/>
      <c r="AV180" s="386"/>
      <c r="AW180" s="386"/>
      <c r="AX180" s="386"/>
      <c r="AY180" s="386"/>
      <c r="AZ180" s="386"/>
      <c r="BA180" s="386"/>
      <c r="BB180" s="386"/>
      <c r="BC180" s="386"/>
      <c r="BD180" s="387"/>
      <c r="BE180" s="387"/>
      <c r="BF180" s="387"/>
      <c r="BG180" s="387"/>
      <c r="BH180" s="387"/>
      <c r="BI180" s="387"/>
      <c r="BJ180" s="387"/>
      <c r="BK180" s="387"/>
      <c r="BL180" s="387"/>
      <c r="BM180" s="387"/>
      <c r="BN180" s="387"/>
      <c r="BO180" s="387"/>
      <c r="BP180" s="387"/>
      <c r="BQ180" s="387"/>
      <c r="BR180" s="387"/>
      <c r="BS180" s="387"/>
      <c r="BT180" s="387"/>
      <c r="BU180" s="387"/>
      <c r="BV180" s="387"/>
      <c r="BW180" s="387"/>
      <c r="BX180" s="387"/>
      <c r="BY180" s="387"/>
      <c r="BZ180" s="387"/>
      <c r="CA180" s="387"/>
      <c r="CB180" s="387"/>
      <c r="CC180" s="387"/>
      <c r="CD180" s="387"/>
      <c r="CE180" s="387"/>
      <c r="CF180" s="387"/>
      <c r="CG180" s="387"/>
      <c r="CH180" s="387"/>
      <c r="CI180" s="387"/>
      <c r="CJ180" s="387"/>
      <c r="CK180" s="387"/>
      <c r="CL180" s="388"/>
      <c r="CM180" s="388"/>
      <c r="CN180" s="388"/>
      <c r="CO180" s="388"/>
      <c r="CP180" s="388"/>
      <c r="CQ180" s="388"/>
      <c r="CR180" s="388"/>
      <c r="CS180" s="388"/>
      <c r="CT180" s="388"/>
      <c r="CU180" s="388"/>
      <c r="CV180" s="388"/>
      <c r="CW180" s="388"/>
      <c r="CX180" s="388"/>
      <c r="CY180" s="388"/>
      <c r="CZ180" s="388"/>
      <c r="DA180" s="388"/>
      <c r="DB180" s="388"/>
      <c r="DC180" s="388"/>
      <c r="DD180" s="388"/>
      <c r="DE180" s="388"/>
      <c r="DF180" s="388"/>
      <c r="DG180" s="388"/>
      <c r="DH180" s="388"/>
      <c r="DI180" s="388"/>
      <c r="DJ180" s="388"/>
      <c r="DK180" s="388"/>
      <c r="DL180" s="388"/>
      <c r="DM180" s="388"/>
      <c r="DN180" s="388"/>
      <c r="DO180" s="388"/>
      <c r="DP180" s="388"/>
      <c r="DQ180" s="388"/>
      <c r="DR180" s="388"/>
      <c r="DS180" s="388"/>
      <c r="DT180" s="388"/>
      <c r="DU180" s="388"/>
      <c r="DV180" s="388"/>
      <c r="DW180" s="388"/>
      <c r="DX180" s="388"/>
      <c r="DY180" s="388"/>
      <c r="DZ180" s="388"/>
      <c r="EA180" s="388"/>
      <c r="EB180" s="388"/>
      <c r="EC180" s="388"/>
      <c r="ED180" s="388"/>
      <c r="EE180" s="388"/>
      <c r="EF180" s="388"/>
      <c r="EG180" s="388"/>
      <c r="EH180" s="388"/>
      <c r="EI180" s="388"/>
      <c r="EJ180" s="388"/>
      <c r="EK180" s="388"/>
      <c r="EL180" s="388"/>
      <c r="EM180" s="388"/>
      <c r="EN180" s="388"/>
      <c r="EO180" s="388"/>
      <c r="EP180" s="388"/>
      <c r="EQ180" s="388"/>
      <c r="ER180" s="388"/>
      <c r="ES180" s="388"/>
      <c r="ET180" s="388"/>
      <c r="EU180" s="388"/>
      <c r="EV180" s="388"/>
      <c r="EW180" s="388"/>
      <c r="EX180" s="388"/>
      <c r="EY180" s="388"/>
      <c r="EZ180" s="388"/>
      <c r="FA180" s="388"/>
      <c r="FB180" s="388"/>
      <c r="FC180" s="388"/>
      <c r="FD180" s="388"/>
      <c r="FE180" s="388"/>
      <c r="FF180" s="388"/>
      <c r="FG180" s="388"/>
      <c r="FH180" s="388"/>
      <c r="FI180" s="388"/>
      <c r="FJ180" s="388"/>
      <c r="FK180" s="388"/>
      <c r="FL180" s="388"/>
      <c r="FM180" s="388"/>
      <c r="FN180" s="388"/>
      <c r="FO180" s="388"/>
      <c r="FP180" s="388"/>
      <c r="FQ180" s="388"/>
      <c r="FR180" s="388"/>
      <c r="FS180" s="388"/>
      <c r="FT180" s="388"/>
      <c r="FU180" s="388"/>
      <c r="FV180" s="388"/>
      <c r="FW180" s="388"/>
      <c r="FX180" s="388"/>
      <c r="FY180" s="388"/>
      <c r="FZ180" s="388"/>
      <c r="GA180" s="388"/>
      <c r="GB180" s="388"/>
      <c r="GC180" s="388"/>
      <c r="GD180" s="388"/>
      <c r="GE180" s="388"/>
      <c r="GF180" s="388"/>
      <c r="GG180" s="388"/>
      <c r="GH180" s="388"/>
      <c r="GI180" s="388"/>
      <c r="GJ180" s="388"/>
      <c r="GK180" s="388"/>
      <c r="GL180" s="388"/>
      <c r="GM180" s="388"/>
      <c r="GN180" s="388"/>
      <c r="GO180" s="388"/>
      <c r="GP180" s="388"/>
      <c r="GQ180" s="388"/>
      <c r="GR180" s="388"/>
      <c r="GS180" s="388"/>
      <c r="GT180" s="388"/>
      <c r="GU180" s="388"/>
      <c r="GV180" s="388"/>
      <c r="GW180" s="388"/>
      <c r="GX180" s="388"/>
      <c r="GY180" s="388"/>
      <c r="GZ180" s="388"/>
      <c r="HA180" s="388"/>
      <c r="HB180" s="388"/>
      <c r="HC180" s="388"/>
      <c r="HD180" s="388"/>
      <c r="HE180" s="388"/>
      <c r="HF180" s="388"/>
      <c r="HG180" s="388"/>
      <c r="HH180" s="388"/>
      <c r="HI180" s="388"/>
      <c r="HJ180" s="388"/>
      <c r="HK180" s="388"/>
      <c r="HL180" s="388"/>
      <c r="HM180" s="388"/>
      <c r="HN180" s="388"/>
      <c r="HO180" s="388"/>
      <c r="HP180" s="388"/>
      <c r="HQ180" s="388"/>
      <c r="HR180" s="388"/>
      <c r="HS180" s="388"/>
      <c r="HT180" s="388"/>
      <c r="HU180" s="388"/>
      <c r="HV180" s="388"/>
      <c r="HW180" s="388"/>
      <c r="HX180" s="388"/>
      <c r="HY180" s="388"/>
      <c r="HZ180" s="388"/>
      <c r="IA180" s="388"/>
      <c r="IB180" s="388"/>
      <c r="IC180" s="388"/>
      <c r="ID180" s="388"/>
      <c r="IE180" s="388"/>
      <c r="IF180" s="388"/>
      <c r="IG180" s="388"/>
      <c r="IH180" s="388"/>
      <c r="II180" s="388"/>
      <c r="IJ180" s="388"/>
      <c r="IK180" s="388"/>
      <c r="IL180" s="388"/>
      <c r="IM180" s="388"/>
      <c r="IN180" s="388"/>
      <c r="IO180" s="388"/>
      <c r="IP180" s="388"/>
      <c r="IQ180" s="388"/>
      <c r="IR180" s="388"/>
      <c r="IS180" s="388"/>
      <c r="IT180" s="388"/>
    </row>
    <row collapsed="false" customFormat="true" customHeight="true" hidden="false" ht="24.75" outlineLevel="0" r="181" s="509">
      <c r="A181" s="496"/>
      <c r="B181" s="151" t="s">
        <v>75</v>
      </c>
      <c r="C181" s="151"/>
      <c r="D181" s="240"/>
      <c r="E181" s="153" t="n">
        <v>0</v>
      </c>
      <c r="F181" s="391"/>
      <c r="G181" s="525"/>
      <c r="H181" s="526" t="n">
        <v>0</v>
      </c>
      <c r="I181" s="153" t="n">
        <v>0</v>
      </c>
      <c r="J181" s="153" t="n">
        <v>0</v>
      </c>
      <c r="K181" s="153" t="n">
        <v>0</v>
      </c>
      <c r="L181" s="153" t="n">
        <v>0</v>
      </c>
      <c r="M181" s="153" t="n">
        <v>0</v>
      </c>
      <c r="N181" s="153" t="n">
        <v>0</v>
      </c>
      <c r="O181" s="153" t="n">
        <v>0</v>
      </c>
      <c r="P181" s="152"/>
      <c r="Q181" s="151"/>
      <c r="R181" s="151"/>
      <c r="S181" s="151"/>
      <c r="T181" s="151"/>
      <c r="U181" s="151"/>
      <c r="V181" s="151"/>
      <c r="W181" s="151"/>
      <c r="X181" s="151"/>
      <c r="Y181" s="151"/>
      <c r="Z181" s="151"/>
      <c r="AA181" s="151"/>
      <c r="AB181" s="151"/>
      <c r="AC181" s="151"/>
      <c r="AD181" s="151"/>
      <c r="AE181" s="151"/>
      <c r="AF181" s="151"/>
      <c r="AG181" s="151"/>
      <c r="AH181" s="504"/>
      <c r="AI181" s="527" t="n">
        <v>0</v>
      </c>
      <c r="AJ181" s="527" t="n">
        <v>0</v>
      </c>
      <c r="AK181" s="527" t="n">
        <v>0</v>
      </c>
      <c r="AL181" s="527" t="n">
        <v>0</v>
      </c>
      <c r="AM181" s="527" t="n">
        <v>0</v>
      </c>
      <c r="AN181" s="527" t="n">
        <v>0</v>
      </c>
      <c r="AO181" s="554" t="n">
        <v>0</v>
      </c>
      <c r="AP181" s="527" t="n">
        <v>0</v>
      </c>
      <c r="AQ181" s="527" t="n">
        <v>0</v>
      </c>
      <c r="AR181" s="527" t="n">
        <v>0</v>
      </c>
      <c r="AS181" s="527" t="n">
        <v>0</v>
      </c>
      <c r="AT181" s="527" t="n">
        <v>0</v>
      </c>
      <c r="AU181" s="527" t="n">
        <v>0</v>
      </c>
      <c r="AV181" s="527" t="n">
        <v>0</v>
      </c>
      <c r="AW181" s="527" t="n">
        <v>0</v>
      </c>
      <c r="AX181" s="527" t="n">
        <v>0</v>
      </c>
      <c r="AY181" s="527" t="n">
        <v>0</v>
      </c>
      <c r="AZ181" s="527" t="n">
        <v>0</v>
      </c>
      <c r="BA181" s="527" t="n">
        <v>0</v>
      </c>
      <c r="BB181" s="527" t="n">
        <v>0</v>
      </c>
      <c r="BC181" s="527" t="n">
        <v>0</v>
      </c>
      <c r="BD181" s="507"/>
      <c r="BE181" s="507"/>
      <c r="BF181" s="507"/>
      <c r="BG181" s="507"/>
      <c r="BH181" s="507"/>
      <c r="BI181" s="507"/>
      <c r="BJ181" s="507"/>
      <c r="BK181" s="507"/>
      <c r="BL181" s="507"/>
      <c r="BM181" s="507"/>
      <c r="BN181" s="507"/>
      <c r="BO181" s="507"/>
      <c r="BP181" s="507"/>
      <c r="BQ181" s="507"/>
      <c r="BR181" s="507"/>
      <c r="BS181" s="507"/>
      <c r="BT181" s="507"/>
      <c r="BU181" s="507"/>
      <c r="BV181" s="507"/>
      <c r="BW181" s="507"/>
      <c r="BX181" s="507"/>
      <c r="BY181" s="507"/>
      <c r="BZ181" s="507"/>
      <c r="CA181" s="507"/>
      <c r="CB181" s="507"/>
      <c r="CC181" s="507"/>
      <c r="CD181" s="507"/>
      <c r="CE181" s="507"/>
      <c r="CF181" s="507"/>
      <c r="CG181" s="507"/>
      <c r="CH181" s="507"/>
      <c r="CI181" s="507"/>
      <c r="CJ181" s="507"/>
      <c r="CK181" s="507"/>
      <c r="CL181" s="508"/>
      <c r="CM181" s="508"/>
      <c r="CN181" s="508"/>
      <c r="CO181" s="508"/>
      <c r="CP181" s="508"/>
      <c r="CQ181" s="508"/>
      <c r="CR181" s="508"/>
      <c r="CS181" s="508"/>
      <c r="CT181" s="508"/>
      <c r="CU181" s="508"/>
      <c r="CV181" s="508"/>
      <c r="CW181" s="508"/>
      <c r="CX181" s="508"/>
      <c r="CY181" s="508"/>
      <c r="CZ181" s="508"/>
      <c r="DA181" s="508"/>
      <c r="DB181" s="508"/>
      <c r="DC181" s="508"/>
      <c r="DD181" s="508"/>
      <c r="DE181" s="508"/>
      <c r="DF181" s="508"/>
      <c r="DG181" s="508"/>
      <c r="DH181" s="508"/>
      <c r="DI181" s="508"/>
      <c r="DJ181" s="508"/>
      <c r="DK181" s="508"/>
      <c r="DL181" s="508"/>
      <c r="DM181" s="508"/>
      <c r="DN181" s="508"/>
      <c r="DO181" s="508"/>
      <c r="DP181" s="508"/>
      <c r="DQ181" s="508"/>
      <c r="DR181" s="508"/>
      <c r="DS181" s="508"/>
      <c r="DT181" s="508"/>
      <c r="DU181" s="508"/>
      <c r="DV181" s="508"/>
      <c r="DW181" s="508"/>
      <c r="DX181" s="508"/>
      <c r="DY181" s="508"/>
      <c r="DZ181" s="508"/>
      <c r="EA181" s="508"/>
      <c r="EB181" s="508"/>
      <c r="EC181" s="508"/>
      <c r="ED181" s="508"/>
      <c r="EE181" s="508"/>
      <c r="EF181" s="508"/>
      <c r="EG181" s="508"/>
      <c r="EH181" s="508"/>
      <c r="EI181" s="508"/>
      <c r="EJ181" s="508"/>
      <c r="EK181" s="508"/>
      <c r="EL181" s="508"/>
      <c r="EM181" s="508"/>
      <c r="EN181" s="508"/>
      <c r="EO181" s="508"/>
      <c r="EP181" s="508"/>
      <c r="EQ181" s="508"/>
      <c r="ER181" s="508"/>
      <c r="ES181" s="508"/>
      <c r="ET181" s="508"/>
      <c r="EU181" s="508"/>
      <c r="EV181" s="508"/>
      <c r="EW181" s="508"/>
      <c r="EX181" s="508"/>
      <c r="EY181" s="508"/>
      <c r="EZ181" s="508"/>
      <c r="FA181" s="508"/>
      <c r="FB181" s="508"/>
      <c r="FC181" s="508"/>
      <c r="FD181" s="508"/>
      <c r="FE181" s="508"/>
      <c r="FF181" s="508"/>
      <c r="FG181" s="508"/>
      <c r="FH181" s="508"/>
      <c r="FI181" s="508"/>
      <c r="FJ181" s="508"/>
      <c r="FK181" s="508"/>
      <c r="FL181" s="508"/>
      <c r="FM181" s="508"/>
      <c r="FN181" s="508"/>
      <c r="FO181" s="508"/>
      <c r="FP181" s="508"/>
      <c r="FQ181" s="508"/>
      <c r="FR181" s="508"/>
      <c r="FS181" s="508"/>
      <c r="FT181" s="508"/>
      <c r="FU181" s="508"/>
      <c r="FV181" s="508"/>
      <c r="FW181" s="508"/>
      <c r="FX181" s="508"/>
      <c r="FY181" s="508"/>
      <c r="FZ181" s="508"/>
      <c r="GA181" s="508"/>
      <c r="GB181" s="508"/>
      <c r="GC181" s="508"/>
      <c r="GD181" s="508"/>
      <c r="GE181" s="508"/>
      <c r="GF181" s="508"/>
      <c r="GG181" s="508"/>
      <c r="GH181" s="508"/>
      <c r="GI181" s="508"/>
      <c r="GJ181" s="508"/>
      <c r="GK181" s="508"/>
      <c r="GL181" s="508"/>
      <c r="GM181" s="508"/>
      <c r="GN181" s="508"/>
      <c r="GO181" s="508"/>
      <c r="GP181" s="508"/>
      <c r="GQ181" s="508"/>
      <c r="GR181" s="508"/>
      <c r="GS181" s="508"/>
      <c r="GT181" s="508"/>
      <c r="GU181" s="508"/>
      <c r="GV181" s="508"/>
      <c r="GW181" s="508"/>
      <c r="GX181" s="508"/>
      <c r="GY181" s="508"/>
      <c r="GZ181" s="508"/>
      <c r="HA181" s="508"/>
      <c r="HB181" s="508"/>
      <c r="HC181" s="508"/>
      <c r="HD181" s="508"/>
      <c r="HE181" s="508"/>
      <c r="HF181" s="508"/>
      <c r="HG181" s="508"/>
      <c r="HH181" s="508"/>
      <c r="HI181" s="508"/>
      <c r="HJ181" s="508"/>
      <c r="HK181" s="508"/>
      <c r="HL181" s="508"/>
      <c r="HM181" s="508"/>
      <c r="HN181" s="508"/>
      <c r="HO181" s="508"/>
      <c r="HP181" s="508"/>
      <c r="HQ181" s="508"/>
      <c r="HR181" s="508"/>
      <c r="HS181" s="508"/>
      <c r="HT181" s="508"/>
      <c r="HU181" s="508"/>
      <c r="HV181" s="508"/>
      <c r="HW181" s="508"/>
      <c r="HX181" s="508"/>
      <c r="HY181" s="508"/>
      <c r="HZ181" s="508"/>
      <c r="IA181" s="508"/>
      <c r="IB181" s="508"/>
      <c r="IC181" s="508"/>
      <c r="ID181" s="508"/>
      <c r="IE181" s="508"/>
      <c r="IF181" s="508"/>
      <c r="IG181" s="508"/>
      <c r="IH181" s="508"/>
      <c r="II181" s="508"/>
      <c r="IJ181" s="508"/>
      <c r="IK181" s="508"/>
      <c r="IL181" s="508"/>
      <c r="IM181" s="508"/>
      <c r="IN181" s="508"/>
      <c r="IO181" s="508"/>
      <c r="IP181" s="508"/>
      <c r="IQ181" s="508"/>
      <c r="IR181" s="508"/>
      <c r="IS181" s="508"/>
      <c r="IT181" s="508"/>
    </row>
    <row collapsed="false" customFormat="true" customHeight="true" hidden="false" ht="7" outlineLevel="0" r="182" s="389">
      <c r="A182" s="371"/>
      <c r="B182" s="372"/>
      <c r="C182" s="373"/>
      <c r="D182" s="374"/>
      <c r="E182" s="375"/>
      <c r="F182" s="376"/>
      <c r="G182" s="377"/>
      <c r="H182" s="375"/>
      <c r="I182" s="375"/>
      <c r="J182" s="375"/>
      <c r="K182" s="378"/>
      <c r="L182" s="378"/>
      <c r="M182" s="378"/>
      <c r="N182" s="378"/>
      <c r="O182" s="378"/>
      <c r="P182" s="379"/>
      <c r="Q182" s="380"/>
      <c r="R182" s="381"/>
      <c r="S182" s="381"/>
      <c r="T182" s="381"/>
      <c r="U182" s="381"/>
      <c r="V182" s="381"/>
      <c r="W182" s="381"/>
      <c r="X182" s="381"/>
      <c r="Y182" s="381"/>
      <c r="Z182" s="381"/>
      <c r="AA182" s="381"/>
      <c r="AB182" s="382"/>
      <c r="AC182" s="383"/>
      <c r="AD182" s="383"/>
      <c r="AE182" s="383"/>
      <c r="AF182" s="384"/>
      <c r="AG182" s="376"/>
      <c r="AH182" s="385"/>
      <c r="AI182" s="386"/>
      <c r="AJ182" s="386"/>
      <c r="AK182" s="386"/>
      <c r="AL182" s="386"/>
      <c r="AM182" s="386"/>
      <c r="AN182" s="386"/>
      <c r="AO182" s="386"/>
      <c r="AP182" s="386"/>
      <c r="AQ182" s="386"/>
      <c r="AR182" s="386"/>
      <c r="AS182" s="386"/>
      <c r="AT182" s="386"/>
      <c r="AU182" s="386"/>
      <c r="AV182" s="386"/>
      <c r="AW182" s="386"/>
      <c r="AX182" s="386"/>
      <c r="AY182" s="386"/>
      <c r="AZ182" s="386"/>
      <c r="BA182" s="386"/>
      <c r="BB182" s="386"/>
      <c r="BC182" s="386"/>
      <c r="BD182" s="387"/>
      <c r="BE182" s="387"/>
      <c r="BF182" s="387"/>
      <c r="BG182" s="387"/>
      <c r="BH182" s="387"/>
      <c r="BI182" s="387"/>
      <c r="BJ182" s="387"/>
      <c r="BK182" s="387"/>
      <c r="BL182" s="387"/>
      <c r="BM182" s="387"/>
      <c r="BN182" s="387"/>
      <c r="BO182" s="387"/>
      <c r="BP182" s="387"/>
      <c r="BQ182" s="387"/>
      <c r="BR182" s="387"/>
      <c r="BS182" s="387"/>
      <c r="BT182" s="387"/>
      <c r="BU182" s="387"/>
      <c r="BV182" s="387"/>
      <c r="BW182" s="387"/>
      <c r="BX182" s="387"/>
      <c r="BY182" s="387"/>
      <c r="BZ182" s="387"/>
      <c r="CA182" s="387"/>
      <c r="CB182" s="387"/>
      <c r="CC182" s="387"/>
      <c r="CD182" s="387"/>
      <c r="CE182" s="387"/>
      <c r="CF182" s="387"/>
      <c r="CG182" s="387"/>
      <c r="CH182" s="387"/>
      <c r="CI182" s="387"/>
      <c r="CJ182" s="387"/>
      <c r="CK182" s="387"/>
      <c r="CL182" s="388"/>
      <c r="CM182" s="388"/>
      <c r="CN182" s="388"/>
      <c r="CO182" s="388"/>
      <c r="CP182" s="388"/>
      <c r="CQ182" s="388"/>
      <c r="CR182" s="388"/>
      <c r="CS182" s="388"/>
      <c r="CT182" s="388"/>
      <c r="CU182" s="388"/>
      <c r="CV182" s="388"/>
      <c r="CW182" s="388"/>
      <c r="CX182" s="388"/>
      <c r="CY182" s="388"/>
      <c r="CZ182" s="388"/>
      <c r="DA182" s="388"/>
      <c r="DB182" s="388"/>
      <c r="DC182" s="388"/>
      <c r="DD182" s="388"/>
      <c r="DE182" s="388"/>
      <c r="DF182" s="388"/>
      <c r="DG182" s="388"/>
      <c r="DH182" s="388"/>
      <c r="DI182" s="388"/>
      <c r="DJ182" s="388"/>
      <c r="DK182" s="388"/>
      <c r="DL182" s="388"/>
      <c r="DM182" s="388"/>
      <c r="DN182" s="388"/>
      <c r="DO182" s="388"/>
      <c r="DP182" s="388"/>
      <c r="DQ182" s="388"/>
      <c r="DR182" s="388"/>
      <c r="DS182" s="388"/>
      <c r="DT182" s="388"/>
      <c r="DU182" s="388"/>
      <c r="DV182" s="388"/>
      <c r="DW182" s="388"/>
      <c r="DX182" s="388"/>
      <c r="DY182" s="388"/>
      <c r="DZ182" s="388"/>
      <c r="EA182" s="388"/>
      <c r="EB182" s="388"/>
      <c r="EC182" s="388"/>
      <c r="ED182" s="388"/>
      <c r="EE182" s="388"/>
      <c r="EF182" s="388"/>
      <c r="EG182" s="388"/>
      <c r="EH182" s="388"/>
      <c r="EI182" s="388"/>
      <c r="EJ182" s="388"/>
      <c r="EK182" s="388"/>
      <c r="EL182" s="388"/>
      <c r="EM182" s="388"/>
      <c r="EN182" s="388"/>
      <c r="EO182" s="388"/>
      <c r="EP182" s="388"/>
      <c r="EQ182" s="388"/>
      <c r="ER182" s="388"/>
      <c r="ES182" s="388"/>
      <c r="ET182" s="388"/>
      <c r="EU182" s="388"/>
      <c r="EV182" s="388"/>
      <c r="EW182" s="388"/>
      <c r="EX182" s="388"/>
      <c r="EY182" s="388"/>
      <c r="EZ182" s="388"/>
      <c r="FA182" s="388"/>
      <c r="FB182" s="388"/>
      <c r="FC182" s="388"/>
      <c r="FD182" s="388"/>
      <c r="FE182" s="388"/>
      <c r="FF182" s="388"/>
      <c r="FG182" s="388"/>
      <c r="FH182" s="388"/>
      <c r="FI182" s="388"/>
      <c r="FJ182" s="388"/>
      <c r="FK182" s="388"/>
      <c r="FL182" s="388"/>
      <c r="FM182" s="388"/>
      <c r="FN182" s="388"/>
      <c r="FO182" s="388"/>
      <c r="FP182" s="388"/>
      <c r="FQ182" s="388"/>
      <c r="FR182" s="388"/>
      <c r="FS182" s="388"/>
      <c r="FT182" s="388"/>
      <c r="FU182" s="388"/>
      <c r="FV182" s="388"/>
      <c r="FW182" s="388"/>
      <c r="FX182" s="388"/>
      <c r="FY182" s="388"/>
      <c r="FZ182" s="388"/>
      <c r="GA182" s="388"/>
      <c r="GB182" s="388"/>
      <c r="GC182" s="388"/>
      <c r="GD182" s="388"/>
      <c r="GE182" s="388"/>
      <c r="GF182" s="388"/>
      <c r="GG182" s="388"/>
      <c r="GH182" s="388"/>
      <c r="GI182" s="388"/>
      <c r="GJ182" s="388"/>
      <c r="GK182" s="388"/>
      <c r="GL182" s="388"/>
      <c r="GM182" s="388"/>
      <c r="GN182" s="388"/>
      <c r="GO182" s="388"/>
      <c r="GP182" s="388"/>
      <c r="GQ182" s="388"/>
      <c r="GR182" s="388"/>
      <c r="GS182" s="388"/>
      <c r="GT182" s="388"/>
      <c r="GU182" s="388"/>
      <c r="GV182" s="388"/>
      <c r="GW182" s="388"/>
      <c r="GX182" s="388"/>
      <c r="GY182" s="388"/>
      <c r="GZ182" s="388"/>
      <c r="HA182" s="388"/>
      <c r="HB182" s="388"/>
      <c r="HC182" s="388"/>
      <c r="HD182" s="388"/>
      <c r="HE182" s="388"/>
      <c r="HF182" s="388"/>
      <c r="HG182" s="388"/>
      <c r="HH182" s="388"/>
      <c r="HI182" s="388"/>
      <c r="HJ182" s="388"/>
      <c r="HK182" s="388"/>
      <c r="HL182" s="388"/>
      <c r="HM182" s="388"/>
      <c r="HN182" s="388"/>
      <c r="HO182" s="388"/>
      <c r="HP182" s="388"/>
      <c r="HQ182" s="388"/>
      <c r="HR182" s="388"/>
      <c r="HS182" s="388"/>
      <c r="HT182" s="388"/>
      <c r="HU182" s="388"/>
      <c r="HV182" s="388"/>
      <c r="HW182" s="388"/>
      <c r="HX182" s="388"/>
      <c r="HY182" s="388"/>
      <c r="HZ182" s="388"/>
      <c r="IA182" s="388"/>
      <c r="IB182" s="388"/>
      <c r="IC182" s="388"/>
      <c r="ID182" s="388"/>
      <c r="IE182" s="388"/>
      <c r="IF182" s="388"/>
      <c r="IG182" s="388"/>
      <c r="IH182" s="388"/>
      <c r="II182" s="388"/>
      <c r="IJ182" s="388"/>
      <c r="IK182" s="388"/>
      <c r="IL182" s="388"/>
      <c r="IM182" s="388"/>
      <c r="IN182" s="388"/>
      <c r="IO182" s="388"/>
      <c r="IP182" s="388"/>
      <c r="IQ182" s="388"/>
      <c r="IR182" s="388"/>
      <c r="IS182" s="388"/>
      <c r="IT182" s="388"/>
    </row>
    <row collapsed="false" customFormat="true" customHeight="true" hidden="false" ht="23" outlineLevel="0" r="183" s="509">
      <c r="A183" s="496"/>
      <c r="B183" s="151" t="s">
        <v>76</v>
      </c>
      <c r="C183" s="151"/>
      <c r="D183" s="240"/>
      <c r="E183" s="153" t="n">
        <v>0</v>
      </c>
      <c r="F183" s="391"/>
      <c r="G183" s="525"/>
      <c r="H183" s="526" t="n">
        <v>0</v>
      </c>
      <c r="I183" s="153" t="n">
        <v>0</v>
      </c>
      <c r="J183" s="153" t="n">
        <v>0</v>
      </c>
      <c r="K183" s="153" t="n">
        <v>0</v>
      </c>
      <c r="L183" s="153" t="n">
        <v>0</v>
      </c>
      <c r="M183" s="153" t="n">
        <v>0</v>
      </c>
      <c r="N183" s="153" t="n">
        <v>0</v>
      </c>
      <c r="O183" s="153" t="n">
        <v>0</v>
      </c>
      <c r="P183" s="152"/>
      <c r="Q183" s="151"/>
      <c r="R183" s="151"/>
      <c r="S183" s="151"/>
      <c r="T183" s="151"/>
      <c r="U183" s="151"/>
      <c r="V183" s="151"/>
      <c r="W183" s="151"/>
      <c r="X183" s="151"/>
      <c r="Y183" s="151"/>
      <c r="Z183" s="151"/>
      <c r="AA183" s="151"/>
      <c r="AB183" s="151"/>
      <c r="AC183" s="151"/>
      <c r="AD183" s="151"/>
      <c r="AE183" s="151"/>
      <c r="AF183" s="151"/>
      <c r="AG183" s="151"/>
      <c r="AH183" s="504"/>
      <c r="AI183" s="527" t="n">
        <v>0</v>
      </c>
      <c r="AJ183" s="527" t="n">
        <v>0</v>
      </c>
      <c r="AK183" s="527" t="n">
        <v>0</v>
      </c>
      <c r="AL183" s="527" t="n">
        <v>0</v>
      </c>
      <c r="AM183" s="527" t="n">
        <v>0</v>
      </c>
      <c r="AN183" s="527" t="n">
        <v>0</v>
      </c>
      <c r="AO183" s="528" t="n">
        <v>0</v>
      </c>
      <c r="AP183" s="527" t="n">
        <v>0</v>
      </c>
      <c r="AQ183" s="527" t="n">
        <v>0</v>
      </c>
      <c r="AR183" s="527" t="n">
        <v>0</v>
      </c>
      <c r="AS183" s="527" t="n">
        <v>0</v>
      </c>
      <c r="AT183" s="527" t="n">
        <v>0</v>
      </c>
      <c r="AU183" s="527" t="n">
        <v>0</v>
      </c>
      <c r="AV183" s="527" t="n">
        <v>0</v>
      </c>
      <c r="AW183" s="527" t="n">
        <v>0</v>
      </c>
      <c r="AX183" s="527" t="n">
        <v>0</v>
      </c>
      <c r="AY183" s="527" t="n">
        <v>0</v>
      </c>
      <c r="AZ183" s="527" t="n">
        <v>0</v>
      </c>
      <c r="BA183" s="527" t="n">
        <v>0</v>
      </c>
      <c r="BB183" s="527" t="n">
        <v>0</v>
      </c>
      <c r="BC183" s="527" t="n">
        <v>0</v>
      </c>
      <c r="BD183" s="507"/>
      <c r="BE183" s="507"/>
      <c r="BF183" s="507"/>
      <c r="BG183" s="507"/>
      <c r="BH183" s="507"/>
      <c r="BI183" s="507"/>
      <c r="BJ183" s="507"/>
      <c r="BK183" s="507"/>
      <c r="BL183" s="507"/>
      <c r="BM183" s="507"/>
      <c r="BN183" s="507"/>
      <c r="BO183" s="507"/>
      <c r="BP183" s="507"/>
      <c r="BQ183" s="507"/>
      <c r="BR183" s="507"/>
      <c r="BS183" s="507"/>
      <c r="BT183" s="507"/>
      <c r="BU183" s="507"/>
      <c r="BV183" s="507"/>
      <c r="BW183" s="507"/>
      <c r="BX183" s="507"/>
      <c r="BY183" s="507"/>
      <c r="BZ183" s="507"/>
      <c r="CA183" s="507"/>
      <c r="CB183" s="507"/>
      <c r="CC183" s="507"/>
      <c r="CD183" s="507"/>
      <c r="CE183" s="507"/>
      <c r="CF183" s="507"/>
      <c r="CG183" s="507"/>
      <c r="CH183" s="507"/>
      <c r="CI183" s="507"/>
      <c r="CJ183" s="507"/>
      <c r="CK183" s="507"/>
      <c r="CL183" s="508"/>
      <c r="CM183" s="508"/>
      <c r="CN183" s="508"/>
      <c r="CO183" s="508"/>
      <c r="CP183" s="508"/>
      <c r="CQ183" s="508"/>
      <c r="CR183" s="508"/>
      <c r="CS183" s="508"/>
      <c r="CT183" s="508"/>
      <c r="CU183" s="508"/>
      <c r="CV183" s="508"/>
      <c r="CW183" s="508"/>
      <c r="CX183" s="508"/>
      <c r="CY183" s="508"/>
      <c r="CZ183" s="508"/>
      <c r="DA183" s="508"/>
      <c r="DB183" s="508"/>
      <c r="DC183" s="508"/>
      <c r="DD183" s="508"/>
      <c r="DE183" s="508"/>
      <c r="DF183" s="508"/>
      <c r="DG183" s="508"/>
      <c r="DH183" s="508"/>
      <c r="DI183" s="508"/>
      <c r="DJ183" s="508"/>
      <c r="DK183" s="508"/>
      <c r="DL183" s="508"/>
      <c r="DM183" s="508"/>
      <c r="DN183" s="508"/>
      <c r="DO183" s="508"/>
      <c r="DP183" s="508"/>
      <c r="DQ183" s="508"/>
      <c r="DR183" s="508"/>
      <c r="DS183" s="508"/>
      <c r="DT183" s="508"/>
      <c r="DU183" s="508"/>
      <c r="DV183" s="508"/>
      <c r="DW183" s="508"/>
      <c r="DX183" s="508"/>
      <c r="DY183" s="508"/>
      <c r="DZ183" s="508"/>
      <c r="EA183" s="508"/>
      <c r="EB183" s="508"/>
      <c r="EC183" s="508"/>
      <c r="ED183" s="508"/>
      <c r="EE183" s="508"/>
      <c r="EF183" s="508"/>
      <c r="EG183" s="508"/>
      <c r="EH183" s="508"/>
      <c r="EI183" s="508"/>
      <c r="EJ183" s="508"/>
      <c r="EK183" s="508"/>
      <c r="EL183" s="508"/>
      <c r="EM183" s="508"/>
      <c r="EN183" s="508"/>
      <c r="EO183" s="508"/>
      <c r="EP183" s="508"/>
      <c r="EQ183" s="508"/>
      <c r="ER183" s="508"/>
      <c r="ES183" s="508"/>
      <c r="ET183" s="508"/>
      <c r="EU183" s="508"/>
      <c r="EV183" s="508"/>
      <c r="EW183" s="508"/>
      <c r="EX183" s="508"/>
      <c r="EY183" s="508"/>
      <c r="EZ183" s="508"/>
      <c r="FA183" s="508"/>
      <c r="FB183" s="508"/>
      <c r="FC183" s="508"/>
      <c r="FD183" s="508"/>
      <c r="FE183" s="508"/>
      <c r="FF183" s="508"/>
      <c r="FG183" s="508"/>
      <c r="FH183" s="508"/>
      <c r="FI183" s="508"/>
      <c r="FJ183" s="508"/>
      <c r="FK183" s="508"/>
      <c r="FL183" s="508"/>
      <c r="FM183" s="508"/>
      <c r="FN183" s="508"/>
      <c r="FO183" s="508"/>
      <c r="FP183" s="508"/>
      <c r="FQ183" s="508"/>
      <c r="FR183" s="508"/>
      <c r="FS183" s="508"/>
      <c r="FT183" s="508"/>
      <c r="FU183" s="508"/>
      <c r="FV183" s="508"/>
      <c r="FW183" s="508"/>
      <c r="FX183" s="508"/>
      <c r="FY183" s="508"/>
      <c r="FZ183" s="508"/>
      <c r="GA183" s="508"/>
      <c r="GB183" s="508"/>
      <c r="GC183" s="508"/>
      <c r="GD183" s="508"/>
      <c r="GE183" s="508"/>
      <c r="GF183" s="508"/>
      <c r="GG183" s="508"/>
      <c r="GH183" s="508"/>
      <c r="GI183" s="508"/>
      <c r="GJ183" s="508"/>
      <c r="GK183" s="508"/>
      <c r="GL183" s="508"/>
      <c r="GM183" s="508"/>
      <c r="GN183" s="508"/>
      <c r="GO183" s="508"/>
      <c r="GP183" s="508"/>
      <c r="GQ183" s="508"/>
      <c r="GR183" s="508"/>
      <c r="GS183" s="508"/>
      <c r="GT183" s="508"/>
      <c r="GU183" s="508"/>
      <c r="GV183" s="508"/>
      <c r="GW183" s="508"/>
      <c r="GX183" s="508"/>
      <c r="GY183" s="508"/>
      <c r="GZ183" s="508"/>
      <c r="HA183" s="508"/>
      <c r="HB183" s="508"/>
      <c r="HC183" s="508"/>
      <c r="HD183" s="508"/>
      <c r="HE183" s="508"/>
      <c r="HF183" s="508"/>
      <c r="HG183" s="508"/>
      <c r="HH183" s="508"/>
      <c r="HI183" s="508"/>
      <c r="HJ183" s="508"/>
      <c r="HK183" s="508"/>
      <c r="HL183" s="508"/>
      <c r="HM183" s="508"/>
      <c r="HN183" s="508"/>
      <c r="HO183" s="508"/>
      <c r="HP183" s="508"/>
      <c r="HQ183" s="508"/>
      <c r="HR183" s="508"/>
      <c r="HS183" s="508"/>
      <c r="HT183" s="508"/>
      <c r="HU183" s="508"/>
      <c r="HV183" s="508"/>
      <c r="HW183" s="508"/>
      <c r="HX183" s="508"/>
      <c r="HY183" s="508"/>
      <c r="HZ183" s="508"/>
      <c r="IA183" s="508"/>
      <c r="IB183" s="508"/>
      <c r="IC183" s="508"/>
      <c r="ID183" s="508"/>
      <c r="IE183" s="508"/>
      <c r="IF183" s="508"/>
      <c r="IG183" s="508"/>
      <c r="IH183" s="508"/>
      <c r="II183" s="508"/>
      <c r="IJ183" s="508"/>
      <c r="IK183" s="508"/>
      <c r="IL183" s="508"/>
      <c r="IM183" s="508"/>
      <c r="IN183" s="508"/>
      <c r="IO183" s="508"/>
      <c r="IP183" s="508"/>
      <c r="IQ183" s="508"/>
      <c r="IR183" s="508"/>
      <c r="IS183" s="508"/>
      <c r="IT183" s="508"/>
    </row>
    <row collapsed="false" customFormat="true" customHeight="true" hidden="false" ht="7" outlineLevel="0" r="184" s="409">
      <c r="A184" s="406"/>
      <c r="B184" s="372"/>
      <c r="C184" s="373"/>
      <c r="D184" s="374"/>
      <c r="E184" s="375"/>
      <c r="F184" s="376"/>
      <c r="G184" s="377"/>
      <c r="H184" s="375"/>
      <c r="I184" s="375"/>
      <c r="J184" s="375"/>
      <c r="K184" s="378"/>
      <c r="L184" s="378"/>
      <c r="M184" s="378"/>
      <c r="N184" s="378"/>
      <c r="O184" s="378"/>
      <c r="P184" s="379"/>
      <c r="Q184" s="380"/>
      <c r="R184" s="381"/>
      <c r="S184" s="381"/>
      <c r="T184" s="381"/>
      <c r="U184" s="381"/>
      <c r="V184" s="381"/>
      <c r="W184" s="381"/>
      <c r="X184" s="381"/>
      <c r="Y184" s="381"/>
      <c r="Z184" s="381"/>
      <c r="AA184" s="381"/>
      <c r="AB184" s="382"/>
      <c r="AC184" s="383"/>
      <c r="AD184" s="383"/>
      <c r="AE184" s="383"/>
      <c r="AF184" s="384"/>
      <c r="AG184" s="376"/>
      <c r="AH184" s="407"/>
      <c r="AI184" s="386"/>
      <c r="AJ184" s="386"/>
      <c r="AK184" s="386"/>
      <c r="AL184" s="386"/>
      <c r="AM184" s="386"/>
      <c r="AN184" s="386"/>
      <c r="AO184" s="386"/>
      <c r="AP184" s="386"/>
      <c r="AQ184" s="386"/>
      <c r="AR184" s="386"/>
      <c r="AS184" s="386"/>
      <c r="AT184" s="386"/>
      <c r="AU184" s="386"/>
      <c r="AV184" s="386"/>
      <c r="AW184" s="386"/>
      <c r="AX184" s="386"/>
      <c r="AY184" s="386"/>
      <c r="AZ184" s="386"/>
      <c r="BA184" s="386"/>
      <c r="BB184" s="386"/>
      <c r="BC184" s="386"/>
      <c r="BD184" s="408"/>
      <c r="BE184" s="408"/>
      <c r="BF184" s="408"/>
      <c r="BG184" s="408"/>
      <c r="BH184" s="408"/>
      <c r="BI184" s="408"/>
      <c r="BJ184" s="408"/>
      <c r="BK184" s="408"/>
      <c r="BL184" s="408"/>
      <c r="BM184" s="408"/>
      <c r="BN184" s="408"/>
      <c r="BO184" s="408"/>
      <c r="BP184" s="408"/>
      <c r="BQ184" s="408"/>
      <c r="BR184" s="408"/>
      <c r="BS184" s="408"/>
      <c r="BT184" s="408"/>
      <c r="BU184" s="408"/>
      <c r="BV184" s="408"/>
      <c r="BW184" s="408"/>
      <c r="BX184" s="408"/>
      <c r="BY184" s="408"/>
      <c r="BZ184" s="408"/>
      <c r="CA184" s="408"/>
      <c r="CB184" s="408"/>
      <c r="CC184" s="408"/>
      <c r="CD184" s="408"/>
      <c r="CE184" s="408"/>
      <c r="CF184" s="408"/>
      <c r="CG184" s="408"/>
      <c r="CH184" s="408"/>
      <c r="CI184" s="408"/>
      <c r="CJ184" s="408"/>
      <c r="CK184" s="408"/>
      <c r="CL184" s="408"/>
      <c r="CM184" s="408"/>
      <c r="CN184" s="408"/>
      <c r="CO184" s="408"/>
      <c r="CP184" s="408"/>
      <c r="CQ184" s="408"/>
      <c r="CR184" s="408"/>
      <c r="CS184" s="408"/>
      <c r="CT184" s="408"/>
      <c r="CU184" s="408"/>
      <c r="CV184" s="408"/>
      <c r="CW184" s="408"/>
      <c r="CX184" s="408"/>
      <c r="CY184" s="408"/>
      <c r="CZ184" s="408"/>
      <c r="DA184" s="408"/>
      <c r="DB184" s="408"/>
      <c r="DC184" s="408"/>
      <c r="DD184" s="408"/>
      <c r="DE184" s="408"/>
      <c r="DF184" s="408"/>
      <c r="DG184" s="408"/>
      <c r="DH184" s="408"/>
      <c r="DI184" s="408"/>
      <c r="DJ184" s="408"/>
      <c r="DK184" s="408"/>
      <c r="DL184" s="408"/>
      <c r="DM184" s="408"/>
      <c r="DN184" s="408"/>
      <c r="DO184" s="408"/>
      <c r="DP184" s="408"/>
      <c r="DQ184" s="408"/>
      <c r="DR184" s="408"/>
      <c r="DS184" s="408"/>
      <c r="DT184" s="408"/>
      <c r="DU184" s="408"/>
      <c r="DV184" s="408"/>
      <c r="DW184" s="408"/>
      <c r="DX184" s="408"/>
      <c r="DY184" s="408"/>
      <c r="DZ184" s="408"/>
      <c r="EA184" s="408"/>
      <c r="EB184" s="408"/>
      <c r="EC184" s="408"/>
      <c r="ED184" s="408"/>
      <c r="EE184" s="408"/>
      <c r="EF184" s="408"/>
      <c r="EG184" s="408"/>
      <c r="EH184" s="408"/>
      <c r="EI184" s="408"/>
      <c r="EJ184" s="408"/>
      <c r="EK184" s="408"/>
      <c r="EL184" s="408"/>
      <c r="EM184" s="408"/>
      <c r="EN184" s="408"/>
      <c r="EO184" s="408"/>
      <c r="EP184" s="408"/>
      <c r="EQ184" s="408"/>
      <c r="ER184" s="408"/>
      <c r="ES184" s="408"/>
      <c r="ET184" s="408"/>
      <c r="EU184" s="408"/>
      <c r="EV184" s="408"/>
      <c r="EW184" s="408"/>
      <c r="EX184" s="408"/>
      <c r="EY184" s="408"/>
      <c r="EZ184" s="408"/>
      <c r="FA184" s="408"/>
      <c r="FB184" s="408"/>
      <c r="FC184" s="408"/>
      <c r="FD184" s="408"/>
      <c r="FE184" s="408"/>
      <c r="FF184" s="408"/>
      <c r="FG184" s="408"/>
      <c r="FH184" s="408"/>
      <c r="FI184" s="408"/>
      <c r="FJ184" s="408"/>
      <c r="FK184" s="408"/>
      <c r="FL184" s="408"/>
      <c r="FM184" s="408"/>
      <c r="FN184" s="408"/>
      <c r="FO184" s="408"/>
      <c r="FP184" s="408"/>
      <c r="FQ184" s="408"/>
      <c r="FR184" s="408"/>
      <c r="FS184" s="408"/>
      <c r="FT184" s="408"/>
      <c r="FU184" s="408"/>
      <c r="FV184" s="408"/>
      <c r="FW184" s="408"/>
      <c r="FX184" s="408"/>
      <c r="FY184" s="408"/>
      <c r="FZ184" s="408"/>
      <c r="GA184" s="408"/>
      <c r="GB184" s="408"/>
      <c r="GC184" s="408"/>
      <c r="GD184" s="408"/>
      <c r="GE184" s="408"/>
      <c r="GF184" s="408"/>
      <c r="GG184" s="408"/>
      <c r="GH184" s="408"/>
      <c r="GI184" s="408"/>
      <c r="GJ184" s="408"/>
      <c r="GK184" s="408"/>
      <c r="GL184" s="408"/>
      <c r="GM184" s="408"/>
      <c r="GN184" s="408"/>
      <c r="GO184" s="408"/>
      <c r="GP184" s="408"/>
      <c r="GQ184" s="408"/>
      <c r="GR184" s="408"/>
      <c r="GS184" s="408"/>
      <c r="GT184" s="408"/>
      <c r="GU184" s="408"/>
      <c r="GV184" s="408"/>
      <c r="GW184" s="408"/>
      <c r="GX184" s="408"/>
      <c r="GY184" s="408"/>
      <c r="GZ184" s="408"/>
      <c r="HA184" s="408"/>
      <c r="HB184" s="408"/>
      <c r="HC184" s="408"/>
      <c r="HD184" s="408"/>
      <c r="HE184" s="408"/>
      <c r="HF184" s="408"/>
      <c r="HG184" s="408"/>
      <c r="HH184" s="408"/>
      <c r="HI184" s="408"/>
      <c r="HJ184" s="408"/>
      <c r="HK184" s="408"/>
      <c r="HL184" s="408"/>
      <c r="HM184" s="408"/>
      <c r="HN184" s="408"/>
      <c r="HO184" s="408"/>
      <c r="HP184" s="408"/>
      <c r="HQ184" s="408"/>
      <c r="HR184" s="408"/>
      <c r="HS184" s="408"/>
      <c r="HT184" s="408"/>
      <c r="HU184" s="408"/>
      <c r="HV184" s="408"/>
      <c r="HW184" s="408"/>
      <c r="HX184" s="408"/>
      <c r="HY184" s="408"/>
      <c r="HZ184" s="408"/>
      <c r="IA184" s="408"/>
      <c r="IB184" s="408"/>
      <c r="IC184" s="408"/>
      <c r="ID184" s="408"/>
      <c r="IE184" s="408"/>
      <c r="IF184" s="408"/>
      <c r="IG184" s="408"/>
      <c r="IH184" s="408"/>
      <c r="II184" s="408"/>
      <c r="IJ184" s="408"/>
      <c r="IK184" s="408"/>
      <c r="IL184" s="408"/>
      <c r="IM184" s="408"/>
      <c r="IN184" s="408"/>
      <c r="IO184" s="408"/>
      <c r="IP184" s="408"/>
      <c r="IQ184" s="408"/>
      <c r="IR184" s="408"/>
      <c r="IS184" s="408"/>
      <c r="IT184" s="408"/>
    </row>
    <row collapsed="false" customFormat="true" customHeight="true" hidden="false" ht="35" outlineLevel="0" r="185" s="370">
      <c r="A185" s="360"/>
      <c r="B185" s="361" t="s">
        <v>365</v>
      </c>
      <c r="C185" s="361"/>
      <c r="D185" s="361"/>
      <c r="E185" s="362" t="n">
        <f aca="false">E187+E189+E191+E263</f>
        <v>10</v>
      </c>
      <c r="F185" s="363"/>
      <c r="G185" s="364"/>
      <c r="H185" s="362" t="n">
        <f aca="false">H187+H189+H191+H263</f>
        <v>13447.30816</v>
      </c>
      <c r="I185" s="362" t="n">
        <f aca="false">I187+I189+I191+I263</f>
        <v>1790.5154688</v>
      </c>
      <c r="J185" s="362" t="n">
        <f aca="false">J187+J189+J191+J263</f>
        <v>15237.8236288</v>
      </c>
      <c r="K185" s="362" t="n">
        <f aca="false">K187+K189+K191+K263</f>
        <v>0</v>
      </c>
      <c r="L185" s="362" t="n">
        <f aca="false">L187+L189+L191+L263</f>
        <v>11625</v>
      </c>
      <c r="M185" s="362" t="n">
        <f aca="false">M187+M189+M191+M263</f>
        <v>11625</v>
      </c>
      <c r="N185" s="362" t="n">
        <f aca="false">N187+N189+N191+N263</f>
        <v>64</v>
      </c>
      <c r="O185" s="362" t="n">
        <f aca="false">O187+O189+O191+O263</f>
        <v>64</v>
      </c>
      <c r="P185" s="365"/>
      <c r="Q185" s="366"/>
      <c r="R185" s="366"/>
      <c r="S185" s="366"/>
      <c r="T185" s="366"/>
      <c r="U185" s="366"/>
      <c r="V185" s="366"/>
      <c r="W185" s="366"/>
      <c r="X185" s="366"/>
      <c r="Y185" s="366"/>
      <c r="Z185" s="366"/>
      <c r="AA185" s="366"/>
      <c r="AB185" s="366"/>
      <c r="AC185" s="366"/>
      <c r="AD185" s="366"/>
      <c r="AE185" s="366"/>
      <c r="AF185" s="366"/>
      <c r="AG185" s="366"/>
      <c r="AH185" s="310"/>
      <c r="AI185" s="367" t="n">
        <f aca="false">AI187+AI191+AI263</f>
        <v>0</v>
      </c>
      <c r="AJ185" s="367" t="n">
        <f aca="false">AJ187+AJ191+AJ263</f>
        <v>0</v>
      </c>
      <c r="AK185" s="367" t="n">
        <f aca="false">AK187+AK191+AK263</f>
        <v>0</v>
      </c>
      <c r="AL185" s="367" t="n">
        <f aca="false">AL187+AL191+AL263</f>
        <v>0</v>
      </c>
      <c r="AM185" s="367" t="n">
        <f aca="false">AM187+AM191+AM263</f>
        <v>0</v>
      </c>
      <c r="AN185" s="367" t="n">
        <f aca="false">AN187+AN191+AN263</f>
        <v>0</v>
      </c>
      <c r="AO185" s="368" t="n">
        <f aca="false">AO187+AO189+AO191+AO263</f>
        <v>0</v>
      </c>
      <c r="AP185" s="367" t="n">
        <f aca="false">AP187+AP191+AP263</f>
        <v>0</v>
      </c>
      <c r="AQ185" s="367" t="n">
        <f aca="false">AQ187+AQ191+AQ263</f>
        <v>0</v>
      </c>
      <c r="AR185" s="367" t="n">
        <f aca="false">AR187+AR191+AR263</f>
        <v>0</v>
      </c>
      <c r="AS185" s="367" t="n">
        <f aca="false">AS187+AS191+AS263</f>
        <v>0</v>
      </c>
      <c r="AT185" s="367" t="n">
        <f aca="false">AT187+AT191+AT263</f>
        <v>0</v>
      </c>
      <c r="AU185" s="367" t="n">
        <f aca="false">AU187+AU191+AU263</f>
        <v>0</v>
      </c>
      <c r="AV185" s="367" t="n">
        <f aca="false">AV187+AV191+AV263</f>
        <v>0</v>
      </c>
      <c r="AW185" s="367" t="n">
        <f aca="false">AW187+AW191+AW263</f>
        <v>0</v>
      </c>
      <c r="AX185" s="367" t="n">
        <f aca="false">AX187+AX191+AX263</f>
        <v>0</v>
      </c>
      <c r="AY185" s="367" t="n">
        <f aca="false">AY187+AY191+AY263</f>
        <v>0</v>
      </c>
      <c r="AZ185" s="367" t="n">
        <f aca="false">AZ187+AZ191+AZ263</f>
        <v>0</v>
      </c>
      <c r="BA185" s="367" t="n">
        <f aca="false">BA187+BA191+BA263</f>
        <v>0</v>
      </c>
      <c r="BB185" s="367" t="n">
        <f aca="false">BB187+BB191+BB263</f>
        <v>0</v>
      </c>
      <c r="BC185" s="367" t="n">
        <f aca="false">BC187+BC191+BC263</f>
        <v>0</v>
      </c>
      <c r="BD185" s="312"/>
      <c r="BE185" s="312"/>
      <c r="BF185" s="312"/>
      <c r="BG185" s="312"/>
      <c r="BH185" s="312"/>
      <c r="BI185" s="312"/>
      <c r="BJ185" s="312"/>
      <c r="BK185" s="312"/>
      <c r="BL185" s="312"/>
      <c r="BM185" s="312"/>
      <c r="BN185" s="312"/>
      <c r="BO185" s="312"/>
      <c r="BP185" s="312"/>
      <c r="BQ185" s="312"/>
      <c r="BR185" s="312"/>
      <c r="BS185" s="312"/>
      <c r="BT185" s="312"/>
      <c r="BU185" s="312"/>
      <c r="BV185" s="312"/>
      <c r="BW185" s="312"/>
      <c r="BX185" s="312"/>
      <c r="BY185" s="312"/>
      <c r="BZ185" s="312"/>
      <c r="CA185" s="312"/>
      <c r="CB185" s="312"/>
      <c r="CC185" s="312"/>
      <c r="CD185" s="312"/>
      <c r="CE185" s="312"/>
      <c r="CF185" s="312"/>
      <c r="CG185" s="312"/>
      <c r="CH185" s="312"/>
      <c r="CI185" s="312"/>
      <c r="CJ185" s="312"/>
      <c r="CK185" s="312"/>
      <c r="CL185" s="369"/>
      <c r="CM185" s="369"/>
      <c r="CN185" s="369"/>
      <c r="CO185" s="369"/>
      <c r="CP185" s="369"/>
      <c r="CQ185" s="369"/>
      <c r="CR185" s="369"/>
      <c r="CS185" s="369"/>
      <c r="CT185" s="369"/>
      <c r="CU185" s="369"/>
      <c r="CV185" s="369"/>
      <c r="CW185" s="369"/>
      <c r="CX185" s="369"/>
      <c r="CY185" s="369"/>
      <c r="CZ185" s="369"/>
      <c r="DA185" s="369"/>
      <c r="DB185" s="369"/>
      <c r="DC185" s="369"/>
      <c r="DD185" s="369"/>
      <c r="DE185" s="369"/>
      <c r="DF185" s="369"/>
      <c r="DG185" s="369"/>
      <c r="DH185" s="369"/>
      <c r="DI185" s="369"/>
      <c r="DJ185" s="369"/>
      <c r="DK185" s="369"/>
      <c r="DL185" s="369"/>
      <c r="DM185" s="369"/>
      <c r="DN185" s="369"/>
      <c r="DO185" s="369"/>
      <c r="DP185" s="369"/>
      <c r="DQ185" s="369"/>
      <c r="DR185" s="369"/>
      <c r="DS185" s="369"/>
      <c r="DT185" s="369"/>
      <c r="DU185" s="369"/>
      <c r="DV185" s="369"/>
      <c r="DW185" s="369"/>
      <c r="DX185" s="369"/>
      <c r="DY185" s="369"/>
      <c r="DZ185" s="369"/>
      <c r="EA185" s="369"/>
      <c r="EB185" s="369"/>
      <c r="EC185" s="369"/>
      <c r="ED185" s="369"/>
      <c r="EE185" s="369"/>
      <c r="EF185" s="369"/>
      <c r="EG185" s="369"/>
      <c r="EH185" s="369"/>
      <c r="EI185" s="369"/>
      <c r="EJ185" s="369"/>
      <c r="EK185" s="369"/>
      <c r="EL185" s="369"/>
      <c r="EM185" s="369"/>
      <c r="EN185" s="369"/>
      <c r="EO185" s="369"/>
      <c r="EP185" s="369"/>
      <c r="EQ185" s="369"/>
      <c r="ER185" s="369"/>
      <c r="ES185" s="369"/>
      <c r="ET185" s="369"/>
      <c r="EU185" s="369"/>
      <c r="EV185" s="369"/>
      <c r="EW185" s="369"/>
      <c r="EX185" s="369"/>
      <c r="EY185" s="369"/>
      <c r="EZ185" s="369"/>
      <c r="FA185" s="369"/>
      <c r="FB185" s="369"/>
      <c r="FC185" s="369"/>
      <c r="FD185" s="369"/>
      <c r="FE185" s="369"/>
      <c r="FF185" s="369"/>
      <c r="FG185" s="369"/>
      <c r="FH185" s="369"/>
      <c r="FI185" s="369"/>
      <c r="FJ185" s="369"/>
      <c r="FK185" s="369"/>
      <c r="FL185" s="369"/>
      <c r="FM185" s="369"/>
      <c r="FN185" s="369"/>
      <c r="FO185" s="369"/>
      <c r="FP185" s="369"/>
      <c r="FQ185" s="369"/>
      <c r="FR185" s="369"/>
      <c r="FS185" s="369"/>
      <c r="FT185" s="369"/>
      <c r="FU185" s="369"/>
      <c r="FV185" s="369"/>
      <c r="FW185" s="369"/>
      <c r="FX185" s="369"/>
      <c r="FY185" s="369"/>
      <c r="FZ185" s="369"/>
      <c r="GA185" s="369"/>
      <c r="GB185" s="369"/>
      <c r="GC185" s="369"/>
      <c r="GD185" s="369"/>
      <c r="GE185" s="369"/>
      <c r="GF185" s="369"/>
      <c r="GG185" s="369"/>
      <c r="GH185" s="369"/>
      <c r="GI185" s="369"/>
      <c r="GJ185" s="369"/>
      <c r="GK185" s="369"/>
      <c r="GL185" s="369"/>
      <c r="GM185" s="369"/>
      <c r="GN185" s="369"/>
      <c r="GO185" s="369"/>
      <c r="GP185" s="369"/>
      <c r="GQ185" s="369"/>
      <c r="GR185" s="369"/>
      <c r="GS185" s="369"/>
      <c r="GT185" s="369"/>
      <c r="GU185" s="369"/>
      <c r="GV185" s="369"/>
      <c r="GW185" s="369"/>
      <c r="GX185" s="369"/>
      <c r="GY185" s="369"/>
      <c r="GZ185" s="369"/>
      <c r="HA185" s="369"/>
      <c r="HB185" s="369"/>
      <c r="HC185" s="369"/>
      <c r="HD185" s="369"/>
      <c r="HE185" s="369"/>
      <c r="HF185" s="369"/>
      <c r="HG185" s="369"/>
      <c r="HH185" s="369"/>
      <c r="HI185" s="369"/>
      <c r="HJ185" s="369"/>
      <c r="HK185" s="369"/>
      <c r="HL185" s="369"/>
      <c r="HM185" s="369"/>
      <c r="HN185" s="369"/>
      <c r="HO185" s="369"/>
      <c r="HP185" s="369"/>
      <c r="HQ185" s="369"/>
      <c r="HR185" s="369"/>
      <c r="HS185" s="369"/>
      <c r="HT185" s="369"/>
      <c r="HU185" s="369"/>
      <c r="HV185" s="369"/>
      <c r="HW185" s="369"/>
      <c r="HX185" s="369"/>
      <c r="HY185" s="369"/>
      <c r="HZ185" s="369"/>
      <c r="IA185" s="369"/>
      <c r="IB185" s="369"/>
      <c r="IC185" s="369"/>
      <c r="ID185" s="369"/>
      <c r="IE185" s="369"/>
      <c r="IF185" s="369"/>
      <c r="IG185" s="369"/>
      <c r="IH185" s="369"/>
      <c r="II185" s="369"/>
      <c r="IJ185" s="369"/>
      <c r="IK185" s="369"/>
      <c r="IL185" s="369"/>
      <c r="IM185" s="369"/>
      <c r="IN185" s="369"/>
      <c r="IO185" s="369"/>
      <c r="IP185" s="369"/>
      <c r="IQ185" s="369"/>
      <c r="IR185" s="369"/>
      <c r="IS185" s="369"/>
      <c r="IT185" s="369"/>
    </row>
    <row collapsed="false" customFormat="true" customHeight="true" hidden="false" ht="7" outlineLevel="0" r="186" s="389">
      <c r="A186" s="371"/>
      <c r="B186" s="372"/>
      <c r="C186" s="373"/>
      <c r="D186" s="374"/>
      <c r="E186" s="375"/>
      <c r="F186" s="376"/>
      <c r="G186" s="377"/>
      <c r="H186" s="375"/>
      <c r="I186" s="375"/>
      <c r="J186" s="375"/>
      <c r="K186" s="378"/>
      <c r="L186" s="378"/>
      <c r="M186" s="378"/>
      <c r="N186" s="378"/>
      <c r="O186" s="378"/>
      <c r="P186" s="379"/>
      <c r="Q186" s="380"/>
      <c r="R186" s="381"/>
      <c r="S186" s="381"/>
      <c r="T186" s="381"/>
      <c r="U186" s="381"/>
      <c r="V186" s="381"/>
      <c r="W186" s="381"/>
      <c r="X186" s="381"/>
      <c r="Y186" s="381"/>
      <c r="Z186" s="381"/>
      <c r="AA186" s="381"/>
      <c r="AB186" s="382"/>
      <c r="AC186" s="383"/>
      <c r="AD186" s="383"/>
      <c r="AE186" s="383"/>
      <c r="AF186" s="384"/>
      <c r="AG186" s="376"/>
      <c r="AH186" s="385"/>
      <c r="AI186" s="386"/>
      <c r="AJ186" s="386"/>
      <c r="AK186" s="386"/>
      <c r="AL186" s="386"/>
      <c r="AM186" s="386"/>
      <c r="AN186" s="386"/>
      <c r="AO186" s="386"/>
      <c r="AP186" s="386"/>
      <c r="AQ186" s="386"/>
      <c r="AR186" s="386"/>
      <c r="AS186" s="386"/>
      <c r="AT186" s="386"/>
      <c r="AU186" s="386"/>
      <c r="AV186" s="386"/>
      <c r="AW186" s="386"/>
      <c r="AX186" s="386"/>
      <c r="AY186" s="386"/>
      <c r="AZ186" s="386"/>
      <c r="BA186" s="386"/>
      <c r="BB186" s="386"/>
      <c r="BC186" s="386"/>
      <c r="BD186" s="387"/>
      <c r="BE186" s="387"/>
      <c r="BF186" s="387"/>
      <c r="BG186" s="387"/>
      <c r="BH186" s="387"/>
      <c r="BI186" s="387"/>
      <c r="BJ186" s="387"/>
      <c r="BK186" s="387"/>
      <c r="BL186" s="387"/>
      <c r="BM186" s="387"/>
      <c r="BN186" s="387"/>
      <c r="BO186" s="387"/>
      <c r="BP186" s="387"/>
      <c r="BQ186" s="387"/>
      <c r="BR186" s="387"/>
      <c r="BS186" s="387"/>
      <c r="BT186" s="387"/>
      <c r="BU186" s="387"/>
      <c r="BV186" s="387"/>
      <c r="BW186" s="387"/>
      <c r="BX186" s="387"/>
      <c r="BY186" s="387"/>
      <c r="BZ186" s="387"/>
      <c r="CA186" s="387"/>
      <c r="CB186" s="387"/>
      <c r="CC186" s="387"/>
      <c r="CD186" s="387"/>
      <c r="CE186" s="387"/>
      <c r="CF186" s="387"/>
      <c r="CG186" s="387"/>
      <c r="CH186" s="387"/>
      <c r="CI186" s="387"/>
      <c r="CJ186" s="387"/>
      <c r="CK186" s="387"/>
      <c r="CL186" s="388"/>
      <c r="CM186" s="388"/>
      <c r="CN186" s="388"/>
      <c r="CO186" s="388"/>
      <c r="CP186" s="388"/>
      <c r="CQ186" s="388"/>
      <c r="CR186" s="388"/>
      <c r="CS186" s="388"/>
      <c r="CT186" s="388"/>
      <c r="CU186" s="388"/>
      <c r="CV186" s="388"/>
      <c r="CW186" s="388"/>
      <c r="CX186" s="388"/>
      <c r="CY186" s="388"/>
      <c r="CZ186" s="388"/>
      <c r="DA186" s="388"/>
      <c r="DB186" s="388"/>
      <c r="DC186" s="388"/>
      <c r="DD186" s="388"/>
      <c r="DE186" s="388"/>
      <c r="DF186" s="388"/>
      <c r="DG186" s="388"/>
      <c r="DH186" s="388"/>
      <c r="DI186" s="388"/>
      <c r="DJ186" s="388"/>
      <c r="DK186" s="388"/>
      <c r="DL186" s="388"/>
      <c r="DM186" s="388"/>
      <c r="DN186" s="388"/>
      <c r="DO186" s="388"/>
      <c r="DP186" s="388"/>
      <c r="DQ186" s="388"/>
      <c r="DR186" s="388"/>
      <c r="DS186" s="388"/>
      <c r="DT186" s="388"/>
      <c r="DU186" s="388"/>
      <c r="DV186" s="388"/>
      <c r="DW186" s="388"/>
      <c r="DX186" s="388"/>
      <c r="DY186" s="388"/>
      <c r="DZ186" s="388"/>
      <c r="EA186" s="388"/>
      <c r="EB186" s="388"/>
      <c r="EC186" s="388"/>
      <c r="ED186" s="388"/>
      <c r="EE186" s="388"/>
      <c r="EF186" s="388"/>
      <c r="EG186" s="388"/>
      <c r="EH186" s="388"/>
      <c r="EI186" s="388"/>
      <c r="EJ186" s="388"/>
      <c r="EK186" s="388"/>
      <c r="EL186" s="388"/>
      <c r="EM186" s="388"/>
      <c r="EN186" s="388"/>
      <c r="EO186" s="388"/>
      <c r="EP186" s="388"/>
      <c r="EQ186" s="388"/>
      <c r="ER186" s="388"/>
      <c r="ES186" s="388"/>
      <c r="ET186" s="388"/>
      <c r="EU186" s="388"/>
      <c r="EV186" s="388"/>
      <c r="EW186" s="388"/>
      <c r="EX186" s="388"/>
      <c r="EY186" s="388"/>
      <c r="EZ186" s="388"/>
      <c r="FA186" s="388"/>
      <c r="FB186" s="388"/>
      <c r="FC186" s="388"/>
      <c r="FD186" s="388"/>
      <c r="FE186" s="388"/>
      <c r="FF186" s="388"/>
      <c r="FG186" s="388"/>
      <c r="FH186" s="388"/>
      <c r="FI186" s="388"/>
      <c r="FJ186" s="388"/>
      <c r="FK186" s="388"/>
      <c r="FL186" s="388"/>
      <c r="FM186" s="388"/>
      <c r="FN186" s="388"/>
      <c r="FO186" s="388"/>
      <c r="FP186" s="388"/>
      <c r="FQ186" s="388"/>
      <c r="FR186" s="388"/>
      <c r="FS186" s="388"/>
      <c r="FT186" s="388"/>
      <c r="FU186" s="388"/>
      <c r="FV186" s="388"/>
      <c r="FW186" s="388"/>
      <c r="FX186" s="388"/>
      <c r="FY186" s="388"/>
      <c r="FZ186" s="388"/>
      <c r="GA186" s="388"/>
      <c r="GB186" s="388"/>
      <c r="GC186" s="388"/>
      <c r="GD186" s="388"/>
      <c r="GE186" s="388"/>
      <c r="GF186" s="388"/>
      <c r="GG186" s="388"/>
      <c r="GH186" s="388"/>
      <c r="GI186" s="388"/>
      <c r="GJ186" s="388"/>
      <c r="GK186" s="388"/>
      <c r="GL186" s="388"/>
      <c r="GM186" s="388"/>
      <c r="GN186" s="388"/>
      <c r="GO186" s="388"/>
      <c r="GP186" s="388"/>
      <c r="GQ186" s="388"/>
      <c r="GR186" s="388"/>
      <c r="GS186" s="388"/>
      <c r="GT186" s="388"/>
      <c r="GU186" s="388"/>
      <c r="GV186" s="388"/>
      <c r="GW186" s="388"/>
      <c r="GX186" s="388"/>
      <c r="GY186" s="388"/>
      <c r="GZ186" s="388"/>
      <c r="HA186" s="388"/>
      <c r="HB186" s="388"/>
      <c r="HC186" s="388"/>
      <c r="HD186" s="388"/>
      <c r="HE186" s="388"/>
      <c r="HF186" s="388"/>
      <c r="HG186" s="388"/>
      <c r="HH186" s="388"/>
      <c r="HI186" s="388"/>
      <c r="HJ186" s="388"/>
      <c r="HK186" s="388"/>
      <c r="HL186" s="388"/>
      <c r="HM186" s="388"/>
      <c r="HN186" s="388"/>
      <c r="HO186" s="388"/>
      <c r="HP186" s="388"/>
      <c r="HQ186" s="388"/>
      <c r="HR186" s="388"/>
      <c r="HS186" s="388"/>
      <c r="HT186" s="388"/>
      <c r="HU186" s="388"/>
      <c r="HV186" s="388"/>
      <c r="HW186" s="388"/>
      <c r="HX186" s="388"/>
      <c r="HY186" s="388"/>
      <c r="HZ186" s="388"/>
      <c r="IA186" s="388"/>
      <c r="IB186" s="388"/>
      <c r="IC186" s="388"/>
      <c r="ID186" s="388"/>
      <c r="IE186" s="388"/>
      <c r="IF186" s="388"/>
      <c r="IG186" s="388"/>
      <c r="IH186" s="388"/>
      <c r="II186" s="388"/>
      <c r="IJ186" s="388"/>
      <c r="IK186" s="388"/>
      <c r="IL186" s="388"/>
      <c r="IM186" s="388"/>
      <c r="IN186" s="388"/>
      <c r="IO186" s="388"/>
      <c r="IP186" s="388"/>
      <c r="IQ186" s="388"/>
      <c r="IR186" s="388"/>
      <c r="IS186" s="388"/>
      <c r="IT186" s="388"/>
    </row>
    <row collapsed="false" customFormat="true" customHeight="true" hidden="false" ht="18.75" outlineLevel="0" r="187" s="399">
      <c r="A187" s="390"/>
      <c r="B187" s="151" t="s">
        <v>73</v>
      </c>
      <c r="C187" s="151"/>
      <c r="D187" s="240"/>
      <c r="E187" s="153" t="n">
        <v>0</v>
      </c>
      <c r="F187" s="391"/>
      <c r="G187" s="392"/>
      <c r="H187" s="153" t="n">
        <v>0</v>
      </c>
      <c r="I187" s="153" t="n">
        <v>0</v>
      </c>
      <c r="J187" s="153" t="n">
        <v>0</v>
      </c>
      <c r="K187" s="153" t="n">
        <v>0</v>
      </c>
      <c r="L187" s="153" t="n">
        <v>0</v>
      </c>
      <c r="M187" s="153" t="n">
        <v>0</v>
      </c>
      <c r="N187" s="153" t="n">
        <v>0</v>
      </c>
      <c r="O187" s="153" t="n">
        <v>0</v>
      </c>
      <c r="P187" s="152"/>
      <c r="Q187" s="151"/>
      <c r="R187" s="151"/>
      <c r="S187" s="151"/>
      <c r="T187" s="151"/>
      <c r="U187" s="151"/>
      <c r="V187" s="151"/>
      <c r="W187" s="151"/>
      <c r="X187" s="151"/>
      <c r="Y187" s="151"/>
      <c r="Z187" s="151"/>
      <c r="AA187" s="151"/>
      <c r="AB187" s="151"/>
      <c r="AC187" s="151"/>
      <c r="AD187" s="151"/>
      <c r="AE187" s="151"/>
      <c r="AF187" s="151"/>
      <c r="AG187" s="151"/>
      <c r="AH187" s="393"/>
      <c r="AI187" s="394" t="n">
        <v>0</v>
      </c>
      <c r="AJ187" s="395" t="n">
        <v>0</v>
      </c>
      <c r="AK187" s="395" t="n">
        <v>0</v>
      </c>
      <c r="AL187" s="395" t="n">
        <v>0</v>
      </c>
      <c r="AM187" s="395" t="n">
        <v>0</v>
      </c>
      <c r="AN187" s="395" t="n">
        <v>0</v>
      </c>
      <c r="AO187" s="395" t="n">
        <v>0</v>
      </c>
      <c r="AP187" s="395" t="n">
        <v>0</v>
      </c>
      <c r="AQ187" s="395" t="n">
        <v>0</v>
      </c>
      <c r="AR187" s="395" t="n">
        <v>0</v>
      </c>
      <c r="AS187" s="395" t="n">
        <v>0</v>
      </c>
      <c r="AT187" s="395" t="n">
        <v>0</v>
      </c>
      <c r="AU187" s="395" t="n">
        <v>0</v>
      </c>
      <c r="AV187" s="395" t="n">
        <v>0</v>
      </c>
      <c r="AW187" s="395" t="n">
        <v>0</v>
      </c>
      <c r="AX187" s="395" t="n">
        <v>0</v>
      </c>
      <c r="AY187" s="395" t="n">
        <v>0</v>
      </c>
      <c r="AZ187" s="395" t="n">
        <v>0</v>
      </c>
      <c r="BA187" s="395" t="n">
        <v>0</v>
      </c>
      <c r="BB187" s="395" t="n">
        <v>0</v>
      </c>
      <c r="BC187" s="396" t="n">
        <v>0</v>
      </c>
      <c r="BD187" s="397"/>
      <c r="BE187" s="397"/>
      <c r="BF187" s="397"/>
      <c r="BG187" s="397"/>
      <c r="BH187" s="397"/>
      <c r="BI187" s="397"/>
      <c r="BJ187" s="397"/>
      <c r="BK187" s="397"/>
      <c r="BL187" s="397"/>
      <c r="BM187" s="397"/>
      <c r="BN187" s="397"/>
      <c r="BO187" s="397"/>
      <c r="BP187" s="397"/>
      <c r="BQ187" s="397"/>
      <c r="BR187" s="397"/>
      <c r="BS187" s="397"/>
      <c r="BT187" s="397"/>
      <c r="BU187" s="397"/>
      <c r="BV187" s="397"/>
      <c r="BW187" s="397"/>
      <c r="BX187" s="397"/>
      <c r="BY187" s="397"/>
      <c r="BZ187" s="397"/>
      <c r="CA187" s="397"/>
      <c r="CB187" s="397"/>
      <c r="CC187" s="397"/>
      <c r="CD187" s="397"/>
      <c r="CE187" s="397"/>
      <c r="CF187" s="397"/>
      <c r="CG187" s="397"/>
      <c r="CH187" s="397"/>
      <c r="CI187" s="397"/>
      <c r="CJ187" s="397"/>
      <c r="CK187" s="397"/>
      <c r="CL187" s="398"/>
      <c r="CM187" s="398"/>
      <c r="CN187" s="398"/>
      <c r="CO187" s="398"/>
      <c r="CP187" s="398"/>
      <c r="CQ187" s="398"/>
      <c r="CR187" s="398"/>
      <c r="CS187" s="398"/>
      <c r="CT187" s="398"/>
      <c r="CU187" s="398"/>
      <c r="CV187" s="398"/>
      <c r="CW187" s="398"/>
      <c r="CX187" s="398"/>
      <c r="CY187" s="398"/>
      <c r="CZ187" s="398"/>
      <c r="DA187" s="398"/>
      <c r="DB187" s="398"/>
      <c r="DC187" s="398"/>
      <c r="DD187" s="398"/>
      <c r="DE187" s="398"/>
      <c r="DF187" s="398"/>
      <c r="DG187" s="398"/>
      <c r="DH187" s="398"/>
      <c r="DI187" s="398"/>
      <c r="DJ187" s="398"/>
      <c r="DK187" s="398"/>
      <c r="DL187" s="398"/>
      <c r="DM187" s="398"/>
      <c r="DN187" s="398"/>
      <c r="DO187" s="398"/>
      <c r="DP187" s="398"/>
      <c r="DQ187" s="398"/>
      <c r="DR187" s="398"/>
      <c r="DS187" s="398"/>
      <c r="DT187" s="398"/>
      <c r="DU187" s="398"/>
      <c r="DV187" s="398"/>
      <c r="DW187" s="398"/>
      <c r="DX187" s="398"/>
      <c r="DY187" s="398"/>
      <c r="DZ187" s="398"/>
      <c r="EA187" s="398"/>
      <c r="EB187" s="398"/>
      <c r="EC187" s="398"/>
      <c r="ED187" s="398"/>
      <c r="EE187" s="398"/>
      <c r="EF187" s="398"/>
      <c r="EG187" s="398"/>
      <c r="EH187" s="398"/>
      <c r="EI187" s="398"/>
      <c r="EJ187" s="398"/>
      <c r="EK187" s="398"/>
      <c r="EL187" s="398"/>
      <c r="EM187" s="398"/>
      <c r="EN187" s="398"/>
      <c r="EO187" s="398"/>
      <c r="EP187" s="398"/>
      <c r="EQ187" s="398"/>
      <c r="ER187" s="398"/>
      <c r="ES187" s="398"/>
      <c r="ET187" s="398"/>
      <c r="EU187" s="398"/>
      <c r="EV187" s="398"/>
      <c r="EW187" s="398"/>
      <c r="EX187" s="398"/>
      <c r="EY187" s="398"/>
      <c r="EZ187" s="398"/>
      <c r="FA187" s="398"/>
      <c r="FB187" s="398"/>
      <c r="FC187" s="398"/>
      <c r="FD187" s="398"/>
      <c r="FE187" s="398"/>
      <c r="FF187" s="398"/>
      <c r="FG187" s="398"/>
      <c r="FH187" s="398"/>
      <c r="FI187" s="398"/>
      <c r="FJ187" s="398"/>
      <c r="FK187" s="398"/>
      <c r="FL187" s="398"/>
      <c r="FM187" s="398"/>
      <c r="FN187" s="398"/>
      <c r="FO187" s="398"/>
      <c r="FP187" s="398"/>
      <c r="FQ187" s="398"/>
      <c r="FR187" s="398"/>
      <c r="FS187" s="398"/>
      <c r="FT187" s="398"/>
      <c r="FU187" s="398"/>
      <c r="FV187" s="398"/>
      <c r="FW187" s="398"/>
      <c r="FX187" s="398"/>
      <c r="FY187" s="398"/>
      <c r="FZ187" s="398"/>
      <c r="GA187" s="398"/>
      <c r="GB187" s="398"/>
      <c r="GC187" s="398"/>
      <c r="GD187" s="398"/>
      <c r="GE187" s="398"/>
      <c r="GF187" s="398"/>
      <c r="GG187" s="398"/>
      <c r="GH187" s="398"/>
      <c r="GI187" s="398"/>
      <c r="GJ187" s="398"/>
      <c r="GK187" s="398"/>
      <c r="GL187" s="398"/>
      <c r="GM187" s="398"/>
      <c r="GN187" s="398"/>
      <c r="GO187" s="398"/>
      <c r="GP187" s="398"/>
      <c r="GQ187" s="398"/>
      <c r="GR187" s="398"/>
      <c r="GS187" s="398"/>
      <c r="GT187" s="398"/>
      <c r="GU187" s="398"/>
      <c r="GV187" s="398"/>
      <c r="GW187" s="398"/>
      <c r="GX187" s="398"/>
      <c r="GY187" s="398"/>
      <c r="GZ187" s="398"/>
      <c r="HA187" s="398"/>
      <c r="HB187" s="398"/>
      <c r="HC187" s="398"/>
      <c r="HD187" s="398"/>
      <c r="HE187" s="398"/>
      <c r="HF187" s="398"/>
      <c r="HG187" s="398"/>
      <c r="HH187" s="398"/>
      <c r="HI187" s="398"/>
      <c r="HJ187" s="398"/>
      <c r="HK187" s="398"/>
      <c r="HL187" s="398"/>
      <c r="HM187" s="398"/>
      <c r="HN187" s="398"/>
      <c r="HO187" s="398"/>
      <c r="HP187" s="398"/>
      <c r="HQ187" s="398"/>
      <c r="HR187" s="398"/>
      <c r="HS187" s="398"/>
      <c r="HT187" s="398"/>
      <c r="HU187" s="398"/>
      <c r="HV187" s="398"/>
      <c r="HW187" s="398"/>
      <c r="HX187" s="398"/>
      <c r="HY187" s="398"/>
      <c r="HZ187" s="398"/>
      <c r="IA187" s="398"/>
      <c r="IB187" s="398"/>
      <c r="IC187" s="398"/>
      <c r="ID187" s="398"/>
      <c r="IE187" s="398"/>
      <c r="IF187" s="398"/>
      <c r="IG187" s="398"/>
      <c r="IH187" s="398"/>
      <c r="II187" s="398"/>
      <c r="IJ187" s="398"/>
      <c r="IK187" s="398"/>
      <c r="IL187" s="398"/>
      <c r="IM187" s="398"/>
      <c r="IN187" s="398"/>
      <c r="IO187" s="398"/>
      <c r="IP187" s="398"/>
      <c r="IQ187" s="398"/>
      <c r="IR187" s="398"/>
      <c r="IS187" s="398"/>
      <c r="IT187" s="398"/>
    </row>
    <row collapsed="false" customFormat="true" customHeight="true" hidden="false" ht="7" outlineLevel="0" r="188" s="389">
      <c r="A188" s="371"/>
      <c r="B188" s="372"/>
      <c r="C188" s="373"/>
      <c r="D188" s="374"/>
      <c r="E188" s="375"/>
      <c r="F188" s="376"/>
      <c r="G188" s="377"/>
      <c r="H188" s="375"/>
      <c r="I188" s="375"/>
      <c r="J188" s="375"/>
      <c r="K188" s="378"/>
      <c r="L188" s="378"/>
      <c r="M188" s="378"/>
      <c r="N188" s="378"/>
      <c r="O188" s="378"/>
      <c r="P188" s="379"/>
      <c r="Q188" s="380"/>
      <c r="R188" s="381"/>
      <c r="S188" s="381"/>
      <c r="T188" s="381"/>
      <c r="U188" s="381"/>
      <c r="V188" s="381"/>
      <c r="W188" s="381"/>
      <c r="X188" s="381"/>
      <c r="Y188" s="381"/>
      <c r="Z188" s="381"/>
      <c r="AA188" s="381"/>
      <c r="AB188" s="382"/>
      <c r="AC188" s="383"/>
      <c r="AD188" s="383"/>
      <c r="AE188" s="383"/>
      <c r="AF188" s="384"/>
      <c r="AG188" s="376"/>
      <c r="AH188" s="385"/>
      <c r="AI188" s="386"/>
      <c r="AJ188" s="386"/>
      <c r="AK188" s="386"/>
      <c r="AL188" s="386"/>
      <c r="AM188" s="386"/>
      <c r="AN188" s="386"/>
      <c r="AO188" s="386"/>
      <c r="AP188" s="386"/>
      <c r="AQ188" s="386"/>
      <c r="AR188" s="386"/>
      <c r="AS188" s="386"/>
      <c r="AT188" s="386"/>
      <c r="AU188" s="386"/>
      <c r="AV188" s="386"/>
      <c r="AW188" s="386"/>
      <c r="AX188" s="386"/>
      <c r="AY188" s="386"/>
      <c r="AZ188" s="386"/>
      <c r="BA188" s="386"/>
      <c r="BB188" s="386"/>
      <c r="BC188" s="386"/>
      <c r="BD188" s="387"/>
      <c r="BE188" s="387"/>
      <c r="BF188" s="387"/>
      <c r="BG188" s="387"/>
      <c r="BH188" s="387"/>
      <c r="BI188" s="387"/>
      <c r="BJ188" s="387"/>
      <c r="BK188" s="387"/>
      <c r="BL188" s="387"/>
      <c r="BM188" s="387"/>
      <c r="BN188" s="387"/>
      <c r="BO188" s="387"/>
      <c r="BP188" s="387"/>
      <c r="BQ188" s="387"/>
      <c r="BR188" s="387"/>
      <c r="BS188" s="387"/>
      <c r="BT188" s="387"/>
      <c r="BU188" s="387"/>
      <c r="BV188" s="387"/>
      <c r="BW188" s="387"/>
      <c r="BX188" s="387"/>
      <c r="BY188" s="387"/>
      <c r="BZ188" s="387"/>
      <c r="CA188" s="387"/>
      <c r="CB188" s="387"/>
      <c r="CC188" s="387"/>
      <c r="CD188" s="387"/>
      <c r="CE188" s="387"/>
      <c r="CF188" s="387"/>
      <c r="CG188" s="387"/>
      <c r="CH188" s="387"/>
      <c r="CI188" s="387"/>
      <c r="CJ188" s="387"/>
      <c r="CK188" s="387"/>
      <c r="CL188" s="388"/>
      <c r="CM188" s="388"/>
      <c r="CN188" s="388"/>
      <c r="CO188" s="388"/>
      <c r="CP188" s="388"/>
      <c r="CQ188" s="388"/>
      <c r="CR188" s="388"/>
      <c r="CS188" s="388"/>
      <c r="CT188" s="388"/>
      <c r="CU188" s="388"/>
      <c r="CV188" s="388"/>
      <c r="CW188" s="388"/>
      <c r="CX188" s="388"/>
      <c r="CY188" s="388"/>
      <c r="CZ188" s="388"/>
      <c r="DA188" s="388"/>
      <c r="DB188" s="388"/>
      <c r="DC188" s="388"/>
      <c r="DD188" s="388"/>
      <c r="DE188" s="388"/>
      <c r="DF188" s="388"/>
      <c r="DG188" s="388"/>
      <c r="DH188" s="388"/>
      <c r="DI188" s="388"/>
      <c r="DJ188" s="388"/>
      <c r="DK188" s="388"/>
      <c r="DL188" s="388"/>
      <c r="DM188" s="388"/>
      <c r="DN188" s="388"/>
      <c r="DO188" s="388"/>
      <c r="DP188" s="388"/>
      <c r="DQ188" s="388"/>
      <c r="DR188" s="388"/>
      <c r="DS188" s="388"/>
      <c r="DT188" s="388"/>
      <c r="DU188" s="388"/>
      <c r="DV188" s="388"/>
      <c r="DW188" s="388"/>
      <c r="DX188" s="388"/>
      <c r="DY188" s="388"/>
      <c r="DZ188" s="388"/>
      <c r="EA188" s="388"/>
      <c r="EB188" s="388"/>
      <c r="EC188" s="388"/>
      <c r="ED188" s="388"/>
      <c r="EE188" s="388"/>
      <c r="EF188" s="388"/>
      <c r="EG188" s="388"/>
      <c r="EH188" s="388"/>
      <c r="EI188" s="388"/>
      <c r="EJ188" s="388"/>
      <c r="EK188" s="388"/>
      <c r="EL188" s="388"/>
      <c r="EM188" s="388"/>
      <c r="EN188" s="388"/>
      <c r="EO188" s="388"/>
      <c r="EP188" s="388"/>
      <c r="EQ188" s="388"/>
      <c r="ER188" s="388"/>
      <c r="ES188" s="388"/>
      <c r="ET188" s="388"/>
      <c r="EU188" s="388"/>
      <c r="EV188" s="388"/>
      <c r="EW188" s="388"/>
      <c r="EX188" s="388"/>
      <c r="EY188" s="388"/>
      <c r="EZ188" s="388"/>
      <c r="FA188" s="388"/>
      <c r="FB188" s="388"/>
      <c r="FC188" s="388"/>
      <c r="FD188" s="388"/>
      <c r="FE188" s="388"/>
      <c r="FF188" s="388"/>
      <c r="FG188" s="388"/>
      <c r="FH188" s="388"/>
      <c r="FI188" s="388"/>
      <c r="FJ188" s="388"/>
      <c r="FK188" s="388"/>
      <c r="FL188" s="388"/>
      <c r="FM188" s="388"/>
      <c r="FN188" s="388"/>
      <c r="FO188" s="388"/>
      <c r="FP188" s="388"/>
      <c r="FQ188" s="388"/>
      <c r="FR188" s="388"/>
      <c r="FS188" s="388"/>
      <c r="FT188" s="388"/>
      <c r="FU188" s="388"/>
      <c r="FV188" s="388"/>
      <c r="FW188" s="388"/>
      <c r="FX188" s="388"/>
      <c r="FY188" s="388"/>
      <c r="FZ188" s="388"/>
      <c r="GA188" s="388"/>
      <c r="GB188" s="388"/>
      <c r="GC188" s="388"/>
      <c r="GD188" s="388"/>
      <c r="GE188" s="388"/>
      <c r="GF188" s="388"/>
      <c r="GG188" s="388"/>
      <c r="GH188" s="388"/>
      <c r="GI188" s="388"/>
      <c r="GJ188" s="388"/>
      <c r="GK188" s="388"/>
      <c r="GL188" s="388"/>
      <c r="GM188" s="388"/>
      <c r="GN188" s="388"/>
      <c r="GO188" s="388"/>
      <c r="GP188" s="388"/>
      <c r="GQ188" s="388"/>
      <c r="GR188" s="388"/>
      <c r="GS188" s="388"/>
      <c r="GT188" s="388"/>
      <c r="GU188" s="388"/>
      <c r="GV188" s="388"/>
      <c r="GW188" s="388"/>
      <c r="GX188" s="388"/>
      <c r="GY188" s="388"/>
      <c r="GZ188" s="388"/>
      <c r="HA188" s="388"/>
      <c r="HB188" s="388"/>
      <c r="HC188" s="388"/>
      <c r="HD188" s="388"/>
      <c r="HE188" s="388"/>
      <c r="HF188" s="388"/>
      <c r="HG188" s="388"/>
      <c r="HH188" s="388"/>
      <c r="HI188" s="388"/>
      <c r="HJ188" s="388"/>
      <c r="HK188" s="388"/>
      <c r="HL188" s="388"/>
      <c r="HM188" s="388"/>
      <c r="HN188" s="388"/>
      <c r="HO188" s="388"/>
      <c r="HP188" s="388"/>
      <c r="HQ188" s="388"/>
      <c r="HR188" s="388"/>
      <c r="HS188" s="388"/>
      <c r="HT188" s="388"/>
      <c r="HU188" s="388"/>
      <c r="HV188" s="388"/>
      <c r="HW188" s="388"/>
      <c r="HX188" s="388"/>
      <c r="HY188" s="388"/>
      <c r="HZ188" s="388"/>
      <c r="IA188" s="388"/>
      <c r="IB188" s="388"/>
      <c r="IC188" s="388"/>
      <c r="ID188" s="388"/>
      <c r="IE188" s="388"/>
      <c r="IF188" s="388"/>
      <c r="IG188" s="388"/>
      <c r="IH188" s="388"/>
      <c r="II188" s="388"/>
      <c r="IJ188" s="388"/>
      <c r="IK188" s="388"/>
      <c r="IL188" s="388"/>
      <c r="IM188" s="388"/>
      <c r="IN188" s="388"/>
      <c r="IO188" s="388"/>
      <c r="IP188" s="388"/>
      <c r="IQ188" s="388"/>
      <c r="IR188" s="388"/>
      <c r="IS188" s="388"/>
      <c r="IT188" s="388"/>
    </row>
    <row collapsed="false" customFormat="true" customHeight="true" hidden="false" ht="18.75" outlineLevel="0" r="189" s="399">
      <c r="A189" s="390"/>
      <c r="B189" s="151" t="s">
        <v>74</v>
      </c>
      <c r="C189" s="151"/>
      <c r="D189" s="240"/>
      <c r="E189" s="153" t="n">
        <v>0</v>
      </c>
      <c r="F189" s="391"/>
      <c r="G189" s="392"/>
      <c r="H189" s="153" t="n">
        <v>0</v>
      </c>
      <c r="I189" s="153" t="n">
        <v>0</v>
      </c>
      <c r="J189" s="153" t="n">
        <v>0</v>
      </c>
      <c r="K189" s="153" t="n">
        <v>0</v>
      </c>
      <c r="L189" s="153" t="n">
        <v>0</v>
      </c>
      <c r="M189" s="153" t="n">
        <v>0</v>
      </c>
      <c r="N189" s="153" t="n">
        <v>0</v>
      </c>
      <c r="O189" s="153" t="n">
        <v>0</v>
      </c>
      <c r="P189" s="152"/>
      <c r="Q189" s="151"/>
      <c r="R189" s="151"/>
      <c r="S189" s="151"/>
      <c r="T189" s="151"/>
      <c r="U189" s="151"/>
      <c r="V189" s="151"/>
      <c r="W189" s="151"/>
      <c r="X189" s="151"/>
      <c r="Y189" s="151"/>
      <c r="Z189" s="151"/>
      <c r="AA189" s="151"/>
      <c r="AB189" s="151"/>
      <c r="AC189" s="151"/>
      <c r="AD189" s="151"/>
      <c r="AE189" s="151"/>
      <c r="AF189" s="151"/>
      <c r="AG189" s="151"/>
      <c r="AH189" s="401"/>
      <c r="AI189" s="402" t="n">
        <v>0</v>
      </c>
      <c r="AJ189" s="403" t="n">
        <v>0</v>
      </c>
      <c r="AK189" s="403" t="n">
        <v>0</v>
      </c>
      <c r="AL189" s="403" t="n">
        <v>0</v>
      </c>
      <c r="AM189" s="403" t="n">
        <v>0</v>
      </c>
      <c r="AN189" s="403" t="n">
        <v>0</v>
      </c>
      <c r="AO189" s="403" t="n">
        <v>0</v>
      </c>
      <c r="AP189" s="403" t="n">
        <v>0</v>
      </c>
      <c r="AQ189" s="403" t="n">
        <v>0</v>
      </c>
      <c r="AR189" s="403" t="n">
        <v>0</v>
      </c>
      <c r="AS189" s="403" t="n">
        <v>0</v>
      </c>
      <c r="AT189" s="403" t="n">
        <v>0</v>
      </c>
      <c r="AU189" s="403" t="n">
        <v>0</v>
      </c>
      <c r="AV189" s="403" t="n">
        <v>0</v>
      </c>
      <c r="AW189" s="403" t="n">
        <v>0</v>
      </c>
      <c r="AX189" s="403" t="n">
        <v>0</v>
      </c>
      <c r="AY189" s="403" t="n">
        <v>0</v>
      </c>
      <c r="AZ189" s="403" t="n">
        <v>0</v>
      </c>
      <c r="BA189" s="403" t="n">
        <v>0</v>
      </c>
      <c r="BB189" s="403" t="n">
        <v>0</v>
      </c>
      <c r="BC189" s="404" t="n">
        <v>0</v>
      </c>
      <c r="BD189" s="405"/>
      <c r="BE189" s="405"/>
      <c r="BF189" s="405"/>
      <c r="BG189" s="405"/>
      <c r="BH189" s="405"/>
      <c r="BI189" s="405"/>
      <c r="BJ189" s="405"/>
      <c r="BK189" s="405"/>
      <c r="BL189" s="405"/>
      <c r="BM189" s="405"/>
      <c r="BN189" s="405"/>
      <c r="BO189" s="405"/>
      <c r="BP189" s="405"/>
      <c r="BQ189" s="405"/>
      <c r="BR189" s="405"/>
      <c r="BS189" s="405"/>
      <c r="BT189" s="405"/>
      <c r="BU189" s="405"/>
      <c r="BV189" s="405"/>
      <c r="BW189" s="405"/>
      <c r="BX189" s="405"/>
      <c r="BY189" s="405"/>
      <c r="BZ189" s="405"/>
      <c r="CA189" s="405"/>
      <c r="CB189" s="405"/>
      <c r="CC189" s="405"/>
      <c r="CD189" s="405"/>
      <c r="CE189" s="405"/>
      <c r="CF189" s="405"/>
      <c r="CG189" s="405"/>
      <c r="CH189" s="405"/>
      <c r="CI189" s="405"/>
      <c r="CJ189" s="405"/>
      <c r="CK189" s="405"/>
      <c r="CL189" s="398"/>
      <c r="CM189" s="398"/>
      <c r="CN189" s="398"/>
      <c r="CO189" s="398"/>
      <c r="CP189" s="398"/>
      <c r="CQ189" s="398"/>
      <c r="CR189" s="398"/>
      <c r="CS189" s="398"/>
      <c r="CT189" s="398"/>
      <c r="CU189" s="398"/>
      <c r="CV189" s="398"/>
      <c r="CW189" s="398"/>
      <c r="CX189" s="398"/>
      <c r="CY189" s="398"/>
      <c r="CZ189" s="398"/>
      <c r="DA189" s="398"/>
      <c r="DB189" s="398"/>
      <c r="DC189" s="398"/>
      <c r="DD189" s="398"/>
      <c r="DE189" s="398"/>
      <c r="DF189" s="398"/>
      <c r="DG189" s="398"/>
      <c r="DH189" s="398"/>
      <c r="DI189" s="398"/>
      <c r="DJ189" s="398"/>
      <c r="DK189" s="398"/>
      <c r="DL189" s="398"/>
      <c r="DM189" s="398"/>
      <c r="DN189" s="398"/>
      <c r="DO189" s="398"/>
      <c r="DP189" s="398"/>
      <c r="DQ189" s="398"/>
      <c r="DR189" s="398"/>
      <c r="DS189" s="398"/>
      <c r="DT189" s="398"/>
      <c r="DU189" s="398"/>
      <c r="DV189" s="398"/>
      <c r="DW189" s="398"/>
      <c r="DX189" s="398"/>
      <c r="DY189" s="398"/>
      <c r="DZ189" s="398"/>
      <c r="EA189" s="398"/>
      <c r="EB189" s="398"/>
      <c r="EC189" s="398"/>
      <c r="ED189" s="398"/>
      <c r="EE189" s="398"/>
      <c r="EF189" s="398"/>
      <c r="EG189" s="398"/>
      <c r="EH189" s="398"/>
      <c r="EI189" s="398"/>
      <c r="EJ189" s="398"/>
      <c r="EK189" s="398"/>
      <c r="EL189" s="398"/>
      <c r="EM189" s="398"/>
      <c r="EN189" s="398"/>
      <c r="EO189" s="398"/>
      <c r="EP189" s="398"/>
      <c r="EQ189" s="398"/>
      <c r="ER189" s="398"/>
      <c r="ES189" s="398"/>
      <c r="ET189" s="398"/>
      <c r="EU189" s="398"/>
      <c r="EV189" s="398"/>
      <c r="EW189" s="398"/>
      <c r="EX189" s="398"/>
      <c r="EY189" s="398"/>
      <c r="EZ189" s="398"/>
      <c r="FA189" s="398"/>
      <c r="FB189" s="398"/>
      <c r="FC189" s="398"/>
      <c r="FD189" s="398"/>
      <c r="FE189" s="398"/>
      <c r="FF189" s="398"/>
      <c r="FG189" s="398"/>
      <c r="FH189" s="398"/>
      <c r="FI189" s="398"/>
      <c r="FJ189" s="398"/>
      <c r="FK189" s="398"/>
      <c r="FL189" s="398"/>
      <c r="FM189" s="398"/>
      <c r="FN189" s="398"/>
      <c r="FO189" s="398"/>
      <c r="FP189" s="398"/>
      <c r="FQ189" s="398"/>
      <c r="FR189" s="398"/>
      <c r="FS189" s="398"/>
      <c r="FT189" s="398"/>
      <c r="FU189" s="398"/>
      <c r="FV189" s="398"/>
      <c r="FW189" s="398"/>
      <c r="FX189" s="398"/>
      <c r="FY189" s="398"/>
      <c r="FZ189" s="398"/>
      <c r="GA189" s="398"/>
      <c r="GB189" s="398"/>
      <c r="GC189" s="398"/>
      <c r="GD189" s="398"/>
      <c r="GE189" s="398"/>
      <c r="GF189" s="398"/>
      <c r="GG189" s="398"/>
      <c r="GH189" s="398"/>
      <c r="GI189" s="398"/>
      <c r="GJ189" s="398"/>
      <c r="GK189" s="398"/>
      <c r="GL189" s="398"/>
      <c r="GM189" s="398"/>
      <c r="GN189" s="398"/>
      <c r="GO189" s="398"/>
      <c r="GP189" s="398"/>
      <c r="GQ189" s="398"/>
      <c r="GR189" s="398"/>
      <c r="GS189" s="398"/>
      <c r="GT189" s="398"/>
      <c r="GU189" s="398"/>
      <c r="GV189" s="398"/>
      <c r="GW189" s="398"/>
      <c r="GX189" s="398"/>
      <c r="GY189" s="398"/>
      <c r="GZ189" s="398"/>
      <c r="HA189" s="398"/>
      <c r="HB189" s="398"/>
      <c r="HC189" s="398"/>
      <c r="HD189" s="398"/>
      <c r="HE189" s="398"/>
      <c r="HF189" s="398"/>
      <c r="HG189" s="398"/>
      <c r="HH189" s="398"/>
      <c r="HI189" s="398"/>
      <c r="HJ189" s="398"/>
      <c r="HK189" s="398"/>
      <c r="HL189" s="398"/>
      <c r="HM189" s="398"/>
      <c r="HN189" s="398"/>
      <c r="HO189" s="398"/>
      <c r="HP189" s="398"/>
      <c r="HQ189" s="398"/>
      <c r="HR189" s="398"/>
      <c r="HS189" s="398"/>
      <c r="HT189" s="398"/>
      <c r="HU189" s="398"/>
      <c r="HV189" s="398"/>
      <c r="HW189" s="398"/>
      <c r="HX189" s="398"/>
      <c r="HY189" s="398"/>
      <c r="HZ189" s="398"/>
      <c r="IA189" s="398"/>
      <c r="IB189" s="398"/>
      <c r="IC189" s="398"/>
      <c r="ID189" s="398"/>
      <c r="IE189" s="398"/>
      <c r="IF189" s="398"/>
      <c r="IG189" s="398"/>
      <c r="IH189" s="398"/>
      <c r="II189" s="398"/>
      <c r="IJ189" s="398"/>
      <c r="IK189" s="398"/>
      <c r="IL189" s="398"/>
      <c r="IM189" s="398"/>
      <c r="IN189" s="398"/>
      <c r="IO189" s="398"/>
      <c r="IP189" s="398"/>
      <c r="IQ189" s="398"/>
      <c r="IR189" s="398"/>
      <c r="IS189" s="398"/>
      <c r="IT189" s="398"/>
    </row>
    <row collapsed="false" customFormat="true" customHeight="true" hidden="false" ht="6.75" outlineLevel="0" r="190" s="389">
      <c r="A190" s="371"/>
      <c r="B190" s="372"/>
      <c r="C190" s="373"/>
      <c r="D190" s="374"/>
      <c r="E190" s="375"/>
      <c r="F190" s="376"/>
      <c r="G190" s="400"/>
      <c r="H190" s="375"/>
      <c r="I190" s="375"/>
      <c r="J190" s="375"/>
      <c r="K190" s="378"/>
      <c r="L190" s="378"/>
      <c r="M190" s="378"/>
      <c r="N190" s="378"/>
      <c r="O190" s="378"/>
      <c r="P190" s="379"/>
      <c r="Q190" s="380"/>
      <c r="R190" s="381"/>
      <c r="S190" s="381"/>
      <c r="T190" s="381"/>
      <c r="U190" s="381"/>
      <c r="V190" s="381"/>
      <c r="W190" s="381"/>
      <c r="X190" s="381"/>
      <c r="Y190" s="381"/>
      <c r="Z190" s="381"/>
      <c r="AA190" s="381"/>
      <c r="AB190" s="382"/>
      <c r="AC190" s="383"/>
      <c r="AD190" s="383"/>
      <c r="AE190" s="383"/>
      <c r="AF190" s="384"/>
      <c r="AG190" s="376"/>
      <c r="AH190" s="385"/>
      <c r="AI190" s="386"/>
      <c r="AJ190" s="386"/>
      <c r="AK190" s="386"/>
      <c r="AL190" s="386"/>
      <c r="AM190" s="386"/>
      <c r="AN190" s="386"/>
      <c r="AO190" s="386"/>
      <c r="AP190" s="386"/>
      <c r="AQ190" s="386"/>
      <c r="AR190" s="386"/>
      <c r="AS190" s="386"/>
      <c r="AT190" s="386"/>
      <c r="AU190" s="386"/>
      <c r="AV190" s="386"/>
      <c r="AW190" s="386"/>
      <c r="AX190" s="386"/>
      <c r="AY190" s="386"/>
      <c r="AZ190" s="386"/>
      <c r="BA190" s="386"/>
      <c r="BB190" s="386"/>
      <c r="BC190" s="386"/>
      <c r="BD190" s="387"/>
      <c r="BE190" s="387"/>
      <c r="BF190" s="387"/>
      <c r="BG190" s="387"/>
      <c r="BH190" s="387"/>
      <c r="BI190" s="387"/>
      <c r="BJ190" s="387"/>
      <c r="BK190" s="387"/>
      <c r="BL190" s="387"/>
      <c r="BM190" s="387"/>
      <c r="BN190" s="387"/>
      <c r="BO190" s="387"/>
      <c r="BP190" s="387"/>
      <c r="BQ190" s="387"/>
      <c r="BR190" s="387"/>
      <c r="BS190" s="387"/>
      <c r="BT190" s="387"/>
      <c r="BU190" s="387"/>
      <c r="BV190" s="387"/>
      <c r="BW190" s="387"/>
      <c r="BX190" s="387"/>
      <c r="BY190" s="387"/>
      <c r="BZ190" s="387"/>
      <c r="CA190" s="387"/>
      <c r="CB190" s="387"/>
      <c r="CC190" s="387"/>
      <c r="CD190" s="387"/>
      <c r="CE190" s="387"/>
      <c r="CF190" s="387"/>
      <c r="CG190" s="387"/>
      <c r="CH190" s="387"/>
      <c r="CI190" s="387"/>
      <c r="CJ190" s="387"/>
      <c r="CK190" s="387"/>
      <c r="CL190" s="388"/>
      <c r="CM190" s="388"/>
      <c r="CN190" s="388"/>
      <c r="CO190" s="388"/>
      <c r="CP190" s="388"/>
      <c r="CQ190" s="388"/>
      <c r="CR190" s="388"/>
      <c r="CS190" s="388"/>
      <c r="CT190" s="388"/>
      <c r="CU190" s="388"/>
      <c r="CV190" s="388"/>
      <c r="CW190" s="388"/>
      <c r="CX190" s="388"/>
      <c r="CY190" s="388"/>
      <c r="CZ190" s="388"/>
      <c r="DA190" s="388"/>
      <c r="DB190" s="388"/>
      <c r="DC190" s="388"/>
      <c r="DD190" s="388"/>
      <c r="DE190" s="388"/>
      <c r="DF190" s="388"/>
      <c r="DG190" s="388"/>
      <c r="DH190" s="388"/>
      <c r="DI190" s="388"/>
      <c r="DJ190" s="388"/>
      <c r="DK190" s="388"/>
      <c r="DL190" s="388"/>
      <c r="DM190" s="388"/>
      <c r="DN190" s="388"/>
      <c r="DO190" s="388"/>
      <c r="DP190" s="388"/>
      <c r="DQ190" s="388"/>
      <c r="DR190" s="388"/>
      <c r="DS190" s="388"/>
      <c r="DT190" s="388"/>
      <c r="DU190" s="388"/>
      <c r="DV190" s="388"/>
      <c r="DW190" s="388"/>
      <c r="DX190" s="388"/>
      <c r="DY190" s="388"/>
      <c r="DZ190" s="388"/>
      <c r="EA190" s="388"/>
      <c r="EB190" s="388"/>
      <c r="EC190" s="388"/>
      <c r="ED190" s="388"/>
      <c r="EE190" s="388"/>
      <c r="EF190" s="388"/>
      <c r="EG190" s="388"/>
      <c r="EH190" s="388"/>
      <c r="EI190" s="388"/>
      <c r="EJ190" s="388"/>
      <c r="EK190" s="388"/>
      <c r="EL190" s="388"/>
      <c r="EM190" s="388"/>
      <c r="EN190" s="388"/>
      <c r="EO190" s="388"/>
      <c r="EP190" s="388"/>
      <c r="EQ190" s="388"/>
      <c r="ER190" s="388"/>
      <c r="ES190" s="388"/>
      <c r="ET190" s="388"/>
      <c r="EU190" s="388"/>
      <c r="EV190" s="388"/>
      <c r="EW190" s="388"/>
      <c r="EX190" s="388"/>
      <c r="EY190" s="388"/>
      <c r="EZ190" s="388"/>
      <c r="FA190" s="388"/>
      <c r="FB190" s="388"/>
      <c r="FC190" s="388"/>
      <c r="FD190" s="388"/>
      <c r="FE190" s="388"/>
      <c r="FF190" s="388"/>
      <c r="FG190" s="388"/>
      <c r="FH190" s="388"/>
      <c r="FI190" s="388"/>
      <c r="FJ190" s="388"/>
      <c r="FK190" s="388"/>
      <c r="FL190" s="388"/>
      <c r="FM190" s="388"/>
      <c r="FN190" s="388"/>
      <c r="FO190" s="388"/>
      <c r="FP190" s="388"/>
      <c r="FQ190" s="388"/>
      <c r="FR190" s="388"/>
      <c r="FS190" s="388"/>
      <c r="FT190" s="388"/>
      <c r="FU190" s="388"/>
      <c r="FV190" s="388"/>
      <c r="FW190" s="388"/>
      <c r="FX190" s="388"/>
      <c r="FY190" s="388"/>
      <c r="FZ190" s="388"/>
      <c r="GA190" s="388"/>
      <c r="GB190" s="388"/>
      <c r="GC190" s="388"/>
      <c r="GD190" s="388"/>
      <c r="GE190" s="388"/>
      <c r="GF190" s="388"/>
      <c r="GG190" s="388"/>
      <c r="GH190" s="388"/>
      <c r="GI190" s="388"/>
      <c r="GJ190" s="388"/>
      <c r="GK190" s="388"/>
      <c r="GL190" s="388"/>
      <c r="GM190" s="388"/>
      <c r="GN190" s="388"/>
      <c r="GO190" s="388"/>
      <c r="GP190" s="388"/>
      <c r="GQ190" s="388"/>
      <c r="GR190" s="388"/>
      <c r="GS190" s="388"/>
      <c r="GT190" s="388"/>
      <c r="GU190" s="388"/>
      <c r="GV190" s="388"/>
      <c r="GW190" s="388"/>
      <c r="GX190" s="388"/>
      <c r="GY190" s="388"/>
      <c r="GZ190" s="388"/>
      <c r="HA190" s="388"/>
      <c r="HB190" s="388"/>
      <c r="HC190" s="388"/>
      <c r="HD190" s="388"/>
      <c r="HE190" s="388"/>
      <c r="HF190" s="388"/>
      <c r="HG190" s="388"/>
      <c r="HH190" s="388"/>
      <c r="HI190" s="388"/>
      <c r="HJ190" s="388"/>
      <c r="HK190" s="388"/>
      <c r="HL190" s="388"/>
      <c r="HM190" s="388"/>
      <c r="HN190" s="388"/>
      <c r="HO190" s="388"/>
      <c r="HP190" s="388"/>
      <c r="HQ190" s="388"/>
      <c r="HR190" s="388"/>
      <c r="HS190" s="388"/>
      <c r="HT190" s="388"/>
      <c r="HU190" s="388"/>
      <c r="HV190" s="388"/>
      <c r="HW190" s="388"/>
      <c r="HX190" s="388"/>
      <c r="HY190" s="388"/>
      <c r="HZ190" s="388"/>
      <c r="IA190" s="388"/>
      <c r="IB190" s="388"/>
      <c r="IC190" s="388"/>
      <c r="ID190" s="388"/>
      <c r="IE190" s="388"/>
      <c r="IF190" s="388"/>
      <c r="IG190" s="388"/>
      <c r="IH190" s="388"/>
      <c r="II190" s="388"/>
      <c r="IJ190" s="388"/>
      <c r="IK190" s="388"/>
      <c r="IL190" s="388"/>
      <c r="IM190" s="388"/>
      <c r="IN190" s="388"/>
      <c r="IO190" s="388"/>
      <c r="IP190" s="388"/>
      <c r="IQ190" s="388"/>
      <c r="IR190" s="388"/>
      <c r="IS190" s="388"/>
      <c r="IT190" s="388"/>
    </row>
    <row collapsed="false" customFormat="true" customHeight="true" hidden="false" ht="24.75" outlineLevel="0" r="191" s="509">
      <c r="A191" s="496"/>
      <c r="B191" s="151" t="s">
        <v>75</v>
      </c>
      <c r="C191" s="151"/>
      <c r="D191" s="240"/>
      <c r="E191" s="153" t="n">
        <f aca="false">COUNTIF(E193:E261,"Yes")</f>
        <v>10</v>
      </c>
      <c r="F191" s="391"/>
      <c r="G191" s="525"/>
      <c r="H191" s="526" t="n">
        <f aca="false">H193+H200+H207+H214+H221+H228+H235+H242+H249+H256</f>
        <v>13447.30816</v>
      </c>
      <c r="I191" s="526" t="n">
        <f aca="false">I193+I200+I207+I214+I221+I228+I235+I242+I249+I256</f>
        <v>1790.5154688</v>
      </c>
      <c r="J191" s="526" t="n">
        <f aca="false">J193+J200+J207+J214+J221+J228+J235+J242+J249+J256</f>
        <v>15237.8236288</v>
      </c>
      <c r="K191" s="526" t="n">
        <f aca="false">K193+K200+K207+K214+K221+K228+K235+K242+K249+K256</f>
        <v>0</v>
      </c>
      <c r="L191" s="526" t="n">
        <f aca="false">L193+L200+L207+L214+L221+L228+L235+L242+L249+L256</f>
        <v>11625</v>
      </c>
      <c r="M191" s="526" t="n">
        <f aca="false">M193+M200+M207+M214+M221+M228+M235+M242+M249+M256</f>
        <v>11625</v>
      </c>
      <c r="N191" s="526" t="n">
        <f aca="false">N193+N200+N207+N214+N221+N228+N235+N242+N249+N256</f>
        <v>64</v>
      </c>
      <c r="O191" s="526" t="n">
        <f aca="false">O193+O200+O207+O214+O221+O228+O235+O242+O249+O256</f>
        <v>64</v>
      </c>
      <c r="P191" s="152"/>
      <c r="Q191" s="151"/>
      <c r="R191" s="151"/>
      <c r="S191" s="151"/>
      <c r="T191" s="151"/>
      <c r="U191" s="151"/>
      <c r="V191" s="151"/>
      <c r="W191" s="151"/>
      <c r="X191" s="151"/>
      <c r="Y191" s="151"/>
      <c r="Z191" s="151"/>
      <c r="AA191" s="151"/>
      <c r="AB191" s="151"/>
      <c r="AC191" s="151"/>
      <c r="AD191" s="151"/>
      <c r="AE191" s="151"/>
      <c r="AF191" s="151"/>
      <c r="AG191" s="151"/>
      <c r="AH191" s="504"/>
      <c r="AI191" s="527" t="n">
        <f aca="false">AI193+AI200+AI207+AI214+AI221+AI228+AI235+AI242+AI249+AI256</f>
        <v>0</v>
      </c>
      <c r="AJ191" s="527" t="n">
        <f aca="false">AJ193+AJ200+AJ207+AJ214+AJ221+AJ228+AJ235+AJ242+AJ249+AJ256</f>
        <v>0</v>
      </c>
      <c r="AK191" s="527" t="n">
        <f aca="false">AK193+AK200+AK207+AK214+AK221+AK228+AK235+AK242+AK249+AK256</f>
        <v>0</v>
      </c>
      <c r="AL191" s="527" t="n">
        <f aca="false">AL193+AL200+AL207+AL214+AL221+AL228+AL235+AL242+AL249+AL256</f>
        <v>0</v>
      </c>
      <c r="AM191" s="527" t="n">
        <f aca="false">AM193+AM200+AM207+AM214+AM221+AM228+AM235+AM242+AM249+AM256</f>
        <v>0</v>
      </c>
      <c r="AN191" s="527" t="n">
        <f aca="false">AN193+AN200+AN207+AN214+AN221+AN228+AN235+AN242+AN249+AN256</f>
        <v>0</v>
      </c>
      <c r="AO191" s="554" t="n">
        <f aca="false">AO193+AO200+AO207+AO214+AO221+AO228+AO235+AO242+AO249+AO256</f>
        <v>0</v>
      </c>
      <c r="AP191" s="527" t="n">
        <f aca="false">AP193+AP200+AP207+AP214+AP221+AP228+AP235+AP242+AP249+AP256</f>
        <v>0</v>
      </c>
      <c r="AQ191" s="527" t="n">
        <f aca="false">AQ193+AQ200+AQ207+AQ214+AQ221+AQ228+AQ235+AQ242+AQ249+AQ256</f>
        <v>0</v>
      </c>
      <c r="AR191" s="527" t="n">
        <f aca="false">AR193+AR200+AR207+AR214+AR221+AR228+AR235+AR242+AR249+AR256</f>
        <v>0</v>
      </c>
      <c r="AS191" s="527" t="n">
        <f aca="false">AS193+AS200+AS207+AS214+AS221+AS228+AS235+AS242+AS249+AS256</f>
        <v>0</v>
      </c>
      <c r="AT191" s="527" t="n">
        <f aca="false">AT193+AT200+AT207+AT214+AT221+AT228+AT235+AT242+AT249+AT256</f>
        <v>0</v>
      </c>
      <c r="AU191" s="527" t="n">
        <f aca="false">AU193+AU200+AU207+AU214+AU221+AU228+AU235+AU242+AU249+AU256</f>
        <v>0</v>
      </c>
      <c r="AV191" s="527" t="n">
        <f aca="false">AV193+AV200+AV207+AV214+AV221+AV228+AV235+AV242+AV249+AV256</f>
        <v>0</v>
      </c>
      <c r="AW191" s="527" t="n">
        <f aca="false">AW193+AW200+AW207+AW214+AW221+AW228+AW235+AW242+AW249+AW256</f>
        <v>0</v>
      </c>
      <c r="AX191" s="527" t="n">
        <f aca="false">AX193+AX200+AX207+AX214+AX221+AX228+AX235+AX242+AX249+AX256</f>
        <v>0</v>
      </c>
      <c r="AY191" s="527" t="n">
        <f aca="false">AY193+AY200+AY207+AY214+AY221+AY228+AY235+AY242+AY249+AY256</f>
        <v>0</v>
      </c>
      <c r="AZ191" s="527" t="n">
        <f aca="false">AZ193+AZ200+AZ207+AZ214+AZ221+AZ228+AZ235+AZ242+AZ249+AZ256</f>
        <v>0</v>
      </c>
      <c r="BA191" s="527" t="n">
        <f aca="false">BA193+BA200+BA207+BA214+BA221+BA228+BA235+BA242+BA249+BA256</f>
        <v>0</v>
      </c>
      <c r="BB191" s="527" t="n">
        <f aca="false">BB193+BB200+BB207+BB214+BB221+BB228+BB235+BB242+BB249+BB256</f>
        <v>0</v>
      </c>
      <c r="BC191" s="527" t="n">
        <f aca="false">BC193+BC200+BC207+BC214+BC221+BC228+BC235+BC242+BC249+BC256</f>
        <v>0</v>
      </c>
      <c r="BD191" s="507"/>
      <c r="BE191" s="507"/>
      <c r="BF191" s="507"/>
      <c r="BG191" s="507"/>
      <c r="BH191" s="507"/>
      <c r="BI191" s="507"/>
      <c r="BJ191" s="507"/>
      <c r="BK191" s="507"/>
      <c r="BL191" s="507"/>
      <c r="BM191" s="507"/>
      <c r="BN191" s="507"/>
      <c r="BO191" s="507"/>
      <c r="BP191" s="507"/>
      <c r="BQ191" s="507"/>
      <c r="BR191" s="507"/>
      <c r="BS191" s="507"/>
      <c r="BT191" s="507"/>
      <c r="BU191" s="507"/>
      <c r="BV191" s="507"/>
      <c r="BW191" s="507"/>
      <c r="BX191" s="507"/>
      <c r="BY191" s="507"/>
      <c r="BZ191" s="507"/>
      <c r="CA191" s="507"/>
      <c r="CB191" s="507"/>
      <c r="CC191" s="507"/>
      <c r="CD191" s="507"/>
      <c r="CE191" s="507"/>
      <c r="CF191" s="507"/>
      <c r="CG191" s="507"/>
      <c r="CH191" s="507"/>
      <c r="CI191" s="507"/>
      <c r="CJ191" s="507"/>
      <c r="CK191" s="507"/>
      <c r="CL191" s="508"/>
      <c r="CM191" s="508"/>
      <c r="CN191" s="508"/>
      <c r="CO191" s="508"/>
      <c r="CP191" s="508"/>
      <c r="CQ191" s="508"/>
      <c r="CR191" s="508"/>
      <c r="CS191" s="508"/>
      <c r="CT191" s="508"/>
      <c r="CU191" s="508"/>
      <c r="CV191" s="508"/>
      <c r="CW191" s="508"/>
      <c r="CX191" s="508"/>
      <c r="CY191" s="508"/>
      <c r="CZ191" s="508"/>
      <c r="DA191" s="508"/>
      <c r="DB191" s="508"/>
      <c r="DC191" s="508"/>
      <c r="DD191" s="508"/>
      <c r="DE191" s="508"/>
      <c r="DF191" s="508"/>
      <c r="DG191" s="508"/>
      <c r="DH191" s="508"/>
      <c r="DI191" s="508"/>
      <c r="DJ191" s="508"/>
      <c r="DK191" s="508"/>
      <c r="DL191" s="508"/>
      <c r="DM191" s="508"/>
      <c r="DN191" s="508"/>
      <c r="DO191" s="508"/>
      <c r="DP191" s="508"/>
      <c r="DQ191" s="508"/>
      <c r="DR191" s="508"/>
      <c r="DS191" s="508"/>
      <c r="DT191" s="508"/>
      <c r="DU191" s="508"/>
      <c r="DV191" s="508"/>
      <c r="DW191" s="508"/>
      <c r="DX191" s="508"/>
      <c r="DY191" s="508"/>
      <c r="DZ191" s="508"/>
      <c r="EA191" s="508"/>
      <c r="EB191" s="508"/>
      <c r="EC191" s="508"/>
      <c r="ED191" s="508"/>
      <c r="EE191" s="508"/>
      <c r="EF191" s="508"/>
      <c r="EG191" s="508"/>
      <c r="EH191" s="508"/>
      <c r="EI191" s="508"/>
      <c r="EJ191" s="508"/>
      <c r="EK191" s="508"/>
      <c r="EL191" s="508"/>
      <c r="EM191" s="508"/>
      <c r="EN191" s="508"/>
      <c r="EO191" s="508"/>
      <c r="EP191" s="508"/>
      <c r="EQ191" s="508"/>
      <c r="ER191" s="508"/>
      <c r="ES191" s="508"/>
      <c r="ET191" s="508"/>
      <c r="EU191" s="508"/>
      <c r="EV191" s="508"/>
      <c r="EW191" s="508"/>
      <c r="EX191" s="508"/>
      <c r="EY191" s="508"/>
      <c r="EZ191" s="508"/>
      <c r="FA191" s="508"/>
      <c r="FB191" s="508"/>
      <c r="FC191" s="508"/>
      <c r="FD191" s="508"/>
      <c r="FE191" s="508"/>
      <c r="FF191" s="508"/>
      <c r="FG191" s="508"/>
      <c r="FH191" s="508"/>
      <c r="FI191" s="508"/>
      <c r="FJ191" s="508"/>
      <c r="FK191" s="508"/>
      <c r="FL191" s="508"/>
      <c r="FM191" s="508"/>
      <c r="FN191" s="508"/>
      <c r="FO191" s="508"/>
      <c r="FP191" s="508"/>
      <c r="FQ191" s="508"/>
      <c r="FR191" s="508"/>
      <c r="FS191" s="508"/>
      <c r="FT191" s="508"/>
      <c r="FU191" s="508"/>
      <c r="FV191" s="508"/>
      <c r="FW191" s="508"/>
      <c r="FX191" s="508"/>
      <c r="FY191" s="508"/>
      <c r="FZ191" s="508"/>
      <c r="GA191" s="508"/>
      <c r="GB191" s="508"/>
      <c r="GC191" s="508"/>
      <c r="GD191" s="508"/>
      <c r="GE191" s="508"/>
      <c r="GF191" s="508"/>
      <c r="GG191" s="508"/>
      <c r="GH191" s="508"/>
      <c r="GI191" s="508"/>
      <c r="GJ191" s="508"/>
      <c r="GK191" s="508"/>
      <c r="GL191" s="508"/>
      <c r="GM191" s="508"/>
      <c r="GN191" s="508"/>
      <c r="GO191" s="508"/>
      <c r="GP191" s="508"/>
      <c r="GQ191" s="508"/>
      <c r="GR191" s="508"/>
      <c r="GS191" s="508"/>
      <c r="GT191" s="508"/>
      <c r="GU191" s="508"/>
      <c r="GV191" s="508"/>
      <c r="GW191" s="508"/>
      <c r="GX191" s="508"/>
      <c r="GY191" s="508"/>
      <c r="GZ191" s="508"/>
      <c r="HA191" s="508"/>
      <c r="HB191" s="508"/>
      <c r="HC191" s="508"/>
      <c r="HD191" s="508"/>
      <c r="HE191" s="508"/>
      <c r="HF191" s="508"/>
      <c r="HG191" s="508"/>
      <c r="HH191" s="508"/>
      <c r="HI191" s="508"/>
      <c r="HJ191" s="508"/>
      <c r="HK191" s="508"/>
      <c r="HL191" s="508"/>
      <c r="HM191" s="508"/>
      <c r="HN191" s="508"/>
      <c r="HO191" s="508"/>
      <c r="HP191" s="508"/>
      <c r="HQ191" s="508"/>
      <c r="HR191" s="508"/>
      <c r="HS191" s="508"/>
      <c r="HT191" s="508"/>
      <c r="HU191" s="508"/>
      <c r="HV191" s="508"/>
      <c r="HW191" s="508"/>
      <c r="HX191" s="508"/>
      <c r="HY191" s="508"/>
      <c r="HZ191" s="508"/>
      <c r="IA191" s="508"/>
      <c r="IB191" s="508"/>
      <c r="IC191" s="508"/>
      <c r="ID191" s="508"/>
      <c r="IE191" s="508"/>
      <c r="IF191" s="508"/>
      <c r="IG191" s="508"/>
      <c r="IH191" s="508"/>
      <c r="II191" s="508"/>
      <c r="IJ191" s="508"/>
      <c r="IK191" s="508"/>
      <c r="IL191" s="508"/>
      <c r="IM191" s="508"/>
      <c r="IN191" s="508"/>
      <c r="IO191" s="508"/>
      <c r="IP191" s="508"/>
      <c r="IQ191" s="508"/>
      <c r="IR191" s="508"/>
      <c r="IS191" s="508"/>
      <c r="IT191" s="508"/>
    </row>
    <row collapsed="false" customFormat="true" customHeight="true" hidden="false" ht="7" outlineLevel="0" r="192" s="438">
      <c r="A192" s="406"/>
      <c r="B192" s="266"/>
      <c r="C192" s="266"/>
      <c r="D192" s="267"/>
      <c r="E192" s="592"/>
      <c r="F192" s="269"/>
      <c r="G192" s="267"/>
      <c r="H192" s="556"/>
      <c r="I192" s="268"/>
      <c r="J192" s="268"/>
      <c r="K192" s="268"/>
      <c r="L192" s="268"/>
      <c r="M192" s="268"/>
      <c r="N192" s="268"/>
      <c r="O192" s="268"/>
      <c r="P192" s="269"/>
      <c r="Q192" s="266"/>
      <c r="R192" s="266"/>
      <c r="S192" s="266"/>
      <c r="T192" s="266"/>
      <c r="U192" s="266"/>
      <c r="V192" s="266"/>
      <c r="W192" s="266"/>
      <c r="X192" s="266"/>
      <c r="Y192" s="266"/>
      <c r="Z192" s="266"/>
      <c r="AA192" s="266"/>
      <c r="AB192" s="266"/>
      <c r="AC192" s="266"/>
      <c r="AD192" s="266"/>
      <c r="AE192" s="266"/>
      <c r="AF192" s="266"/>
      <c r="AG192" s="269"/>
      <c r="AH192" s="407"/>
      <c r="AI192" s="557"/>
      <c r="AJ192" s="557"/>
      <c r="AK192" s="557"/>
      <c r="AL192" s="557"/>
      <c r="AM192" s="557"/>
      <c r="AN192" s="557"/>
      <c r="AO192" s="557"/>
      <c r="AP192" s="557"/>
      <c r="AQ192" s="557"/>
      <c r="AR192" s="557"/>
      <c r="AS192" s="557"/>
      <c r="AT192" s="557"/>
      <c r="AU192" s="557"/>
      <c r="AV192" s="557"/>
      <c r="AW192" s="557"/>
      <c r="AX192" s="557"/>
      <c r="AY192" s="557"/>
      <c r="AZ192" s="557"/>
      <c r="BA192" s="557"/>
      <c r="BB192" s="557"/>
      <c r="BC192" s="557"/>
      <c r="BD192" s="408"/>
      <c r="BE192" s="408"/>
      <c r="BF192" s="408"/>
      <c r="BG192" s="408"/>
      <c r="BH192" s="408"/>
      <c r="BI192" s="408"/>
      <c r="BJ192" s="408"/>
      <c r="BK192" s="408"/>
      <c r="BL192" s="408"/>
      <c r="BM192" s="408"/>
      <c r="BN192" s="408"/>
      <c r="BO192" s="408"/>
      <c r="BP192" s="408"/>
      <c r="BQ192" s="408"/>
      <c r="BR192" s="408"/>
      <c r="BS192" s="408"/>
      <c r="BT192" s="408"/>
      <c r="BU192" s="408"/>
      <c r="BV192" s="408"/>
      <c r="BW192" s="408"/>
      <c r="BX192" s="408"/>
      <c r="BY192" s="408"/>
      <c r="BZ192" s="408"/>
      <c r="CA192" s="408"/>
      <c r="CB192" s="408"/>
      <c r="CC192" s="408"/>
      <c r="CD192" s="408"/>
      <c r="CE192" s="408"/>
      <c r="CF192" s="408"/>
      <c r="CG192" s="408"/>
      <c r="CH192" s="408"/>
      <c r="CI192" s="408"/>
      <c r="CJ192" s="408"/>
      <c r="CK192" s="408"/>
      <c r="CL192" s="437"/>
      <c r="CM192" s="437"/>
      <c r="CN192" s="437"/>
      <c r="CO192" s="437"/>
      <c r="CP192" s="437"/>
      <c r="CQ192" s="437"/>
      <c r="CR192" s="437"/>
      <c r="CS192" s="437"/>
      <c r="CT192" s="437"/>
      <c r="CU192" s="437"/>
      <c r="CV192" s="437"/>
      <c r="CW192" s="437"/>
      <c r="CX192" s="437"/>
      <c r="CY192" s="437"/>
      <c r="CZ192" s="437"/>
      <c r="DA192" s="437"/>
      <c r="DB192" s="437"/>
      <c r="DC192" s="437"/>
      <c r="DD192" s="437"/>
      <c r="DE192" s="437"/>
      <c r="DF192" s="437"/>
      <c r="DG192" s="437"/>
      <c r="DH192" s="437"/>
      <c r="DI192" s="437"/>
      <c r="DJ192" s="437"/>
      <c r="DK192" s="437"/>
      <c r="DL192" s="437"/>
      <c r="DM192" s="437"/>
      <c r="DN192" s="437"/>
      <c r="DO192" s="437"/>
      <c r="DP192" s="437"/>
      <c r="DQ192" s="437"/>
      <c r="DR192" s="437"/>
      <c r="DS192" s="437"/>
      <c r="DT192" s="437"/>
      <c r="DU192" s="437"/>
      <c r="DV192" s="437"/>
      <c r="DW192" s="437"/>
      <c r="DX192" s="437"/>
      <c r="DY192" s="437"/>
      <c r="DZ192" s="437"/>
      <c r="EA192" s="437"/>
      <c r="EB192" s="437"/>
      <c r="EC192" s="437"/>
      <c r="ED192" s="437"/>
      <c r="EE192" s="437"/>
      <c r="EF192" s="437"/>
      <c r="EG192" s="437"/>
      <c r="EH192" s="437"/>
      <c r="EI192" s="437"/>
      <c r="EJ192" s="437"/>
      <c r="EK192" s="437"/>
      <c r="EL192" s="437"/>
      <c r="EM192" s="437"/>
      <c r="EN192" s="437"/>
      <c r="EO192" s="437"/>
      <c r="EP192" s="437"/>
      <c r="EQ192" s="437"/>
      <c r="ER192" s="437"/>
      <c r="ES192" s="437"/>
      <c r="ET192" s="437"/>
      <c r="EU192" s="437"/>
      <c r="EV192" s="437"/>
      <c r="EW192" s="437"/>
      <c r="EX192" s="437"/>
      <c r="EY192" s="437"/>
      <c r="EZ192" s="437"/>
      <c r="FA192" s="437"/>
      <c r="FB192" s="437"/>
      <c r="FC192" s="437"/>
      <c r="FD192" s="437"/>
      <c r="FE192" s="437"/>
      <c r="FF192" s="437"/>
      <c r="FG192" s="437"/>
      <c r="FH192" s="437"/>
      <c r="FI192" s="437"/>
      <c r="FJ192" s="437"/>
      <c r="FK192" s="437"/>
      <c r="FL192" s="437"/>
      <c r="FM192" s="437"/>
      <c r="FN192" s="437"/>
      <c r="FO192" s="437"/>
      <c r="FP192" s="437"/>
      <c r="FQ192" s="437"/>
      <c r="FR192" s="437"/>
      <c r="FS192" s="437"/>
      <c r="FT192" s="437"/>
      <c r="FU192" s="437"/>
      <c r="FV192" s="437"/>
      <c r="FW192" s="437"/>
      <c r="FX192" s="437"/>
      <c r="FY192" s="437"/>
      <c r="FZ192" s="437"/>
      <c r="GA192" s="437"/>
      <c r="GB192" s="437"/>
      <c r="GC192" s="437"/>
      <c r="GD192" s="437"/>
      <c r="GE192" s="437"/>
      <c r="GF192" s="437"/>
      <c r="GG192" s="437"/>
      <c r="GH192" s="437"/>
      <c r="GI192" s="437"/>
      <c r="GJ192" s="437"/>
      <c r="GK192" s="437"/>
      <c r="GL192" s="437"/>
      <c r="GM192" s="437"/>
      <c r="GN192" s="437"/>
      <c r="GO192" s="437"/>
      <c r="GP192" s="437"/>
      <c r="GQ192" s="437"/>
      <c r="GR192" s="437"/>
      <c r="GS192" s="437"/>
      <c r="GT192" s="437"/>
      <c r="GU192" s="437"/>
      <c r="GV192" s="437"/>
      <c r="GW192" s="437"/>
      <c r="GX192" s="437"/>
      <c r="GY192" s="437"/>
      <c r="GZ192" s="437"/>
      <c r="HA192" s="437"/>
      <c r="HB192" s="437"/>
      <c r="HC192" s="437"/>
      <c r="HD192" s="437"/>
      <c r="HE192" s="437"/>
      <c r="HF192" s="437"/>
      <c r="HG192" s="437"/>
      <c r="HH192" s="437"/>
      <c r="HI192" s="437"/>
      <c r="HJ192" s="437"/>
      <c r="HK192" s="437"/>
      <c r="HL192" s="437"/>
      <c r="HM192" s="437"/>
      <c r="HN192" s="437"/>
      <c r="HO192" s="437"/>
      <c r="HP192" s="437"/>
      <c r="HQ192" s="437"/>
      <c r="HR192" s="437"/>
      <c r="HS192" s="437"/>
      <c r="HT192" s="437"/>
      <c r="HU192" s="437"/>
      <c r="HV192" s="437"/>
      <c r="HW192" s="437"/>
      <c r="HX192" s="437"/>
      <c r="HY192" s="437"/>
      <c r="HZ192" s="437"/>
      <c r="IA192" s="437"/>
      <c r="IB192" s="437"/>
      <c r="IC192" s="437"/>
      <c r="ID192" s="437"/>
      <c r="IE192" s="437"/>
      <c r="IF192" s="437"/>
      <c r="IG192" s="437"/>
      <c r="IH192" s="437"/>
      <c r="II192" s="437"/>
      <c r="IJ192" s="437"/>
      <c r="IK192" s="437"/>
      <c r="IL192" s="437"/>
      <c r="IM192" s="437"/>
      <c r="IN192" s="437"/>
      <c r="IO192" s="437"/>
      <c r="IP192" s="437"/>
      <c r="IQ192" s="437"/>
      <c r="IR192" s="437"/>
      <c r="IS192" s="437"/>
      <c r="IT192" s="437"/>
    </row>
    <row collapsed="false" customFormat="true" customHeight="true" hidden="false" ht="52" outlineLevel="0" r="193" s="419">
      <c r="A193" s="355"/>
      <c r="B193" s="516" t="n">
        <v>19</v>
      </c>
      <c r="C193" s="517" t="s">
        <v>37</v>
      </c>
      <c r="D193" s="163" t="s">
        <v>366</v>
      </c>
      <c r="E193" s="563" t="s">
        <v>79</v>
      </c>
      <c r="F193" s="165" t="s">
        <v>80</v>
      </c>
      <c r="G193" s="166" t="s">
        <v>367</v>
      </c>
      <c r="H193" s="167" t="n">
        <v>3500</v>
      </c>
      <c r="I193" s="167" t="n">
        <v>0</v>
      </c>
      <c r="J193" s="167" t="n">
        <f aca="false">H193+I193</f>
        <v>3500</v>
      </c>
      <c r="K193" s="167" t="n">
        <v>0</v>
      </c>
      <c r="L193" s="167" t="n">
        <v>3500</v>
      </c>
      <c r="M193" s="168" t="n">
        <f aca="false">SUM(Q193:AB193)</f>
        <v>3500</v>
      </c>
      <c r="N193" s="168" t="n">
        <f aca="false">SUM(Q198:AB198)</f>
        <v>15</v>
      </c>
      <c r="O193" s="168" t="n">
        <f aca="false">N193+K193</f>
        <v>15</v>
      </c>
      <c r="P193" s="559" t="s">
        <v>82</v>
      </c>
      <c r="Q193" s="170" t="n">
        <v>0</v>
      </c>
      <c r="R193" s="171" t="n">
        <v>0</v>
      </c>
      <c r="S193" s="172" t="n">
        <v>0</v>
      </c>
      <c r="T193" s="170" t="n">
        <v>0</v>
      </c>
      <c r="U193" s="171" t="n">
        <v>0</v>
      </c>
      <c r="V193" s="172" t="n">
        <v>0</v>
      </c>
      <c r="W193" s="170" t="n">
        <v>15</v>
      </c>
      <c r="X193" s="171" t="n">
        <v>0</v>
      </c>
      <c r="Y193" s="172" t="n">
        <v>0</v>
      </c>
      <c r="Z193" s="170" t="n">
        <v>0</v>
      </c>
      <c r="AA193" s="173" t="n">
        <v>0</v>
      </c>
      <c r="AB193" s="172" t="n">
        <v>3485</v>
      </c>
      <c r="AC193" s="560" t="s">
        <v>234</v>
      </c>
      <c r="AD193" s="560" t="s">
        <v>235</v>
      </c>
      <c r="AE193" s="560" t="s">
        <v>236</v>
      </c>
      <c r="AF193" s="175" t="s">
        <v>368</v>
      </c>
      <c r="AG193" s="176" t="s">
        <v>87</v>
      </c>
      <c r="AH193" s="385"/>
      <c r="AI193" s="415"/>
      <c r="AJ193" s="416"/>
      <c r="AK193" s="416"/>
      <c r="AL193" s="416"/>
      <c r="AM193" s="416"/>
      <c r="AN193" s="416"/>
      <c r="AO193" s="417" t="n">
        <v>0</v>
      </c>
      <c r="AP193" s="416"/>
      <c r="AQ193" s="416"/>
      <c r="AR193" s="416"/>
      <c r="AS193" s="416"/>
      <c r="AT193" s="416"/>
      <c r="AU193" s="416"/>
      <c r="AV193" s="416"/>
      <c r="AW193" s="416"/>
      <c r="AX193" s="416"/>
      <c r="AY193" s="416"/>
      <c r="AZ193" s="416"/>
      <c r="BA193" s="416"/>
      <c r="BB193" s="416"/>
      <c r="BC193" s="418"/>
      <c r="BD193" s="387"/>
      <c r="BE193" s="387"/>
      <c r="BF193" s="387"/>
      <c r="BG193" s="387"/>
      <c r="BH193" s="387"/>
      <c r="BI193" s="387"/>
      <c r="BJ193" s="387"/>
      <c r="BK193" s="387"/>
      <c r="BL193" s="387"/>
      <c r="BM193" s="387"/>
      <c r="BN193" s="387"/>
      <c r="BO193" s="387"/>
      <c r="BP193" s="387"/>
      <c r="BQ193" s="387"/>
      <c r="BR193" s="387"/>
      <c r="BS193" s="387"/>
      <c r="BT193" s="387"/>
      <c r="BU193" s="387"/>
      <c r="BV193" s="387"/>
      <c r="BW193" s="387"/>
      <c r="BX193" s="387"/>
      <c r="BY193" s="387"/>
      <c r="BZ193" s="387"/>
      <c r="CA193" s="387"/>
      <c r="CB193" s="387"/>
      <c r="CC193" s="387"/>
      <c r="CD193" s="387"/>
      <c r="CE193" s="387"/>
      <c r="CF193" s="387"/>
      <c r="CG193" s="387"/>
      <c r="CH193" s="387"/>
      <c r="CI193" s="387"/>
      <c r="CJ193" s="387"/>
      <c r="CK193" s="387"/>
    </row>
    <row collapsed="false" customFormat="true" customHeight="true" hidden="false" ht="40" outlineLevel="0" r="194" s="523">
      <c r="A194" s="371"/>
      <c r="B194" s="593"/>
      <c r="C194" s="421" t="s">
        <v>88</v>
      </c>
      <c r="D194" s="183"/>
      <c r="E194" s="422"/>
      <c r="F194" s="185" t="s">
        <v>89</v>
      </c>
      <c r="G194" s="166"/>
      <c r="H194" s="423"/>
      <c r="I194" s="424"/>
      <c r="J194" s="424"/>
      <c r="K194" s="425"/>
      <c r="L194" s="426"/>
      <c r="M194" s="427"/>
      <c r="N194" s="428" t="n">
        <f aca="false">N193/L193</f>
        <v>0.00428571428571429</v>
      </c>
      <c r="O194" s="428" t="n">
        <f aca="false">O193/J193</f>
        <v>0.00428571428571429</v>
      </c>
      <c r="P194" s="429" t="s">
        <v>240</v>
      </c>
      <c r="Q194" s="430"/>
      <c r="R194" s="431"/>
      <c r="S194" s="432"/>
      <c r="T194" s="430"/>
      <c r="U194" s="431"/>
      <c r="V194" s="432"/>
      <c r="W194" s="430"/>
      <c r="X194" s="431"/>
      <c r="Y194" s="432"/>
      <c r="Z194" s="430"/>
      <c r="AA194" s="431"/>
      <c r="AB194" s="432"/>
      <c r="AC194" s="433" t="n">
        <v>41470</v>
      </c>
      <c r="AD194" s="433" t="n">
        <v>41622</v>
      </c>
      <c r="AE194" s="433" t="n">
        <v>41712</v>
      </c>
      <c r="AF194" s="175"/>
      <c r="AG194" s="176"/>
      <c r="AH194" s="385"/>
      <c r="AI194" s="434"/>
      <c r="AJ194" s="435"/>
      <c r="AK194" s="435"/>
      <c r="AL194" s="435"/>
      <c r="AM194" s="435"/>
      <c r="AN194" s="435"/>
      <c r="AO194" s="435"/>
      <c r="AP194" s="435"/>
      <c r="AQ194" s="435"/>
      <c r="AR194" s="435"/>
      <c r="AS194" s="435"/>
      <c r="AT194" s="435"/>
      <c r="AU194" s="435"/>
      <c r="AV194" s="435"/>
      <c r="AW194" s="435"/>
      <c r="AX194" s="435"/>
      <c r="AY194" s="435"/>
      <c r="AZ194" s="435"/>
      <c r="BA194" s="435"/>
      <c r="BB194" s="435"/>
      <c r="BC194" s="436"/>
      <c r="BD194" s="387"/>
      <c r="BE194" s="387"/>
      <c r="BF194" s="387"/>
      <c r="BG194" s="387"/>
      <c r="BH194" s="387"/>
      <c r="BI194" s="387"/>
      <c r="BJ194" s="387"/>
      <c r="BK194" s="387"/>
      <c r="BL194" s="387"/>
      <c r="BM194" s="387"/>
      <c r="BN194" s="387"/>
      <c r="BO194" s="387"/>
      <c r="BP194" s="387"/>
      <c r="BQ194" s="387"/>
      <c r="BR194" s="387"/>
      <c r="BS194" s="387"/>
      <c r="BT194" s="387"/>
      <c r="BU194" s="387"/>
      <c r="BV194" s="387"/>
      <c r="BW194" s="387"/>
      <c r="BX194" s="387"/>
      <c r="BY194" s="387"/>
      <c r="BZ194" s="387"/>
      <c r="CA194" s="387"/>
      <c r="CB194" s="387"/>
      <c r="CC194" s="387"/>
      <c r="CD194" s="387"/>
      <c r="CE194" s="387"/>
      <c r="CF194" s="387"/>
      <c r="CG194" s="387"/>
      <c r="CH194" s="387"/>
      <c r="CI194" s="387"/>
      <c r="CJ194" s="387"/>
      <c r="CK194" s="387"/>
      <c r="CL194" s="522"/>
      <c r="CM194" s="522"/>
      <c r="CN194" s="522"/>
      <c r="CO194" s="522"/>
      <c r="CP194" s="522"/>
      <c r="CQ194" s="522"/>
      <c r="CR194" s="522"/>
      <c r="CS194" s="522"/>
      <c r="CT194" s="522"/>
      <c r="CU194" s="522"/>
      <c r="CV194" s="522"/>
      <c r="CW194" s="522"/>
      <c r="CX194" s="522"/>
      <c r="CY194" s="522"/>
      <c r="CZ194" s="522"/>
      <c r="DA194" s="522"/>
      <c r="DB194" s="522"/>
      <c r="DC194" s="522"/>
      <c r="DD194" s="522"/>
      <c r="DE194" s="522"/>
      <c r="DF194" s="522"/>
      <c r="DG194" s="522"/>
      <c r="DH194" s="522"/>
      <c r="DI194" s="522"/>
      <c r="DJ194" s="522"/>
      <c r="DK194" s="522"/>
      <c r="DL194" s="522"/>
      <c r="DM194" s="522"/>
      <c r="DN194" s="522"/>
      <c r="DO194" s="522"/>
      <c r="DP194" s="522"/>
      <c r="DQ194" s="522"/>
      <c r="DR194" s="522"/>
      <c r="DS194" s="522"/>
      <c r="DT194" s="522"/>
      <c r="DU194" s="522"/>
      <c r="DV194" s="522"/>
      <c r="DW194" s="522"/>
      <c r="DX194" s="522"/>
      <c r="DY194" s="522"/>
      <c r="DZ194" s="522"/>
      <c r="EA194" s="522"/>
      <c r="EB194" s="522"/>
      <c r="EC194" s="522"/>
      <c r="ED194" s="522"/>
      <c r="EE194" s="522"/>
      <c r="EF194" s="522"/>
      <c r="EG194" s="522"/>
      <c r="EH194" s="522"/>
      <c r="EI194" s="522"/>
      <c r="EJ194" s="522"/>
      <c r="EK194" s="522"/>
      <c r="EL194" s="522"/>
      <c r="EM194" s="522"/>
      <c r="EN194" s="522"/>
      <c r="EO194" s="522"/>
      <c r="EP194" s="522"/>
      <c r="EQ194" s="522"/>
      <c r="ER194" s="522"/>
      <c r="ES194" s="522"/>
      <c r="ET194" s="522"/>
      <c r="EU194" s="522"/>
      <c r="EV194" s="522"/>
      <c r="EW194" s="522"/>
      <c r="EX194" s="522"/>
      <c r="EY194" s="522"/>
      <c r="EZ194" s="522"/>
      <c r="FA194" s="522"/>
      <c r="FB194" s="522"/>
      <c r="FC194" s="522"/>
      <c r="FD194" s="522"/>
      <c r="FE194" s="522"/>
      <c r="FF194" s="522"/>
      <c r="FG194" s="522"/>
      <c r="FH194" s="522"/>
      <c r="FI194" s="522"/>
      <c r="FJ194" s="522"/>
      <c r="FK194" s="522"/>
      <c r="FL194" s="522"/>
      <c r="FM194" s="522"/>
      <c r="FN194" s="522"/>
      <c r="FO194" s="522"/>
      <c r="FP194" s="522"/>
      <c r="FQ194" s="522"/>
      <c r="FR194" s="522"/>
      <c r="FS194" s="522"/>
      <c r="FT194" s="522"/>
      <c r="FU194" s="522"/>
      <c r="FV194" s="522"/>
      <c r="FW194" s="522"/>
      <c r="FX194" s="522"/>
      <c r="FY194" s="522"/>
      <c r="FZ194" s="522"/>
      <c r="GA194" s="522"/>
      <c r="GB194" s="522"/>
      <c r="GC194" s="522"/>
      <c r="GD194" s="522"/>
      <c r="GE194" s="522"/>
      <c r="GF194" s="522"/>
      <c r="GG194" s="522"/>
      <c r="GH194" s="522"/>
      <c r="GI194" s="522"/>
      <c r="GJ194" s="522"/>
      <c r="GK194" s="522"/>
      <c r="GL194" s="522"/>
      <c r="GM194" s="522"/>
      <c r="GN194" s="522"/>
      <c r="GO194" s="522"/>
      <c r="GP194" s="522"/>
      <c r="GQ194" s="522"/>
      <c r="GR194" s="522"/>
      <c r="GS194" s="522"/>
      <c r="GT194" s="522"/>
      <c r="GU194" s="522"/>
      <c r="GV194" s="522"/>
      <c r="GW194" s="522"/>
      <c r="GX194" s="522"/>
      <c r="GY194" s="522"/>
      <c r="GZ194" s="522"/>
      <c r="HA194" s="522"/>
      <c r="HB194" s="522"/>
      <c r="HC194" s="522"/>
      <c r="HD194" s="522"/>
      <c r="HE194" s="522"/>
      <c r="HF194" s="522"/>
      <c r="HG194" s="522"/>
      <c r="HH194" s="522"/>
      <c r="HI194" s="522"/>
      <c r="HJ194" s="522"/>
      <c r="HK194" s="522"/>
      <c r="HL194" s="522"/>
      <c r="HM194" s="522"/>
      <c r="HN194" s="522"/>
      <c r="HO194" s="522"/>
      <c r="HP194" s="522"/>
      <c r="HQ194" s="522"/>
      <c r="HR194" s="522"/>
      <c r="HS194" s="522"/>
      <c r="HT194" s="522"/>
      <c r="HU194" s="522"/>
      <c r="HV194" s="522"/>
      <c r="HW194" s="522"/>
      <c r="HX194" s="522"/>
      <c r="HY194" s="522"/>
      <c r="HZ194" s="522"/>
      <c r="IA194" s="522"/>
      <c r="IB194" s="522"/>
      <c r="IC194" s="522"/>
      <c r="ID194" s="522"/>
      <c r="IE194" s="522"/>
      <c r="IF194" s="522"/>
      <c r="IG194" s="522"/>
      <c r="IH194" s="522"/>
      <c r="II194" s="522"/>
      <c r="IJ194" s="522"/>
      <c r="IK194" s="522"/>
      <c r="IL194" s="522"/>
      <c r="IM194" s="522"/>
      <c r="IN194" s="522"/>
      <c r="IO194" s="522"/>
      <c r="IP194" s="522"/>
      <c r="IQ194" s="522"/>
      <c r="IR194" s="522"/>
      <c r="IS194" s="522"/>
      <c r="IT194" s="522"/>
    </row>
    <row collapsed="false" customFormat="false" customHeight="true" hidden="false" ht="27.75" outlineLevel="0" r="195">
      <c r="A195" s="371"/>
      <c r="B195" s="439"/>
      <c r="C195" s="440" t="s">
        <v>92</v>
      </c>
      <c r="D195" s="198" t="s">
        <v>154</v>
      </c>
      <c r="E195" s="441"/>
      <c r="F195" s="442" t="s">
        <v>94</v>
      </c>
      <c r="G195" s="166"/>
      <c r="H195" s="443"/>
      <c r="I195" s="444"/>
      <c r="J195" s="444"/>
      <c r="K195" s="445"/>
      <c r="L195" s="446"/>
      <c r="M195" s="446"/>
      <c r="N195" s="446"/>
      <c r="O195" s="446"/>
      <c r="P195" s="447"/>
      <c r="Q195" s="448"/>
      <c r="R195" s="449"/>
      <c r="S195" s="450"/>
      <c r="T195" s="448"/>
      <c r="U195" s="451"/>
      <c r="V195" s="452"/>
      <c r="W195" s="453"/>
      <c r="X195" s="454"/>
      <c r="Y195" s="452"/>
      <c r="Z195" s="453"/>
      <c r="AA195" s="451"/>
      <c r="AB195" s="455"/>
      <c r="AC195" s="456"/>
      <c r="AD195" s="456"/>
      <c r="AE195" s="456"/>
      <c r="AF195" s="175"/>
      <c r="AG195" s="176"/>
      <c r="AH195" s="385"/>
      <c r="AI195" s="434"/>
      <c r="AJ195" s="435"/>
      <c r="AK195" s="435"/>
      <c r="AL195" s="435"/>
      <c r="AM195" s="435"/>
      <c r="AN195" s="435"/>
      <c r="AO195" s="435"/>
      <c r="AP195" s="435"/>
      <c r="AQ195" s="435"/>
      <c r="AR195" s="435"/>
      <c r="AS195" s="435"/>
      <c r="AT195" s="435"/>
      <c r="AU195" s="435"/>
      <c r="AV195" s="435"/>
      <c r="AW195" s="435"/>
      <c r="AX195" s="435"/>
      <c r="AY195" s="435"/>
      <c r="AZ195" s="435"/>
      <c r="BA195" s="435"/>
      <c r="BB195" s="435"/>
      <c r="BC195" s="436"/>
      <c r="BD195" s="387"/>
      <c r="BE195" s="387"/>
      <c r="BF195" s="387"/>
      <c r="BG195" s="387"/>
      <c r="BH195" s="387"/>
      <c r="BI195" s="387"/>
      <c r="BJ195" s="387"/>
      <c r="BK195" s="387"/>
      <c r="BL195" s="387"/>
      <c r="BM195" s="387"/>
      <c r="BN195" s="387"/>
      <c r="BO195" s="387"/>
      <c r="BP195" s="387"/>
      <c r="BQ195" s="387"/>
      <c r="BR195" s="387"/>
      <c r="BS195" s="387"/>
      <c r="BT195" s="387"/>
      <c r="BU195" s="387"/>
      <c r="BV195" s="387"/>
      <c r="BW195" s="387"/>
      <c r="BX195" s="387"/>
      <c r="BY195" s="387"/>
      <c r="BZ195" s="387"/>
      <c r="CA195" s="387"/>
      <c r="CB195" s="387"/>
      <c r="CC195" s="387"/>
      <c r="CD195" s="387"/>
      <c r="CE195" s="387"/>
      <c r="CF195" s="387"/>
      <c r="CG195" s="387"/>
      <c r="CH195" s="387"/>
      <c r="CI195" s="387"/>
      <c r="CJ195" s="387"/>
      <c r="CK195" s="387"/>
      <c r="CL195" s="522"/>
      <c r="CM195" s="522"/>
      <c r="CN195" s="522"/>
      <c r="CO195" s="522"/>
      <c r="CP195" s="522"/>
      <c r="CQ195" s="522"/>
      <c r="CR195" s="522"/>
      <c r="CS195" s="522"/>
      <c r="CT195" s="522"/>
      <c r="CU195" s="522"/>
      <c r="CV195" s="522"/>
      <c r="CW195" s="522"/>
      <c r="CX195" s="522"/>
      <c r="CY195" s="522"/>
      <c r="CZ195" s="522"/>
      <c r="DA195" s="522"/>
      <c r="DB195" s="522"/>
      <c r="DC195" s="522"/>
      <c r="DD195" s="522"/>
      <c r="DE195" s="522"/>
      <c r="DF195" s="522"/>
      <c r="DG195" s="522"/>
      <c r="DH195" s="522"/>
      <c r="DI195" s="522"/>
      <c r="DJ195" s="522"/>
      <c r="DK195" s="522"/>
      <c r="DL195" s="522"/>
      <c r="DM195" s="522"/>
      <c r="DN195" s="522"/>
      <c r="DO195" s="522"/>
      <c r="DP195" s="522"/>
      <c r="DQ195" s="522"/>
      <c r="DR195" s="522"/>
      <c r="DS195" s="522"/>
      <c r="DT195" s="522"/>
      <c r="DU195" s="522"/>
      <c r="DV195" s="522"/>
      <c r="DW195" s="522"/>
      <c r="DX195" s="522"/>
      <c r="DY195" s="522"/>
      <c r="DZ195" s="522"/>
      <c r="EA195" s="522"/>
      <c r="EB195" s="522"/>
      <c r="EC195" s="522"/>
      <c r="ED195" s="522"/>
      <c r="EE195" s="522"/>
      <c r="EF195" s="522"/>
      <c r="EG195" s="522"/>
      <c r="EH195" s="522"/>
      <c r="EI195" s="522"/>
      <c r="EJ195" s="522"/>
      <c r="EK195" s="522"/>
      <c r="EL195" s="522"/>
      <c r="EM195" s="522"/>
      <c r="EN195" s="522"/>
      <c r="EO195" s="522"/>
      <c r="EP195" s="522"/>
      <c r="EQ195" s="522"/>
      <c r="ER195" s="522"/>
      <c r="ES195" s="522"/>
      <c r="ET195" s="522"/>
      <c r="EU195" s="522"/>
      <c r="EV195" s="522"/>
      <c r="EW195" s="522"/>
      <c r="EX195" s="522"/>
      <c r="EY195" s="522"/>
      <c r="EZ195" s="522"/>
      <c r="FA195" s="522"/>
      <c r="FB195" s="522"/>
      <c r="FC195" s="522"/>
      <c r="FD195" s="522"/>
      <c r="FE195" s="522"/>
      <c r="FF195" s="522"/>
      <c r="FG195" s="522"/>
      <c r="FH195" s="522"/>
      <c r="FI195" s="522"/>
      <c r="FJ195" s="522"/>
      <c r="FK195" s="522"/>
      <c r="FL195" s="522"/>
      <c r="FM195" s="522"/>
      <c r="FN195" s="522"/>
      <c r="FO195" s="522"/>
      <c r="FP195" s="522"/>
      <c r="FQ195" s="522"/>
      <c r="FR195" s="522"/>
      <c r="FS195" s="522"/>
      <c r="FT195" s="522"/>
      <c r="FU195" s="522"/>
      <c r="FV195" s="522"/>
      <c r="FW195" s="522"/>
      <c r="FX195" s="522"/>
      <c r="FY195" s="522"/>
      <c r="FZ195" s="522"/>
      <c r="GA195" s="522"/>
      <c r="GB195" s="522"/>
      <c r="GC195" s="522"/>
      <c r="GD195" s="522"/>
      <c r="GE195" s="522"/>
      <c r="GF195" s="522"/>
      <c r="GG195" s="522"/>
      <c r="GH195" s="522"/>
      <c r="GI195" s="522"/>
      <c r="GJ195" s="522"/>
      <c r="GK195" s="522"/>
      <c r="GL195" s="522"/>
      <c r="GM195" s="522"/>
      <c r="GN195" s="522"/>
      <c r="GO195" s="522"/>
      <c r="GP195" s="522"/>
      <c r="GQ195" s="522"/>
      <c r="GR195" s="522"/>
      <c r="GS195" s="522"/>
      <c r="GT195" s="522"/>
      <c r="GU195" s="522"/>
      <c r="GV195" s="522"/>
      <c r="GW195" s="522"/>
      <c r="GX195" s="522"/>
      <c r="GY195" s="522"/>
      <c r="GZ195" s="522"/>
      <c r="HA195" s="522"/>
      <c r="HB195" s="522"/>
      <c r="HC195" s="522"/>
      <c r="HD195" s="522"/>
      <c r="HE195" s="522"/>
      <c r="HF195" s="522"/>
      <c r="HG195" s="522"/>
      <c r="HH195" s="522"/>
      <c r="HI195" s="522"/>
      <c r="HJ195" s="522"/>
      <c r="HK195" s="522"/>
      <c r="HL195" s="522"/>
      <c r="HM195" s="522"/>
      <c r="HN195" s="522"/>
      <c r="HO195" s="522"/>
      <c r="HP195" s="522"/>
      <c r="HQ195" s="522"/>
      <c r="HR195" s="522"/>
      <c r="HS195" s="522"/>
      <c r="HT195" s="522"/>
      <c r="HU195" s="522"/>
      <c r="HV195" s="522"/>
      <c r="HW195" s="522"/>
      <c r="HX195" s="522"/>
      <c r="HY195" s="522"/>
      <c r="HZ195" s="522"/>
      <c r="IA195" s="522"/>
      <c r="IB195" s="522"/>
      <c r="IC195" s="522"/>
      <c r="ID195" s="522"/>
      <c r="IE195" s="522"/>
      <c r="IF195" s="522"/>
      <c r="IG195" s="522"/>
      <c r="IH195" s="522"/>
      <c r="II195" s="522"/>
      <c r="IJ195" s="522"/>
      <c r="IK195" s="522"/>
      <c r="IL195" s="522"/>
      <c r="IM195" s="522"/>
      <c r="IN195" s="522"/>
      <c r="IO195" s="522"/>
      <c r="IP195" s="522"/>
      <c r="IQ195" s="522"/>
      <c r="IR195" s="522"/>
      <c r="IS195" s="522"/>
      <c r="IT195" s="522"/>
    </row>
    <row collapsed="false" customFormat="false" customHeight="true" hidden="false" ht="40" outlineLevel="0" r="196">
      <c r="A196" s="371"/>
      <c r="B196" s="457"/>
      <c r="C196" s="458" t="s">
        <v>95</v>
      </c>
      <c r="D196" s="459"/>
      <c r="E196" s="460"/>
      <c r="F196" s="461" t="s">
        <v>369</v>
      </c>
      <c r="G196" s="166"/>
      <c r="H196" s="462"/>
      <c r="I196" s="463"/>
      <c r="J196" s="463"/>
      <c r="K196" s="464"/>
      <c r="L196" s="427"/>
      <c r="M196" s="427"/>
      <c r="N196" s="427"/>
      <c r="O196" s="427"/>
      <c r="P196" s="465"/>
      <c r="Q196" s="430"/>
      <c r="R196" s="431"/>
      <c r="S196" s="432"/>
      <c r="T196" s="430"/>
      <c r="U196" s="466"/>
      <c r="V196" s="467"/>
      <c r="W196" s="468"/>
      <c r="X196" s="469"/>
      <c r="Y196" s="467"/>
      <c r="Z196" s="468"/>
      <c r="AA196" s="466"/>
      <c r="AB196" s="470"/>
      <c r="AC196" s="433" t="s">
        <v>243</v>
      </c>
      <c r="AD196" s="471" t="s">
        <v>244</v>
      </c>
      <c r="AE196" s="471" t="s">
        <v>245</v>
      </c>
      <c r="AF196" s="175"/>
      <c r="AG196" s="176"/>
      <c r="AH196" s="385"/>
      <c r="AI196" s="434"/>
      <c r="AJ196" s="435"/>
      <c r="AK196" s="435"/>
      <c r="AL196" s="435"/>
      <c r="AM196" s="435"/>
      <c r="AN196" s="435"/>
      <c r="AO196" s="435"/>
      <c r="AP196" s="435"/>
      <c r="AQ196" s="435"/>
      <c r="AR196" s="435"/>
      <c r="AS196" s="435"/>
      <c r="AT196" s="435"/>
      <c r="AU196" s="435"/>
      <c r="AV196" s="435"/>
      <c r="AW196" s="435"/>
      <c r="AX196" s="435"/>
      <c r="AY196" s="435"/>
      <c r="AZ196" s="435"/>
      <c r="BA196" s="435"/>
      <c r="BB196" s="435"/>
      <c r="BC196" s="436"/>
      <c r="BD196" s="387"/>
      <c r="BE196" s="387"/>
      <c r="BF196" s="387"/>
      <c r="BG196" s="387"/>
      <c r="BH196" s="387"/>
      <c r="BI196" s="387"/>
      <c r="BJ196" s="387"/>
      <c r="BK196" s="387"/>
      <c r="BL196" s="387"/>
      <c r="BM196" s="387"/>
      <c r="BN196" s="387"/>
      <c r="BO196" s="387"/>
      <c r="BP196" s="387"/>
      <c r="BQ196" s="387"/>
      <c r="BR196" s="387"/>
      <c r="BS196" s="387"/>
      <c r="BT196" s="387"/>
      <c r="BU196" s="387"/>
      <c r="BV196" s="387"/>
      <c r="BW196" s="387"/>
      <c r="BX196" s="387"/>
      <c r="BY196" s="387"/>
      <c r="BZ196" s="387"/>
      <c r="CA196" s="387"/>
      <c r="CB196" s="387"/>
      <c r="CC196" s="387"/>
      <c r="CD196" s="387"/>
      <c r="CE196" s="387"/>
      <c r="CF196" s="387"/>
      <c r="CG196" s="387"/>
      <c r="CH196" s="387"/>
      <c r="CI196" s="387"/>
      <c r="CJ196" s="387"/>
      <c r="CK196" s="387"/>
      <c r="CL196" s="522"/>
      <c r="CM196" s="522"/>
      <c r="CN196" s="522"/>
      <c r="CO196" s="522"/>
      <c r="CP196" s="522"/>
      <c r="CQ196" s="522"/>
      <c r="CR196" s="522"/>
      <c r="CS196" s="522"/>
      <c r="CT196" s="522"/>
      <c r="CU196" s="522"/>
      <c r="CV196" s="522"/>
      <c r="CW196" s="522"/>
      <c r="CX196" s="522"/>
      <c r="CY196" s="522"/>
      <c r="CZ196" s="522"/>
      <c r="DA196" s="522"/>
      <c r="DB196" s="522"/>
      <c r="DC196" s="522"/>
      <c r="DD196" s="522"/>
      <c r="DE196" s="522"/>
      <c r="DF196" s="522"/>
      <c r="DG196" s="522"/>
      <c r="DH196" s="522"/>
      <c r="DI196" s="522"/>
      <c r="DJ196" s="522"/>
      <c r="DK196" s="522"/>
      <c r="DL196" s="522"/>
      <c r="DM196" s="522"/>
      <c r="DN196" s="522"/>
      <c r="DO196" s="522"/>
      <c r="DP196" s="522"/>
      <c r="DQ196" s="522"/>
      <c r="DR196" s="522"/>
      <c r="DS196" s="522"/>
      <c r="DT196" s="522"/>
      <c r="DU196" s="522"/>
      <c r="DV196" s="522"/>
      <c r="DW196" s="522"/>
      <c r="DX196" s="522"/>
      <c r="DY196" s="522"/>
      <c r="DZ196" s="522"/>
      <c r="EA196" s="522"/>
      <c r="EB196" s="522"/>
      <c r="EC196" s="522"/>
      <c r="ED196" s="522"/>
      <c r="EE196" s="522"/>
      <c r="EF196" s="522"/>
      <c r="EG196" s="522"/>
      <c r="EH196" s="522"/>
      <c r="EI196" s="522"/>
      <c r="EJ196" s="522"/>
      <c r="EK196" s="522"/>
      <c r="EL196" s="522"/>
      <c r="EM196" s="522"/>
      <c r="EN196" s="522"/>
      <c r="EO196" s="522"/>
      <c r="EP196" s="522"/>
      <c r="EQ196" s="522"/>
      <c r="ER196" s="522"/>
      <c r="ES196" s="522"/>
      <c r="ET196" s="522"/>
      <c r="EU196" s="522"/>
      <c r="EV196" s="522"/>
      <c r="EW196" s="522"/>
      <c r="EX196" s="522"/>
      <c r="EY196" s="522"/>
      <c r="EZ196" s="522"/>
      <c r="FA196" s="522"/>
      <c r="FB196" s="522"/>
      <c r="FC196" s="522"/>
      <c r="FD196" s="522"/>
      <c r="FE196" s="522"/>
      <c r="FF196" s="522"/>
      <c r="FG196" s="522"/>
      <c r="FH196" s="522"/>
      <c r="FI196" s="522"/>
      <c r="FJ196" s="522"/>
      <c r="FK196" s="522"/>
      <c r="FL196" s="522"/>
      <c r="FM196" s="522"/>
      <c r="FN196" s="522"/>
      <c r="FO196" s="522"/>
      <c r="FP196" s="522"/>
      <c r="FQ196" s="522"/>
      <c r="FR196" s="522"/>
      <c r="FS196" s="522"/>
      <c r="FT196" s="522"/>
      <c r="FU196" s="522"/>
      <c r="FV196" s="522"/>
      <c r="FW196" s="522"/>
      <c r="FX196" s="522"/>
      <c r="FY196" s="522"/>
      <c r="FZ196" s="522"/>
      <c r="GA196" s="522"/>
      <c r="GB196" s="522"/>
      <c r="GC196" s="522"/>
      <c r="GD196" s="522"/>
      <c r="GE196" s="522"/>
      <c r="GF196" s="522"/>
      <c r="GG196" s="522"/>
      <c r="GH196" s="522"/>
      <c r="GI196" s="522"/>
      <c r="GJ196" s="522"/>
      <c r="GK196" s="522"/>
      <c r="GL196" s="522"/>
      <c r="GM196" s="522"/>
      <c r="GN196" s="522"/>
      <c r="GO196" s="522"/>
      <c r="GP196" s="522"/>
      <c r="GQ196" s="522"/>
      <c r="GR196" s="522"/>
      <c r="GS196" s="522"/>
      <c r="GT196" s="522"/>
      <c r="GU196" s="522"/>
      <c r="GV196" s="522"/>
      <c r="GW196" s="522"/>
      <c r="GX196" s="522"/>
      <c r="GY196" s="522"/>
      <c r="GZ196" s="522"/>
      <c r="HA196" s="522"/>
      <c r="HB196" s="522"/>
      <c r="HC196" s="522"/>
      <c r="HD196" s="522"/>
      <c r="HE196" s="522"/>
      <c r="HF196" s="522"/>
      <c r="HG196" s="522"/>
      <c r="HH196" s="522"/>
      <c r="HI196" s="522"/>
      <c r="HJ196" s="522"/>
      <c r="HK196" s="522"/>
      <c r="HL196" s="522"/>
      <c r="HM196" s="522"/>
      <c r="HN196" s="522"/>
      <c r="HO196" s="522"/>
      <c r="HP196" s="522"/>
      <c r="HQ196" s="522"/>
      <c r="HR196" s="522"/>
      <c r="HS196" s="522"/>
      <c r="HT196" s="522"/>
      <c r="HU196" s="522"/>
      <c r="HV196" s="522"/>
      <c r="HW196" s="522"/>
      <c r="HX196" s="522"/>
      <c r="HY196" s="522"/>
      <c r="HZ196" s="522"/>
      <c r="IA196" s="522"/>
      <c r="IB196" s="522"/>
      <c r="IC196" s="522"/>
      <c r="ID196" s="522"/>
      <c r="IE196" s="522"/>
      <c r="IF196" s="522"/>
      <c r="IG196" s="522"/>
      <c r="IH196" s="522"/>
      <c r="II196" s="522"/>
      <c r="IJ196" s="522"/>
      <c r="IK196" s="522"/>
      <c r="IL196" s="522"/>
      <c r="IM196" s="522"/>
      <c r="IN196" s="522"/>
      <c r="IO196" s="522"/>
      <c r="IP196" s="522"/>
      <c r="IQ196" s="522"/>
      <c r="IR196" s="522"/>
      <c r="IS196" s="522"/>
      <c r="IT196" s="522"/>
    </row>
    <row collapsed="false" customFormat="false" customHeight="true" hidden="false" ht="40" outlineLevel="0" r="197">
      <c r="A197" s="371"/>
      <c r="B197" s="439"/>
      <c r="C197" s="440" t="s">
        <v>97</v>
      </c>
      <c r="D197" s="198" t="s">
        <v>207</v>
      </c>
      <c r="E197" s="441"/>
      <c r="F197" s="442" t="s">
        <v>247</v>
      </c>
      <c r="G197" s="166"/>
      <c r="H197" s="443"/>
      <c r="I197" s="444"/>
      <c r="J197" s="444"/>
      <c r="K197" s="445"/>
      <c r="L197" s="446"/>
      <c r="M197" s="446"/>
      <c r="N197" s="446"/>
      <c r="O197" s="446"/>
      <c r="P197" s="447" t="s">
        <v>248</v>
      </c>
      <c r="Q197" s="543"/>
      <c r="R197" s="544"/>
      <c r="S197" s="545" t="n">
        <v>9</v>
      </c>
      <c r="T197" s="543" t="n">
        <v>10</v>
      </c>
      <c r="U197" s="544" t="n">
        <v>40</v>
      </c>
      <c r="V197" s="545" t="n">
        <v>60</v>
      </c>
      <c r="W197" s="543" t="n">
        <v>75</v>
      </c>
      <c r="X197" s="544" t="n">
        <v>90</v>
      </c>
      <c r="Y197" s="545" t="n">
        <v>90</v>
      </c>
      <c r="Z197" s="546"/>
      <c r="AA197" s="547"/>
      <c r="AB197" s="548"/>
      <c r="AC197" s="478" t="n">
        <v>41470</v>
      </c>
      <c r="AD197" s="478" t="s">
        <v>266</v>
      </c>
      <c r="AE197" s="478"/>
      <c r="AF197" s="175"/>
      <c r="AG197" s="176"/>
      <c r="AH197" s="385"/>
      <c r="AI197" s="434"/>
      <c r="AJ197" s="435"/>
      <c r="AK197" s="435"/>
      <c r="AL197" s="435"/>
      <c r="AM197" s="435"/>
      <c r="AN197" s="435"/>
      <c r="AO197" s="435"/>
      <c r="AP197" s="435"/>
      <c r="AQ197" s="435"/>
      <c r="AR197" s="435"/>
      <c r="AS197" s="435"/>
      <c r="AT197" s="435"/>
      <c r="AU197" s="435"/>
      <c r="AV197" s="435"/>
      <c r="AW197" s="435"/>
      <c r="AX197" s="435"/>
      <c r="AY197" s="435"/>
      <c r="AZ197" s="435"/>
      <c r="BA197" s="435"/>
      <c r="BB197" s="435"/>
      <c r="BC197" s="436"/>
      <c r="BD197" s="387"/>
      <c r="BE197" s="387"/>
      <c r="BF197" s="387"/>
      <c r="BG197" s="387"/>
      <c r="BH197" s="387"/>
      <c r="BI197" s="387"/>
      <c r="BJ197" s="387"/>
      <c r="BK197" s="387"/>
      <c r="BL197" s="387"/>
      <c r="BM197" s="387"/>
      <c r="BN197" s="387"/>
      <c r="BO197" s="387"/>
      <c r="BP197" s="387"/>
      <c r="BQ197" s="387"/>
      <c r="BR197" s="387"/>
      <c r="BS197" s="387"/>
      <c r="BT197" s="387"/>
      <c r="BU197" s="387"/>
      <c r="BV197" s="387"/>
      <c r="BW197" s="387"/>
      <c r="BX197" s="387"/>
      <c r="BY197" s="387"/>
      <c r="BZ197" s="387"/>
      <c r="CA197" s="387"/>
      <c r="CB197" s="387"/>
      <c r="CC197" s="387"/>
      <c r="CD197" s="387"/>
      <c r="CE197" s="387"/>
      <c r="CF197" s="387"/>
      <c r="CG197" s="387"/>
      <c r="CH197" s="387"/>
      <c r="CI197" s="387"/>
      <c r="CJ197" s="387"/>
      <c r="CK197" s="387"/>
      <c r="CL197" s="522"/>
      <c r="CM197" s="522"/>
      <c r="CN197" s="522"/>
      <c r="CO197" s="522"/>
      <c r="CP197" s="522"/>
      <c r="CQ197" s="522"/>
      <c r="CR197" s="522"/>
      <c r="CS197" s="522"/>
      <c r="CT197" s="522"/>
      <c r="CU197" s="522"/>
      <c r="CV197" s="522"/>
      <c r="CW197" s="522"/>
      <c r="CX197" s="522"/>
      <c r="CY197" s="522"/>
      <c r="CZ197" s="522"/>
      <c r="DA197" s="522"/>
      <c r="DB197" s="522"/>
      <c r="DC197" s="522"/>
      <c r="DD197" s="522"/>
      <c r="DE197" s="522"/>
      <c r="DF197" s="522"/>
      <c r="DG197" s="522"/>
      <c r="DH197" s="522"/>
      <c r="DI197" s="522"/>
      <c r="DJ197" s="522"/>
      <c r="DK197" s="522"/>
      <c r="DL197" s="522"/>
      <c r="DM197" s="522"/>
      <c r="DN197" s="522"/>
      <c r="DO197" s="522"/>
      <c r="DP197" s="522"/>
      <c r="DQ197" s="522"/>
      <c r="DR197" s="522"/>
      <c r="DS197" s="522"/>
      <c r="DT197" s="522"/>
      <c r="DU197" s="522"/>
      <c r="DV197" s="522"/>
      <c r="DW197" s="522"/>
      <c r="DX197" s="522"/>
      <c r="DY197" s="522"/>
      <c r="DZ197" s="522"/>
      <c r="EA197" s="522"/>
      <c r="EB197" s="522"/>
      <c r="EC197" s="522"/>
      <c r="ED197" s="522"/>
      <c r="EE197" s="522"/>
      <c r="EF197" s="522"/>
      <c r="EG197" s="522"/>
      <c r="EH197" s="522"/>
      <c r="EI197" s="522"/>
      <c r="EJ197" s="522"/>
      <c r="EK197" s="522"/>
      <c r="EL197" s="522"/>
      <c r="EM197" s="522"/>
      <c r="EN197" s="522"/>
      <c r="EO197" s="522"/>
      <c r="EP197" s="522"/>
      <c r="EQ197" s="522"/>
      <c r="ER197" s="522"/>
      <c r="ES197" s="522"/>
      <c r="ET197" s="522"/>
      <c r="EU197" s="522"/>
      <c r="EV197" s="522"/>
      <c r="EW197" s="522"/>
      <c r="EX197" s="522"/>
      <c r="EY197" s="522"/>
      <c r="EZ197" s="522"/>
      <c r="FA197" s="522"/>
      <c r="FB197" s="522"/>
      <c r="FC197" s="522"/>
      <c r="FD197" s="522"/>
      <c r="FE197" s="522"/>
      <c r="FF197" s="522"/>
      <c r="FG197" s="522"/>
      <c r="FH197" s="522"/>
      <c r="FI197" s="522"/>
      <c r="FJ197" s="522"/>
      <c r="FK197" s="522"/>
      <c r="FL197" s="522"/>
      <c r="FM197" s="522"/>
      <c r="FN197" s="522"/>
      <c r="FO197" s="522"/>
      <c r="FP197" s="522"/>
      <c r="FQ197" s="522"/>
      <c r="FR197" s="522"/>
      <c r="FS197" s="522"/>
      <c r="FT197" s="522"/>
      <c r="FU197" s="522"/>
      <c r="FV197" s="522"/>
      <c r="FW197" s="522"/>
      <c r="FX197" s="522"/>
      <c r="FY197" s="522"/>
      <c r="FZ197" s="522"/>
      <c r="GA197" s="522"/>
      <c r="GB197" s="522"/>
      <c r="GC197" s="522"/>
      <c r="GD197" s="522"/>
      <c r="GE197" s="522"/>
      <c r="GF197" s="522"/>
      <c r="GG197" s="522"/>
      <c r="GH197" s="522"/>
      <c r="GI197" s="522"/>
      <c r="GJ197" s="522"/>
      <c r="GK197" s="522"/>
      <c r="GL197" s="522"/>
      <c r="GM197" s="522"/>
      <c r="GN197" s="522"/>
      <c r="GO197" s="522"/>
      <c r="GP197" s="522"/>
      <c r="GQ197" s="522"/>
      <c r="GR197" s="522"/>
      <c r="GS197" s="522"/>
      <c r="GT197" s="522"/>
      <c r="GU197" s="522"/>
      <c r="GV197" s="522"/>
      <c r="GW197" s="522"/>
      <c r="GX197" s="522"/>
      <c r="GY197" s="522"/>
      <c r="GZ197" s="522"/>
      <c r="HA197" s="522"/>
      <c r="HB197" s="522"/>
      <c r="HC197" s="522"/>
      <c r="HD197" s="522"/>
      <c r="HE197" s="522"/>
      <c r="HF197" s="522"/>
      <c r="HG197" s="522"/>
      <c r="HH197" s="522"/>
      <c r="HI197" s="522"/>
      <c r="HJ197" s="522"/>
      <c r="HK197" s="522"/>
      <c r="HL197" s="522"/>
      <c r="HM197" s="522"/>
      <c r="HN197" s="522"/>
      <c r="HO197" s="522"/>
      <c r="HP197" s="522"/>
      <c r="HQ197" s="522"/>
      <c r="HR197" s="522"/>
      <c r="HS197" s="522"/>
      <c r="HT197" s="522"/>
      <c r="HU197" s="522"/>
      <c r="HV197" s="522"/>
      <c r="HW197" s="522"/>
      <c r="HX197" s="522"/>
      <c r="HY197" s="522"/>
      <c r="HZ197" s="522"/>
      <c r="IA197" s="522"/>
      <c r="IB197" s="522"/>
      <c r="IC197" s="522"/>
      <c r="ID197" s="522"/>
      <c r="IE197" s="522"/>
      <c r="IF197" s="522"/>
      <c r="IG197" s="522"/>
      <c r="IH197" s="522"/>
      <c r="II197" s="522"/>
      <c r="IJ197" s="522"/>
      <c r="IK197" s="522"/>
      <c r="IL197" s="522"/>
      <c r="IM197" s="522"/>
      <c r="IN197" s="522"/>
      <c r="IO197" s="522"/>
      <c r="IP197" s="522"/>
      <c r="IQ197" s="522"/>
      <c r="IR197" s="522"/>
      <c r="IS197" s="522"/>
      <c r="IT197" s="522"/>
    </row>
    <row collapsed="false" customFormat="false" customHeight="true" hidden="false" ht="42" outlineLevel="0" r="198">
      <c r="A198" s="371"/>
      <c r="B198" s="479"/>
      <c r="C198" s="524" t="s">
        <v>100</v>
      </c>
      <c r="D198" s="480"/>
      <c r="E198" s="481"/>
      <c r="F198" s="482" t="s">
        <v>370</v>
      </c>
      <c r="G198" s="166"/>
      <c r="H198" s="483"/>
      <c r="I198" s="484"/>
      <c r="J198" s="484"/>
      <c r="K198" s="485"/>
      <c r="L198" s="486"/>
      <c r="M198" s="486"/>
      <c r="N198" s="486"/>
      <c r="O198" s="486"/>
      <c r="P198" s="487" t="s">
        <v>101</v>
      </c>
      <c r="Q198" s="488" t="n">
        <f aca="false">Q193</f>
        <v>0</v>
      </c>
      <c r="R198" s="489" t="n">
        <f aca="false">R193</f>
        <v>0</v>
      </c>
      <c r="S198" s="490" t="n">
        <f aca="false">S193</f>
        <v>0</v>
      </c>
      <c r="T198" s="488" t="n">
        <f aca="false">T193</f>
        <v>0</v>
      </c>
      <c r="U198" s="489" t="n">
        <f aca="false">U193</f>
        <v>0</v>
      </c>
      <c r="V198" s="490" t="n">
        <f aca="false">V193</f>
        <v>0</v>
      </c>
      <c r="W198" s="488" t="n">
        <f aca="false">W193</f>
        <v>15</v>
      </c>
      <c r="X198" s="489" t="n">
        <f aca="false">X193</f>
        <v>0</v>
      </c>
      <c r="Y198" s="490" t="n">
        <f aca="false">Y193</f>
        <v>0</v>
      </c>
      <c r="Z198" s="488" t="s">
        <v>102</v>
      </c>
      <c r="AA198" s="489" t="s">
        <v>102</v>
      </c>
      <c r="AB198" s="491" t="s">
        <v>102</v>
      </c>
      <c r="AC198" s="492"/>
      <c r="AD198" s="492"/>
      <c r="AE198" s="492"/>
      <c r="AF198" s="175"/>
      <c r="AG198" s="176"/>
      <c r="AH198" s="385"/>
      <c r="AI198" s="493"/>
      <c r="AJ198" s="494"/>
      <c r="AK198" s="494"/>
      <c r="AL198" s="494"/>
      <c r="AM198" s="494"/>
      <c r="AN198" s="494"/>
      <c r="AO198" s="494"/>
      <c r="AP198" s="494"/>
      <c r="AQ198" s="494"/>
      <c r="AR198" s="494"/>
      <c r="AS198" s="494"/>
      <c r="AT198" s="494"/>
      <c r="AU198" s="494"/>
      <c r="AV198" s="494"/>
      <c r="AW198" s="494"/>
      <c r="AX198" s="494"/>
      <c r="AY198" s="494"/>
      <c r="AZ198" s="494"/>
      <c r="BA198" s="494"/>
      <c r="BB198" s="494"/>
      <c r="BC198" s="495"/>
      <c r="BD198" s="387"/>
      <c r="BE198" s="387"/>
      <c r="BF198" s="387"/>
      <c r="BG198" s="387"/>
      <c r="BH198" s="387"/>
      <c r="BI198" s="387"/>
      <c r="BJ198" s="387"/>
      <c r="BK198" s="387"/>
      <c r="BL198" s="387"/>
      <c r="BM198" s="387"/>
      <c r="BN198" s="387"/>
      <c r="BO198" s="387"/>
      <c r="BP198" s="387"/>
      <c r="BQ198" s="387"/>
      <c r="BR198" s="387"/>
      <c r="BS198" s="387"/>
      <c r="BT198" s="387"/>
      <c r="BU198" s="387"/>
      <c r="BV198" s="387"/>
      <c r="BW198" s="387"/>
      <c r="BX198" s="387"/>
      <c r="BY198" s="387"/>
      <c r="BZ198" s="387"/>
      <c r="CA198" s="387"/>
      <c r="CB198" s="387"/>
      <c r="CC198" s="387"/>
      <c r="CD198" s="387"/>
      <c r="CE198" s="387"/>
      <c r="CF198" s="387"/>
      <c r="CG198" s="387"/>
      <c r="CH198" s="387"/>
      <c r="CI198" s="387"/>
      <c r="CJ198" s="387"/>
      <c r="CK198" s="387"/>
      <c r="CL198" s="522"/>
      <c r="CM198" s="522"/>
      <c r="CN198" s="522"/>
      <c r="CO198" s="522"/>
      <c r="CP198" s="522"/>
      <c r="CQ198" s="522"/>
      <c r="CR198" s="522"/>
      <c r="CS198" s="522"/>
      <c r="CT198" s="522"/>
      <c r="CU198" s="522"/>
      <c r="CV198" s="522"/>
      <c r="CW198" s="522"/>
      <c r="CX198" s="522"/>
      <c r="CY198" s="522"/>
      <c r="CZ198" s="522"/>
      <c r="DA198" s="522"/>
      <c r="DB198" s="522"/>
      <c r="DC198" s="522"/>
      <c r="DD198" s="522"/>
      <c r="DE198" s="522"/>
      <c r="DF198" s="522"/>
      <c r="DG198" s="522"/>
      <c r="DH198" s="522"/>
      <c r="DI198" s="522"/>
      <c r="DJ198" s="522"/>
      <c r="DK198" s="522"/>
      <c r="DL198" s="522"/>
      <c r="DM198" s="522"/>
      <c r="DN198" s="522"/>
      <c r="DO198" s="522"/>
      <c r="DP198" s="522"/>
      <c r="DQ198" s="522"/>
      <c r="DR198" s="522"/>
      <c r="DS198" s="522"/>
      <c r="DT198" s="522"/>
      <c r="DU198" s="522"/>
      <c r="DV198" s="522"/>
      <c r="DW198" s="522"/>
      <c r="DX198" s="522"/>
      <c r="DY198" s="522"/>
      <c r="DZ198" s="522"/>
      <c r="EA198" s="522"/>
      <c r="EB198" s="522"/>
      <c r="EC198" s="522"/>
      <c r="ED198" s="522"/>
      <c r="EE198" s="522"/>
      <c r="EF198" s="522"/>
      <c r="EG198" s="522"/>
      <c r="EH198" s="522"/>
      <c r="EI198" s="522"/>
      <c r="EJ198" s="522"/>
      <c r="EK198" s="522"/>
      <c r="EL198" s="522"/>
      <c r="EM198" s="522"/>
      <c r="EN198" s="522"/>
      <c r="EO198" s="522"/>
      <c r="EP198" s="522"/>
      <c r="EQ198" s="522"/>
      <c r="ER198" s="522"/>
      <c r="ES198" s="522"/>
      <c r="ET198" s="522"/>
      <c r="EU198" s="522"/>
      <c r="EV198" s="522"/>
      <c r="EW198" s="522"/>
      <c r="EX198" s="522"/>
      <c r="EY198" s="522"/>
      <c r="EZ198" s="522"/>
      <c r="FA198" s="522"/>
      <c r="FB198" s="522"/>
      <c r="FC198" s="522"/>
      <c r="FD198" s="522"/>
      <c r="FE198" s="522"/>
      <c r="FF198" s="522"/>
      <c r="FG198" s="522"/>
      <c r="FH198" s="522"/>
      <c r="FI198" s="522"/>
      <c r="FJ198" s="522"/>
      <c r="FK198" s="522"/>
      <c r="FL198" s="522"/>
      <c r="FM198" s="522"/>
      <c r="FN198" s="522"/>
      <c r="FO198" s="522"/>
      <c r="FP198" s="522"/>
      <c r="FQ198" s="522"/>
      <c r="FR198" s="522"/>
      <c r="FS198" s="522"/>
      <c r="FT198" s="522"/>
      <c r="FU198" s="522"/>
      <c r="FV198" s="522"/>
      <c r="FW198" s="522"/>
      <c r="FX198" s="522"/>
      <c r="FY198" s="522"/>
      <c r="FZ198" s="522"/>
      <c r="GA198" s="522"/>
      <c r="GB198" s="522"/>
      <c r="GC198" s="522"/>
      <c r="GD198" s="522"/>
      <c r="GE198" s="522"/>
      <c r="GF198" s="522"/>
      <c r="GG198" s="522"/>
      <c r="GH198" s="522"/>
      <c r="GI198" s="522"/>
      <c r="GJ198" s="522"/>
      <c r="GK198" s="522"/>
      <c r="GL198" s="522"/>
      <c r="GM198" s="522"/>
      <c r="GN198" s="522"/>
      <c r="GO198" s="522"/>
      <c r="GP198" s="522"/>
      <c r="GQ198" s="522"/>
      <c r="GR198" s="522"/>
      <c r="GS198" s="522"/>
      <c r="GT198" s="522"/>
      <c r="GU198" s="522"/>
      <c r="GV198" s="522"/>
      <c r="GW198" s="522"/>
      <c r="GX198" s="522"/>
      <c r="GY198" s="522"/>
      <c r="GZ198" s="522"/>
      <c r="HA198" s="522"/>
      <c r="HB198" s="522"/>
      <c r="HC198" s="522"/>
      <c r="HD198" s="522"/>
      <c r="HE198" s="522"/>
      <c r="HF198" s="522"/>
      <c r="HG198" s="522"/>
      <c r="HH198" s="522"/>
      <c r="HI198" s="522"/>
      <c r="HJ198" s="522"/>
      <c r="HK198" s="522"/>
      <c r="HL198" s="522"/>
      <c r="HM198" s="522"/>
      <c r="HN198" s="522"/>
      <c r="HO198" s="522"/>
      <c r="HP198" s="522"/>
      <c r="HQ198" s="522"/>
      <c r="HR198" s="522"/>
      <c r="HS198" s="522"/>
      <c r="HT198" s="522"/>
      <c r="HU198" s="522"/>
      <c r="HV198" s="522"/>
      <c r="HW198" s="522"/>
      <c r="HX198" s="522"/>
      <c r="HY198" s="522"/>
      <c r="HZ198" s="522"/>
      <c r="IA198" s="522"/>
      <c r="IB198" s="522"/>
      <c r="IC198" s="522"/>
      <c r="ID198" s="522"/>
      <c r="IE198" s="522"/>
      <c r="IF198" s="522"/>
      <c r="IG198" s="522"/>
      <c r="IH198" s="522"/>
      <c r="II198" s="522"/>
      <c r="IJ198" s="522"/>
      <c r="IK198" s="522"/>
      <c r="IL198" s="522"/>
      <c r="IM198" s="522"/>
      <c r="IN198" s="522"/>
      <c r="IO198" s="522"/>
      <c r="IP198" s="522"/>
      <c r="IQ198" s="522"/>
      <c r="IR198" s="522"/>
      <c r="IS198" s="522"/>
      <c r="IT198" s="522"/>
    </row>
    <row collapsed="false" customFormat="true" customHeight="true" hidden="false" ht="97" outlineLevel="0" r="199" s="389">
      <c r="A199" s="371"/>
      <c r="B199" s="372"/>
      <c r="C199" s="373"/>
      <c r="D199" s="374"/>
      <c r="E199" s="375"/>
      <c r="F199" s="376"/>
      <c r="G199" s="377"/>
      <c r="H199" s="375"/>
      <c r="I199" s="375"/>
      <c r="J199" s="375"/>
      <c r="K199" s="378"/>
      <c r="L199" s="378"/>
      <c r="M199" s="378"/>
      <c r="N199" s="378"/>
      <c r="O199" s="378"/>
      <c r="P199" s="379"/>
      <c r="Q199" s="380"/>
      <c r="R199" s="381"/>
      <c r="S199" s="381"/>
      <c r="T199" s="381"/>
      <c r="U199" s="381"/>
      <c r="V199" s="381"/>
      <c r="W199" s="381"/>
      <c r="X199" s="381"/>
      <c r="Y199" s="381"/>
      <c r="Z199" s="381"/>
      <c r="AA199" s="381"/>
      <c r="AB199" s="382"/>
      <c r="AC199" s="383"/>
      <c r="AD199" s="383"/>
      <c r="AE199" s="383"/>
      <c r="AF199" s="384"/>
      <c r="AG199" s="376"/>
      <c r="AH199" s="385"/>
      <c r="AI199" s="386"/>
      <c r="AJ199" s="386"/>
      <c r="AK199" s="386"/>
      <c r="AL199" s="386"/>
      <c r="AM199" s="386"/>
      <c r="AN199" s="386"/>
      <c r="AO199" s="386"/>
      <c r="AP199" s="386"/>
      <c r="AQ199" s="386"/>
      <c r="AR199" s="386"/>
      <c r="AS199" s="386"/>
      <c r="AT199" s="386"/>
      <c r="AU199" s="386"/>
      <c r="AV199" s="386"/>
      <c r="AW199" s="386"/>
      <c r="AX199" s="386"/>
      <c r="AY199" s="386"/>
      <c r="AZ199" s="386"/>
      <c r="BA199" s="386"/>
      <c r="BB199" s="386"/>
      <c r="BC199" s="386"/>
      <c r="BD199" s="387"/>
      <c r="BE199" s="387"/>
      <c r="BF199" s="387"/>
      <c r="BG199" s="387"/>
      <c r="BH199" s="387"/>
      <c r="BI199" s="387"/>
      <c r="BJ199" s="387"/>
      <c r="BK199" s="387"/>
      <c r="BL199" s="387"/>
      <c r="BM199" s="387"/>
      <c r="BN199" s="387"/>
      <c r="BO199" s="387"/>
      <c r="BP199" s="387"/>
      <c r="BQ199" s="387"/>
      <c r="BR199" s="387"/>
      <c r="BS199" s="387"/>
      <c r="BT199" s="387"/>
      <c r="BU199" s="387"/>
      <c r="BV199" s="387"/>
      <c r="BW199" s="387"/>
      <c r="BX199" s="387"/>
      <c r="BY199" s="387"/>
      <c r="BZ199" s="387"/>
      <c r="CA199" s="387"/>
      <c r="CB199" s="387"/>
      <c r="CC199" s="387"/>
      <c r="CD199" s="387"/>
      <c r="CE199" s="387"/>
      <c r="CF199" s="387"/>
      <c r="CG199" s="387"/>
      <c r="CH199" s="387"/>
      <c r="CI199" s="387"/>
      <c r="CJ199" s="387"/>
      <c r="CK199" s="387"/>
      <c r="CL199" s="388"/>
      <c r="CM199" s="388"/>
      <c r="CN199" s="388"/>
      <c r="CO199" s="388"/>
      <c r="CP199" s="388"/>
      <c r="CQ199" s="388"/>
      <c r="CR199" s="388"/>
      <c r="CS199" s="388"/>
      <c r="CT199" s="388"/>
      <c r="CU199" s="388"/>
      <c r="CV199" s="388"/>
      <c r="CW199" s="388"/>
      <c r="CX199" s="388"/>
      <c r="CY199" s="388"/>
      <c r="CZ199" s="388"/>
      <c r="DA199" s="388"/>
      <c r="DB199" s="388"/>
      <c r="DC199" s="388"/>
      <c r="DD199" s="388"/>
      <c r="DE199" s="388"/>
      <c r="DF199" s="388"/>
      <c r="DG199" s="388"/>
      <c r="DH199" s="388"/>
      <c r="DI199" s="388"/>
      <c r="DJ199" s="388"/>
      <c r="DK199" s="388"/>
      <c r="DL199" s="388"/>
      <c r="DM199" s="388"/>
      <c r="DN199" s="388"/>
      <c r="DO199" s="388"/>
      <c r="DP199" s="388"/>
      <c r="DQ199" s="388"/>
      <c r="DR199" s="388"/>
      <c r="DS199" s="388"/>
      <c r="DT199" s="388"/>
      <c r="DU199" s="388"/>
      <c r="DV199" s="388"/>
      <c r="DW199" s="388"/>
      <c r="DX199" s="388"/>
      <c r="DY199" s="388"/>
      <c r="DZ199" s="388"/>
      <c r="EA199" s="388"/>
      <c r="EB199" s="388"/>
      <c r="EC199" s="388"/>
      <c r="ED199" s="388"/>
      <c r="EE199" s="388"/>
      <c r="EF199" s="388"/>
      <c r="EG199" s="388"/>
      <c r="EH199" s="388"/>
      <c r="EI199" s="388"/>
      <c r="EJ199" s="388"/>
      <c r="EK199" s="388"/>
      <c r="EL199" s="388"/>
      <c r="EM199" s="388"/>
      <c r="EN199" s="388"/>
      <c r="EO199" s="388"/>
      <c r="EP199" s="388"/>
      <c r="EQ199" s="388"/>
      <c r="ER199" s="388"/>
      <c r="ES199" s="388"/>
      <c r="ET199" s="388"/>
      <c r="EU199" s="388"/>
      <c r="EV199" s="388"/>
      <c r="EW199" s="388"/>
      <c r="EX199" s="388"/>
      <c r="EY199" s="388"/>
      <c r="EZ199" s="388"/>
      <c r="FA199" s="388"/>
      <c r="FB199" s="388"/>
      <c r="FC199" s="388"/>
      <c r="FD199" s="388"/>
      <c r="FE199" s="388"/>
      <c r="FF199" s="388"/>
      <c r="FG199" s="388"/>
      <c r="FH199" s="388"/>
      <c r="FI199" s="388"/>
      <c r="FJ199" s="388"/>
      <c r="FK199" s="388"/>
      <c r="FL199" s="388"/>
      <c r="FM199" s="388"/>
      <c r="FN199" s="388"/>
      <c r="FO199" s="388"/>
      <c r="FP199" s="388"/>
      <c r="FQ199" s="388"/>
      <c r="FR199" s="388"/>
      <c r="FS199" s="388"/>
      <c r="FT199" s="388"/>
      <c r="FU199" s="388"/>
      <c r="FV199" s="388"/>
      <c r="FW199" s="388"/>
      <c r="FX199" s="388"/>
      <c r="FY199" s="388"/>
      <c r="FZ199" s="388"/>
      <c r="GA199" s="388"/>
      <c r="GB199" s="388"/>
      <c r="GC199" s="388"/>
      <c r="GD199" s="388"/>
      <c r="GE199" s="388"/>
      <c r="GF199" s="388"/>
      <c r="GG199" s="388"/>
      <c r="GH199" s="388"/>
      <c r="GI199" s="388"/>
      <c r="GJ199" s="388"/>
      <c r="GK199" s="388"/>
      <c r="GL199" s="388"/>
      <c r="GM199" s="388"/>
      <c r="GN199" s="388"/>
      <c r="GO199" s="388"/>
      <c r="GP199" s="388"/>
      <c r="GQ199" s="388"/>
      <c r="GR199" s="388"/>
      <c r="GS199" s="388"/>
      <c r="GT199" s="388"/>
      <c r="GU199" s="388"/>
      <c r="GV199" s="388"/>
      <c r="GW199" s="388"/>
      <c r="GX199" s="388"/>
      <c r="GY199" s="388"/>
      <c r="GZ199" s="388"/>
      <c r="HA199" s="388"/>
      <c r="HB199" s="388"/>
      <c r="HC199" s="388"/>
      <c r="HD199" s="388"/>
      <c r="HE199" s="388"/>
      <c r="HF199" s="388"/>
      <c r="HG199" s="388"/>
      <c r="HH199" s="388"/>
      <c r="HI199" s="388"/>
      <c r="HJ199" s="388"/>
      <c r="HK199" s="388"/>
      <c r="HL199" s="388"/>
      <c r="HM199" s="388"/>
      <c r="HN199" s="388"/>
      <c r="HO199" s="388"/>
      <c r="HP199" s="388"/>
      <c r="HQ199" s="388"/>
      <c r="HR199" s="388"/>
      <c r="HS199" s="388"/>
      <c r="HT199" s="388"/>
      <c r="HU199" s="388"/>
      <c r="HV199" s="388"/>
      <c r="HW199" s="388"/>
      <c r="HX199" s="388"/>
      <c r="HY199" s="388"/>
      <c r="HZ199" s="388"/>
      <c r="IA199" s="388"/>
      <c r="IB199" s="388"/>
      <c r="IC199" s="388"/>
      <c r="ID199" s="388"/>
      <c r="IE199" s="388"/>
      <c r="IF199" s="388"/>
      <c r="IG199" s="388"/>
      <c r="IH199" s="388"/>
      <c r="II199" s="388"/>
      <c r="IJ199" s="388"/>
      <c r="IK199" s="388"/>
      <c r="IL199" s="388"/>
      <c r="IM199" s="388"/>
      <c r="IN199" s="388"/>
      <c r="IO199" s="388"/>
      <c r="IP199" s="388"/>
      <c r="IQ199" s="388"/>
      <c r="IR199" s="388"/>
      <c r="IS199" s="388"/>
      <c r="IT199" s="388"/>
    </row>
    <row collapsed="false" customFormat="true" customHeight="true" hidden="false" ht="48" outlineLevel="0" r="200" s="419">
      <c r="A200" s="355"/>
      <c r="B200" s="516" t="n">
        <v>20</v>
      </c>
      <c r="C200" s="517" t="s">
        <v>37</v>
      </c>
      <c r="D200" s="163" t="s">
        <v>371</v>
      </c>
      <c r="E200" s="412" t="s">
        <v>79</v>
      </c>
      <c r="F200" s="165" t="s">
        <v>80</v>
      </c>
      <c r="G200" s="166" t="s">
        <v>372</v>
      </c>
      <c r="H200" s="167" t="n">
        <v>974.52</v>
      </c>
      <c r="I200" s="167" t="n">
        <v>175.4136</v>
      </c>
      <c r="J200" s="167" t="n">
        <f aca="false">H200+I200</f>
        <v>1149.9336</v>
      </c>
      <c r="K200" s="167" t="n">
        <v>0</v>
      </c>
      <c r="L200" s="167" t="n">
        <v>844</v>
      </c>
      <c r="M200" s="168" t="n">
        <f aca="false">SUM(Q200:AB200)</f>
        <v>844</v>
      </c>
      <c r="N200" s="168" t="n">
        <f aca="false">SUM(Q205:AB205)</f>
        <v>0</v>
      </c>
      <c r="O200" s="168" t="n">
        <f aca="false">N200+K200</f>
        <v>0</v>
      </c>
      <c r="P200" s="559" t="s">
        <v>82</v>
      </c>
      <c r="Q200" s="170" t="s">
        <v>102</v>
      </c>
      <c r="R200" s="171" t="s">
        <v>102</v>
      </c>
      <c r="S200" s="172" t="s">
        <v>102</v>
      </c>
      <c r="T200" s="170" t="s">
        <v>102</v>
      </c>
      <c r="U200" s="171" t="s">
        <v>102</v>
      </c>
      <c r="V200" s="172" t="s">
        <v>102</v>
      </c>
      <c r="W200" s="170" t="s">
        <v>102</v>
      </c>
      <c r="X200" s="171" t="s">
        <v>102</v>
      </c>
      <c r="Y200" s="172" t="n">
        <v>0</v>
      </c>
      <c r="Z200" s="170" t="n">
        <v>347</v>
      </c>
      <c r="AA200" s="173" t="n">
        <v>347</v>
      </c>
      <c r="AB200" s="172" t="n">
        <v>150</v>
      </c>
      <c r="AC200" s="560" t="s">
        <v>234</v>
      </c>
      <c r="AD200" s="560" t="s">
        <v>235</v>
      </c>
      <c r="AE200" s="560" t="s">
        <v>236</v>
      </c>
      <c r="AF200" s="175" t="s">
        <v>373</v>
      </c>
      <c r="AG200" s="176" t="s">
        <v>87</v>
      </c>
      <c r="AH200" s="385"/>
      <c r="AI200" s="415"/>
      <c r="AJ200" s="416"/>
      <c r="AK200" s="416"/>
      <c r="AL200" s="416"/>
      <c r="AM200" s="416"/>
      <c r="AN200" s="416"/>
      <c r="AO200" s="417" t="n">
        <v>0</v>
      </c>
      <c r="AP200" s="416"/>
      <c r="AQ200" s="416"/>
      <c r="AR200" s="416"/>
      <c r="AS200" s="416"/>
      <c r="AT200" s="416"/>
      <c r="AU200" s="416"/>
      <c r="AV200" s="416"/>
      <c r="AW200" s="416"/>
      <c r="AX200" s="416"/>
      <c r="AY200" s="416"/>
      <c r="AZ200" s="416"/>
      <c r="BA200" s="416"/>
      <c r="BB200" s="416"/>
      <c r="BC200" s="418"/>
      <c r="BD200" s="387"/>
      <c r="BE200" s="387"/>
      <c r="BF200" s="387"/>
      <c r="BG200" s="387"/>
      <c r="BH200" s="387"/>
      <c r="BI200" s="387"/>
      <c r="BJ200" s="387"/>
      <c r="BK200" s="387"/>
      <c r="BL200" s="387"/>
      <c r="BM200" s="387"/>
      <c r="BN200" s="387"/>
      <c r="BO200" s="387"/>
      <c r="BP200" s="387"/>
      <c r="BQ200" s="387"/>
      <c r="BR200" s="387"/>
      <c r="BS200" s="387"/>
      <c r="BT200" s="387"/>
      <c r="BU200" s="387"/>
      <c r="BV200" s="387"/>
      <c r="BW200" s="387"/>
      <c r="BX200" s="387"/>
      <c r="BY200" s="387"/>
      <c r="BZ200" s="387"/>
      <c r="CA200" s="387"/>
      <c r="CB200" s="387"/>
      <c r="CC200" s="387"/>
      <c r="CD200" s="387"/>
      <c r="CE200" s="387"/>
      <c r="CF200" s="387"/>
      <c r="CG200" s="387"/>
      <c r="CH200" s="387"/>
      <c r="CI200" s="387"/>
      <c r="CJ200" s="387"/>
      <c r="CK200" s="387"/>
    </row>
    <row collapsed="false" customFormat="true" customHeight="true" hidden="false" ht="39" outlineLevel="0" r="201" s="523">
      <c r="A201" s="371"/>
      <c r="B201" s="420"/>
      <c r="C201" s="421" t="s">
        <v>88</v>
      </c>
      <c r="D201" s="183"/>
      <c r="E201" s="422"/>
      <c r="F201" s="185" t="s">
        <v>89</v>
      </c>
      <c r="G201" s="166"/>
      <c r="H201" s="423"/>
      <c r="I201" s="424"/>
      <c r="J201" s="424"/>
      <c r="K201" s="425"/>
      <c r="L201" s="426"/>
      <c r="M201" s="427"/>
      <c r="N201" s="428" t="n">
        <f aca="false">N200/L200</f>
        <v>0</v>
      </c>
      <c r="O201" s="428" t="n">
        <f aca="false">O200/J200</f>
        <v>0</v>
      </c>
      <c r="P201" s="429" t="s">
        <v>240</v>
      </c>
      <c r="Q201" s="430"/>
      <c r="R201" s="431"/>
      <c r="S201" s="432"/>
      <c r="T201" s="430"/>
      <c r="U201" s="431"/>
      <c r="V201" s="432"/>
      <c r="W201" s="430"/>
      <c r="X201" s="431"/>
      <c r="Y201" s="432"/>
      <c r="Z201" s="430"/>
      <c r="AA201" s="431"/>
      <c r="AB201" s="432"/>
      <c r="AC201" s="433" t="n">
        <v>41586</v>
      </c>
      <c r="AD201" s="433" t="n">
        <v>41708.6</v>
      </c>
      <c r="AE201" s="433" t="n">
        <v>41797.6</v>
      </c>
      <c r="AF201" s="175"/>
      <c r="AG201" s="176"/>
      <c r="AH201" s="385"/>
      <c r="AI201" s="434"/>
      <c r="AJ201" s="435"/>
      <c r="AK201" s="435"/>
      <c r="AL201" s="435"/>
      <c r="AM201" s="435"/>
      <c r="AN201" s="435"/>
      <c r="AO201" s="435"/>
      <c r="AP201" s="435"/>
      <c r="AQ201" s="435"/>
      <c r="AR201" s="435"/>
      <c r="AS201" s="435"/>
      <c r="AT201" s="435"/>
      <c r="AU201" s="435"/>
      <c r="AV201" s="435"/>
      <c r="AW201" s="435"/>
      <c r="AX201" s="435"/>
      <c r="AY201" s="435"/>
      <c r="AZ201" s="435"/>
      <c r="BA201" s="435"/>
      <c r="BB201" s="435"/>
      <c r="BC201" s="436"/>
      <c r="BD201" s="387"/>
      <c r="BE201" s="387"/>
      <c r="BF201" s="387"/>
      <c r="BG201" s="387"/>
      <c r="BH201" s="387"/>
      <c r="BI201" s="387"/>
      <c r="BJ201" s="387"/>
      <c r="BK201" s="387"/>
      <c r="BL201" s="387"/>
      <c r="BM201" s="387"/>
      <c r="BN201" s="387"/>
      <c r="BO201" s="387"/>
      <c r="BP201" s="387"/>
      <c r="BQ201" s="387"/>
      <c r="BR201" s="387"/>
      <c r="BS201" s="387"/>
      <c r="BT201" s="387"/>
      <c r="BU201" s="387"/>
      <c r="BV201" s="387"/>
      <c r="BW201" s="387"/>
      <c r="BX201" s="387"/>
      <c r="BY201" s="387"/>
      <c r="BZ201" s="387"/>
      <c r="CA201" s="387"/>
      <c r="CB201" s="387"/>
      <c r="CC201" s="387"/>
      <c r="CD201" s="387"/>
      <c r="CE201" s="387"/>
      <c r="CF201" s="387"/>
      <c r="CG201" s="387"/>
      <c r="CH201" s="387"/>
      <c r="CI201" s="387"/>
      <c r="CJ201" s="387"/>
      <c r="CK201" s="387"/>
      <c r="CL201" s="522"/>
      <c r="CM201" s="522"/>
      <c r="CN201" s="522"/>
      <c r="CO201" s="522"/>
      <c r="CP201" s="522"/>
      <c r="CQ201" s="522"/>
      <c r="CR201" s="522"/>
      <c r="CS201" s="522"/>
      <c r="CT201" s="522"/>
      <c r="CU201" s="522"/>
      <c r="CV201" s="522"/>
      <c r="CW201" s="522"/>
      <c r="CX201" s="522"/>
      <c r="CY201" s="522"/>
      <c r="CZ201" s="522"/>
      <c r="DA201" s="522"/>
      <c r="DB201" s="522"/>
      <c r="DC201" s="522"/>
      <c r="DD201" s="522"/>
      <c r="DE201" s="522"/>
      <c r="DF201" s="522"/>
      <c r="DG201" s="522"/>
      <c r="DH201" s="522"/>
      <c r="DI201" s="522"/>
      <c r="DJ201" s="522"/>
      <c r="DK201" s="522"/>
      <c r="DL201" s="522"/>
      <c r="DM201" s="522"/>
      <c r="DN201" s="522"/>
      <c r="DO201" s="522"/>
      <c r="DP201" s="522"/>
      <c r="DQ201" s="522"/>
      <c r="DR201" s="522"/>
      <c r="DS201" s="522"/>
      <c r="DT201" s="522"/>
      <c r="DU201" s="522"/>
      <c r="DV201" s="522"/>
      <c r="DW201" s="522"/>
      <c r="DX201" s="522"/>
      <c r="DY201" s="522"/>
      <c r="DZ201" s="522"/>
      <c r="EA201" s="522"/>
      <c r="EB201" s="522"/>
      <c r="EC201" s="522"/>
      <c r="ED201" s="522"/>
      <c r="EE201" s="522"/>
      <c r="EF201" s="522"/>
      <c r="EG201" s="522"/>
      <c r="EH201" s="522"/>
      <c r="EI201" s="522"/>
      <c r="EJ201" s="522"/>
      <c r="EK201" s="522"/>
      <c r="EL201" s="522"/>
      <c r="EM201" s="522"/>
      <c r="EN201" s="522"/>
      <c r="EO201" s="522"/>
      <c r="EP201" s="522"/>
      <c r="EQ201" s="522"/>
      <c r="ER201" s="522"/>
      <c r="ES201" s="522"/>
      <c r="ET201" s="522"/>
      <c r="EU201" s="522"/>
      <c r="EV201" s="522"/>
      <c r="EW201" s="522"/>
      <c r="EX201" s="522"/>
      <c r="EY201" s="522"/>
      <c r="EZ201" s="522"/>
      <c r="FA201" s="522"/>
      <c r="FB201" s="522"/>
      <c r="FC201" s="522"/>
      <c r="FD201" s="522"/>
      <c r="FE201" s="522"/>
      <c r="FF201" s="522"/>
      <c r="FG201" s="522"/>
      <c r="FH201" s="522"/>
      <c r="FI201" s="522"/>
      <c r="FJ201" s="522"/>
      <c r="FK201" s="522"/>
      <c r="FL201" s="522"/>
      <c r="FM201" s="522"/>
      <c r="FN201" s="522"/>
      <c r="FO201" s="522"/>
      <c r="FP201" s="522"/>
      <c r="FQ201" s="522"/>
      <c r="FR201" s="522"/>
      <c r="FS201" s="522"/>
      <c r="FT201" s="522"/>
      <c r="FU201" s="522"/>
      <c r="FV201" s="522"/>
      <c r="FW201" s="522"/>
      <c r="FX201" s="522"/>
      <c r="FY201" s="522"/>
      <c r="FZ201" s="522"/>
      <c r="GA201" s="522"/>
      <c r="GB201" s="522"/>
      <c r="GC201" s="522"/>
      <c r="GD201" s="522"/>
      <c r="GE201" s="522"/>
      <c r="GF201" s="522"/>
      <c r="GG201" s="522"/>
      <c r="GH201" s="522"/>
      <c r="GI201" s="522"/>
      <c r="GJ201" s="522"/>
      <c r="GK201" s="522"/>
      <c r="GL201" s="522"/>
      <c r="GM201" s="522"/>
      <c r="GN201" s="522"/>
      <c r="GO201" s="522"/>
      <c r="GP201" s="522"/>
      <c r="GQ201" s="522"/>
      <c r="GR201" s="522"/>
      <c r="GS201" s="522"/>
      <c r="GT201" s="522"/>
      <c r="GU201" s="522"/>
      <c r="GV201" s="522"/>
      <c r="GW201" s="522"/>
      <c r="GX201" s="522"/>
      <c r="GY201" s="522"/>
      <c r="GZ201" s="522"/>
      <c r="HA201" s="522"/>
      <c r="HB201" s="522"/>
      <c r="HC201" s="522"/>
      <c r="HD201" s="522"/>
      <c r="HE201" s="522"/>
      <c r="HF201" s="522"/>
      <c r="HG201" s="522"/>
      <c r="HH201" s="522"/>
      <c r="HI201" s="522"/>
      <c r="HJ201" s="522"/>
      <c r="HK201" s="522"/>
      <c r="HL201" s="522"/>
      <c r="HM201" s="522"/>
      <c r="HN201" s="522"/>
      <c r="HO201" s="522"/>
      <c r="HP201" s="522"/>
      <c r="HQ201" s="522"/>
      <c r="HR201" s="522"/>
      <c r="HS201" s="522"/>
      <c r="HT201" s="522"/>
      <c r="HU201" s="522"/>
      <c r="HV201" s="522"/>
      <c r="HW201" s="522"/>
      <c r="HX201" s="522"/>
      <c r="HY201" s="522"/>
      <c r="HZ201" s="522"/>
      <c r="IA201" s="522"/>
      <c r="IB201" s="522"/>
      <c r="IC201" s="522"/>
      <c r="ID201" s="522"/>
      <c r="IE201" s="522"/>
      <c r="IF201" s="522"/>
      <c r="IG201" s="522"/>
      <c r="IH201" s="522"/>
      <c r="II201" s="522"/>
      <c r="IJ201" s="522"/>
      <c r="IK201" s="522"/>
      <c r="IL201" s="522"/>
      <c r="IM201" s="522"/>
      <c r="IN201" s="522"/>
      <c r="IO201" s="522"/>
      <c r="IP201" s="522"/>
      <c r="IQ201" s="522"/>
      <c r="IR201" s="522"/>
      <c r="IS201" s="522"/>
      <c r="IT201" s="522"/>
    </row>
    <row collapsed="false" customFormat="false" customHeight="true" hidden="false" ht="27.75" outlineLevel="0" r="202">
      <c r="A202" s="371"/>
      <c r="B202" s="439"/>
      <c r="C202" s="440" t="s">
        <v>92</v>
      </c>
      <c r="D202" s="198" t="s">
        <v>154</v>
      </c>
      <c r="E202" s="441"/>
      <c r="F202" s="442" t="s">
        <v>94</v>
      </c>
      <c r="G202" s="166"/>
      <c r="H202" s="443"/>
      <c r="I202" s="444"/>
      <c r="J202" s="444"/>
      <c r="K202" s="445"/>
      <c r="L202" s="446"/>
      <c r="M202" s="446"/>
      <c r="N202" s="446"/>
      <c r="O202" s="446"/>
      <c r="P202" s="447"/>
      <c r="Q202" s="448"/>
      <c r="R202" s="449"/>
      <c r="S202" s="450"/>
      <c r="T202" s="448"/>
      <c r="U202" s="451"/>
      <c r="V202" s="452"/>
      <c r="W202" s="453"/>
      <c r="X202" s="454"/>
      <c r="Y202" s="452"/>
      <c r="Z202" s="453"/>
      <c r="AA202" s="451"/>
      <c r="AB202" s="455"/>
      <c r="AC202" s="456"/>
      <c r="AD202" s="456"/>
      <c r="AE202" s="456"/>
      <c r="AF202" s="175"/>
      <c r="AG202" s="176"/>
      <c r="AH202" s="385"/>
      <c r="AI202" s="434"/>
      <c r="AJ202" s="435"/>
      <c r="AK202" s="435"/>
      <c r="AL202" s="435"/>
      <c r="AM202" s="435"/>
      <c r="AN202" s="435"/>
      <c r="AO202" s="435"/>
      <c r="AP202" s="435"/>
      <c r="AQ202" s="435"/>
      <c r="AR202" s="435"/>
      <c r="AS202" s="435"/>
      <c r="AT202" s="435"/>
      <c r="AU202" s="435"/>
      <c r="AV202" s="435"/>
      <c r="AW202" s="435"/>
      <c r="AX202" s="435"/>
      <c r="AY202" s="435"/>
      <c r="AZ202" s="435"/>
      <c r="BA202" s="435"/>
      <c r="BB202" s="435"/>
      <c r="BC202" s="436"/>
      <c r="BD202" s="387"/>
      <c r="BE202" s="387"/>
      <c r="BF202" s="387"/>
      <c r="BG202" s="387"/>
      <c r="BH202" s="387"/>
      <c r="BI202" s="387"/>
      <c r="BJ202" s="387"/>
      <c r="BK202" s="387"/>
      <c r="BL202" s="387"/>
      <c r="BM202" s="387"/>
      <c r="BN202" s="387"/>
      <c r="BO202" s="387"/>
      <c r="BP202" s="387"/>
      <c r="BQ202" s="387"/>
      <c r="BR202" s="387"/>
      <c r="BS202" s="387"/>
      <c r="BT202" s="387"/>
      <c r="BU202" s="387"/>
      <c r="BV202" s="387"/>
      <c r="BW202" s="387"/>
      <c r="BX202" s="387"/>
      <c r="BY202" s="387"/>
      <c r="BZ202" s="387"/>
      <c r="CA202" s="387"/>
      <c r="CB202" s="387"/>
      <c r="CC202" s="387"/>
      <c r="CD202" s="387"/>
      <c r="CE202" s="387"/>
      <c r="CF202" s="387"/>
      <c r="CG202" s="387"/>
      <c r="CH202" s="387"/>
      <c r="CI202" s="387"/>
      <c r="CJ202" s="387"/>
      <c r="CK202" s="387"/>
      <c r="CL202" s="522"/>
      <c r="CM202" s="522"/>
      <c r="CN202" s="522"/>
      <c r="CO202" s="522"/>
      <c r="CP202" s="522"/>
      <c r="CQ202" s="522"/>
      <c r="CR202" s="522"/>
      <c r="CS202" s="522"/>
      <c r="CT202" s="522"/>
      <c r="CU202" s="522"/>
      <c r="CV202" s="522"/>
      <c r="CW202" s="522"/>
      <c r="CX202" s="522"/>
      <c r="CY202" s="522"/>
      <c r="CZ202" s="522"/>
      <c r="DA202" s="522"/>
      <c r="DB202" s="522"/>
      <c r="DC202" s="522"/>
      <c r="DD202" s="522"/>
      <c r="DE202" s="522"/>
      <c r="DF202" s="522"/>
      <c r="DG202" s="522"/>
      <c r="DH202" s="522"/>
      <c r="DI202" s="522"/>
      <c r="DJ202" s="522"/>
      <c r="DK202" s="522"/>
      <c r="DL202" s="522"/>
      <c r="DM202" s="522"/>
      <c r="DN202" s="522"/>
      <c r="DO202" s="522"/>
      <c r="DP202" s="522"/>
      <c r="DQ202" s="522"/>
      <c r="DR202" s="522"/>
      <c r="DS202" s="522"/>
      <c r="DT202" s="522"/>
      <c r="DU202" s="522"/>
      <c r="DV202" s="522"/>
      <c r="DW202" s="522"/>
      <c r="DX202" s="522"/>
      <c r="DY202" s="522"/>
      <c r="DZ202" s="522"/>
      <c r="EA202" s="522"/>
      <c r="EB202" s="522"/>
      <c r="EC202" s="522"/>
      <c r="ED202" s="522"/>
      <c r="EE202" s="522"/>
      <c r="EF202" s="522"/>
      <c r="EG202" s="522"/>
      <c r="EH202" s="522"/>
      <c r="EI202" s="522"/>
      <c r="EJ202" s="522"/>
      <c r="EK202" s="522"/>
      <c r="EL202" s="522"/>
      <c r="EM202" s="522"/>
      <c r="EN202" s="522"/>
      <c r="EO202" s="522"/>
      <c r="EP202" s="522"/>
      <c r="EQ202" s="522"/>
      <c r="ER202" s="522"/>
      <c r="ES202" s="522"/>
      <c r="ET202" s="522"/>
      <c r="EU202" s="522"/>
      <c r="EV202" s="522"/>
      <c r="EW202" s="522"/>
      <c r="EX202" s="522"/>
      <c r="EY202" s="522"/>
      <c r="EZ202" s="522"/>
      <c r="FA202" s="522"/>
      <c r="FB202" s="522"/>
      <c r="FC202" s="522"/>
      <c r="FD202" s="522"/>
      <c r="FE202" s="522"/>
      <c r="FF202" s="522"/>
      <c r="FG202" s="522"/>
      <c r="FH202" s="522"/>
      <c r="FI202" s="522"/>
      <c r="FJ202" s="522"/>
      <c r="FK202" s="522"/>
      <c r="FL202" s="522"/>
      <c r="FM202" s="522"/>
      <c r="FN202" s="522"/>
      <c r="FO202" s="522"/>
      <c r="FP202" s="522"/>
      <c r="FQ202" s="522"/>
      <c r="FR202" s="522"/>
      <c r="FS202" s="522"/>
      <c r="FT202" s="522"/>
      <c r="FU202" s="522"/>
      <c r="FV202" s="522"/>
      <c r="FW202" s="522"/>
      <c r="FX202" s="522"/>
      <c r="FY202" s="522"/>
      <c r="FZ202" s="522"/>
      <c r="GA202" s="522"/>
      <c r="GB202" s="522"/>
      <c r="GC202" s="522"/>
      <c r="GD202" s="522"/>
      <c r="GE202" s="522"/>
      <c r="GF202" s="522"/>
      <c r="GG202" s="522"/>
      <c r="GH202" s="522"/>
      <c r="GI202" s="522"/>
      <c r="GJ202" s="522"/>
      <c r="GK202" s="522"/>
      <c r="GL202" s="522"/>
      <c r="GM202" s="522"/>
      <c r="GN202" s="522"/>
      <c r="GO202" s="522"/>
      <c r="GP202" s="522"/>
      <c r="GQ202" s="522"/>
      <c r="GR202" s="522"/>
      <c r="GS202" s="522"/>
      <c r="GT202" s="522"/>
      <c r="GU202" s="522"/>
      <c r="GV202" s="522"/>
      <c r="GW202" s="522"/>
      <c r="GX202" s="522"/>
      <c r="GY202" s="522"/>
      <c r="GZ202" s="522"/>
      <c r="HA202" s="522"/>
      <c r="HB202" s="522"/>
      <c r="HC202" s="522"/>
      <c r="HD202" s="522"/>
      <c r="HE202" s="522"/>
      <c r="HF202" s="522"/>
      <c r="HG202" s="522"/>
      <c r="HH202" s="522"/>
      <c r="HI202" s="522"/>
      <c r="HJ202" s="522"/>
      <c r="HK202" s="522"/>
      <c r="HL202" s="522"/>
      <c r="HM202" s="522"/>
      <c r="HN202" s="522"/>
      <c r="HO202" s="522"/>
      <c r="HP202" s="522"/>
      <c r="HQ202" s="522"/>
      <c r="HR202" s="522"/>
      <c r="HS202" s="522"/>
      <c r="HT202" s="522"/>
      <c r="HU202" s="522"/>
      <c r="HV202" s="522"/>
      <c r="HW202" s="522"/>
      <c r="HX202" s="522"/>
      <c r="HY202" s="522"/>
      <c r="HZ202" s="522"/>
      <c r="IA202" s="522"/>
      <c r="IB202" s="522"/>
      <c r="IC202" s="522"/>
      <c r="ID202" s="522"/>
      <c r="IE202" s="522"/>
      <c r="IF202" s="522"/>
      <c r="IG202" s="522"/>
      <c r="IH202" s="522"/>
      <c r="II202" s="522"/>
      <c r="IJ202" s="522"/>
      <c r="IK202" s="522"/>
      <c r="IL202" s="522"/>
      <c r="IM202" s="522"/>
      <c r="IN202" s="522"/>
      <c r="IO202" s="522"/>
      <c r="IP202" s="522"/>
      <c r="IQ202" s="522"/>
      <c r="IR202" s="522"/>
      <c r="IS202" s="522"/>
      <c r="IT202" s="522"/>
    </row>
    <row collapsed="false" customFormat="false" customHeight="true" hidden="false" ht="42" outlineLevel="0" r="203">
      <c r="A203" s="371"/>
      <c r="B203" s="457"/>
      <c r="C203" s="458" t="s">
        <v>95</v>
      </c>
      <c r="D203" s="459"/>
      <c r="E203" s="460"/>
      <c r="F203" s="461" t="s">
        <v>121</v>
      </c>
      <c r="G203" s="166"/>
      <c r="H203" s="462"/>
      <c r="I203" s="463"/>
      <c r="J203" s="463"/>
      <c r="K203" s="464"/>
      <c r="L203" s="427"/>
      <c r="M203" s="427"/>
      <c r="N203" s="427"/>
      <c r="O203" s="427"/>
      <c r="P203" s="465"/>
      <c r="Q203" s="430"/>
      <c r="R203" s="431"/>
      <c r="S203" s="432"/>
      <c r="T203" s="430"/>
      <c r="U203" s="466"/>
      <c r="V203" s="467"/>
      <c r="W203" s="468"/>
      <c r="X203" s="469"/>
      <c r="Y203" s="467"/>
      <c r="Z203" s="468"/>
      <c r="AA203" s="466"/>
      <c r="AB203" s="470"/>
      <c r="AC203" s="433" t="s">
        <v>243</v>
      </c>
      <c r="AD203" s="471" t="s">
        <v>244</v>
      </c>
      <c r="AE203" s="471" t="s">
        <v>245</v>
      </c>
      <c r="AF203" s="175"/>
      <c r="AG203" s="176"/>
      <c r="AH203" s="385"/>
      <c r="AI203" s="434"/>
      <c r="AJ203" s="435"/>
      <c r="AK203" s="435"/>
      <c r="AL203" s="435"/>
      <c r="AM203" s="435"/>
      <c r="AN203" s="435"/>
      <c r="AO203" s="435"/>
      <c r="AP203" s="435"/>
      <c r="AQ203" s="435"/>
      <c r="AR203" s="435"/>
      <c r="AS203" s="435"/>
      <c r="AT203" s="435"/>
      <c r="AU203" s="435"/>
      <c r="AV203" s="435"/>
      <c r="AW203" s="435"/>
      <c r="AX203" s="435"/>
      <c r="AY203" s="435"/>
      <c r="AZ203" s="435"/>
      <c r="BA203" s="435"/>
      <c r="BB203" s="435"/>
      <c r="BC203" s="436"/>
      <c r="BD203" s="387"/>
      <c r="BE203" s="387"/>
      <c r="BF203" s="387"/>
      <c r="BG203" s="387"/>
      <c r="BH203" s="387"/>
      <c r="BI203" s="387"/>
      <c r="BJ203" s="387"/>
      <c r="BK203" s="387"/>
      <c r="BL203" s="387"/>
      <c r="BM203" s="387"/>
      <c r="BN203" s="387"/>
      <c r="BO203" s="387"/>
      <c r="BP203" s="387"/>
      <c r="BQ203" s="387"/>
      <c r="BR203" s="387"/>
      <c r="BS203" s="387"/>
      <c r="BT203" s="387"/>
      <c r="BU203" s="387"/>
      <c r="BV203" s="387"/>
      <c r="BW203" s="387"/>
      <c r="BX203" s="387"/>
      <c r="BY203" s="387"/>
      <c r="BZ203" s="387"/>
      <c r="CA203" s="387"/>
      <c r="CB203" s="387"/>
      <c r="CC203" s="387"/>
      <c r="CD203" s="387"/>
      <c r="CE203" s="387"/>
      <c r="CF203" s="387"/>
      <c r="CG203" s="387"/>
      <c r="CH203" s="387"/>
      <c r="CI203" s="387"/>
      <c r="CJ203" s="387"/>
      <c r="CK203" s="387"/>
      <c r="CL203" s="522"/>
      <c r="CM203" s="522"/>
      <c r="CN203" s="522"/>
      <c r="CO203" s="522"/>
      <c r="CP203" s="522"/>
      <c r="CQ203" s="522"/>
      <c r="CR203" s="522"/>
      <c r="CS203" s="522"/>
      <c r="CT203" s="522"/>
      <c r="CU203" s="522"/>
      <c r="CV203" s="522"/>
      <c r="CW203" s="522"/>
      <c r="CX203" s="522"/>
      <c r="CY203" s="522"/>
      <c r="CZ203" s="522"/>
      <c r="DA203" s="522"/>
      <c r="DB203" s="522"/>
      <c r="DC203" s="522"/>
      <c r="DD203" s="522"/>
      <c r="DE203" s="522"/>
      <c r="DF203" s="522"/>
      <c r="DG203" s="522"/>
      <c r="DH203" s="522"/>
      <c r="DI203" s="522"/>
      <c r="DJ203" s="522"/>
      <c r="DK203" s="522"/>
      <c r="DL203" s="522"/>
      <c r="DM203" s="522"/>
      <c r="DN203" s="522"/>
      <c r="DO203" s="522"/>
      <c r="DP203" s="522"/>
      <c r="DQ203" s="522"/>
      <c r="DR203" s="522"/>
      <c r="DS203" s="522"/>
      <c r="DT203" s="522"/>
      <c r="DU203" s="522"/>
      <c r="DV203" s="522"/>
      <c r="DW203" s="522"/>
      <c r="DX203" s="522"/>
      <c r="DY203" s="522"/>
      <c r="DZ203" s="522"/>
      <c r="EA203" s="522"/>
      <c r="EB203" s="522"/>
      <c r="EC203" s="522"/>
      <c r="ED203" s="522"/>
      <c r="EE203" s="522"/>
      <c r="EF203" s="522"/>
      <c r="EG203" s="522"/>
      <c r="EH203" s="522"/>
      <c r="EI203" s="522"/>
      <c r="EJ203" s="522"/>
      <c r="EK203" s="522"/>
      <c r="EL203" s="522"/>
      <c r="EM203" s="522"/>
      <c r="EN203" s="522"/>
      <c r="EO203" s="522"/>
      <c r="EP203" s="522"/>
      <c r="EQ203" s="522"/>
      <c r="ER203" s="522"/>
      <c r="ES203" s="522"/>
      <c r="ET203" s="522"/>
      <c r="EU203" s="522"/>
      <c r="EV203" s="522"/>
      <c r="EW203" s="522"/>
      <c r="EX203" s="522"/>
      <c r="EY203" s="522"/>
      <c r="EZ203" s="522"/>
      <c r="FA203" s="522"/>
      <c r="FB203" s="522"/>
      <c r="FC203" s="522"/>
      <c r="FD203" s="522"/>
      <c r="FE203" s="522"/>
      <c r="FF203" s="522"/>
      <c r="FG203" s="522"/>
      <c r="FH203" s="522"/>
      <c r="FI203" s="522"/>
      <c r="FJ203" s="522"/>
      <c r="FK203" s="522"/>
      <c r="FL203" s="522"/>
      <c r="FM203" s="522"/>
      <c r="FN203" s="522"/>
      <c r="FO203" s="522"/>
      <c r="FP203" s="522"/>
      <c r="FQ203" s="522"/>
      <c r="FR203" s="522"/>
      <c r="FS203" s="522"/>
      <c r="FT203" s="522"/>
      <c r="FU203" s="522"/>
      <c r="FV203" s="522"/>
      <c r="FW203" s="522"/>
      <c r="FX203" s="522"/>
      <c r="FY203" s="522"/>
      <c r="FZ203" s="522"/>
      <c r="GA203" s="522"/>
      <c r="GB203" s="522"/>
      <c r="GC203" s="522"/>
      <c r="GD203" s="522"/>
      <c r="GE203" s="522"/>
      <c r="GF203" s="522"/>
      <c r="GG203" s="522"/>
      <c r="GH203" s="522"/>
      <c r="GI203" s="522"/>
      <c r="GJ203" s="522"/>
      <c r="GK203" s="522"/>
      <c r="GL203" s="522"/>
      <c r="GM203" s="522"/>
      <c r="GN203" s="522"/>
      <c r="GO203" s="522"/>
      <c r="GP203" s="522"/>
      <c r="GQ203" s="522"/>
      <c r="GR203" s="522"/>
      <c r="GS203" s="522"/>
      <c r="GT203" s="522"/>
      <c r="GU203" s="522"/>
      <c r="GV203" s="522"/>
      <c r="GW203" s="522"/>
      <c r="GX203" s="522"/>
      <c r="GY203" s="522"/>
      <c r="GZ203" s="522"/>
      <c r="HA203" s="522"/>
      <c r="HB203" s="522"/>
      <c r="HC203" s="522"/>
      <c r="HD203" s="522"/>
      <c r="HE203" s="522"/>
      <c r="HF203" s="522"/>
      <c r="HG203" s="522"/>
      <c r="HH203" s="522"/>
      <c r="HI203" s="522"/>
      <c r="HJ203" s="522"/>
      <c r="HK203" s="522"/>
      <c r="HL203" s="522"/>
      <c r="HM203" s="522"/>
      <c r="HN203" s="522"/>
      <c r="HO203" s="522"/>
      <c r="HP203" s="522"/>
      <c r="HQ203" s="522"/>
      <c r="HR203" s="522"/>
      <c r="HS203" s="522"/>
      <c r="HT203" s="522"/>
      <c r="HU203" s="522"/>
      <c r="HV203" s="522"/>
      <c r="HW203" s="522"/>
      <c r="HX203" s="522"/>
      <c r="HY203" s="522"/>
      <c r="HZ203" s="522"/>
      <c r="IA203" s="522"/>
      <c r="IB203" s="522"/>
      <c r="IC203" s="522"/>
      <c r="ID203" s="522"/>
      <c r="IE203" s="522"/>
      <c r="IF203" s="522"/>
      <c r="IG203" s="522"/>
      <c r="IH203" s="522"/>
      <c r="II203" s="522"/>
      <c r="IJ203" s="522"/>
      <c r="IK203" s="522"/>
      <c r="IL203" s="522"/>
      <c r="IM203" s="522"/>
      <c r="IN203" s="522"/>
      <c r="IO203" s="522"/>
      <c r="IP203" s="522"/>
      <c r="IQ203" s="522"/>
      <c r="IR203" s="522"/>
      <c r="IS203" s="522"/>
      <c r="IT203" s="522"/>
    </row>
    <row collapsed="false" customFormat="false" customHeight="true" hidden="false" ht="34" outlineLevel="0" r="204">
      <c r="A204" s="371"/>
      <c r="B204" s="439"/>
      <c r="C204" s="440" t="s">
        <v>97</v>
      </c>
      <c r="D204" s="198" t="s">
        <v>207</v>
      </c>
      <c r="E204" s="441"/>
      <c r="F204" s="442" t="s">
        <v>247</v>
      </c>
      <c r="G204" s="166"/>
      <c r="H204" s="443"/>
      <c r="I204" s="444"/>
      <c r="J204" s="444"/>
      <c r="K204" s="445"/>
      <c r="L204" s="446"/>
      <c r="M204" s="446"/>
      <c r="N204" s="446"/>
      <c r="O204" s="446"/>
      <c r="P204" s="447" t="s">
        <v>248</v>
      </c>
      <c r="Q204" s="475"/>
      <c r="R204" s="476"/>
      <c r="S204" s="477"/>
      <c r="T204" s="475"/>
      <c r="U204" s="476"/>
      <c r="V204" s="477"/>
      <c r="W204" s="475"/>
      <c r="X204" s="476" t="n">
        <v>0.25</v>
      </c>
      <c r="Y204" s="477"/>
      <c r="Z204" s="475"/>
      <c r="AA204" s="476"/>
      <c r="AB204" s="477"/>
      <c r="AC204" s="478" t="n">
        <v>41586</v>
      </c>
      <c r="AD204" s="478" t="s">
        <v>266</v>
      </c>
      <c r="AE204" s="478"/>
      <c r="AF204" s="175"/>
      <c r="AG204" s="176"/>
      <c r="AH204" s="385"/>
      <c r="AI204" s="434"/>
      <c r="AJ204" s="435"/>
      <c r="AK204" s="435"/>
      <c r="AL204" s="435"/>
      <c r="AM204" s="435"/>
      <c r="AN204" s="435"/>
      <c r="AO204" s="435"/>
      <c r="AP204" s="435"/>
      <c r="AQ204" s="435"/>
      <c r="AR204" s="435"/>
      <c r="AS204" s="435"/>
      <c r="AT204" s="435"/>
      <c r="AU204" s="435"/>
      <c r="AV204" s="435"/>
      <c r="AW204" s="435"/>
      <c r="AX204" s="435"/>
      <c r="AY204" s="435"/>
      <c r="AZ204" s="435"/>
      <c r="BA204" s="435"/>
      <c r="BB204" s="435"/>
      <c r="BC204" s="436"/>
      <c r="BD204" s="387"/>
      <c r="BE204" s="387"/>
      <c r="BF204" s="387"/>
      <c r="BG204" s="387"/>
      <c r="BH204" s="387"/>
      <c r="BI204" s="387"/>
      <c r="BJ204" s="387"/>
      <c r="BK204" s="387"/>
      <c r="BL204" s="387"/>
      <c r="BM204" s="387"/>
      <c r="BN204" s="387"/>
      <c r="BO204" s="387"/>
      <c r="BP204" s="387"/>
      <c r="BQ204" s="387"/>
      <c r="BR204" s="387"/>
      <c r="BS204" s="387"/>
      <c r="BT204" s="387"/>
      <c r="BU204" s="387"/>
      <c r="BV204" s="387"/>
      <c r="BW204" s="387"/>
      <c r="BX204" s="387"/>
      <c r="BY204" s="387"/>
      <c r="BZ204" s="387"/>
      <c r="CA204" s="387"/>
      <c r="CB204" s="387"/>
      <c r="CC204" s="387"/>
      <c r="CD204" s="387"/>
      <c r="CE204" s="387"/>
      <c r="CF204" s="387"/>
      <c r="CG204" s="387"/>
      <c r="CH204" s="387"/>
      <c r="CI204" s="387"/>
      <c r="CJ204" s="387"/>
      <c r="CK204" s="387"/>
      <c r="CL204" s="522"/>
      <c r="CM204" s="522"/>
      <c r="CN204" s="522"/>
      <c r="CO204" s="522"/>
      <c r="CP204" s="522"/>
      <c r="CQ204" s="522"/>
      <c r="CR204" s="522"/>
      <c r="CS204" s="522"/>
      <c r="CT204" s="522"/>
      <c r="CU204" s="522"/>
      <c r="CV204" s="522"/>
      <c r="CW204" s="522"/>
      <c r="CX204" s="522"/>
      <c r="CY204" s="522"/>
      <c r="CZ204" s="522"/>
      <c r="DA204" s="522"/>
      <c r="DB204" s="522"/>
      <c r="DC204" s="522"/>
      <c r="DD204" s="522"/>
      <c r="DE204" s="522"/>
      <c r="DF204" s="522"/>
      <c r="DG204" s="522"/>
      <c r="DH204" s="522"/>
      <c r="DI204" s="522"/>
      <c r="DJ204" s="522"/>
      <c r="DK204" s="522"/>
      <c r="DL204" s="522"/>
      <c r="DM204" s="522"/>
      <c r="DN204" s="522"/>
      <c r="DO204" s="522"/>
      <c r="DP204" s="522"/>
      <c r="DQ204" s="522"/>
      <c r="DR204" s="522"/>
      <c r="DS204" s="522"/>
      <c r="DT204" s="522"/>
      <c r="DU204" s="522"/>
      <c r="DV204" s="522"/>
      <c r="DW204" s="522"/>
      <c r="DX204" s="522"/>
      <c r="DY204" s="522"/>
      <c r="DZ204" s="522"/>
      <c r="EA204" s="522"/>
      <c r="EB204" s="522"/>
      <c r="EC204" s="522"/>
      <c r="ED204" s="522"/>
      <c r="EE204" s="522"/>
      <c r="EF204" s="522"/>
      <c r="EG204" s="522"/>
      <c r="EH204" s="522"/>
      <c r="EI204" s="522"/>
      <c r="EJ204" s="522"/>
      <c r="EK204" s="522"/>
      <c r="EL204" s="522"/>
      <c r="EM204" s="522"/>
      <c r="EN204" s="522"/>
      <c r="EO204" s="522"/>
      <c r="EP204" s="522"/>
      <c r="EQ204" s="522"/>
      <c r="ER204" s="522"/>
      <c r="ES204" s="522"/>
      <c r="ET204" s="522"/>
      <c r="EU204" s="522"/>
      <c r="EV204" s="522"/>
      <c r="EW204" s="522"/>
      <c r="EX204" s="522"/>
      <c r="EY204" s="522"/>
      <c r="EZ204" s="522"/>
      <c r="FA204" s="522"/>
      <c r="FB204" s="522"/>
      <c r="FC204" s="522"/>
      <c r="FD204" s="522"/>
      <c r="FE204" s="522"/>
      <c r="FF204" s="522"/>
      <c r="FG204" s="522"/>
      <c r="FH204" s="522"/>
      <c r="FI204" s="522"/>
      <c r="FJ204" s="522"/>
      <c r="FK204" s="522"/>
      <c r="FL204" s="522"/>
      <c r="FM204" s="522"/>
      <c r="FN204" s="522"/>
      <c r="FO204" s="522"/>
      <c r="FP204" s="522"/>
      <c r="FQ204" s="522"/>
      <c r="FR204" s="522"/>
      <c r="FS204" s="522"/>
      <c r="FT204" s="522"/>
      <c r="FU204" s="522"/>
      <c r="FV204" s="522"/>
      <c r="FW204" s="522"/>
      <c r="FX204" s="522"/>
      <c r="FY204" s="522"/>
      <c r="FZ204" s="522"/>
      <c r="GA204" s="522"/>
      <c r="GB204" s="522"/>
      <c r="GC204" s="522"/>
      <c r="GD204" s="522"/>
      <c r="GE204" s="522"/>
      <c r="GF204" s="522"/>
      <c r="GG204" s="522"/>
      <c r="GH204" s="522"/>
      <c r="GI204" s="522"/>
      <c r="GJ204" s="522"/>
      <c r="GK204" s="522"/>
      <c r="GL204" s="522"/>
      <c r="GM204" s="522"/>
      <c r="GN204" s="522"/>
      <c r="GO204" s="522"/>
      <c r="GP204" s="522"/>
      <c r="GQ204" s="522"/>
      <c r="GR204" s="522"/>
      <c r="GS204" s="522"/>
      <c r="GT204" s="522"/>
      <c r="GU204" s="522"/>
      <c r="GV204" s="522"/>
      <c r="GW204" s="522"/>
      <c r="GX204" s="522"/>
      <c r="GY204" s="522"/>
      <c r="GZ204" s="522"/>
      <c r="HA204" s="522"/>
      <c r="HB204" s="522"/>
      <c r="HC204" s="522"/>
      <c r="HD204" s="522"/>
      <c r="HE204" s="522"/>
      <c r="HF204" s="522"/>
      <c r="HG204" s="522"/>
      <c r="HH204" s="522"/>
      <c r="HI204" s="522"/>
      <c r="HJ204" s="522"/>
      <c r="HK204" s="522"/>
      <c r="HL204" s="522"/>
      <c r="HM204" s="522"/>
      <c r="HN204" s="522"/>
      <c r="HO204" s="522"/>
      <c r="HP204" s="522"/>
      <c r="HQ204" s="522"/>
      <c r="HR204" s="522"/>
      <c r="HS204" s="522"/>
      <c r="HT204" s="522"/>
      <c r="HU204" s="522"/>
      <c r="HV204" s="522"/>
      <c r="HW204" s="522"/>
      <c r="HX204" s="522"/>
      <c r="HY204" s="522"/>
      <c r="HZ204" s="522"/>
      <c r="IA204" s="522"/>
      <c r="IB204" s="522"/>
      <c r="IC204" s="522"/>
      <c r="ID204" s="522"/>
      <c r="IE204" s="522"/>
      <c r="IF204" s="522"/>
      <c r="IG204" s="522"/>
      <c r="IH204" s="522"/>
      <c r="II204" s="522"/>
      <c r="IJ204" s="522"/>
      <c r="IK204" s="522"/>
      <c r="IL204" s="522"/>
      <c r="IM204" s="522"/>
      <c r="IN204" s="522"/>
      <c r="IO204" s="522"/>
      <c r="IP204" s="522"/>
      <c r="IQ204" s="522"/>
      <c r="IR204" s="522"/>
      <c r="IS204" s="522"/>
      <c r="IT204" s="522"/>
    </row>
    <row collapsed="false" customFormat="false" customHeight="false" hidden="false" ht="37" outlineLevel="0" r="205">
      <c r="A205" s="371"/>
      <c r="B205" s="479"/>
      <c r="C205" s="524" t="s">
        <v>100</v>
      </c>
      <c r="D205" s="480"/>
      <c r="E205" s="481"/>
      <c r="F205" s="482" t="s">
        <v>374</v>
      </c>
      <c r="G205" s="166"/>
      <c r="H205" s="483"/>
      <c r="I205" s="484"/>
      <c r="J205" s="484"/>
      <c r="K205" s="485"/>
      <c r="L205" s="486"/>
      <c r="M205" s="486"/>
      <c r="N205" s="486"/>
      <c r="O205" s="486"/>
      <c r="P205" s="487" t="s">
        <v>101</v>
      </c>
      <c r="Q205" s="488" t="n">
        <v>0</v>
      </c>
      <c r="R205" s="489" t="n">
        <v>0</v>
      </c>
      <c r="S205" s="490" t="n">
        <v>0</v>
      </c>
      <c r="T205" s="488" t="n">
        <v>0</v>
      </c>
      <c r="U205" s="489" t="n">
        <v>0</v>
      </c>
      <c r="V205" s="490" t="n">
        <v>0</v>
      </c>
      <c r="W205" s="488" t="n">
        <v>0</v>
      </c>
      <c r="X205" s="489" t="n">
        <v>0</v>
      </c>
      <c r="Y205" s="490" t="s">
        <v>102</v>
      </c>
      <c r="Z205" s="488" t="s">
        <v>102</v>
      </c>
      <c r="AA205" s="489" t="s">
        <v>102</v>
      </c>
      <c r="AB205" s="491" t="s">
        <v>102</v>
      </c>
      <c r="AC205" s="492"/>
      <c r="AD205" s="492"/>
      <c r="AE205" s="492"/>
      <c r="AF205" s="175"/>
      <c r="AG205" s="176"/>
      <c r="AH205" s="385"/>
      <c r="AI205" s="493"/>
      <c r="AJ205" s="494"/>
      <c r="AK205" s="494"/>
      <c r="AL205" s="494"/>
      <c r="AM205" s="494"/>
      <c r="AN205" s="494"/>
      <c r="AO205" s="494"/>
      <c r="AP205" s="494"/>
      <c r="AQ205" s="494"/>
      <c r="AR205" s="494"/>
      <c r="AS205" s="494"/>
      <c r="AT205" s="494"/>
      <c r="AU205" s="494"/>
      <c r="AV205" s="494"/>
      <c r="AW205" s="494"/>
      <c r="AX205" s="494"/>
      <c r="AY205" s="494"/>
      <c r="AZ205" s="494"/>
      <c r="BA205" s="494"/>
      <c r="BB205" s="494"/>
      <c r="BC205" s="495"/>
      <c r="BD205" s="387"/>
      <c r="BE205" s="387"/>
      <c r="BF205" s="387"/>
      <c r="BG205" s="387"/>
      <c r="BH205" s="387"/>
      <c r="BI205" s="387"/>
      <c r="BJ205" s="387"/>
      <c r="BK205" s="387"/>
      <c r="BL205" s="387"/>
      <c r="BM205" s="387"/>
      <c r="BN205" s="387"/>
      <c r="BO205" s="387"/>
      <c r="BP205" s="387"/>
      <c r="BQ205" s="387"/>
      <c r="BR205" s="387"/>
      <c r="BS205" s="387"/>
      <c r="BT205" s="387"/>
      <c r="BU205" s="387"/>
      <c r="BV205" s="387"/>
      <c r="BW205" s="387"/>
      <c r="BX205" s="387"/>
      <c r="BY205" s="387"/>
      <c r="BZ205" s="387"/>
      <c r="CA205" s="387"/>
      <c r="CB205" s="387"/>
      <c r="CC205" s="387"/>
      <c r="CD205" s="387"/>
      <c r="CE205" s="387"/>
      <c r="CF205" s="387"/>
      <c r="CG205" s="387"/>
      <c r="CH205" s="387"/>
      <c r="CI205" s="387"/>
      <c r="CJ205" s="387"/>
      <c r="CK205" s="387"/>
      <c r="CL205" s="522"/>
      <c r="CM205" s="522"/>
      <c r="CN205" s="522"/>
      <c r="CO205" s="522"/>
      <c r="CP205" s="522"/>
      <c r="CQ205" s="522"/>
      <c r="CR205" s="522"/>
      <c r="CS205" s="522"/>
      <c r="CT205" s="522"/>
      <c r="CU205" s="522"/>
      <c r="CV205" s="522"/>
      <c r="CW205" s="522"/>
      <c r="CX205" s="522"/>
      <c r="CY205" s="522"/>
      <c r="CZ205" s="522"/>
      <c r="DA205" s="522"/>
      <c r="DB205" s="522"/>
      <c r="DC205" s="522"/>
      <c r="DD205" s="522"/>
      <c r="DE205" s="522"/>
      <c r="DF205" s="522"/>
      <c r="DG205" s="522"/>
      <c r="DH205" s="522"/>
      <c r="DI205" s="522"/>
      <c r="DJ205" s="522"/>
      <c r="DK205" s="522"/>
      <c r="DL205" s="522"/>
      <c r="DM205" s="522"/>
      <c r="DN205" s="522"/>
      <c r="DO205" s="522"/>
      <c r="DP205" s="522"/>
      <c r="DQ205" s="522"/>
      <c r="DR205" s="522"/>
      <c r="DS205" s="522"/>
      <c r="DT205" s="522"/>
      <c r="DU205" s="522"/>
      <c r="DV205" s="522"/>
      <c r="DW205" s="522"/>
      <c r="DX205" s="522"/>
      <c r="DY205" s="522"/>
      <c r="DZ205" s="522"/>
      <c r="EA205" s="522"/>
      <c r="EB205" s="522"/>
      <c r="EC205" s="522"/>
      <c r="ED205" s="522"/>
      <c r="EE205" s="522"/>
      <c r="EF205" s="522"/>
      <c r="EG205" s="522"/>
      <c r="EH205" s="522"/>
      <c r="EI205" s="522"/>
      <c r="EJ205" s="522"/>
      <c r="EK205" s="522"/>
      <c r="EL205" s="522"/>
      <c r="EM205" s="522"/>
      <c r="EN205" s="522"/>
      <c r="EO205" s="522"/>
      <c r="EP205" s="522"/>
      <c r="EQ205" s="522"/>
      <c r="ER205" s="522"/>
      <c r="ES205" s="522"/>
      <c r="ET205" s="522"/>
      <c r="EU205" s="522"/>
      <c r="EV205" s="522"/>
      <c r="EW205" s="522"/>
      <c r="EX205" s="522"/>
      <c r="EY205" s="522"/>
      <c r="EZ205" s="522"/>
      <c r="FA205" s="522"/>
      <c r="FB205" s="522"/>
      <c r="FC205" s="522"/>
      <c r="FD205" s="522"/>
      <c r="FE205" s="522"/>
      <c r="FF205" s="522"/>
      <c r="FG205" s="522"/>
      <c r="FH205" s="522"/>
      <c r="FI205" s="522"/>
      <c r="FJ205" s="522"/>
      <c r="FK205" s="522"/>
      <c r="FL205" s="522"/>
      <c r="FM205" s="522"/>
      <c r="FN205" s="522"/>
      <c r="FO205" s="522"/>
      <c r="FP205" s="522"/>
      <c r="FQ205" s="522"/>
      <c r="FR205" s="522"/>
      <c r="FS205" s="522"/>
      <c r="FT205" s="522"/>
      <c r="FU205" s="522"/>
      <c r="FV205" s="522"/>
      <c r="FW205" s="522"/>
      <c r="FX205" s="522"/>
      <c r="FY205" s="522"/>
      <c r="FZ205" s="522"/>
      <c r="GA205" s="522"/>
      <c r="GB205" s="522"/>
      <c r="GC205" s="522"/>
      <c r="GD205" s="522"/>
      <c r="GE205" s="522"/>
      <c r="GF205" s="522"/>
      <c r="GG205" s="522"/>
      <c r="GH205" s="522"/>
      <c r="GI205" s="522"/>
      <c r="GJ205" s="522"/>
      <c r="GK205" s="522"/>
      <c r="GL205" s="522"/>
      <c r="GM205" s="522"/>
      <c r="GN205" s="522"/>
      <c r="GO205" s="522"/>
      <c r="GP205" s="522"/>
      <c r="GQ205" s="522"/>
      <c r="GR205" s="522"/>
      <c r="GS205" s="522"/>
      <c r="GT205" s="522"/>
      <c r="GU205" s="522"/>
      <c r="GV205" s="522"/>
      <c r="GW205" s="522"/>
      <c r="GX205" s="522"/>
      <c r="GY205" s="522"/>
      <c r="GZ205" s="522"/>
      <c r="HA205" s="522"/>
      <c r="HB205" s="522"/>
      <c r="HC205" s="522"/>
      <c r="HD205" s="522"/>
      <c r="HE205" s="522"/>
      <c r="HF205" s="522"/>
      <c r="HG205" s="522"/>
      <c r="HH205" s="522"/>
      <c r="HI205" s="522"/>
      <c r="HJ205" s="522"/>
      <c r="HK205" s="522"/>
      <c r="HL205" s="522"/>
      <c r="HM205" s="522"/>
      <c r="HN205" s="522"/>
      <c r="HO205" s="522"/>
      <c r="HP205" s="522"/>
      <c r="HQ205" s="522"/>
      <c r="HR205" s="522"/>
      <c r="HS205" s="522"/>
      <c r="HT205" s="522"/>
      <c r="HU205" s="522"/>
      <c r="HV205" s="522"/>
      <c r="HW205" s="522"/>
      <c r="HX205" s="522"/>
      <c r="HY205" s="522"/>
      <c r="HZ205" s="522"/>
      <c r="IA205" s="522"/>
      <c r="IB205" s="522"/>
      <c r="IC205" s="522"/>
      <c r="ID205" s="522"/>
      <c r="IE205" s="522"/>
      <c r="IF205" s="522"/>
      <c r="IG205" s="522"/>
      <c r="IH205" s="522"/>
      <c r="II205" s="522"/>
      <c r="IJ205" s="522"/>
      <c r="IK205" s="522"/>
      <c r="IL205" s="522"/>
      <c r="IM205" s="522"/>
      <c r="IN205" s="522"/>
      <c r="IO205" s="522"/>
      <c r="IP205" s="522"/>
      <c r="IQ205" s="522"/>
      <c r="IR205" s="522"/>
      <c r="IS205" s="522"/>
      <c r="IT205" s="522"/>
    </row>
    <row collapsed="false" customFormat="true" customHeight="true" hidden="false" ht="7" outlineLevel="0" r="206" s="389">
      <c r="A206" s="371"/>
      <c r="B206" s="372"/>
      <c r="C206" s="373"/>
      <c r="D206" s="374"/>
      <c r="E206" s="375"/>
      <c r="F206" s="376"/>
      <c r="G206" s="377"/>
      <c r="H206" s="375"/>
      <c r="I206" s="375"/>
      <c r="J206" s="375"/>
      <c r="K206" s="378"/>
      <c r="L206" s="378"/>
      <c r="M206" s="378"/>
      <c r="N206" s="378"/>
      <c r="O206" s="378"/>
      <c r="P206" s="379"/>
      <c r="Q206" s="380"/>
      <c r="R206" s="381"/>
      <c r="S206" s="381"/>
      <c r="T206" s="381"/>
      <c r="U206" s="381"/>
      <c r="V206" s="381"/>
      <c r="W206" s="381"/>
      <c r="X206" s="381"/>
      <c r="Y206" s="381"/>
      <c r="Z206" s="381"/>
      <c r="AA206" s="381"/>
      <c r="AB206" s="382"/>
      <c r="AC206" s="383"/>
      <c r="AD206" s="383"/>
      <c r="AE206" s="383"/>
      <c r="AF206" s="384"/>
      <c r="AG206" s="376"/>
      <c r="AH206" s="385"/>
      <c r="AI206" s="386"/>
      <c r="AJ206" s="386"/>
      <c r="AK206" s="386"/>
      <c r="AL206" s="386"/>
      <c r="AM206" s="386"/>
      <c r="AN206" s="386"/>
      <c r="AO206" s="386"/>
      <c r="AP206" s="386"/>
      <c r="AQ206" s="386"/>
      <c r="AR206" s="386"/>
      <c r="AS206" s="386"/>
      <c r="AT206" s="386"/>
      <c r="AU206" s="386"/>
      <c r="AV206" s="386"/>
      <c r="AW206" s="386"/>
      <c r="AX206" s="386"/>
      <c r="AY206" s="386"/>
      <c r="AZ206" s="386"/>
      <c r="BA206" s="386"/>
      <c r="BB206" s="386"/>
      <c r="BC206" s="386"/>
      <c r="BD206" s="387"/>
      <c r="BE206" s="387"/>
      <c r="BF206" s="387"/>
      <c r="BG206" s="387"/>
      <c r="BH206" s="387"/>
      <c r="BI206" s="387"/>
      <c r="BJ206" s="387"/>
      <c r="BK206" s="387"/>
      <c r="BL206" s="387"/>
      <c r="BM206" s="387"/>
      <c r="BN206" s="387"/>
      <c r="BO206" s="387"/>
      <c r="BP206" s="387"/>
      <c r="BQ206" s="387"/>
      <c r="BR206" s="387"/>
      <c r="BS206" s="387"/>
      <c r="BT206" s="387"/>
      <c r="BU206" s="387"/>
      <c r="BV206" s="387"/>
      <c r="BW206" s="387"/>
      <c r="BX206" s="387"/>
      <c r="BY206" s="387"/>
      <c r="BZ206" s="387"/>
      <c r="CA206" s="387"/>
      <c r="CB206" s="387"/>
      <c r="CC206" s="387"/>
      <c r="CD206" s="387"/>
      <c r="CE206" s="387"/>
      <c r="CF206" s="387"/>
      <c r="CG206" s="387"/>
      <c r="CH206" s="387"/>
      <c r="CI206" s="387"/>
      <c r="CJ206" s="387"/>
      <c r="CK206" s="387"/>
      <c r="CL206" s="388"/>
      <c r="CM206" s="388"/>
      <c r="CN206" s="388"/>
      <c r="CO206" s="388"/>
      <c r="CP206" s="388"/>
      <c r="CQ206" s="388"/>
      <c r="CR206" s="388"/>
      <c r="CS206" s="388"/>
      <c r="CT206" s="388"/>
      <c r="CU206" s="388"/>
      <c r="CV206" s="388"/>
      <c r="CW206" s="388"/>
      <c r="CX206" s="388"/>
      <c r="CY206" s="388"/>
      <c r="CZ206" s="388"/>
      <c r="DA206" s="388"/>
      <c r="DB206" s="388"/>
      <c r="DC206" s="388"/>
      <c r="DD206" s="388"/>
      <c r="DE206" s="388"/>
      <c r="DF206" s="388"/>
      <c r="DG206" s="388"/>
      <c r="DH206" s="388"/>
      <c r="DI206" s="388"/>
      <c r="DJ206" s="388"/>
      <c r="DK206" s="388"/>
      <c r="DL206" s="388"/>
      <c r="DM206" s="388"/>
      <c r="DN206" s="388"/>
      <c r="DO206" s="388"/>
      <c r="DP206" s="388"/>
      <c r="DQ206" s="388"/>
      <c r="DR206" s="388"/>
      <c r="DS206" s="388"/>
      <c r="DT206" s="388"/>
      <c r="DU206" s="388"/>
      <c r="DV206" s="388"/>
      <c r="DW206" s="388"/>
      <c r="DX206" s="388"/>
      <c r="DY206" s="388"/>
      <c r="DZ206" s="388"/>
      <c r="EA206" s="388"/>
      <c r="EB206" s="388"/>
      <c r="EC206" s="388"/>
      <c r="ED206" s="388"/>
      <c r="EE206" s="388"/>
      <c r="EF206" s="388"/>
      <c r="EG206" s="388"/>
      <c r="EH206" s="388"/>
      <c r="EI206" s="388"/>
      <c r="EJ206" s="388"/>
      <c r="EK206" s="388"/>
      <c r="EL206" s="388"/>
      <c r="EM206" s="388"/>
      <c r="EN206" s="388"/>
      <c r="EO206" s="388"/>
      <c r="EP206" s="388"/>
      <c r="EQ206" s="388"/>
      <c r="ER206" s="388"/>
      <c r="ES206" s="388"/>
      <c r="ET206" s="388"/>
      <c r="EU206" s="388"/>
      <c r="EV206" s="388"/>
      <c r="EW206" s="388"/>
      <c r="EX206" s="388"/>
      <c r="EY206" s="388"/>
      <c r="EZ206" s="388"/>
      <c r="FA206" s="388"/>
      <c r="FB206" s="388"/>
      <c r="FC206" s="388"/>
      <c r="FD206" s="388"/>
      <c r="FE206" s="388"/>
      <c r="FF206" s="388"/>
      <c r="FG206" s="388"/>
      <c r="FH206" s="388"/>
      <c r="FI206" s="388"/>
      <c r="FJ206" s="388"/>
      <c r="FK206" s="388"/>
      <c r="FL206" s="388"/>
      <c r="FM206" s="388"/>
      <c r="FN206" s="388"/>
      <c r="FO206" s="388"/>
      <c r="FP206" s="388"/>
      <c r="FQ206" s="388"/>
      <c r="FR206" s="388"/>
      <c r="FS206" s="388"/>
      <c r="FT206" s="388"/>
      <c r="FU206" s="388"/>
      <c r="FV206" s="388"/>
      <c r="FW206" s="388"/>
      <c r="FX206" s="388"/>
      <c r="FY206" s="388"/>
      <c r="FZ206" s="388"/>
      <c r="GA206" s="388"/>
      <c r="GB206" s="388"/>
      <c r="GC206" s="388"/>
      <c r="GD206" s="388"/>
      <c r="GE206" s="388"/>
      <c r="GF206" s="388"/>
      <c r="GG206" s="388"/>
      <c r="GH206" s="388"/>
      <c r="GI206" s="388"/>
      <c r="GJ206" s="388"/>
      <c r="GK206" s="388"/>
      <c r="GL206" s="388"/>
      <c r="GM206" s="388"/>
      <c r="GN206" s="388"/>
      <c r="GO206" s="388"/>
      <c r="GP206" s="388"/>
      <c r="GQ206" s="388"/>
      <c r="GR206" s="388"/>
      <c r="GS206" s="388"/>
      <c r="GT206" s="388"/>
      <c r="GU206" s="388"/>
      <c r="GV206" s="388"/>
      <c r="GW206" s="388"/>
      <c r="GX206" s="388"/>
      <c r="GY206" s="388"/>
      <c r="GZ206" s="388"/>
      <c r="HA206" s="388"/>
      <c r="HB206" s="388"/>
      <c r="HC206" s="388"/>
      <c r="HD206" s="388"/>
      <c r="HE206" s="388"/>
      <c r="HF206" s="388"/>
      <c r="HG206" s="388"/>
      <c r="HH206" s="388"/>
      <c r="HI206" s="388"/>
      <c r="HJ206" s="388"/>
      <c r="HK206" s="388"/>
      <c r="HL206" s="388"/>
      <c r="HM206" s="388"/>
      <c r="HN206" s="388"/>
      <c r="HO206" s="388"/>
      <c r="HP206" s="388"/>
      <c r="HQ206" s="388"/>
      <c r="HR206" s="388"/>
      <c r="HS206" s="388"/>
      <c r="HT206" s="388"/>
      <c r="HU206" s="388"/>
      <c r="HV206" s="388"/>
      <c r="HW206" s="388"/>
      <c r="HX206" s="388"/>
      <c r="HY206" s="388"/>
      <c r="HZ206" s="388"/>
      <c r="IA206" s="388"/>
      <c r="IB206" s="388"/>
      <c r="IC206" s="388"/>
      <c r="ID206" s="388"/>
      <c r="IE206" s="388"/>
      <c r="IF206" s="388"/>
      <c r="IG206" s="388"/>
      <c r="IH206" s="388"/>
      <c r="II206" s="388"/>
      <c r="IJ206" s="388"/>
      <c r="IK206" s="388"/>
      <c r="IL206" s="388"/>
      <c r="IM206" s="388"/>
      <c r="IN206" s="388"/>
      <c r="IO206" s="388"/>
      <c r="IP206" s="388"/>
      <c r="IQ206" s="388"/>
      <c r="IR206" s="388"/>
      <c r="IS206" s="388"/>
      <c r="IT206" s="388"/>
    </row>
    <row collapsed="false" customFormat="true" customHeight="true" hidden="false" ht="36" outlineLevel="0" r="207" s="419">
      <c r="A207" s="355"/>
      <c r="B207" s="516" t="n">
        <v>21</v>
      </c>
      <c r="C207" s="517" t="s">
        <v>37</v>
      </c>
      <c r="D207" s="163" t="s">
        <v>375</v>
      </c>
      <c r="E207" s="412" t="s">
        <v>79</v>
      </c>
      <c r="F207" s="165" t="s">
        <v>80</v>
      </c>
      <c r="G207" s="166" t="s">
        <v>376</v>
      </c>
      <c r="H207" s="167" t="n">
        <v>942.914</v>
      </c>
      <c r="I207" s="167" t="n">
        <v>169.72452</v>
      </c>
      <c r="J207" s="167" t="n">
        <f aca="false">H207+I207</f>
        <v>1112.63852</v>
      </c>
      <c r="K207" s="167" t="n">
        <v>0</v>
      </c>
      <c r="L207" s="167" t="n">
        <v>757</v>
      </c>
      <c r="M207" s="168" t="n">
        <f aca="false">SUM(Q207:AB207)</f>
        <v>757</v>
      </c>
      <c r="N207" s="168" t="n">
        <f aca="false">SUM(Q212:AB212)</f>
        <v>49</v>
      </c>
      <c r="O207" s="168" t="n">
        <f aca="false">N207+K207</f>
        <v>49</v>
      </c>
      <c r="P207" s="559" t="s">
        <v>82</v>
      </c>
      <c r="Q207" s="170" t="n">
        <v>0</v>
      </c>
      <c r="R207" s="171" t="n">
        <v>49</v>
      </c>
      <c r="S207" s="172" t="n">
        <v>0</v>
      </c>
      <c r="T207" s="170" t="n">
        <v>0</v>
      </c>
      <c r="U207" s="171" t="n">
        <v>0</v>
      </c>
      <c r="V207" s="172" t="n">
        <v>0</v>
      </c>
      <c r="W207" s="170" t="n">
        <v>0</v>
      </c>
      <c r="X207" s="171" t="n">
        <v>0</v>
      </c>
      <c r="Y207" s="172" t="n">
        <v>0</v>
      </c>
      <c r="Z207" s="170" t="n">
        <v>0</v>
      </c>
      <c r="AA207" s="173" t="n">
        <v>708</v>
      </c>
      <c r="AB207" s="172" t="n">
        <v>0</v>
      </c>
      <c r="AC207" s="560" t="s">
        <v>234</v>
      </c>
      <c r="AD207" s="560" t="s">
        <v>235</v>
      </c>
      <c r="AE207" s="560" t="s">
        <v>236</v>
      </c>
      <c r="AF207" s="175" t="s">
        <v>377</v>
      </c>
      <c r="AG207" s="176" t="s">
        <v>378</v>
      </c>
      <c r="AH207" s="385"/>
      <c r="AI207" s="415"/>
      <c r="AJ207" s="416"/>
      <c r="AK207" s="416"/>
      <c r="AL207" s="416"/>
      <c r="AM207" s="416"/>
      <c r="AN207" s="416"/>
      <c r="AO207" s="417" t="n">
        <v>0</v>
      </c>
      <c r="AP207" s="416"/>
      <c r="AQ207" s="416"/>
      <c r="AR207" s="416"/>
      <c r="AS207" s="416"/>
      <c r="AT207" s="416"/>
      <c r="AU207" s="416"/>
      <c r="AV207" s="416"/>
      <c r="AW207" s="416"/>
      <c r="AX207" s="416"/>
      <c r="AY207" s="416"/>
      <c r="AZ207" s="416"/>
      <c r="BA207" s="416"/>
      <c r="BB207" s="416"/>
      <c r="BC207" s="418"/>
      <c r="BD207" s="387"/>
      <c r="BE207" s="387"/>
      <c r="BF207" s="387"/>
      <c r="BG207" s="387"/>
      <c r="BH207" s="387"/>
      <c r="BI207" s="387"/>
      <c r="BJ207" s="387"/>
      <c r="BK207" s="387"/>
      <c r="BL207" s="387"/>
      <c r="BM207" s="387"/>
      <c r="BN207" s="387"/>
      <c r="BO207" s="387"/>
      <c r="BP207" s="387"/>
      <c r="BQ207" s="387"/>
      <c r="BR207" s="387"/>
      <c r="BS207" s="387"/>
      <c r="BT207" s="387"/>
      <c r="BU207" s="387"/>
      <c r="BV207" s="387"/>
      <c r="BW207" s="387"/>
      <c r="BX207" s="387"/>
      <c r="BY207" s="387"/>
      <c r="BZ207" s="387"/>
      <c r="CA207" s="387"/>
      <c r="CB207" s="387"/>
      <c r="CC207" s="387"/>
      <c r="CD207" s="387"/>
      <c r="CE207" s="387"/>
      <c r="CF207" s="387"/>
      <c r="CG207" s="387"/>
      <c r="CH207" s="387"/>
      <c r="CI207" s="387"/>
      <c r="CJ207" s="387"/>
      <c r="CK207" s="387"/>
    </row>
    <row collapsed="false" customFormat="true" customHeight="true" hidden="false" ht="40" outlineLevel="0" r="208" s="523">
      <c r="A208" s="371"/>
      <c r="B208" s="420"/>
      <c r="C208" s="421" t="s">
        <v>88</v>
      </c>
      <c r="D208" s="183"/>
      <c r="E208" s="422"/>
      <c r="F208" s="185" t="s">
        <v>89</v>
      </c>
      <c r="G208" s="166"/>
      <c r="H208" s="423"/>
      <c r="I208" s="424"/>
      <c r="J208" s="424"/>
      <c r="K208" s="425"/>
      <c r="L208" s="426"/>
      <c r="M208" s="427"/>
      <c r="N208" s="428" t="n">
        <f aca="false">N207/L207</f>
        <v>0.0647291941875826</v>
      </c>
      <c r="O208" s="428" t="n">
        <f aca="false">O207/J207</f>
        <v>0.0440394603631016</v>
      </c>
      <c r="P208" s="429" t="s">
        <v>240</v>
      </c>
      <c r="Q208" s="430"/>
      <c r="R208" s="431"/>
      <c r="S208" s="432"/>
      <c r="T208" s="430"/>
      <c r="U208" s="431"/>
      <c r="V208" s="432"/>
      <c r="W208" s="430"/>
      <c r="X208" s="431"/>
      <c r="Y208" s="432"/>
      <c r="Z208" s="430"/>
      <c r="AA208" s="431"/>
      <c r="AB208" s="432"/>
      <c r="AC208" s="433" t="n">
        <v>41586</v>
      </c>
      <c r="AD208" s="433" t="n">
        <v>41707.6</v>
      </c>
      <c r="AE208" s="433" t="n">
        <v>41797.6</v>
      </c>
      <c r="AF208" s="175"/>
      <c r="AG208" s="176"/>
      <c r="AH208" s="385"/>
      <c r="AI208" s="434"/>
      <c r="AJ208" s="435"/>
      <c r="AK208" s="435"/>
      <c r="AL208" s="435"/>
      <c r="AM208" s="435"/>
      <c r="AN208" s="435"/>
      <c r="AO208" s="435"/>
      <c r="AP208" s="435"/>
      <c r="AQ208" s="435"/>
      <c r="AR208" s="435"/>
      <c r="AS208" s="435"/>
      <c r="AT208" s="435"/>
      <c r="AU208" s="435"/>
      <c r="AV208" s="435"/>
      <c r="AW208" s="435"/>
      <c r="AX208" s="435"/>
      <c r="AY208" s="435"/>
      <c r="AZ208" s="435"/>
      <c r="BA208" s="435"/>
      <c r="BB208" s="435"/>
      <c r="BC208" s="436"/>
      <c r="BD208" s="387"/>
      <c r="BE208" s="387"/>
      <c r="BF208" s="387"/>
      <c r="BG208" s="387"/>
      <c r="BH208" s="387"/>
      <c r="BI208" s="387"/>
      <c r="BJ208" s="387"/>
      <c r="BK208" s="387"/>
      <c r="BL208" s="387"/>
      <c r="BM208" s="387"/>
      <c r="BN208" s="387"/>
      <c r="BO208" s="387"/>
      <c r="BP208" s="387"/>
      <c r="BQ208" s="387"/>
      <c r="BR208" s="387"/>
      <c r="BS208" s="387"/>
      <c r="BT208" s="387"/>
      <c r="BU208" s="387"/>
      <c r="BV208" s="387"/>
      <c r="BW208" s="387"/>
      <c r="BX208" s="387"/>
      <c r="BY208" s="387"/>
      <c r="BZ208" s="387"/>
      <c r="CA208" s="387"/>
      <c r="CB208" s="387"/>
      <c r="CC208" s="387"/>
      <c r="CD208" s="387"/>
      <c r="CE208" s="387"/>
      <c r="CF208" s="387"/>
      <c r="CG208" s="387"/>
      <c r="CH208" s="387"/>
      <c r="CI208" s="387"/>
      <c r="CJ208" s="387"/>
      <c r="CK208" s="387"/>
      <c r="CL208" s="522"/>
      <c r="CM208" s="522"/>
      <c r="CN208" s="522"/>
      <c r="CO208" s="522"/>
      <c r="CP208" s="522"/>
      <c r="CQ208" s="522"/>
      <c r="CR208" s="522"/>
      <c r="CS208" s="522"/>
      <c r="CT208" s="522"/>
      <c r="CU208" s="522"/>
      <c r="CV208" s="522"/>
      <c r="CW208" s="522"/>
      <c r="CX208" s="522"/>
      <c r="CY208" s="522"/>
      <c r="CZ208" s="522"/>
      <c r="DA208" s="522"/>
      <c r="DB208" s="522"/>
      <c r="DC208" s="522"/>
      <c r="DD208" s="522"/>
      <c r="DE208" s="522"/>
      <c r="DF208" s="522"/>
      <c r="DG208" s="522"/>
      <c r="DH208" s="522"/>
      <c r="DI208" s="522"/>
      <c r="DJ208" s="522"/>
      <c r="DK208" s="522"/>
      <c r="DL208" s="522"/>
      <c r="DM208" s="522"/>
      <c r="DN208" s="522"/>
      <c r="DO208" s="522"/>
      <c r="DP208" s="522"/>
      <c r="DQ208" s="522"/>
      <c r="DR208" s="522"/>
      <c r="DS208" s="522"/>
      <c r="DT208" s="522"/>
      <c r="DU208" s="522"/>
      <c r="DV208" s="522"/>
      <c r="DW208" s="522"/>
      <c r="DX208" s="522"/>
      <c r="DY208" s="522"/>
      <c r="DZ208" s="522"/>
      <c r="EA208" s="522"/>
      <c r="EB208" s="522"/>
      <c r="EC208" s="522"/>
      <c r="ED208" s="522"/>
      <c r="EE208" s="522"/>
      <c r="EF208" s="522"/>
      <c r="EG208" s="522"/>
      <c r="EH208" s="522"/>
      <c r="EI208" s="522"/>
      <c r="EJ208" s="522"/>
      <c r="EK208" s="522"/>
      <c r="EL208" s="522"/>
      <c r="EM208" s="522"/>
      <c r="EN208" s="522"/>
      <c r="EO208" s="522"/>
      <c r="EP208" s="522"/>
      <c r="EQ208" s="522"/>
      <c r="ER208" s="522"/>
      <c r="ES208" s="522"/>
      <c r="ET208" s="522"/>
      <c r="EU208" s="522"/>
      <c r="EV208" s="522"/>
      <c r="EW208" s="522"/>
      <c r="EX208" s="522"/>
      <c r="EY208" s="522"/>
      <c r="EZ208" s="522"/>
      <c r="FA208" s="522"/>
      <c r="FB208" s="522"/>
      <c r="FC208" s="522"/>
      <c r="FD208" s="522"/>
      <c r="FE208" s="522"/>
      <c r="FF208" s="522"/>
      <c r="FG208" s="522"/>
      <c r="FH208" s="522"/>
      <c r="FI208" s="522"/>
      <c r="FJ208" s="522"/>
      <c r="FK208" s="522"/>
      <c r="FL208" s="522"/>
      <c r="FM208" s="522"/>
      <c r="FN208" s="522"/>
      <c r="FO208" s="522"/>
      <c r="FP208" s="522"/>
      <c r="FQ208" s="522"/>
      <c r="FR208" s="522"/>
      <c r="FS208" s="522"/>
      <c r="FT208" s="522"/>
      <c r="FU208" s="522"/>
      <c r="FV208" s="522"/>
      <c r="FW208" s="522"/>
      <c r="FX208" s="522"/>
      <c r="FY208" s="522"/>
      <c r="FZ208" s="522"/>
      <c r="GA208" s="522"/>
      <c r="GB208" s="522"/>
      <c r="GC208" s="522"/>
      <c r="GD208" s="522"/>
      <c r="GE208" s="522"/>
      <c r="GF208" s="522"/>
      <c r="GG208" s="522"/>
      <c r="GH208" s="522"/>
      <c r="GI208" s="522"/>
      <c r="GJ208" s="522"/>
      <c r="GK208" s="522"/>
      <c r="GL208" s="522"/>
      <c r="GM208" s="522"/>
      <c r="GN208" s="522"/>
      <c r="GO208" s="522"/>
      <c r="GP208" s="522"/>
      <c r="GQ208" s="522"/>
      <c r="GR208" s="522"/>
      <c r="GS208" s="522"/>
      <c r="GT208" s="522"/>
      <c r="GU208" s="522"/>
      <c r="GV208" s="522"/>
      <c r="GW208" s="522"/>
      <c r="GX208" s="522"/>
      <c r="GY208" s="522"/>
      <c r="GZ208" s="522"/>
      <c r="HA208" s="522"/>
      <c r="HB208" s="522"/>
      <c r="HC208" s="522"/>
      <c r="HD208" s="522"/>
      <c r="HE208" s="522"/>
      <c r="HF208" s="522"/>
      <c r="HG208" s="522"/>
      <c r="HH208" s="522"/>
      <c r="HI208" s="522"/>
      <c r="HJ208" s="522"/>
      <c r="HK208" s="522"/>
      <c r="HL208" s="522"/>
      <c r="HM208" s="522"/>
      <c r="HN208" s="522"/>
      <c r="HO208" s="522"/>
      <c r="HP208" s="522"/>
      <c r="HQ208" s="522"/>
      <c r="HR208" s="522"/>
      <c r="HS208" s="522"/>
      <c r="HT208" s="522"/>
      <c r="HU208" s="522"/>
      <c r="HV208" s="522"/>
      <c r="HW208" s="522"/>
      <c r="HX208" s="522"/>
      <c r="HY208" s="522"/>
      <c r="HZ208" s="522"/>
      <c r="IA208" s="522"/>
      <c r="IB208" s="522"/>
      <c r="IC208" s="522"/>
      <c r="ID208" s="522"/>
      <c r="IE208" s="522"/>
      <c r="IF208" s="522"/>
      <c r="IG208" s="522"/>
      <c r="IH208" s="522"/>
      <c r="II208" s="522"/>
      <c r="IJ208" s="522"/>
      <c r="IK208" s="522"/>
      <c r="IL208" s="522"/>
      <c r="IM208" s="522"/>
      <c r="IN208" s="522"/>
      <c r="IO208" s="522"/>
      <c r="IP208" s="522"/>
      <c r="IQ208" s="522"/>
      <c r="IR208" s="522"/>
      <c r="IS208" s="522"/>
      <c r="IT208" s="522"/>
    </row>
    <row collapsed="false" customFormat="false" customHeight="true" hidden="false" ht="29" outlineLevel="0" r="209">
      <c r="A209" s="371"/>
      <c r="B209" s="439"/>
      <c r="C209" s="440" t="s">
        <v>92</v>
      </c>
      <c r="D209" s="198" t="s">
        <v>154</v>
      </c>
      <c r="E209" s="441"/>
      <c r="F209" s="442" t="s">
        <v>94</v>
      </c>
      <c r="G209" s="166"/>
      <c r="H209" s="443"/>
      <c r="I209" s="444"/>
      <c r="J209" s="444"/>
      <c r="K209" s="445"/>
      <c r="L209" s="446"/>
      <c r="M209" s="446"/>
      <c r="N209" s="446"/>
      <c r="O209" s="446"/>
      <c r="P209" s="447"/>
      <c r="Q209" s="448"/>
      <c r="R209" s="449"/>
      <c r="S209" s="450"/>
      <c r="T209" s="448"/>
      <c r="U209" s="451"/>
      <c r="V209" s="452"/>
      <c r="W209" s="453"/>
      <c r="X209" s="454"/>
      <c r="Y209" s="452"/>
      <c r="Z209" s="453"/>
      <c r="AA209" s="451"/>
      <c r="AB209" s="455"/>
      <c r="AC209" s="456"/>
      <c r="AD209" s="456"/>
      <c r="AE209" s="456"/>
      <c r="AF209" s="175"/>
      <c r="AG209" s="176"/>
      <c r="AH209" s="385"/>
      <c r="AI209" s="434"/>
      <c r="AJ209" s="435"/>
      <c r="AK209" s="435"/>
      <c r="AL209" s="435"/>
      <c r="AM209" s="435"/>
      <c r="AN209" s="435"/>
      <c r="AO209" s="435"/>
      <c r="AP209" s="435"/>
      <c r="AQ209" s="435"/>
      <c r="AR209" s="435"/>
      <c r="AS209" s="435"/>
      <c r="AT209" s="435"/>
      <c r="AU209" s="435"/>
      <c r="AV209" s="435"/>
      <c r="AW209" s="435"/>
      <c r="AX209" s="435"/>
      <c r="AY209" s="435"/>
      <c r="AZ209" s="435"/>
      <c r="BA209" s="435"/>
      <c r="BB209" s="435"/>
      <c r="BC209" s="436"/>
      <c r="BD209" s="387"/>
      <c r="BE209" s="387"/>
      <c r="BF209" s="387"/>
      <c r="BG209" s="387"/>
      <c r="BH209" s="387"/>
      <c r="BI209" s="387"/>
      <c r="BJ209" s="387"/>
      <c r="BK209" s="387"/>
      <c r="BL209" s="387"/>
      <c r="BM209" s="387"/>
      <c r="BN209" s="387"/>
      <c r="BO209" s="387"/>
      <c r="BP209" s="387"/>
      <c r="BQ209" s="387"/>
      <c r="BR209" s="387"/>
      <c r="BS209" s="387"/>
      <c r="BT209" s="387"/>
      <c r="BU209" s="387"/>
      <c r="BV209" s="387"/>
      <c r="BW209" s="387"/>
      <c r="BX209" s="387"/>
      <c r="BY209" s="387"/>
      <c r="BZ209" s="387"/>
      <c r="CA209" s="387"/>
      <c r="CB209" s="387"/>
      <c r="CC209" s="387"/>
      <c r="CD209" s="387"/>
      <c r="CE209" s="387"/>
      <c r="CF209" s="387"/>
      <c r="CG209" s="387"/>
      <c r="CH209" s="387"/>
      <c r="CI209" s="387"/>
      <c r="CJ209" s="387"/>
      <c r="CK209" s="387"/>
      <c r="CL209" s="522"/>
      <c r="CM209" s="522"/>
      <c r="CN209" s="522"/>
      <c r="CO209" s="522"/>
      <c r="CP209" s="522"/>
      <c r="CQ209" s="522"/>
      <c r="CR209" s="522"/>
      <c r="CS209" s="522"/>
      <c r="CT209" s="522"/>
      <c r="CU209" s="522"/>
      <c r="CV209" s="522"/>
      <c r="CW209" s="522"/>
      <c r="CX209" s="522"/>
      <c r="CY209" s="522"/>
      <c r="CZ209" s="522"/>
      <c r="DA209" s="522"/>
      <c r="DB209" s="522"/>
      <c r="DC209" s="522"/>
      <c r="DD209" s="522"/>
      <c r="DE209" s="522"/>
      <c r="DF209" s="522"/>
      <c r="DG209" s="522"/>
      <c r="DH209" s="522"/>
      <c r="DI209" s="522"/>
      <c r="DJ209" s="522"/>
      <c r="DK209" s="522"/>
      <c r="DL209" s="522"/>
      <c r="DM209" s="522"/>
      <c r="DN209" s="522"/>
      <c r="DO209" s="522"/>
      <c r="DP209" s="522"/>
      <c r="DQ209" s="522"/>
      <c r="DR209" s="522"/>
      <c r="DS209" s="522"/>
      <c r="DT209" s="522"/>
      <c r="DU209" s="522"/>
      <c r="DV209" s="522"/>
      <c r="DW209" s="522"/>
      <c r="DX209" s="522"/>
      <c r="DY209" s="522"/>
      <c r="DZ209" s="522"/>
      <c r="EA209" s="522"/>
      <c r="EB209" s="522"/>
      <c r="EC209" s="522"/>
      <c r="ED209" s="522"/>
      <c r="EE209" s="522"/>
      <c r="EF209" s="522"/>
      <c r="EG209" s="522"/>
      <c r="EH209" s="522"/>
      <c r="EI209" s="522"/>
      <c r="EJ209" s="522"/>
      <c r="EK209" s="522"/>
      <c r="EL209" s="522"/>
      <c r="EM209" s="522"/>
      <c r="EN209" s="522"/>
      <c r="EO209" s="522"/>
      <c r="EP209" s="522"/>
      <c r="EQ209" s="522"/>
      <c r="ER209" s="522"/>
      <c r="ES209" s="522"/>
      <c r="ET209" s="522"/>
      <c r="EU209" s="522"/>
      <c r="EV209" s="522"/>
      <c r="EW209" s="522"/>
      <c r="EX209" s="522"/>
      <c r="EY209" s="522"/>
      <c r="EZ209" s="522"/>
      <c r="FA209" s="522"/>
      <c r="FB209" s="522"/>
      <c r="FC209" s="522"/>
      <c r="FD209" s="522"/>
      <c r="FE209" s="522"/>
      <c r="FF209" s="522"/>
      <c r="FG209" s="522"/>
      <c r="FH209" s="522"/>
      <c r="FI209" s="522"/>
      <c r="FJ209" s="522"/>
      <c r="FK209" s="522"/>
      <c r="FL209" s="522"/>
      <c r="FM209" s="522"/>
      <c r="FN209" s="522"/>
      <c r="FO209" s="522"/>
      <c r="FP209" s="522"/>
      <c r="FQ209" s="522"/>
      <c r="FR209" s="522"/>
      <c r="FS209" s="522"/>
      <c r="FT209" s="522"/>
      <c r="FU209" s="522"/>
      <c r="FV209" s="522"/>
      <c r="FW209" s="522"/>
      <c r="FX209" s="522"/>
      <c r="FY209" s="522"/>
      <c r="FZ209" s="522"/>
      <c r="GA209" s="522"/>
      <c r="GB209" s="522"/>
      <c r="GC209" s="522"/>
      <c r="GD209" s="522"/>
      <c r="GE209" s="522"/>
      <c r="GF209" s="522"/>
      <c r="GG209" s="522"/>
      <c r="GH209" s="522"/>
      <c r="GI209" s="522"/>
      <c r="GJ209" s="522"/>
      <c r="GK209" s="522"/>
      <c r="GL209" s="522"/>
      <c r="GM209" s="522"/>
      <c r="GN209" s="522"/>
      <c r="GO209" s="522"/>
      <c r="GP209" s="522"/>
      <c r="GQ209" s="522"/>
      <c r="GR209" s="522"/>
      <c r="GS209" s="522"/>
      <c r="GT209" s="522"/>
      <c r="GU209" s="522"/>
      <c r="GV209" s="522"/>
      <c r="GW209" s="522"/>
      <c r="GX209" s="522"/>
      <c r="GY209" s="522"/>
      <c r="GZ209" s="522"/>
      <c r="HA209" s="522"/>
      <c r="HB209" s="522"/>
      <c r="HC209" s="522"/>
      <c r="HD209" s="522"/>
      <c r="HE209" s="522"/>
      <c r="HF209" s="522"/>
      <c r="HG209" s="522"/>
      <c r="HH209" s="522"/>
      <c r="HI209" s="522"/>
      <c r="HJ209" s="522"/>
      <c r="HK209" s="522"/>
      <c r="HL209" s="522"/>
      <c r="HM209" s="522"/>
      <c r="HN209" s="522"/>
      <c r="HO209" s="522"/>
      <c r="HP209" s="522"/>
      <c r="HQ209" s="522"/>
      <c r="HR209" s="522"/>
      <c r="HS209" s="522"/>
      <c r="HT209" s="522"/>
      <c r="HU209" s="522"/>
      <c r="HV209" s="522"/>
      <c r="HW209" s="522"/>
      <c r="HX209" s="522"/>
      <c r="HY209" s="522"/>
      <c r="HZ209" s="522"/>
      <c r="IA209" s="522"/>
      <c r="IB209" s="522"/>
      <c r="IC209" s="522"/>
      <c r="ID209" s="522"/>
      <c r="IE209" s="522"/>
      <c r="IF209" s="522"/>
      <c r="IG209" s="522"/>
      <c r="IH209" s="522"/>
      <c r="II209" s="522"/>
      <c r="IJ209" s="522"/>
      <c r="IK209" s="522"/>
      <c r="IL209" s="522"/>
      <c r="IM209" s="522"/>
      <c r="IN209" s="522"/>
      <c r="IO209" s="522"/>
      <c r="IP209" s="522"/>
      <c r="IQ209" s="522"/>
      <c r="IR209" s="522"/>
      <c r="IS209" s="522"/>
      <c r="IT209" s="522"/>
    </row>
    <row collapsed="false" customFormat="false" customHeight="true" hidden="false" ht="40" outlineLevel="0" r="210">
      <c r="A210" s="371"/>
      <c r="B210" s="457"/>
      <c r="C210" s="458" t="s">
        <v>95</v>
      </c>
      <c r="D210" s="459"/>
      <c r="E210" s="460"/>
      <c r="F210" s="461" t="s">
        <v>121</v>
      </c>
      <c r="G210" s="166"/>
      <c r="H210" s="462"/>
      <c r="I210" s="463"/>
      <c r="J210" s="463"/>
      <c r="K210" s="464"/>
      <c r="L210" s="427"/>
      <c r="M210" s="427"/>
      <c r="N210" s="427"/>
      <c r="O210" s="427"/>
      <c r="P210" s="465"/>
      <c r="Q210" s="430"/>
      <c r="R210" s="431"/>
      <c r="S210" s="432"/>
      <c r="T210" s="430"/>
      <c r="U210" s="466"/>
      <c r="V210" s="467"/>
      <c r="W210" s="468"/>
      <c r="X210" s="469"/>
      <c r="Y210" s="467"/>
      <c r="Z210" s="468"/>
      <c r="AA210" s="466"/>
      <c r="AB210" s="470"/>
      <c r="AC210" s="433" t="s">
        <v>243</v>
      </c>
      <c r="AD210" s="471" t="s">
        <v>244</v>
      </c>
      <c r="AE210" s="471" t="s">
        <v>245</v>
      </c>
      <c r="AF210" s="175"/>
      <c r="AG210" s="176"/>
      <c r="AH210" s="385"/>
      <c r="AI210" s="434"/>
      <c r="AJ210" s="435"/>
      <c r="AK210" s="435"/>
      <c r="AL210" s="435"/>
      <c r="AM210" s="435"/>
      <c r="AN210" s="435"/>
      <c r="AO210" s="435"/>
      <c r="AP210" s="435"/>
      <c r="AQ210" s="435"/>
      <c r="AR210" s="435"/>
      <c r="AS210" s="435"/>
      <c r="AT210" s="435"/>
      <c r="AU210" s="435"/>
      <c r="AV210" s="435"/>
      <c r="AW210" s="435"/>
      <c r="AX210" s="435"/>
      <c r="AY210" s="435"/>
      <c r="AZ210" s="435"/>
      <c r="BA210" s="435"/>
      <c r="BB210" s="435"/>
      <c r="BC210" s="436"/>
      <c r="BD210" s="387"/>
      <c r="BE210" s="387"/>
      <c r="BF210" s="387"/>
      <c r="BG210" s="387"/>
      <c r="BH210" s="387"/>
      <c r="BI210" s="387"/>
      <c r="BJ210" s="387"/>
      <c r="BK210" s="387"/>
      <c r="BL210" s="387"/>
      <c r="BM210" s="387"/>
      <c r="BN210" s="387"/>
      <c r="BO210" s="387"/>
      <c r="BP210" s="387"/>
      <c r="BQ210" s="387"/>
      <c r="BR210" s="387"/>
      <c r="BS210" s="387"/>
      <c r="BT210" s="387"/>
      <c r="BU210" s="387"/>
      <c r="BV210" s="387"/>
      <c r="BW210" s="387"/>
      <c r="BX210" s="387"/>
      <c r="BY210" s="387"/>
      <c r="BZ210" s="387"/>
      <c r="CA210" s="387"/>
      <c r="CB210" s="387"/>
      <c r="CC210" s="387"/>
      <c r="CD210" s="387"/>
      <c r="CE210" s="387"/>
      <c r="CF210" s="387"/>
      <c r="CG210" s="387"/>
      <c r="CH210" s="387"/>
      <c r="CI210" s="387"/>
      <c r="CJ210" s="387"/>
      <c r="CK210" s="387"/>
      <c r="CL210" s="522"/>
      <c r="CM210" s="522"/>
      <c r="CN210" s="522"/>
      <c r="CO210" s="522"/>
      <c r="CP210" s="522"/>
      <c r="CQ210" s="522"/>
      <c r="CR210" s="522"/>
      <c r="CS210" s="522"/>
      <c r="CT210" s="522"/>
      <c r="CU210" s="522"/>
      <c r="CV210" s="522"/>
      <c r="CW210" s="522"/>
      <c r="CX210" s="522"/>
      <c r="CY210" s="522"/>
      <c r="CZ210" s="522"/>
      <c r="DA210" s="522"/>
      <c r="DB210" s="522"/>
      <c r="DC210" s="522"/>
      <c r="DD210" s="522"/>
      <c r="DE210" s="522"/>
      <c r="DF210" s="522"/>
      <c r="DG210" s="522"/>
      <c r="DH210" s="522"/>
      <c r="DI210" s="522"/>
      <c r="DJ210" s="522"/>
      <c r="DK210" s="522"/>
      <c r="DL210" s="522"/>
      <c r="DM210" s="522"/>
      <c r="DN210" s="522"/>
      <c r="DO210" s="522"/>
      <c r="DP210" s="522"/>
      <c r="DQ210" s="522"/>
      <c r="DR210" s="522"/>
      <c r="DS210" s="522"/>
      <c r="DT210" s="522"/>
      <c r="DU210" s="522"/>
      <c r="DV210" s="522"/>
      <c r="DW210" s="522"/>
      <c r="DX210" s="522"/>
      <c r="DY210" s="522"/>
      <c r="DZ210" s="522"/>
      <c r="EA210" s="522"/>
      <c r="EB210" s="522"/>
      <c r="EC210" s="522"/>
      <c r="ED210" s="522"/>
      <c r="EE210" s="522"/>
      <c r="EF210" s="522"/>
      <c r="EG210" s="522"/>
      <c r="EH210" s="522"/>
      <c r="EI210" s="522"/>
      <c r="EJ210" s="522"/>
      <c r="EK210" s="522"/>
      <c r="EL210" s="522"/>
      <c r="EM210" s="522"/>
      <c r="EN210" s="522"/>
      <c r="EO210" s="522"/>
      <c r="EP210" s="522"/>
      <c r="EQ210" s="522"/>
      <c r="ER210" s="522"/>
      <c r="ES210" s="522"/>
      <c r="ET210" s="522"/>
      <c r="EU210" s="522"/>
      <c r="EV210" s="522"/>
      <c r="EW210" s="522"/>
      <c r="EX210" s="522"/>
      <c r="EY210" s="522"/>
      <c r="EZ210" s="522"/>
      <c r="FA210" s="522"/>
      <c r="FB210" s="522"/>
      <c r="FC210" s="522"/>
      <c r="FD210" s="522"/>
      <c r="FE210" s="522"/>
      <c r="FF210" s="522"/>
      <c r="FG210" s="522"/>
      <c r="FH210" s="522"/>
      <c r="FI210" s="522"/>
      <c r="FJ210" s="522"/>
      <c r="FK210" s="522"/>
      <c r="FL210" s="522"/>
      <c r="FM210" s="522"/>
      <c r="FN210" s="522"/>
      <c r="FO210" s="522"/>
      <c r="FP210" s="522"/>
      <c r="FQ210" s="522"/>
      <c r="FR210" s="522"/>
      <c r="FS210" s="522"/>
      <c r="FT210" s="522"/>
      <c r="FU210" s="522"/>
      <c r="FV210" s="522"/>
      <c r="FW210" s="522"/>
      <c r="FX210" s="522"/>
      <c r="FY210" s="522"/>
      <c r="FZ210" s="522"/>
      <c r="GA210" s="522"/>
      <c r="GB210" s="522"/>
      <c r="GC210" s="522"/>
      <c r="GD210" s="522"/>
      <c r="GE210" s="522"/>
      <c r="GF210" s="522"/>
      <c r="GG210" s="522"/>
      <c r="GH210" s="522"/>
      <c r="GI210" s="522"/>
      <c r="GJ210" s="522"/>
      <c r="GK210" s="522"/>
      <c r="GL210" s="522"/>
      <c r="GM210" s="522"/>
      <c r="GN210" s="522"/>
      <c r="GO210" s="522"/>
      <c r="GP210" s="522"/>
      <c r="GQ210" s="522"/>
      <c r="GR210" s="522"/>
      <c r="GS210" s="522"/>
      <c r="GT210" s="522"/>
      <c r="GU210" s="522"/>
      <c r="GV210" s="522"/>
      <c r="GW210" s="522"/>
      <c r="GX210" s="522"/>
      <c r="GY210" s="522"/>
      <c r="GZ210" s="522"/>
      <c r="HA210" s="522"/>
      <c r="HB210" s="522"/>
      <c r="HC210" s="522"/>
      <c r="HD210" s="522"/>
      <c r="HE210" s="522"/>
      <c r="HF210" s="522"/>
      <c r="HG210" s="522"/>
      <c r="HH210" s="522"/>
      <c r="HI210" s="522"/>
      <c r="HJ210" s="522"/>
      <c r="HK210" s="522"/>
      <c r="HL210" s="522"/>
      <c r="HM210" s="522"/>
      <c r="HN210" s="522"/>
      <c r="HO210" s="522"/>
      <c r="HP210" s="522"/>
      <c r="HQ210" s="522"/>
      <c r="HR210" s="522"/>
      <c r="HS210" s="522"/>
      <c r="HT210" s="522"/>
      <c r="HU210" s="522"/>
      <c r="HV210" s="522"/>
      <c r="HW210" s="522"/>
      <c r="HX210" s="522"/>
      <c r="HY210" s="522"/>
      <c r="HZ210" s="522"/>
      <c r="IA210" s="522"/>
      <c r="IB210" s="522"/>
      <c r="IC210" s="522"/>
      <c r="ID210" s="522"/>
      <c r="IE210" s="522"/>
      <c r="IF210" s="522"/>
      <c r="IG210" s="522"/>
      <c r="IH210" s="522"/>
      <c r="II210" s="522"/>
      <c r="IJ210" s="522"/>
      <c r="IK210" s="522"/>
      <c r="IL210" s="522"/>
      <c r="IM210" s="522"/>
      <c r="IN210" s="522"/>
      <c r="IO210" s="522"/>
      <c r="IP210" s="522"/>
      <c r="IQ210" s="522"/>
      <c r="IR210" s="522"/>
      <c r="IS210" s="522"/>
      <c r="IT210" s="522"/>
    </row>
    <row collapsed="false" customFormat="false" customHeight="true" hidden="false" ht="41" outlineLevel="0" r="211">
      <c r="A211" s="371"/>
      <c r="B211" s="439"/>
      <c r="C211" s="440" t="s">
        <v>97</v>
      </c>
      <c r="D211" s="198" t="s">
        <v>207</v>
      </c>
      <c r="E211" s="441"/>
      <c r="F211" s="442" t="s">
        <v>247</v>
      </c>
      <c r="G211" s="166"/>
      <c r="H211" s="443"/>
      <c r="I211" s="444"/>
      <c r="J211" s="444"/>
      <c r="K211" s="445"/>
      <c r="L211" s="446"/>
      <c r="M211" s="446"/>
      <c r="N211" s="446"/>
      <c r="O211" s="446"/>
      <c r="P211" s="447" t="s">
        <v>248</v>
      </c>
      <c r="Q211" s="543"/>
      <c r="R211" s="544"/>
      <c r="S211" s="545"/>
      <c r="T211" s="543"/>
      <c r="U211" s="544"/>
      <c r="V211" s="545"/>
      <c r="W211" s="543"/>
      <c r="X211" s="544" t="n">
        <v>10</v>
      </c>
      <c r="Y211" s="545"/>
      <c r="Z211" s="546"/>
      <c r="AA211" s="547"/>
      <c r="AB211" s="548"/>
      <c r="AC211" s="478" t="n">
        <v>41586</v>
      </c>
      <c r="AD211" s="478" t="s">
        <v>266</v>
      </c>
      <c r="AE211" s="478"/>
      <c r="AF211" s="175"/>
      <c r="AG211" s="176"/>
      <c r="AH211" s="385"/>
      <c r="AI211" s="434"/>
      <c r="AJ211" s="435"/>
      <c r="AK211" s="435"/>
      <c r="AL211" s="435"/>
      <c r="AM211" s="435"/>
      <c r="AN211" s="435"/>
      <c r="AO211" s="435"/>
      <c r="AP211" s="435"/>
      <c r="AQ211" s="435"/>
      <c r="AR211" s="435"/>
      <c r="AS211" s="435"/>
      <c r="AT211" s="435"/>
      <c r="AU211" s="435"/>
      <c r="AV211" s="435"/>
      <c r="AW211" s="435"/>
      <c r="AX211" s="435"/>
      <c r="AY211" s="435"/>
      <c r="AZ211" s="435"/>
      <c r="BA211" s="435"/>
      <c r="BB211" s="435"/>
      <c r="BC211" s="436"/>
      <c r="BD211" s="387"/>
      <c r="BE211" s="387"/>
      <c r="BF211" s="387"/>
      <c r="BG211" s="387"/>
      <c r="BH211" s="387"/>
      <c r="BI211" s="387"/>
      <c r="BJ211" s="387"/>
      <c r="BK211" s="387"/>
      <c r="BL211" s="387"/>
      <c r="BM211" s="387"/>
      <c r="BN211" s="387"/>
      <c r="BO211" s="387"/>
      <c r="BP211" s="387"/>
      <c r="BQ211" s="387"/>
      <c r="BR211" s="387"/>
      <c r="BS211" s="387"/>
      <c r="BT211" s="387"/>
      <c r="BU211" s="387"/>
      <c r="BV211" s="387"/>
      <c r="BW211" s="387"/>
      <c r="BX211" s="387"/>
      <c r="BY211" s="387"/>
      <c r="BZ211" s="387"/>
      <c r="CA211" s="387"/>
      <c r="CB211" s="387"/>
      <c r="CC211" s="387"/>
      <c r="CD211" s="387"/>
      <c r="CE211" s="387"/>
      <c r="CF211" s="387"/>
      <c r="CG211" s="387"/>
      <c r="CH211" s="387"/>
      <c r="CI211" s="387"/>
      <c r="CJ211" s="387"/>
      <c r="CK211" s="387"/>
      <c r="CL211" s="522"/>
      <c r="CM211" s="522"/>
      <c r="CN211" s="522"/>
      <c r="CO211" s="522"/>
      <c r="CP211" s="522"/>
      <c r="CQ211" s="522"/>
      <c r="CR211" s="522"/>
      <c r="CS211" s="522"/>
      <c r="CT211" s="522"/>
      <c r="CU211" s="522"/>
      <c r="CV211" s="522"/>
      <c r="CW211" s="522"/>
      <c r="CX211" s="522"/>
      <c r="CY211" s="522"/>
      <c r="CZ211" s="522"/>
      <c r="DA211" s="522"/>
      <c r="DB211" s="522"/>
      <c r="DC211" s="522"/>
      <c r="DD211" s="522"/>
      <c r="DE211" s="522"/>
      <c r="DF211" s="522"/>
      <c r="DG211" s="522"/>
      <c r="DH211" s="522"/>
      <c r="DI211" s="522"/>
      <c r="DJ211" s="522"/>
      <c r="DK211" s="522"/>
      <c r="DL211" s="522"/>
      <c r="DM211" s="522"/>
      <c r="DN211" s="522"/>
      <c r="DO211" s="522"/>
      <c r="DP211" s="522"/>
      <c r="DQ211" s="522"/>
      <c r="DR211" s="522"/>
      <c r="DS211" s="522"/>
      <c r="DT211" s="522"/>
      <c r="DU211" s="522"/>
      <c r="DV211" s="522"/>
      <c r="DW211" s="522"/>
      <c r="DX211" s="522"/>
      <c r="DY211" s="522"/>
      <c r="DZ211" s="522"/>
      <c r="EA211" s="522"/>
      <c r="EB211" s="522"/>
      <c r="EC211" s="522"/>
      <c r="ED211" s="522"/>
      <c r="EE211" s="522"/>
      <c r="EF211" s="522"/>
      <c r="EG211" s="522"/>
      <c r="EH211" s="522"/>
      <c r="EI211" s="522"/>
      <c r="EJ211" s="522"/>
      <c r="EK211" s="522"/>
      <c r="EL211" s="522"/>
      <c r="EM211" s="522"/>
      <c r="EN211" s="522"/>
      <c r="EO211" s="522"/>
      <c r="EP211" s="522"/>
      <c r="EQ211" s="522"/>
      <c r="ER211" s="522"/>
      <c r="ES211" s="522"/>
      <c r="ET211" s="522"/>
      <c r="EU211" s="522"/>
      <c r="EV211" s="522"/>
      <c r="EW211" s="522"/>
      <c r="EX211" s="522"/>
      <c r="EY211" s="522"/>
      <c r="EZ211" s="522"/>
      <c r="FA211" s="522"/>
      <c r="FB211" s="522"/>
      <c r="FC211" s="522"/>
      <c r="FD211" s="522"/>
      <c r="FE211" s="522"/>
      <c r="FF211" s="522"/>
      <c r="FG211" s="522"/>
      <c r="FH211" s="522"/>
      <c r="FI211" s="522"/>
      <c r="FJ211" s="522"/>
      <c r="FK211" s="522"/>
      <c r="FL211" s="522"/>
      <c r="FM211" s="522"/>
      <c r="FN211" s="522"/>
      <c r="FO211" s="522"/>
      <c r="FP211" s="522"/>
      <c r="FQ211" s="522"/>
      <c r="FR211" s="522"/>
      <c r="FS211" s="522"/>
      <c r="FT211" s="522"/>
      <c r="FU211" s="522"/>
      <c r="FV211" s="522"/>
      <c r="FW211" s="522"/>
      <c r="FX211" s="522"/>
      <c r="FY211" s="522"/>
      <c r="FZ211" s="522"/>
      <c r="GA211" s="522"/>
      <c r="GB211" s="522"/>
      <c r="GC211" s="522"/>
      <c r="GD211" s="522"/>
      <c r="GE211" s="522"/>
      <c r="GF211" s="522"/>
      <c r="GG211" s="522"/>
      <c r="GH211" s="522"/>
      <c r="GI211" s="522"/>
      <c r="GJ211" s="522"/>
      <c r="GK211" s="522"/>
      <c r="GL211" s="522"/>
      <c r="GM211" s="522"/>
      <c r="GN211" s="522"/>
      <c r="GO211" s="522"/>
      <c r="GP211" s="522"/>
      <c r="GQ211" s="522"/>
      <c r="GR211" s="522"/>
      <c r="GS211" s="522"/>
      <c r="GT211" s="522"/>
      <c r="GU211" s="522"/>
      <c r="GV211" s="522"/>
      <c r="GW211" s="522"/>
      <c r="GX211" s="522"/>
      <c r="GY211" s="522"/>
      <c r="GZ211" s="522"/>
      <c r="HA211" s="522"/>
      <c r="HB211" s="522"/>
      <c r="HC211" s="522"/>
      <c r="HD211" s="522"/>
      <c r="HE211" s="522"/>
      <c r="HF211" s="522"/>
      <c r="HG211" s="522"/>
      <c r="HH211" s="522"/>
      <c r="HI211" s="522"/>
      <c r="HJ211" s="522"/>
      <c r="HK211" s="522"/>
      <c r="HL211" s="522"/>
      <c r="HM211" s="522"/>
      <c r="HN211" s="522"/>
      <c r="HO211" s="522"/>
      <c r="HP211" s="522"/>
      <c r="HQ211" s="522"/>
      <c r="HR211" s="522"/>
      <c r="HS211" s="522"/>
      <c r="HT211" s="522"/>
      <c r="HU211" s="522"/>
      <c r="HV211" s="522"/>
      <c r="HW211" s="522"/>
      <c r="HX211" s="522"/>
      <c r="HY211" s="522"/>
      <c r="HZ211" s="522"/>
      <c r="IA211" s="522"/>
      <c r="IB211" s="522"/>
      <c r="IC211" s="522"/>
      <c r="ID211" s="522"/>
      <c r="IE211" s="522"/>
      <c r="IF211" s="522"/>
      <c r="IG211" s="522"/>
      <c r="IH211" s="522"/>
      <c r="II211" s="522"/>
      <c r="IJ211" s="522"/>
      <c r="IK211" s="522"/>
      <c r="IL211" s="522"/>
      <c r="IM211" s="522"/>
      <c r="IN211" s="522"/>
      <c r="IO211" s="522"/>
      <c r="IP211" s="522"/>
      <c r="IQ211" s="522"/>
      <c r="IR211" s="522"/>
      <c r="IS211" s="522"/>
      <c r="IT211" s="522"/>
    </row>
    <row collapsed="false" customFormat="false" customHeight="true" hidden="false" ht="40" outlineLevel="0" r="212">
      <c r="A212" s="371"/>
      <c r="B212" s="479"/>
      <c r="C212" s="524" t="s">
        <v>100</v>
      </c>
      <c r="D212" s="480"/>
      <c r="E212" s="481"/>
      <c r="F212" s="561" t="s">
        <v>379</v>
      </c>
      <c r="G212" s="166"/>
      <c r="H212" s="483"/>
      <c r="I212" s="484"/>
      <c r="J212" s="484"/>
      <c r="K212" s="485"/>
      <c r="L212" s="486"/>
      <c r="M212" s="486"/>
      <c r="N212" s="486"/>
      <c r="O212" s="486"/>
      <c r="P212" s="487" t="s">
        <v>101</v>
      </c>
      <c r="Q212" s="488" t="n">
        <f aca="false">Q207</f>
        <v>0</v>
      </c>
      <c r="R212" s="489" t="n">
        <f aca="false">R207</f>
        <v>49</v>
      </c>
      <c r="S212" s="490" t="n">
        <f aca="false">S207</f>
        <v>0</v>
      </c>
      <c r="T212" s="488" t="n">
        <f aca="false">T207</f>
        <v>0</v>
      </c>
      <c r="U212" s="489" t="n">
        <f aca="false">U207</f>
        <v>0</v>
      </c>
      <c r="V212" s="490" t="n">
        <f aca="false">V207</f>
        <v>0</v>
      </c>
      <c r="W212" s="488" t="n">
        <f aca="false">W207</f>
        <v>0</v>
      </c>
      <c r="X212" s="489" t="n">
        <f aca="false">X207</f>
        <v>0</v>
      </c>
      <c r="Y212" s="490" t="n">
        <f aca="false">Y207</f>
        <v>0</v>
      </c>
      <c r="Z212" s="488" t="s">
        <v>102</v>
      </c>
      <c r="AA212" s="489" t="s">
        <v>102</v>
      </c>
      <c r="AB212" s="491" t="s">
        <v>102</v>
      </c>
      <c r="AC212" s="492"/>
      <c r="AD212" s="492"/>
      <c r="AE212" s="492"/>
      <c r="AF212" s="175"/>
      <c r="AG212" s="176"/>
      <c r="AH212" s="385"/>
      <c r="AI212" s="493"/>
      <c r="AJ212" s="494"/>
      <c r="AK212" s="494"/>
      <c r="AL212" s="494"/>
      <c r="AM212" s="494"/>
      <c r="AN212" s="494"/>
      <c r="AO212" s="494"/>
      <c r="AP212" s="494"/>
      <c r="AQ212" s="494"/>
      <c r="AR212" s="494"/>
      <c r="AS212" s="494"/>
      <c r="AT212" s="494"/>
      <c r="AU212" s="494"/>
      <c r="AV212" s="494"/>
      <c r="AW212" s="494"/>
      <c r="AX212" s="494"/>
      <c r="AY212" s="494"/>
      <c r="AZ212" s="494"/>
      <c r="BA212" s="494"/>
      <c r="BB212" s="494"/>
      <c r="BC212" s="495"/>
      <c r="BD212" s="387"/>
      <c r="BE212" s="387"/>
      <c r="BF212" s="387"/>
      <c r="BG212" s="387"/>
      <c r="BH212" s="387"/>
      <c r="BI212" s="387"/>
      <c r="BJ212" s="387"/>
      <c r="BK212" s="387"/>
      <c r="BL212" s="387"/>
      <c r="BM212" s="387"/>
      <c r="BN212" s="387"/>
      <c r="BO212" s="387"/>
      <c r="BP212" s="387"/>
      <c r="BQ212" s="387"/>
      <c r="BR212" s="387"/>
      <c r="BS212" s="387"/>
      <c r="BT212" s="387"/>
      <c r="BU212" s="387"/>
      <c r="BV212" s="387"/>
      <c r="BW212" s="387"/>
      <c r="BX212" s="387"/>
      <c r="BY212" s="387"/>
      <c r="BZ212" s="387"/>
      <c r="CA212" s="387"/>
      <c r="CB212" s="387"/>
      <c r="CC212" s="387"/>
      <c r="CD212" s="387"/>
      <c r="CE212" s="387"/>
      <c r="CF212" s="387"/>
      <c r="CG212" s="387"/>
      <c r="CH212" s="387"/>
      <c r="CI212" s="387"/>
      <c r="CJ212" s="387"/>
      <c r="CK212" s="387"/>
      <c r="CL212" s="522"/>
      <c r="CM212" s="522"/>
      <c r="CN212" s="522"/>
      <c r="CO212" s="522"/>
      <c r="CP212" s="522"/>
      <c r="CQ212" s="522"/>
      <c r="CR212" s="522"/>
      <c r="CS212" s="522"/>
      <c r="CT212" s="522"/>
      <c r="CU212" s="522"/>
      <c r="CV212" s="522"/>
      <c r="CW212" s="522"/>
      <c r="CX212" s="522"/>
      <c r="CY212" s="522"/>
      <c r="CZ212" s="522"/>
      <c r="DA212" s="522"/>
      <c r="DB212" s="522"/>
      <c r="DC212" s="522"/>
      <c r="DD212" s="522"/>
      <c r="DE212" s="522"/>
      <c r="DF212" s="522"/>
      <c r="DG212" s="522"/>
      <c r="DH212" s="522"/>
      <c r="DI212" s="522"/>
      <c r="DJ212" s="522"/>
      <c r="DK212" s="522"/>
      <c r="DL212" s="522"/>
      <c r="DM212" s="522"/>
      <c r="DN212" s="522"/>
      <c r="DO212" s="522"/>
      <c r="DP212" s="522"/>
      <c r="DQ212" s="522"/>
      <c r="DR212" s="522"/>
      <c r="DS212" s="522"/>
      <c r="DT212" s="522"/>
      <c r="DU212" s="522"/>
      <c r="DV212" s="522"/>
      <c r="DW212" s="522"/>
      <c r="DX212" s="522"/>
      <c r="DY212" s="522"/>
      <c r="DZ212" s="522"/>
      <c r="EA212" s="522"/>
      <c r="EB212" s="522"/>
      <c r="EC212" s="522"/>
      <c r="ED212" s="522"/>
      <c r="EE212" s="522"/>
      <c r="EF212" s="522"/>
      <c r="EG212" s="522"/>
      <c r="EH212" s="522"/>
      <c r="EI212" s="522"/>
      <c r="EJ212" s="522"/>
      <c r="EK212" s="522"/>
      <c r="EL212" s="522"/>
      <c r="EM212" s="522"/>
      <c r="EN212" s="522"/>
      <c r="EO212" s="522"/>
      <c r="EP212" s="522"/>
      <c r="EQ212" s="522"/>
      <c r="ER212" s="522"/>
      <c r="ES212" s="522"/>
      <c r="ET212" s="522"/>
      <c r="EU212" s="522"/>
      <c r="EV212" s="522"/>
      <c r="EW212" s="522"/>
      <c r="EX212" s="522"/>
      <c r="EY212" s="522"/>
      <c r="EZ212" s="522"/>
      <c r="FA212" s="522"/>
      <c r="FB212" s="522"/>
      <c r="FC212" s="522"/>
      <c r="FD212" s="522"/>
      <c r="FE212" s="522"/>
      <c r="FF212" s="522"/>
      <c r="FG212" s="522"/>
      <c r="FH212" s="522"/>
      <c r="FI212" s="522"/>
      <c r="FJ212" s="522"/>
      <c r="FK212" s="522"/>
      <c r="FL212" s="522"/>
      <c r="FM212" s="522"/>
      <c r="FN212" s="522"/>
      <c r="FO212" s="522"/>
      <c r="FP212" s="522"/>
      <c r="FQ212" s="522"/>
      <c r="FR212" s="522"/>
      <c r="FS212" s="522"/>
      <c r="FT212" s="522"/>
      <c r="FU212" s="522"/>
      <c r="FV212" s="522"/>
      <c r="FW212" s="522"/>
      <c r="FX212" s="522"/>
      <c r="FY212" s="522"/>
      <c r="FZ212" s="522"/>
      <c r="GA212" s="522"/>
      <c r="GB212" s="522"/>
      <c r="GC212" s="522"/>
      <c r="GD212" s="522"/>
      <c r="GE212" s="522"/>
      <c r="GF212" s="522"/>
      <c r="GG212" s="522"/>
      <c r="GH212" s="522"/>
      <c r="GI212" s="522"/>
      <c r="GJ212" s="522"/>
      <c r="GK212" s="522"/>
      <c r="GL212" s="522"/>
      <c r="GM212" s="522"/>
      <c r="GN212" s="522"/>
      <c r="GO212" s="522"/>
      <c r="GP212" s="522"/>
      <c r="GQ212" s="522"/>
      <c r="GR212" s="522"/>
      <c r="GS212" s="522"/>
      <c r="GT212" s="522"/>
      <c r="GU212" s="522"/>
      <c r="GV212" s="522"/>
      <c r="GW212" s="522"/>
      <c r="GX212" s="522"/>
      <c r="GY212" s="522"/>
      <c r="GZ212" s="522"/>
      <c r="HA212" s="522"/>
      <c r="HB212" s="522"/>
      <c r="HC212" s="522"/>
      <c r="HD212" s="522"/>
      <c r="HE212" s="522"/>
      <c r="HF212" s="522"/>
      <c r="HG212" s="522"/>
      <c r="HH212" s="522"/>
      <c r="HI212" s="522"/>
      <c r="HJ212" s="522"/>
      <c r="HK212" s="522"/>
      <c r="HL212" s="522"/>
      <c r="HM212" s="522"/>
      <c r="HN212" s="522"/>
      <c r="HO212" s="522"/>
      <c r="HP212" s="522"/>
      <c r="HQ212" s="522"/>
      <c r="HR212" s="522"/>
      <c r="HS212" s="522"/>
      <c r="HT212" s="522"/>
      <c r="HU212" s="522"/>
      <c r="HV212" s="522"/>
      <c r="HW212" s="522"/>
      <c r="HX212" s="522"/>
      <c r="HY212" s="522"/>
      <c r="HZ212" s="522"/>
      <c r="IA212" s="522"/>
      <c r="IB212" s="522"/>
      <c r="IC212" s="522"/>
      <c r="ID212" s="522"/>
      <c r="IE212" s="522"/>
      <c r="IF212" s="522"/>
      <c r="IG212" s="522"/>
      <c r="IH212" s="522"/>
      <c r="II212" s="522"/>
      <c r="IJ212" s="522"/>
      <c r="IK212" s="522"/>
      <c r="IL212" s="522"/>
      <c r="IM212" s="522"/>
      <c r="IN212" s="522"/>
      <c r="IO212" s="522"/>
      <c r="IP212" s="522"/>
      <c r="IQ212" s="522"/>
      <c r="IR212" s="522"/>
      <c r="IS212" s="522"/>
      <c r="IT212" s="522"/>
    </row>
    <row collapsed="false" customFormat="true" customHeight="true" hidden="false" ht="7" outlineLevel="0" r="213" s="438">
      <c r="A213" s="406"/>
      <c r="B213" s="266"/>
      <c r="C213" s="266"/>
      <c r="D213" s="267"/>
      <c r="E213" s="512"/>
      <c r="F213" s="269"/>
      <c r="G213" s="267"/>
      <c r="H213" s="556"/>
      <c r="I213" s="268"/>
      <c r="J213" s="268"/>
      <c r="K213" s="268"/>
      <c r="L213" s="268"/>
      <c r="M213" s="268"/>
      <c r="N213" s="268"/>
      <c r="O213" s="268"/>
      <c r="P213" s="269"/>
      <c r="Q213" s="266"/>
      <c r="R213" s="266"/>
      <c r="S213" s="266"/>
      <c r="T213" s="266"/>
      <c r="U213" s="266"/>
      <c r="V213" s="266"/>
      <c r="W213" s="266"/>
      <c r="X213" s="266"/>
      <c r="Y213" s="266"/>
      <c r="Z213" s="266"/>
      <c r="AA213" s="266"/>
      <c r="AB213" s="266"/>
      <c r="AC213" s="266"/>
      <c r="AD213" s="266"/>
      <c r="AE213" s="266"/>
      <c r="AF213" s="266"/>
      <c r="AG213" s="269"/>
      <c r="AH213" s="407"/>
      <c r="AI213" s="557"/>
      <c r="AJ213" s="557"/>
      <c r="AK213" s="557"/>
      <c r="AL213" s="557"/>
      <c r="AM213" s="557"/>
      <c r="AN213" s="557"/>
      <c r="AO213" s="557"/>
      <c r="AP213" s="557"/>
      <c r="AQ213" s="557"/>
      <c r="AR213" s="557"/>
      <c r="AS213" s="557"/>
      <c r="AT213" s="557"/>
      <c r="AU213" s="557"/>
      <c r="AV213" s="557"/>
      <c r="AW213" s="557"/>
      <c r="AX213" s="557"/>
      <c r="AY213" s="557"/>
      <c r="AZ213" s="557"/>
      <c r="BA213" s="557"/>
      <c r="BB213" s="557"/>
      <c r="BC213" s="557"/>
      <c r="BD213" s="408"/>
      <c r="BE213" s="408"/>
      <c r="BF213" s="408"/>
      <c r="BG213" s="408"/>
      <c r="BH213" s="408"/>
      <c r="BI213" s="408"/>
      <c r="BJ213" s="408"/>
      <c r="BK213" s="408"/>
      <c r="BL213" s="408"/>
      <c r="BM213" s="408"/>
      <c r="BN213" s="408"/>
      <c r="BO213" s="408"/>
      <c r="BP213" s="408"/>
      <c r="BQ213" s="408"/>
      <c r="BR213" s="408"/>
      <c r="BS213" s="408"/>
      <c r="BT213" s="408"/>
      <c r="BU213" s="408"/>
      <c r="BV213" s="408"/>
      <c r="BW213" s="408"/>
      <c r="BX213" s="408"/>
      <c r="BY213" s="408"/>
      <c r="BZ213" s="408"/>
      <c r="CA213" s="408"/>
      <c r="CB213" s="408"/>
      <c r="CC213" s="408"/>
      <c r="CD213" s="408"/>
      <c r="CE213" s="408"/>
      <c r="CF213" s="408"/>
      <c r="CG213" s="408"/>
      <c r="CH213" s="408"/>
      <c r="CI213" s="408"/>
      <c r="CJ213" s="408"/>
      <c r="CK213" s="408"/>
      <c r="CL213" s="437"/>
      <c r="CM213" s="437"/>
      <c r="CN213" s="437"/>
      <c r="CO213" s="437"/>
      <c r="CP213" s="437"/>
      <c r="CQ213" s="437"/>
      <c r="CR213" s="437"/>
      <c r="CS213" s="437"/>
      <c r="CT213" s="437"/>
      <c r="CU213" s="437"/>
      <c r="CV213" s="437"/>
      <c r="CW213" s="437"/>
      <c r="CX213" s="437"/>
      <c r="CY213" s="437"/>
      <c r="CZ213" s="437"/>
      <c r="DA213" s="437"/>
      <c r="DB213" s="437"/>
      <c r="DC213" s="437"/>
      <c r="DD213" s="437"/>
      <c r="DE213" s="437"/>
      <c r="DF213" s="437"/>
      <c r="DG213" s="437"/>
      <c r="DH213" s="437"/>
      <c r="DI213" s="437"/>
      <c r="DJ213" s="437"/>
      <c r="DK213" s="437"/>
      <c r="DL213" s="437"/>
      <c r="DM213" s="437"/>
      <c r="DN213" s="437"/>
      <c r="DO213" s="437"/>
      <c r="DP213" s="437"/>
      <c r="DQ213" s="437"/>
      <c r="DR213" s="437"/>
      <c r="DS213" s="437"/>
      <c r="DT213" s="437"/>
      <c r="DU213" s="437"/>
      <c r="DV213" s="437"/>
      <c r="DW213" s="437"/>
      <c r="DX213" s="437"/>
      <c r="DY213" s="437"/>
      <c r="DZ213" s="437"/>
      <c r="EA213" s="437"/>
      <c r="EB213" s="437"/>
      <c r="EC213" s="437"/>
      <c r="ED213" s="437"/>
      <c r="EE213" s="437"/>
      <c r="EF213" s="437"/>
      <c r="EG213" s="437"/>
      <c r="EH213" s="437"/>
      <c r="EI213" s="437"/>
      <c r="EJ213" s="437"/>
      <c r="EK213" s="437"/>
      <c r="EL213" s="437"/>
      <c r="EM213" s="437"/>
      <c r="EN213" s="437"/>
      <c r="EO213" s="437"/>
      <c r="EP213" s="437"/>
      <c r="EQ213" s="437"/>
      <c r="ER213" s="437"/>
      <c r="ES213" s="437"/>
      <c r="ET213" s="437"/>
      <c r="EU213" s="437"/>
      <c r="EV213" s="437"/>
      <c r="EW213" s="437"/>
      <c r="EX213" s="437"/>
      <c r="EY213" s="437"/>
      <c r="EZ213" s="437"/>
      <c r="FA213" s="437"/>
      <c r="FB213" s="437"/>
      <c r="FC213" s="437"/>
      <c r="FD213" s="437"/>
      <c r="FE213" s="437"/>
      <c r="FF213" s="437"/>
      <c r="FG213" s="437"/>
      <c r="FH213" s="437"/>
      <c r="FI213" s="437"/>
      <c r="FJ213" s="437"/>
      <c r="FK213" s="437"/>
      <c r="FL213" s="437"/>
      <c r="FM213" s="437"/>
      <c r="FN213" s="437"/>
      <c r="FO213" s="437"/>
      <c r="FP213" s="437"/>
      <c r="FQ213" s="437"/>
      <c r="FR213" s="437"/>
      <c r="FS213" s="437"/>
      <c r="FT213" s="437"/>
      <c r="FU213" s="437"/>
      <c r="FV213" s="437"/>
      <c r="FW213" s="437"/>
      <c r="FX213" s="437"/>
      <c r="FY213" s="437"/>
      <c r="FZ213" s="437"/>
      <c r="GA213" s="437"/>
      <c r="GB213" s="437"/>
      <c r="GC213" s="437"/>
      <c r="GD213" s="437"/>
      <c r="GE213" s="437"/>
      <c r="GF213" s="437"/>
      <c r="GG213" s="437"/>
      <c r="GH213" s="437"/>
      <c r="GI213" s="437"/>
      <c r="GJ213" s="437"/>
      <c r="GK213" s="437"/>
      <c r="GL213" s="437"/>
      <c r="GM213" s="437"/>
      <c r="GN213" s="437"/>
      <c r="GO213" s="437"/>
      <c r="GP213" s="437"/>
      <c r="GQ213" s="437"/>
      <c r="GR213" s="437"/>
      <c r="GS213" s="437"/>
      <c r="GT213" s="437"/>
      <c r="GU213" s="437"/>
      <c r="GV213" s="437"/>
      <c r="GW213" s="437"/>
      <c r="GX213" s="437"/>
      <c r="GY213" s="437"/>
      <c r="GZ213" s="437"/>
      <c r="HA213" s="437"/>
      <c r="HB213" s="437"/>
      <c r="HC213" s="437"/>
      <c r="HD213" s="437"/>
      <c r="HE213" s="437"/>
      <c r="HF213" s="437"/>
      <c r="HG213" s="437"/>
      <c r="HH213" s="437"/>
      <c r="HI213" s="437"/>
      <c r="HJ213" s="437"/>
      <c r="HK213" s="437"/>
      <c r="HL213" s="437"/>
      <c r="HM213" s="437"/>
      <c r="HN213" s="437"/>
      <c r="HO213" s="437"/>
      <c r="HP213" s="437"/>
      <c r="HQ213" s="437"/>
      <c r="HR213" s="437"/>
      <c r="HS213" s="437"/>
      <c r="HT213" s="437"/>
      <c r="HU213" s="437"/>
      <c r="HV213" s="437"/>
      <c r="HW213" s="437"/>
      <c r="HX213" s="437"/>
      <c r="HY213" s="437"/>
      <c r="HZ213" s="437"/>
      <c r="IA213" s="437"/>
      <c r="IB213" s="437"/>
      <c r="IC213" s="437"/>
      <c r="ID213" s="437"/>
      <c r="IE213" s="437"/>
      <c r="IF213" s="437"/>
      <c r="IG213" s="437"/>
      <c r="IH213" s="437"/>
      <c r="II213" s="437"/>
      <c r="IJ213" s="437"/>
      <c r="IK213" s="437"/>
      <c r="IL213" s="437"/>
      <c r="IM213" s="437"/>
      <c r="IN213" s="437"/>
      <c r="IO213" s="437"/>
      <c r="IP213" s="437"/>
      <c r="IQ213" s="437"/>
      <c r="IR213" s="437"/>
      <c r="IS213" s="437"/>
      <c r="IT213" s="437"/>
    </row>
    <row collapsed="false" customFormat="true" customHeight="true" hidden="false" ht="52" outlineLevel="0" r="214" s="419">
      <c r="A214" s="355"/>
      <c r="B214" s="516" t="n">
        <v>22</v>
      </c>
      <c r="C214" s="517" t="s">
        <v>37</v>
      </c>
      <c r="D214" s="163" t="s">
        <v>380</v>
      </c>
      <c r="E214" s="563" t="s">
        <v>79</v>
      </c>
      <c r="F214" s="165" t="s">
        <v>80</v>
      </c>
      <c r="G214" s="166" t="s">
        <v>381</v>
      </c>
      <c r="H214" s="167" t="n">
        <v>947.45</v>
      </c>
      <c r="I214" s="167" t="n">
        <v>170.541</v>
      </c>
      <c r="J214" s="167" t="n">
        <f aca="false">H214+I214</f>
        <v>1117.991</v>
      </c>
      <c r="K214" s="167" t="n">
        <v>0</v>
      </c>
      <c r="L214" s="167" t="n">
        <v>760</v>
      </c>
      <c r="M214" s="168" t="n">
        <f aca="false">SUM(Q214:AB214)</f>
        <v>760</v>
      </c>
      <c r="N214" s="168" t="n">
        <f aca="false">SUM(Q219:AB219)</f>
        <v>0</v>
      </c>
      <c r="O214" s="168" t="n">
        <f aca="false">N214+K214</f>
        <v>0</v>
      </c>
      <c r="P214" s="559" t="s">
        <v>82</v>
      </c>
      <c r="Q214" s="170" t="n">
        <v>0</v>
      </c>
      <c r="R214" s="171" t="n">
        <v>0</v>
      </c>
      <c r="S214" s="172" t="n">
        <v>0</v>
      </c>
      <c r="T214" s="170" t="n">
        <v>0</v>
      </c>
      <c r="U214" s="171" t="n">
        <v>0</v>
      </c>
      <c r="V214" s="172" t="n">
        <v>0</v>
      </c>
      <c r="W214" s="170" t="n">
        <v>0</v>
      </c>
      <c r="X214" s="171" t="n">
        <v>0</v>
      </c>
      <c r="Y214" s="172" t="n">
        <v>0</v>
      </c>
      <c r="Z214" s="170" t="n">
        <v>0</v>
      </c>
      <c r="AA214" s="173" t="n">
        <v>760</v>
      </c>
      <c r="AB214" s="172" t="n">
        <v>0</v>
      </c>
      <c r="AC214" s="560" t="s">
        <v>234</v>
      </c>
      <c r="AD214" s="560" t="s">
        <v>235</v>
      </c>
      <c r="AE214" s="560" t="s">
        <v>236</v>
      </c>
      <c r="AF214" s="175" t="s">
        <v>382</v>
      </c>
      <c r="AG214" s="176" t="s">
        <v>378</v>
      </c>
      <c r="AH214" s="385"/>
      <c r="AI214" s="415"/>
      <c r="AJ214" s="416"/>
      <c r="AK214" s="416"/>
      <c r="AL214" s="416"/>
      <c r="AM214" s="416"/>
      <c r="AN214" s="416"/>
      <c r="AO214" s="417" t="n">
        <v>0</v>
      </c>
      <c r="AP214" s="416"/>
      <c r="AQ214" s="416"/>
      <c r="AR214" s="416"/>
      <c r="AS214" s="416"/>
      <c r="AT214" s="416"/>
      <c r="AU214" s="416"/>
      <c r="AV214" s="416"/>
      <c r="AW214" s="416"/>
      <c r="AX214" s="416"/>
      <c r="AY214" s="416"/>
      <c r="AZ214" s="416"/>
      <c r="BA214" s="416"/>
      <c r="BB214" s="416"/>
      <c r="BC214" s="418"/>
      <c r="BD214" s="387"/>
      <c r="BE214" s="387"/>
      <c r="BF214" s="387"/>
      <c r="BG214" s="387"/>
      <c r="BH214" s="387"/>
      <c r="BI214" s="387"/>
      <c r="BJ214" s="387"/>
      <c r="BK214" s="387"/>
      <c r="BL214" s="387"/>
      <c r="BM214" s="387"/>
      <c r="BN214" s="387"/>
      <c r="BO214" s="387"/>
      <c r="BP214" s="387"/>
      <c r="BQ214" s="387"/>
      <c r="BR214" s="387"/>
      <c r="BS214" s="387"/>
      <c r="BT214" s="387"/>
      <c r="BU214" s="387"/>
      <c r="BV214" s="387"/>
      <c r="BW214" s="387"/>
      <c r="BX214" s="387"/>
      <c r="BY214" s="387"/>
      <c r="BZ214" s="387"/>
      <c r="CA214" s="387"/>
      <c r="CB214" s="387"/>
      <c r="CC214" s="387"/>
      <c r="CD214" s="387"/>
      <c r="CE214" s="387"/>
      <c r="CF214" s="387"/>
      <c r="CG214" s="387"/>
      <c r="CH214" s="387"/>
      <c r="CI214" s="387"/>
      <c r="CJ214" s="387"/>
      <c r="CK214" s="387"/>
    </row>
    <row collapsed="false" customFormat="true" customHeight="true" hidden="false" ht="38" outlineLevel="0" r="215" s="523">
      <c r="A215" s="371"/>
      <c r="B215" s="420"/>
      <c r="C215" s="421" t="s">
        <v>88</v>
      </c>
      <c r="D215" s="183"/>
      <c r="E215" s="422"/>
      <c r="F215" s="185" t="s">
        <v>89</v>
      </c>
      <c r="G215" s="166"/>
      <c r="H215" s="423"/>
      <c r="I215" s="424"/>
      <c r="J215" s="424"/>
      <c r="K215" s="425"/>
      <c r="L215" s="426"/>
      <c r="M215" s="427"/>
      <c r="N215" s="428" t="n">
        <f aca="false">N214/L214</f>
        <v>0</v>
      </c>
      <c r="O215" s="428" t="n">
        <f aca="false">O214/J214</f>
        <v>0</v>
      </c>
      <c r="P215" s="429" t="s">
        <v>240</v>
      </c>
      <c r="Q215" s="430"/>
      <c r="R215" s="431"/>
      <c r="S215" s="432"/>
      <c r="T215" s="430"/>
      <c r="U215" s="431"/>
      <c r="V215" s="432"/>
      <c r="W215" s="430"/>
      <c r="X215" s="431"/>
      <c r="Y215" s="432"/>
      <c r="Z215" s="430"/>
      <c r="AA215" s="431"/>
      <c r="AB215" s="432"/>
      <c r="AC215" s="433" t="n">
        <v>41586</v>
      </c>
      <c r="AD215" s="433" t="n">
        <v>41707.6</v>
      </c>
      <c r="AE215" s="433" t="n">
        <v>41797.6</v>
      </c>
      <c r="AF215" s="175"/>
      <c r="AG215" s="176"/>
      <c r="AH215" s="385"/>
      <c r="AI215" s="434"/>
      <c r="AJ215" s="435"/>
      <c r="AK215" s="435"/>
      <c r="AL215" s="435"/>
      <c r="AM215" s="435"/>
      <c r="AN215" s="435"/>
      <c r="AO215" s="435"/>
      <c r="AP215" s="435"/>
      <c r="AQ215" s="435"/>
      <c r="AR215" s="435"/>
      <c r="AS215" s="435"/>
      <c r="AT215" s="435"/>
      <c r="AU215" s="435"/>
      <c r="AV215" s="435"/>
      <c r="AW215" s="435"/>
      <c r="AX215" s="435"/>
      <c r="AY215" s="435"/>
      <c r="AZ215" s="435"/>
      <c r="BA215" s="435"/>
      <c r="BB215" s="435"/>
      <c r="BC215" s="436"/>
      <c r="BD215" s="387"/>
      <c r="BE215" s="387"/>
      <c r="BF215" s="387"/>
      <c r="BG215" s="387"/>
      <c r="BH215" s="387"/>
      <c r="BI215" s="387"/>
      <c r="BJ215" s="387"/>
      <c r="BK215" s="387"/>
      <c r="BL215" s="387"/>
      <c r="BM215" s="387"/>
      <c r="BN215" s="387"/>
      <c r="BO215" s="387"/>
      <c r="BP215" s="387"/>
      <c r="BQ215" s="387"/>
      <c r="BR215" s="387"/>
      <c r="BS215" s="387"/>
      <c r="BT215" s="387"/>
      <c r="BU215" s="387"/>
      <c r="BV215" s="387"/>
      <c r="BW215" s="387"/>
      <c r="BX215" s="387"/>
      <c r="BY215" s="387"/>
      <c r="BZ215" s="387"/>
      <c r="CA215" s="387"/>
      <c r="CB215" s="387"/>
      <c r="CC215" s="387"/>
      <c r="CD215" s="387"/>
      <c r="CE215" s="387"/>
      <c r="CF215" s="387"/>
      <c r="CG215" s="387"/>
      <c r="CH215" s="387"/>
      <c r="CI215" s="387"/>
      <c r="CJ215" s="387"/>
      <c r="CK215" s="387"/>
      <c r="CL215" s="522"/>
      <c r="CM215" s="522"/>
      <c r="CN215" s="522"/>
      <c r="CO215" s="522"/>
      <c r="CP215" s="522"/>
      <c r="CQ215" s="522"/>
      <c r="CR215" s="522"/>
      <c r="CS215" s="522"/>
      <c r="CT215" s="522"/>
      <c r="CU215" s="522"/>
      <c r="CV215" s="522"/>
      <c r="CW215" s="522"/>
      <c r="CX215" s="522"/>
      <c r="CY215" s="522"/>
      <c r="CZ215" s="522"/>
      <c r="DA215" s="522"/>
      <c r="DB215" s="522"/>
      <c r="DC215" s="522"/>
      <c r="DD215" s="522"/>
      <c r="DE215" s="522"/>
      <c r="DF215" s="522"/>
      <c r="DG215" s="522"/>
      <c r="DH215" s="522"/>
      <c r="DI215" s="522"/>
      <c r="DJ215" s="522"/>
      <c r="DK215" s="522"/>
      <c r="DL215" s="522"/>
      <c r="DM215" s="522"/>
      <c r="DN215" s="522"/>
      <c r="DO215" s="522"/>
      <c r="DP215" s="522"/>
      <c r="DQ215" s="522"/>
      <c r="DR215" s="522"/>
      <c r="DS215" s="522"/>
      <c r="DT215" s="522"/>
      <c r="DU215" s="522"/>
      <c r="DV215" s="522"/>
      <c r="DW215" s="522"/>
      <c r="DX215" s="522"/>
      <c r="DY215" s="522"/>
      <c r="DZ215" s="522"/>
      <c r="EA215" s="522"/>
      <c r="EB215" s="522"/>
      <c r="EC215" s="522"/>
      <c r="ED215" s="522"/>
      <c r="EE215" s="522"/>
      <c r="EF215" s="522"/>
      <c r="EG215" s="522"/>
      <c r="EH215" s="522"/>
      <c r="EI215" s="522"/>
      <c r="EJ215" s="522"/>
      <c r="EK215" s="522"/>
      <c r="EL215" s="522"/>
      <c r="EM215" s="522"/>
      <c r="EN215" s="522"/>
      <c r="EO215" s="522"/>
      <c r="EP215" s="522"/>
      <c r="EQ215" s="522"/>
      <c r="ER215" s="522"/>
      <c r="ES215" s="522"/>
      <c r="ET215" s="522"/>
      <c r="EU215" s="522"/>
      <c r="EV215" s="522"/>
      <c r="EW215" s="522"/>
      <c r="EX215" s="522"/>
      <c r="EY215" s="522"/>
      <c r="EZ215" s="522"/>
      <c r="FA215" s="522"/>
      <c r="FB215" s="522"/>
      <c r="FC215" s="522"/>
      <c r="FD215" s="522"/>
      <c r="FE215" s="522"/>
      <c r="FF215" s="522"/>
      <c r="FG215" s="522"/>
      <c r="FH215" s="522"/>
      <c r="FI215" s="522"/>
      <c r="FJ215" s="522"/>
      <c r="FK215" s="522"/>
      <c r="FL215" s="522"/>
      <c r="FM215" s="522"/>
      <c r="FN215" s="522"/>
      <c r="FO215" s="522"/>
      <c r="FP215" s="522"/>
      <c r="FQ215" s="522"/>
      <c r="FR215" s="522"/>
      <c r="FS215" s="522"/>
      <c r="FT215" s="522"/>
      <c r="FU215" s="522"/>
      <c r="FV215" s="522"/>
      <c r="FW215" s="522"/>
      <c r="FX215" s="522"/>
      <c r="FY215" s="522"/>
      <c r="FZ215" s="522"/>
      <c r="GA215" s="522"/>
      <c r="GB215" s="522"/>
      <c r="GC215" s="522"/>
      <c r="GD215" s="522"/>
      <c r="GE215" s="522"/>
      <c r="GF215" s="522"/>
      <c r="GG215" s="522"/>
      <c r="GH215" s="522"/>
      <c r="GI215" s="522"/>
      <c r="GJ215" s="522"/>
      <c r="GK215" s="522"/>
      <c r="GL215" s="522"/>
      <c r="GM215" s="522"/>
      <c r="GN215" s="522"/>
      <c r="GO215" s="522"/>
      <c r="GP215" s="522"/>
      <c r="GQ215" s="522"/>
      <c r="GR215" s="522"/>
      <c r="GS215" s="522"/>
      <c r="GT215" s="522"/>
      <c r="GU215" s="522"/>
      <c r="GV215" s="522"/>
      <c r="GW215" s="522"/>
      <c r="GX215" s="522"/>
      <c r="GY215" s="522"/>
      <c r="GZ215" s="522"/>
      <c r="HA215" s="522"/>
      <c r="HB215" s="522"/>
      <c r="HC215" s="522"/>
      <c r="HD215" s="522"/>
      <c r="HE215" s="522"/>
      <c r="HF215" s="522"/>
      <c r="HG215" s="522"/>
      <c r="HH215" s="522"/>
      <c r="HI215" s="522"/>
      <c r="HJ215" s="522"/>
      <c r="HK215" s="522"/>
      <c r="HL215" s="522"/>
      <c r="HM215" s="522"/>
      <c r="HN215" s="522"/>
      <c r="HO215" s="522"/>
      <c r="HP215" s="522"/>
      <c r="HQ215" s="522"/>
      <c r="HR215" s="522"/>
      <c r="HS215" s="522"/>
      <c r="HT215" s="522"/>
      <c r="HU215" s="522"/>
      <c r="HV215" s="522"/>
      <c r="HW215" s="522"/>
      <c r="HX215" s="522"/>
      <c r="HY215" s="522"/>
      <c r="HZ215" s="522"/>
      <c r="IA215" s="522"/>
      <c r="IB215" s="522"/>
      <c r="IC215" s="522"/>
      <c r="ID215" s="522"/>
      <c r="IE215" s="522"/>
      <c r="IF215" s="522"/>
      <c r="IG215" s="522"/>
      <c r="IH215" s="522"/>
      <c r="II215" s="522"/>
      <c r="IJ215" s="522"/>
      <c r="IK215" s="522"/>
      <c r="IL215" s="522"/>
      <c r="IM215" s="522"/>
      <c r="IN215" s="522"/>
      <c r="IO215" s="522"/>
      <c r="IP215" s="522"/>
      <c r="IQ215" s="522"/>
      <c r="IR215" s="522"/>
      <c r="IS215" s="522"/>
      <c r="IT215" s="522"/>
    </row>
    <row collapsed="false" customFormat="false" customHeight="true" hidden="false" ht="34" outlineLevel="0" r="216">
      <c r="A216" s="371"/>
      <c r="B216" s="439"/>
      <c r="C216" s="440" t="s">
        <v>92</v>
      </c>
      <c r="D216" s="198" t="s">
        <v>383</v>
      </c>
      <c r="E216" s="441"/>
      <c r="F216" s="442" t="s">
        <v>94</v>
      </c>
      <c r="G216" s="166"/>
      <c r="H216" s="443"/>
      <c r="I216" s="444"/>
      <c r="J216" s="444"/>
      <c r="K216" s="445"/>
      <c r="L216" s="446"/>
      <c r="M216" s="446"/>
      <c r="N216" s="446"/>
      <c r="O216" s="446"/>
      <c r="P216" s="447"/>
      <c r="Q216" s="448"/>
      <c r="R216" s="449"/>
      <c r="S216" s="450"/>
      <c r="T216" s="448"/>
      <c r="U216" s="451"/>
      <c r="V216" s="452"/>
      <c r="W216" s="453"/>
      <c r="X216" s="454"/>
      <c r="Y216" s="452"/>
      <c r="Z216" s="453"/>
      <c r="AA216" s="451"/>
      <c r="AB216" s="455"/>
      <c r="AC216" s="456"/>
      <c r="AD216" s="456"/>
      <c r="AE216" s="456"/>
      <c r="AF216" s="175"/>
      <c r="AG216" s="176"/>
      <c r="AH216" s="385"/>
      <c r="AI216" s="434"/>
      <c r="AJ216" s="435"/>
      <c r="AK216" s="435"/>
      <c r="AL216" s="435"/>
      <c r="AM216" s="435"/>
      <c r="AN216" s="435"/>
      <c r="AO216" s="435"/>
      <c r="AP216" s="435"/>
      <c r="AQ216" s="435"/>
      <c r="AR216" s="435"/>
      <c r="AS216" s="435"/>
      <c r="AT216" s="435"/>
      <c r="AU216" s="435"/>
      <c r="AV216" s="435"/>
      <c r="AW216" s="435"/>
      <c r="AX216" s="435"/>
      <c r="AY216" s="435"/>
      <c r="AZ216" s="435"/>
      <c r="BA216" s="435"/>
      <c r="BB216" s="435"/>
      <c r="BC216" s="436"/>
      <c r="BD216" s="387"/>
      <c r="BE216" s="387"/>
      <c r="BF216" s="387"/>
      <c r="BG216" s="387"/>
      <c r="BH216" s="387"/>
      <c r="BI216" s="387"/>
      <c r="BJ216" s="387"/>
      <c r="BK216" s="387"/>
      <c r="BL216" s="387"/>
      <c r="BM216" s="387"/>
      <c r="BN216" s="387"/>
      <c r="BO216" s="387"/>
      <c r="BP216" s="387"/>
      <c r="BQ216" s="387"/>
      <c r="BR216" s="387"/>
      <c r="BS216" s="387"/>
      <c r="BT216" s="387"/>
      <c r="BU216" s="387"/>
      <c r="BV216" s="387"/>
      <c r="BW216" s="387"/>
      <c r="BX216" s="387"/>
      <c r="BY216" s="387"/>
      <c r="BZ216" s="387"/>
      <c r="CA216" s="387"/>
      <c r="CB216" s="387"/>
      <c r="CC216" s="387"/>
      <c r="CD216" s="387"/>
      <c r="CE216" s="387"/>
      <c r="CF216" s="387"/>
      <c r="CG216" s="387"/>
      <c r="CH216" s="387"/>
      <c r="CI216" s="387"/>
      <c r="CJ216" s="387"/>
      <c r="CK216" s="387"/>
      <c r="CL216" s="522"/>
      <c r="CM216" s="522"/>
      <c r="CN216" s="522"/>
      <c r="CO216" s="522"/>
      <c r="CP216" s="522"/>
      <c r="CQ216" s="522"/>
      <c r="CR216" s="522"/>
      <c r="CS216" s="522"/>
      <c r="CT216" s="522"/>
      <c r="CU216" s="522"/>
      <c r="CV216" s="522"/>
      <c r="CW216" s="522"/>
      <c r="CX216" s="522"/>
      <c r="CY216" s="522"/>
      <c r="CZ216" s="522"/>
      <c r="DA216" s="522"/>
      <c r="DB216" s="522"/>
      <c r="DC216" s="522"/>
      <c r="DD216" s="522"/>
      <c r="DE216" s="522"/>
      <c r="DF216" s="522"/>
      <c r="DG216" s="522"/>
      <c r="DH216" s="522"/>
      <c r="DI216" s="522"/>
      <c r="DJ216" s="522"/>
      <c r="DK216" s="522"/>
      <c r="DL216" s="522"/>
      <c r="DM216" s="522"/>
      <c r="DN216" s="522"/>
      <c r="DO216" s="522"/>
      <c r="DP216" s="522"/>
      <c r="DQ216" s="522"/>
      <c r="DR216" s="522"/>
      <c r="DS216" s="522"/>
      <c r="DT216" s="522"/>
      <c r="DU216" s="522"/>
      <c r="DV216" s="522"/>
      <c r="DW216" s="522"/>
      <c r="DX216" s="522"/>
      <c r="DY216" s="522"/>
      <c r="DZ216" s="522"/>
      <c r="EA216" s="522"/>
      <c r="EB216" s="522"/>
      <c r="EC216" s="522"/>
      <c r="ED216" s="522"/>
      <c r="EE216" s="522"/>
      <c r="EF216" s="522"/>
      <c r="EG216" s="522"/>
      <c r="EH216" s="522"/>
      <c r="EI216" s="522"/>
      <c r="EJ216" s="522"/>
      <c r="EK216" s="522"/>
      <c r="EL216" s="522"/>
      <c r="EM216" s="522"/>
      <c r="EN216" s="522"/>
      <c r="EO216" s="522"/>
      <c r="EP216" s="522"/>
      <c r="EQ216" s="522"/>
      <c r="ER216" s="522"/>
      <c r="ES216" s="522"/>
      <c r="ET216" s="522"/>
      <c r="EU216" s="522"/>
      <c r="EV216" s="522"/>
      <c r="EW216" s="522"/>
      <c r="EX216" s="522"/>
      <c r="EY216" s="522"/>
      <c r="EZ216" s="522"/>
      <c r="FA216" s="522"/>
      <c r="FB216" s="522"/>
      <c r="FC216" s="522"/>
      <c r="FD216" s="522"/>
      <c r="FE216" s="522"/>
      <c r="FF216" s="522"/>
      <c r="FG216" s="522"/>
      <c r="FH216" s="522"/>
      <c r="FI216" s="522"/>
      <c r="FJ216" s="522"/>
      <c r="FK216" s="522"/>
      <c r="FL216" s="522"/>
      <c r="FM216" s="522"/>
      <c r="FN216" s="522"/>
      <c r="FO216" s="522"/>
      <c r="FP216" s="522"/>
      <c r="FQ216" s="522"/>
      <c r="FR216" s="522"/>
      <c r="FS216" s="522"/>
      <c r="FT216" s="522"/>
      <c r="FU216" s="522"/>
      <c r="FV216" s="522"/>
      <c r="FW216" s="522"/>
      <c r="FX216" s="522"/>
      <c r="FY216" s="522"/>
      <c r="FZ216" s="522"/>
      <c r="GA216" s="522"/>
      <c r="GB216" s="522"/>
      <c r="GC216" s="522"/>
      <c r="GD216" s="522"/>
      <c r="GE216" s="522"/>
      <c r="GF216" s="522"/>
      <c r="GG216" s="522"/>
      <c r="GH216" s="522"/>
      <c r="GI216" s="522"/>
      <c r="GJ216" s="522"/>
      <c r="GK216" s="522"/>
      <c r="GL216" s="522"/>
      <c r="GM216" s="522"/>
      <c r="GN216" s="522"/>
      <c r="GO216" s="522"/>
      <c r="GP216" s="522"/>
      <c r="GQ216" s="522"/>
      <c r="GR216" s="522"/>
      <c r="GS216" s="522"/>
      <c r="GT216" s="522"/>
      <c r="GU216" s="522"/>
      <c r="GV216" s="522"/>
      <c r="GW216" s="522"/>
      <c r="GX216" s="522"/>
      <c r="GY216" s="522"/>
      <c r="GZ216" s="522"/>
      <c r="HA216" s="522"/>
      <c r="HB216" s="522"/>
      <c r="HC216" s="522"/>
      <c r="HD216" s="522"/>
      <c r="HE216" s="522"/>
      <c r="HF216" s="522"/>
      <c r="HG216" s="522"/>
      <c r="HH216" s="522"/>
      <c r="HI216" s="522"/>
      <c r="HJ216" s="522"/>
      <c r="HK216" s="522"/>
      <c r="HL216" s="522"/>
      <c r="HM216" s="522"/>
      <c r="HN216" s="522"/>
      <c r="HO216" s="522"/>
      <c r="HP216" s="522"/>
      <c r="HQ216" s="522"/>
      <c r="HR216" s="522"/>
      <c r="HS216" s="522"/>
      <c r="HT216" s="522"/>
      <c r="HU216" s="522"/>
      <c r="HV216" s="522"/>
      <c r="HW216" s="522"/>
      <c r="HX216" s="522"/>
      <c r="HY216" s="522"/>
      <c r="HZ216" s="522"/>
      <c r="IA216" s="522"/>
      <c r="IB216" s="522"/>
      <c r="IC216" s="522"/>
      <c r="ID216" s="522"/>
      <c r="IE216" s="522"/>
      <c r="IF216" s="522"/>
      <c r="IG216" s="522"/>
      <c r="IH216" s="522"/>
      <c r="II216" s="522"/>
      <c r="IJ216" s="522"/>
      <c r="IK216" s="522"/>
      <c r="IL216" s="522"/>
      <c r="IM216" s="522"/>
      <c r="IN216" s="522"/>
      <c r="IO216" s="522"/>
      <c r="IP216" s="522"/>
      <c r="IQ216" s="522"/>
      <c r="IR216" s="522"/>
      <c r="IS216" s="522"/>
      <c r="IT216" s="522"/>
    </row>
    <row collapsed="false" customFormat="false" customHeight="true" hidden="false" ht="44" outlineLevel="0" r="217">
      <c r="A217" s="371"/>
      <c r="B217" s="457"/>
      <c r="C217" s="458" t="s">
        <v>95</v>
      </c>
      <c r="D217" s="459"/>
      <c r="E217" s="460"/>
      <c r="F217" s="461" t="s">
        <v>121</v>
      </c>
      <c r="G217" s="166"/>
      <c r="H217" s="462"/>
      <c r="I217" s="463"/>
      <c r="J217" s="463"/>
      <c r="K217" s="464"/>
      <c r="L217" s="427"/>
      <c r="M217" s="427"/>
      <c r="N217" s="427"/>
      <c r="O217" s="427"/>
      <c r="P217" s="465"/>
      <c r="Q217" s="430"/>
      <c r="R217" s="431"/>
      <c r="S217" s="432"/>
      <c r="T217" s="430"/>
      <c r="U217" s="466"/>
      <c r="V217" s="467"/>
      <c r="W217" s="468"/>
      <c r="X217" s="469"/>
      <c r="Y217" s="467"/>
      <c r="Z217" s="468"/>
      <c r="AA217" s="466"/>
      <c r="AB217" s="470"/>
      <c r="AC217" s="433" t="s">
        <v>243</v>
      </c>
      <c r="AD217" s="471" t="s">
        <v>244</v>
      </c>
      <c r="AE217" s="471" t="s">
        <v>245</v>
      </c>
      <c r="AF217" s="175"/>
      <c r="AG217" s="176"/>
      <c r="AH217" s="385"/>
      <c r="AI217" s="434"/>
      <c r="AJ217" s="435"/>
      <c r="AK217" s="435"/>
      <c r="AL217" s="435"/>
      <c r="AM217" s="435"/>
      <c r="AN217" s="435"/>
      <c r="AO217" s="435"/>
      <c r="AP217" s="435"/>
      <c r="AQ217" s="435"/>
      <c r="AR217" s="435"/>
      <c r="AS217" s="435"/>
      <c r="AT217" s="435"/>
      <c r="AU217" s="435"/>
      <c r="AV217" s="435"/>
      <c r="AW217" s="435"/>
      <c r="AX217" s="435"/>
      <c r="AY217" s="435"/>
      <c r="AZ217" s="435"/>
      <c r="BA217" s="435"/>
      <c r="BB217" s="435"/>
      <c r="BC217" s="436"/>
      <c r="BD217" s="387"/>
      <c r="BE217" s="387"/>
      <c r="BF217" s="387"/>
      <c r="BG217" s="387"/>
      <c r="BH217" s="387"/>
      <c r="BI217" s="387"/>
      <c r="BJ217" s="387"/>
      <c r="BK217" s="387"/>
      <c r="BL217" s="387"/>
      <c r="BM217" s="387"/>
      <c r="BN217" s="387"/>
      <c r="BO217" s="387"/>
      <c r="BP217" s="387"/>
      <c r="BQ217" s="387"/>
      <c r="BR217" s="387"/>
      <c r="BS217" s="387"/>
      <c r="BT217" s="387"/>
      <c r="BU217" s="387"/>
      <c r="BV217" s="387"/>
      <c r="BW217" s="387"/>
      <c r="BX217" s="387"/>
      <c r="BY217" s="387"/>
      <c r="BZ217" s="387"/>
      <c r="CA217" s="387"/>
      <c r="CB217" s="387"/>
      <c r="CC217" s="387"/>
      <c r="CD217" s="387"/>
      <c r="CE217" s="387"/>
      <c r="CF217" s="387"/>
      <c r="CG217" s="387"/>
      <c r="CH217" s="387"/>
      <c r="CI217" s="387"/>
      <c r="CJ217" s="387"/>
      <c r="CK217" s="387"/>
      <c r="CL217" s="522"/>
      <c r="CM217" s="522"/>
      <c r="CN217" s="522"/>
      <c r="CO217" s="522"/>
      <c r="CP217" s="522"/>
      <c r="CQ217" s="522"/>
      <c r="CR217" s="522"/>
      <c r="CS217" s="522"/>
      <c r="CT217" s="522"/>
      <c r="CU217" s="522"/>
      <c r="CV217" s="522"/>
      <c r="CW217" s="522"/>
      <c r="CX217" s="522"/>
      <c r="CY217" s="522"/>
      <c r="CZ217" s="522"/>
      <c r="DA217" s="522"/>
      <c r="DB217" s="522"/>
      <c r="DC217" s="522"/>
      <c r="DD217" s="522"/>
      <c r="DE217" s="522"/>
      <c r="DF217" s="522"/>
      <c r="DG217" s="522"/>
      <c r="DH217" s="522"/>
      <c r="DI217" s="522"/>
      <c r="DJ217" s="522"/>
      <c r="DK217" s="522"/>
      <c r="DL217" s="522"/>
      <c r="DM217" s="522"/>
      <c r="DN217" s="522"/>
      <c r="DO217" s="522"/>
      <c r="DP217" s="522"/>
      <c r="DQ217" s="522"/>
      <c r="DR217" s="522"/>
      <c r="DS217" s="522"/>
      <c r="DT217" s="522"/>
      <c r="DU217" s="522"/>
      <c r="DV217" s="522"/>
      <c r="DW217" s="522"/>
      <c r="DX217" s="522"/>
      <c r="DY217" s="522"/>
      <c r="DZ217" s="522"/>
      <c r="EA217" s="522"/>
      <c r="EB217" s="522"/>
      <c r="EC217" s="522"/>
      <c r="ED217" s="522"/>
      <c r="EE217" s="522"/>
      <c r="EF217" s="522"/>
      <c r="EG217" s="522"/>
      <c r="EH217" s="522"/>
      <c r="EI217" s="522"/>
      <c r="EJ217" s="522"/>
      <c r="EK217" s="522"/>
      <c r="EL217" s="522"/>
      <c r="EM217" s="522"/>
      <c r="EN217" s="522"/>
      <c r="EO217" s="522"/>
      <c r="EP217" s="522"/>
      <c r="EQ217" s="522"/>
      <c r="ER217" s="522"/>
      <c r="ES217" s="522"/>
      <c r="ET217" s="522"/>
      <c r="EU217" s="522"/>
      <c r="EV217" s="522"/>
      <c r="EW217" s="522"/>
      <c r="EX217" s="522"/>
      <c r="EY217" s="522"/>
      <c r="EZ217" s="522"/>
      <c r="FA217" s="522"/>
      <c r="FB217" s="522"/>
      <c r="FC217" s="522"/>
      <c r="FD217" s="522"/>
      <c r="FE217" s="522"/>
      <c r="FF217" s="522"/>
      <c r="FG217" s="522"/>
      <c r="FH217" s="522"/>
      <c r="FI217" s="522"/>
      <c r="FJ217" s="522"/>
      <c r="FK217" s="522"/>
      <c r="FL217" s="522"/>
      <c r="FM217" s="522"/>
      <c r="FN217" s="522"/>
      <c r="FO217" s="522"/>
      <c r="FP217" s="522"/>
      <c r="FQ217" s="522"/>
      <c r="FR217" s="522"/>
      <c r="FS217" s="522"/>
      <c r="FT217" s="522"/>
      <c r="FU217" s="522"/>
      <c r="FV217" s="522"/>
      <c r="FW217" s="522"/>
      <c r="FX217" s="522"/>
      <c r="FY217" s="522"/>
      <c r="FZ217" s="522"/>
      <c r="GA217" s="522"/>
      <c r="GB217" s="522"/>
      <c r="GC217" s="522"/>
      <c r="GD217" s="522"/>
      <c r="GE217" s="522"/>
      <c r="GF217" s="522"/>
      <c r="GG217" s="522"/>
      <c r="GH217" s="522"/>
      <c r="GI217" s="522"/>
      <c r="GJ217" s="522"/>
      <c r="GK217" s="522"/>
      <c r="GL217" s="522"/>
      <c r="GM217" s="522"/>
      <c r="GN217" s="522"/>
      <c r="GO217" s="522"/>
      <c r="GP217" s="522"/>
      <c r="GQ217" s="522"/>
      <c r="GR217" s="522"/>
      <c r="GS217" s="522"/>
      <c r="GT217" s="522"/>
      <c r="GU217" s="522"/>
      <c r="GV217" s="522"/>
      <c r="GW217" s="522"/>
      <c r="GX217" s="522"/>
      <c r="GY217" s="522"/>
      <c r="GZ217" s="522"/>
      <c r="HA217" s="522"/>
      <c r="HB217" s="522"/>
      <c r="HC217" s="522"/>
      <c r="HD217" s="522"/>
      <c r="HE217" s="522"/>
      <c r="HF217" s="522"/>
      <c r="HG217" s="522"/>
      <c r="HH217" s="522"/>
      <c r="HI217" s="522"/>
      <c r="HJ217" s="522"/>
      <c r="HK217" s="522"/>
      <c r="HL217" s="522"/>
      <c r="HM217" s="522"/>
      <c r="HN217" s="522"/>
      <c r="HO217" s="522"/>
      <c r="HP217" s="522"/>
      <c r="HQ217" s="522"/>
      <c r="HR217" s="522"/>
      <c r="HS217" s="522"/>
      <c r="HT217" s="522"/>
      <c r="HU217" s="522"/>
      <c r="HV217" s="522"/>
      <c r="HW217" s="522"/>
      <c r="HX217" s="522"/>
      <c r="HY217" s="522"/>
      <c r="HZ217" s="522"/>
      <c r="IA217" s="522"/>
      <c r="IB217" s="522"/>
      <c r="IC217" s="522"/>
      <c r="ID217" s="522"/>
      <c r="IE217" s="522"/>
      <c r="IF217" s="522"/>
      <c r="IG217" s="522"/>
      <c r="IH217" s="522"/>
      <c r="II217" s="522"/>
      <c r="IJ217" s="522"/>
      <c r="IK217" s="522"/>
      <c r="IL217" s="522"/>
      <c r="IM217" s="522"/>
      <c r="IN217" s="522"/>
      <c r="IO217" s="522"/>
      <c r="IP217" s="522"/>
      <c r="IQ217" s="522"/>
      <c r="IR217" s="522"/>
      <c r="IS217" s="522"/>
      <c r="IT217" s="522"/>
    </row>
    <row collapsed="false" customFormat="false" customHeight="true" hidden="false" ht="43" outlineLevel="0" r="218">
      <c r="A218" s="371"/>
      <c r="B218" s="439"/>
      <c r="C218" s="440" t="s">
        <v>97</v>
      </c>
      <c r="D218" s="198" t="s">
        <v>207</v>
      </c>
      <c r="E218" s="441"/>
      <c r="F218" s="442" t="s">
        <v>247</v>
      </c>
      <c r="G218" s="166"/>
      <c r="H218" s="443"/>
      <c r="I218" s="444"/>
      <c r="J218" s="444"/>
      <c r="K218" s="445"/>
      <c r="L218" s="446"/>
      <c r="M218" s="446"/>
      <c r="N218" s="446"/>
      <c r="O218" s="446"/>
      <c r="P218" s="447" t="s">
        <v>248</v>
      </c>
      <c r="Q218" s="543"/>
      <c r="R218" s="544"/>
      <c r="S218" s="545"/>
      <c r="T218" s="543"/>
      <c r="U218" s="544"/>
      <c r="V218" s="545"/>
      <c r="W218" s="543"/>
      <c r="X218" s="544" t="n">
        <v>2</v>
      </c>
      <c r="Y218" s="545"/>
      <c r="Z218" s="546"/>
      <c r="AA218" s="547"/>
      <c r="AB218" s="548"/>
      <c r="AC218" s="478" t="n">
        <v>41586</v>
      </c>
      <c r="AD218" s="478" t="s">
        <v>266</v>
      </c>
      <c r="AE218" s="478"/>
      <c r="AF218" s="175"/>
      <c r="AG218" s="176"/>
      <c r="AH218" s="385"/>
      <c r="AI218" s="434"/>
      <c r="AJ218" s="435"/>
      <c r="AK218" s="435"/>
      <c r="AL218" s="435"/>
      <c r="AM218" s="435"/>
      <c r="AN218" s="435"/>
      <c r="AO218" s="435"/>
      <c r="AP218" s="435"/>
      <c r="AQ218" s="435"/>
      <c r="AR218" s="435"/>
      <c r="AS218" s="435"/>
      <c r="AT218" s="435"/>
      <c r="AU218" s="435"/>
      <c r="AV218" s="435"/>
      <c r="AW218" s="435"/>
      <c r="AX218" s="435"/>
      <c r="AY218" s="435"/>
      <c r="AZ218" s="435"/>
      <c r="BA218" s="435"/>
      <c r="BB218" s="435"/>
      <c r="BC218" s="436"/>
      <c r="BD218" s="387"/>
      <c r="BE218" s="387"/>
      <c r="BF218" s="387"/>
      <c r="BG218" s="387"/>
      <c r="BH218" s="387"/>
      <c r="BI218" s="387"/>
      <c r="BJ218" s="387"/>
      <c r="BK218" s="387"/>
      <c r="BL218" s="387"/>
      <c r="BM218" s="387"/>
      <c r="BN218" s="387"/>
      <c r="BO218" s="387"/>
      <c r="BP218" s="387"/>
      <c r="BQ218" s="387"/>
      <c r="BR218" s="387"/>
      <c r="BS218" s="387"/>
      <c r="BT218" s="387"/>
      <c r="BU218" s="387"/>
      <c r="BV218" s="387"/>
      <c r="BW218" s="387"/>
      <c r="BX218" s="387"/>
      <c r="BY218" s="387"/>
      <c r="BZ218" s="387"/>
      <c r="CA218" s="387"/>
      <c r="CB218" s="387"/>
      <c r="CC218" s="387"/>
      <c r="CD218" s="387"/>
      <c r="CE218" s="387"/>
      <c r="CF218" s="387"/>
      <c r="CG218" s="387"/>
      <c r="CH218" s="387"/>
      <c r="CI218" s="387"/>
      <c r="CJ218" s="387"/>
      <c r="CK218" s="387"/>
      <c r="CL218" s="522"/>
      <c r="CM218" s="522"/>
      <c r="CN218" s="522"/>
      <c r="CO218" s="522"/>
      <c r="CP218" s="522"/>
      <c r="CQ218" s="522"/>
      <c r="CR218" s="522"/>
      <c r="CS218" s="522"/>
      <c r="CT218" s="522"/>
      <c r="CU218" s="522"/>
      <c r="CV218" s="522"/>
      <c r="CW218" s="522"/>
      <c r="CX218" s="522"/>
      <c r="CY218" s="522"/>
      <c r="CZ218" s="522"/>
      <c r="DA218" s="522"/>
      <c r="DB218" s="522"/>
      <c r="DC218" s="522"/>
      <c r="DD218" s="522"/>
      <c r="DE218" s="522"/>
      <c r="DF218" s="522"/>
      <c r="DG218" s="522"/>
      <c r="DH218" s="522"/>
      <c r="DI218" s="522"/>
      <c r="DJ218" s="522"/>
      <c r="DK218" s="522"/>
      <c r="DL218" s="522"/>
      <c r="DM218" s="522"/>
      <c r="DN218" s="522"/>
      <c r="DO218" s="522"/>
      <c r="DP218" s="522"/>
      <c r="DQ218" s="522"/>
      <c r="DR218" s="522"/>
      <c r="DS218" s="522"/>
      <c r="DT218" s="522"/>
      <c r="DU218" s="522"/>
      <c r="DV218" s="522"/>
      <c r="DW218" s="522"/>
      <c r="DX218" s="522"/>
      <c r="DY218" s="522"/>
      <c r="DZ218" s="522"/>
      <c r="EA218" s="522"/>
      <c r="EB218" s="522"/>
      <c r="EC218" s="522"/>
      <c r="ED218" s="522"/>
      <c r="EE218" s="522"/>
      <c r="EF218" s="522"/>
      <c r="EG218" s="522"/>
      <c r="EH218" s="522"/>
      <c r="EI218" s="522"/>
      <c r="EJ218" s="522"/>
      <c r="EK218" s="522"/>
      <c r="EL218" s="522"/>
      <c r="EM218" s="522"/>
      <c r="EN218" s="522"/>
      <c r="EO218" s="522"/>
      <c r="EP218" s="522"/>
      <c r="EQ218" s="522"/>
      <c r="ER218" s="522"/>
      <c r="ES218" s="522"/>
      <c r="ET218" s="522"/>
      <c r="EU218" s="522"/>
      <c r="EV218" s="522"/>
      <c r="EW218" s="522"/>
      <c r="EX218" s="522"/>
      <c r="EY218" s="522"/>
      <c r="EZ218" s="522"/>
      <c r="FA218" s="522"/>
      <c r="FB218" s="522"/>
      <c r="FC218" s="522"/>
      <c r="FD218" s="522"/>
      <c r="FE218" s="522"/>
      <c r="FF218" s="522"/>
      <c r="FG218" s="522"/>
      <c r="FH218" s="522"/>
      <c r="FI218" s="522"/>
      <c r="FJ218" s="522"/>
      <c r="FK218" s="522"/>
      <c r="FL218" s="522"/>
      <c r="FM218" s="522"/>
      <c r="FN218" s="522"/>
      <c r="FO218" s="522"/>
      <c r="FP218" s="522"/>
      <c r="FQ218" s="522"/>
      <c r="FR218" s="522"/>
      <c r="FS218" s="522"/>
      <c r="FT218" s="522"/>
      <c r="FU218" s="522"/>
      <c r="FV218" s="522"/>
      <c r="FW218" s="522"/>
      <c r="FX218" s="522"/>
      <c r="FY218" s="522"/>
      <c r="FZ218" s="522"/>
      <c r="GA218" s="522"/>
      <c r="GB218" s="522"/>
      <c r="GC218" s="522"/>
      <c r="GD218" s="522"/>
      <c r="GE218" s="522"/>
      <c r="GF218" s="522"/>
      <c r="GG218" s="522"/>
      <c r="GH218" s="522"/>
      <c r="GI218" s="522"/>
      <c r="GJ218" s="522"/>
      <c r="GK218" s="522"/>
      <c r="GL218" s="522"/>
      <c r="GM218" s="522"/>
      <c r="GN218" s="522"/>
      <c r="GO218" s="522"/>
      <c r="GP218" s="522"/>
      <c r="GQ218" s="522"/>
      <c r="GR218" s="522"/>
      <c r="GS218" s="522"/>
      <c r="GT218" s="522"/>
      <c r="GU218" s="522"/>
      <c r="GV218" s="522"/>
      <c r="GW218" s="522"/>
      <c r="GX218" s="522"/>
      <c r="GY218" s="522"/>
      <c r="GZ218" s="522"/>
      <c r="HA218" s="522"/>
      <c r="HB218" s="522"/>
      <c r="HC218" s="522"/>
      <c r="HD218" s="522"/>
      <c r="HE218" s="522"/>
      <c r="HF218" s="522"/>
      <c r="HG218" s="522"/>
      <c r="HH218" s="522"/>
      <c r="HI218" s="522"/>
      <c r="HJ218" s="522"/>
      <c r="HK218" s="522"/>
      <c r="HL218" s="522"/>
      <c r="HM218" s="522"/>
      <c r="HN218" s="522"/>
      <c r="HO218" s="522"/>
      <c r="HP218" s="522"/>
      <c r="HQ218" s="522"/>
      <c r="HR218" s="522"/>
      <c r="HS218" s="522"/>
      <c r="HT218" s="522"/>
      <c r="HU218" s="522"/>
      <c r="HV218" s="522"/>
      <c r="HW218" s="522"/>
      <c r="HX218" s="522"/>
      <c r="HY218" s="522"/>
      <c r="HZ218" s="522"/>
      <c r="IA218" s="522"/>
      <c r="IB218" s="522"/>
      <c r="IC218" s="522"/>
      <c r="ID218" s="522"/>
      <c r="IE218" s="522"/>
      <c r="IF218" s="522"/>
      <c r="IG218" s="522"/>
      <c r="IH218" s="522"/>
      <c r="II218" s="522"/>
      <c r="IJ218" s="522"/>
      <c r="IK218" s="522"/>
      <c r="IL218" s="522"/>
      <c r="IM218" s="522"/>
      <c r="IN218" s="522"/>
      <c r="IO218" s="522"/>
      <c r="IP218" s="522"/>
      <c r="IQ218" s="522"/>
      <c r="IR218" s="522"/>
      <c r="IS218" s="522"/>
      <c r="IT218" s="522"/>
    </row>
    <row collapsed="false" customFormat="false" customHeight="true" hidden="false" ht="39" outlineLevel="0" r="219">
      <c r="A219" s="371"/>
      <c r="B219" s="479"/>
      <c r="C219" s="524" t="s">
        <v>100</v>
      </c>
      <c r="D219" s="480"/>
      <c r="E219" s="481"/>
      <c r="F219" s="482" t="s">
        <v>384</v>
      </c>
      <c r="G219" s="166"/>
      <c r="H219" s="483"/>
      <c r="I219" s="484"/>
      <c r="J219" s="484"/>
      <c r="K219" s="485"/>
      <c r="L219" s="486"/>
      <c r="M219" s="486"/>
      <c r="N219" s="486"/>
      <c r="O219" s="486"/>
      <c r="P219" s="487" t="s">
        <v>101</v>
      </c>
      <c r="Q219" s="488" t="n">
        <f aca="false">Q214</f>
        <v>0</v>
      </c>
      <c r="R219" s="489" t="n">
        <f aca="false">R214</f>
        <v>0</v>
      </c>
      <c r="S219" s="490" t="n">
        <f aca="false">S214</f>
        <v>0</v>
      </c>
      <c r="T219" s="488" t="n">
        <f aca="false">T214</f>
        <v>0</v>
      </c>
      <c r="U219" s="489" t="n">
        <f aca="false">U214</f>
        <v>0</v>
      </c>
      <c r="V219" s="490" t="n">
        <f aca="false">V214</f>
        <v>0</v>
      </c>
      <c r="W219" s="488" t="n">
        <f aca="false">W214</f>
        <v>0</v>
      </c>
      <c r="X219" s="489" t="n">
        <f aca="false">X214</f>
        <v>0</v>
      </c>
      <c r="Y219" s="490" t="n">
        <f aca="false">Y214</f>
        <v>0</v>
      </c>
      <c r="Z219" s="488" t="s">
        <v>102</v>
      </c>
      <c r="AA219" s="489" t="s">
        <v>102</v>
      </c>
      <c r="AB219" s="491" t="s">
        <v>102</v>
      </c>
      <c r="AC219" s="492"/>
      <c r="AD219" s="492"/>
      <c r="AE219" s="492"/>
      <c r="AF219" s="175"/>
      <c r="AG219" s="176"/>
      <c r="AH219" s="385"/>
      <c r="AI219" s="493"/>
      <c r="AJ219" s="494"/>
      <c r="AK219" s="494"/>
      <c r="AL219" s="494"/>
      <c r="AM219" s="494"/>
      <c r="AN219" s="494"/>
      <c r="AO219" s="494"/>
      <c r="AP219" s="494"/>
      <c r="AQ219" s="494"/>
      <c r="AR219" s="494"/>
      <c r="AS219" s="494"/>
      <c r="AT219" s="494"/>
      <c r="AU219" s="494"/>
      <c r="AV219" s="494"/>
      <c r="AW219" s="494"/>
      <c r="AX219" s="494"/>
      <c r="AY219" s="494"/>
      <c r="AZ219" s="494"/>
      <c r="BA219" s="494"/>
      <c r="BB219" s="494"/>
      <c r="BC219" s="495"/>
      <c r="BD219" s="387"/>
      <c r="BE219" s="387"/>
      <c r="BF219" s="387"/>
      <c r="BG219" s="387"/>
      <c r="BH219" s="387"/>
      <c r="BI219" s="387"/>
      <c r="BJ219" s="387"/>
      <c r="BK219" s="387"/>
      <c r="BL219" s="387"/>
      <c r="BM219" s="387"/>
      <c r="BN219" s="387"/>
      <c r="BO219" s="387"/>
      <c r="BP219" s="387"/>
      <c r="BQ219" s="387"/>
      <c r="BR219" s="387"/>
      <c r="BS219" s="387"/>
      <c r="BT219" s="387"/>
      <c r="BU219" s="387"/>
      <c r="BV219" s="387"/>
      <c r="BW219" s="387"/>
      <c r="BX219" s="387"/>
      <c r="BY219" s="387"/>
      <c r="BZ219" s="387"/>
      <c r="CA219" s="387"/>
      <c r="CB219" s="387"/>
      <c r="CC219" s="387"/>
      <c r="CD219" s="387"/>
      <c r="CE219" s="387"/>
      <c r="CF219" s="387"/>
      <c r="CG219" s="387"/>
      <c r="CH219" s="387"/>
      <c r="CI219" s="387"/>
      <c r="CJ219" s="387"/>
      <c r="CK219" s="387"/>
      <c r="CL219" s="522"/>
      <c r="CM219" s="522"/>
      <c r="CN219" s="522"/>
      <c r="CO219" s="522"/>
      <c r="CP219" s="522"/>
      <c r="CQ219" s="522"/>
      <c r="CR219" s="522"/>
      <c r="CS219" s="522"/>
      <c r="CT219" s="522"/>
      <c r="CU219" s="522"/>
      <c r="CV219" s="522"/>
      <c r="CW219" s="522"/>
      <c r="CX219" s="522"/>
      <c r="CY219" s="522"/>
      <c r="CZ219" s="522"/>
      <c r="DA219" s="522"/>
      <c r="DB219" s="522"/>
      <c r="DC219" s="522"/>
      <c r="DD219" s="522"/>
      <c r="DE219" s="522"/>
      <c r="DF219" s="522"/>
      <c r="DG219" s="522"/>
      <c r="DH219" s="522"/>
      <c r="DI219" s="522"/>
      <c r="DJ219" s="522"/>
      <c r="DK219" s="522"/>
      <c r="DL219" s="522"/>
      <c r="DM219" s="522"/>
      <c r="DN219" s="522"/>
      <c r="DO219" s="522"/>
      <c r="DP219" s="522"/>
      <c r="DQ219" s="522"/>
      <c r="DR219" s="522"/>
      <c r="DS219" s="522"/>
      <c r="DT219" s="522"/>
      <c r="DU219" s="522"/>
      <c r="DV219" s="522"/>
      <c r="DW219" s="522"/>
      <c r="DX219" s="522"/>
      <c r="DY219" s="522"/>
      <c r="DZ219" s="522"/>
      <c r="EA219" s="522"/>
      <c r="EB219" s="522"/>
      <c r="EC219" s="522"/>
      <c r="ED219" s="522"/>
      <c r="EE219" s="522"/>
      <c r="EF219" s="522"/>
      <c r="EG219" s="522"/>
      <c r="EH219" s="522"/>
      <c r="EI219" s="522"/>
      <c r="EJ219" s="522"/>
      <c r="EK219" s="522"/>
      <c r="EL219" s="522"/>
      <c r="EM219" s="522"/>
      <c r="EN219" s="522"/>
      <c r="EO219" s="522"/>
      <c r="EP219" s="522"/>
      <c r="EQ219" s="522"/>
      <c r="ER219" s="522"/>
      <c r="ES219" s="522"/>
      <c r="ET219" s="522"/>
      <c r="EU219" s="522"/>
      <c r="EV219" s="522"/>
      <c r="EW219" s="522"/>
      <c r="EX219" s="522"/>
      <c r="EY219" s="522"/>
      <c r="EZ219" s="522"/>
      <c r="FA219" s="522"/>
      <c r="FB219" s="522"/>
      <c r="FC219" s="522"/>
      <c r="FD219" s="522"/>
      <c r="FE219" s="522"/>
      <c r="FF219" s="522"/>
      <c r="FG219" s="522"/>
      <c r="FH219" s="522"/>
      <c r="FI219" s="522"/>
      <c r="FJ219" s="522"/>
      <c r="FK219" s="522"/>
      <c r="FL219" s="522"/>
      <c r="FM219" s="522"/>
      <c r="FN219" s="522"/>
      <c r="FO219" s="522"/>
      <c r="FP219" s="522"/>
      <c r="FQ219" s="522"/>
      <c r="FR219" s="522"/>
      <c r="FS219" s="522"/>
      <c r="FT219" s="522"/>
      <c r="FU219" s="522"/>
      <c r="FV219" s="522"/>
      <c r="FW219" s="522"/>
      <c r="FX219" s="522"/>
      <c r="FY219" s="522"/>
      <c r="FZ219" s="522"/>
      <c r="GA219" s="522"/>
      <c r="GB219" s="522"/>
      <c r="GC219" s="522"/>
      <c r="GD219" s="522"/>
      <c r="GE219" s="522"/>
      <c r="GF219" s="522"/>
      <c r="GG219" s="522"/>
      <c r="GH219" s="522"/>
      <c r="GI219" s="522"/>
      <c r="GJ219" s="522"/>
      <c r="GK219" s="522"/>
      <c r="GL219" s="522"/>
      <c r="GM219" s="522"/>
      <c r="GN219" s="522"/>
      <c r="GO219" s="522"/>
      <c r="GP219" s="522"/>
      <c r="GQ219" s="522"/>
      <c r="GR219" s="522"/>
      <c r="GS219" s="522"/>
      <c r="GT219" s="522"/>
      <c r="GU219" s="522"/>
      <c r="GV219" s="522"/>
      <c r="GW219" s="522"/>
      <c r="GX219" s="522"/>
      <c r="GY219" s="522"/>
      <c r="GZ219" s="522"/>
      <c r="HA219" s="522"/>
      <c r="HB219" s="522"/>
      <c r="HC219" s="522"/>
      <c r="HD219" s="522"/>
      <c r="HE219" s="522"/>
      <c r="HF219" s="522"/>
      <c r="HG219" s="522"/>
      <c r="HH219" s="522"/>
      <c r="HI219" s="522"/>
      <c r="HJ219" s="522"/>
      <c r="HK219" s="522"/>
      <c r="HL219" s="522"/>
      <c r="HM219" s="522"/>
      <c r="HN219" s="522"/>
      <c r="HO219" s="522"/>
      <c r="HP219" s="522"/>
      <c r="HQ219" s="522"/>
      <c r="HR219" s="522"/>
      <c r="HS219" s="522"/>
      <c r="HT219" s="522"/>
      <c r="HU219" s="522"/>
      <c r="HV219" s="522"/>
      <c r="HW219" s="522"/>
      <c r="HX219" s="522"/>
      <c r="HY219" s="522"/>
      <c r="HZ219" s="522"/>
      <c r="IA219" s="522"/>
      <c r="IB219" s="522"/>
      <c r="IC219" s="522"/>
      <c r="ID219" s="522"/>
      <c r="IE219" s="522"/>
      <c r="IF219" s="522"/>
      <c r="IG219" s="522"/>
      <c r="IH219" s="522"/>
      <c r="II219" s="522"/>
      <c r="IJ219" s="522"/>
      <c r="IK219" s="522"/>
      <c r="IL219" s="522"/>
      <c r="IM219" s="522"/>
      <c r="IN219" s="522"/>
      <c r="IO219" s="522"/>
      <c r="IP219" s="522"/>
      <c r="IQ219" s="522"/>
      <c r="IR219" s="522"/>
      <c r="IS219" s="522"/>
      <c r="IT219" s="522"/>
    </row>
    <row collapsed="false" customFormat="true" customHeight="true" hidden="false" ht="87" outlineLevel="0" r="220" s="389">
      <c r="A220" s="371"/>
      <c r="B220" s="372"/>
      <c r="C220" s="373"/>
      <c r="D220" s="374"/>
      <c r="E220" s="375"/>
      <c r="F220" s="376"/>
      <c r="G220" s="377"/>
      <c r="H220" s="375"/>
      <c r="I220" s="375"/>
      <c r="J220" s="375"/>
      <c r="K220" s="378"/>
      <c r="L220" s="378"/>
      <c r="M220" s="378"/>
      <c r="N220" s="378"/>
      <c r="O220" s="378"/>
      <c r="P220" s="379"/>
      <c r="Q220" s="380"/>
      <c r="R220" s="381"/>
      <c r="S220" s="381"/>
      <c r="T220" s="381"/>
      <c r="U220" s="381"/>
      <c r="V220" s="381"/>
      <c r="W220" s="381"/>
      <c r="X220" s="381"/>
      <c r="Y220" s="381"/>
      <c r="Z220" s="381"/>
      <c r="AA220" s="381"/>
      <c r="AB220" s="382"/>
      <c r="AC220" s="383"/>
      <c r="AD220" s="383"/>
      <c r="AE220" s="383"/>
      <c r="AF220" s="384"/>
      <c r="AG220" s="376"/>
      <c r="AH220" s="385"/>
      <c r="AI220" s="386"/>
      <c r="AJ220" s="386"/>
      <c r="AK220" s="386"/>
      <c r="AL220" s="386"/>
      <c r="AM220" s="386"/>
      <c r="AN220" s="386"/>
      <c r="AO220" s="386"/>
      <c r="AP220" s="386"/>
      <c r="AQ220" s="386"/>
      <c r="AR220" s="386"/>
      <c r="AS220" s="386"/>
      <c r="AT220" s="386"/>
      <c r="AU220" s="386"/>
      <c r="AV220" s="386"/>
      <c r="AW220" s="386"/>
      <c r="AX220" s="386"/>
      <c r="AY220" s="386"/>
      <c r="AZ220" s="386"/>
      <c r="BA220" s="386"/>
      <c r="BB220" s="386"/>
      <c r="BC220" s="386"/>
      <c r="BD220" s="387"/>
      <c r="BE220" s="387"/>
      <c r="BF220" s="387"/>
      <c r="BG220" s="387"/>
      <c r="BH220" s="387"/>
      <c r="BI220" s="387"/>
      <c r="BJ220" s="387"/>
      <c r="BK220" s="387"/>
      <c r="BL220" s="387"/>
      <c r="BM220" s="387"/>
      <c r="BN220" s="387"/>
      <c r="BO220" s="387"/>
      <c r="BP220" s="387"/>
      <c r="BQ220" s="387"/>
      <c r="BR220" s="387"/>
      <c r="BS220" s="387"/>
      <c r="BT220" s="387"/>
      <c r="BU220" s="387"/>
      <c r="BV220" s="387"/>
      <c r="BW220" s="387"/>
      <c r="BX220" s="387"/>
      <c r="BY220" s="387"/>
      <c r="BZ220" s="387"/>
      <c r="CA220" s="387"/>
      <c r="CB220" s="387"/>
      <c r="CC220" s="387"/>
      <c r="CD220" s="387"/>
      <c r="CE220" s="387"/>
      <c r="CF220" s="387"/>
      <c r="CG220" s="387"/>
      <c r="CH220" s="387"/>
      <c r="CI220" s="387"/>
      <c r="CJ220" s="387"/>
      <c r="CK220" s="387"/>
      <c r="CL220" s="388"/>
      <c r="CM220" s="388"/>
      <c r="CN220" s="388"/>
      <c r="CO220" s="388"/>
      <c r="CP220" s="388"/>
      <c r="CQ220" s="388"/>
      <c r="CR220" s="388"/>
      <c r="CS220" s="388"/>
      <c r="CT220" s="388"/>
      <c r="CU220" s="388"/>
      <c r="CV220" s="388"/>
      <c r="CW220" s="388"/>
      <c r="CX220" s="388"/>
      <c r="CY220" s="388"/>
      <c r="CZ220" s="388"/>
      <c r="DA220" s="388"/>
      <c r="DB220" s="388"/>
      <c r="DC220" s="388"/>
      <c r="DD220" s="388"/>
      <c r="DE220" s="388"/>
      <c r="DF220" s="388"/>
      <c r="DG220" s="388"/>
      <c r="DH220" s="388"/>
      <c r="DI220" s="388"/>
      <c r="DJ220" s="388"/>
      <c r="DK220" s="388"/>
      <c r="DL220" s="388"/>
      <c r="DM220" s="388"/>
      <c r="DN220" s="388"/>
      <c r="DO220" s="388"/>
      <c r="DP220" s="388"/>
      <c r="DQ220" s="388"/>
      <c r="DR220" s="388"/>
      <c r="DS220" s="388"/>
      <c r="DT220" s="388"/>
      <c r="DU220" s="388"/>
      <c r="DV220" s="388"/>
      <c r="DW220" s="388"/>
      <c r="DX220" s="388"/>
      <c r="DY220" s="388"/>
      <c r="DZ220" s="388"/>
      <c r="EA220" s="388"/>
      <c r="EB220" s="388"/>
      <c r="EC220" s="388"/>
      <c r="ED220" s="388"/>
      <c r="EE220" s="388"/>
      <c r="EF220" s="388"/>
      <c r="EG220" s="388"/>
      <c r="EH220" s="388"/>
      <c r="EI220" s="388"/>
      <c r="EJ220" s="388"/>
      <c r="EK220" s="388"/>
      <c r="EL220" s="388"/>
      <c r="EM220" s="388"/>
      <c r="EN220" s="388"/>
      <c r="EO220" s="388"/>
      <c r="EP220" s="388"/>
      <c r="EQ220" s="388"/>
      <c r="ER220" s="388"/>
      <c r="ES220" s="388"/>
      <c r="ET220" s="388"/>
      <c r="EU220" s="388"/>
      <c r="EV220" s="388"/>
      <c r="EW220" s="388"/>
      <c r="EX220" s="388"/>
      <c r="EY220" s="388"/>
      <c r="EZ220" s="388"/>
      <c r="FA220" s="388"/>
      <c r="FB220" s="388"/>
      <c r="FC220" s="388"/>
      <c r="FD220" s="388"/>
      <c r="FE220" s="388"/>
      <c r="FF220" s="388"/>
      <c r="FG220" s="388"/>
      <c r="FH220" s="388"/>
      <c r="FI220" s="388"/>
      <c r="FJ220" s="388"/>
      <c r="FK220" s="388"/>
      <c r="FL220" s="388"/>
      <c r="FM220" s="388"/>
      <c r="FN220" s="388"/>
      <c r="FO220" s="388"/>
      <c r="FP220" s="388"/>
      <c r="FQ220" s="388"/>
      <c r="FR220" s="388"/>
      <c r="FS220" s="388"/>
      <c r="FT220" s="388"/>
      <c r="FU220" s="388"/>
      <c r="FV220" s="388"/>
      <c r="FW220" s="388"/>
      <c r="FX220" s="388"/>
      <c r="FY220" s="388"/>
      <c r="FZ220" s="388"/>
      <c r="GA220" s="388"/>
      <c r="GB220" s="388"/>
      <c r="GC220" s="388"/>
      <c r="GD220" s="388"/>
      <c r="GE220" s="388"/>
      <c r="GF220" s="388"/>
      <c r="GG220" s="388"/>
      <c r="GH220" s="388"/>
      <c r="GI220" s="388"/>
      <c r="GJ220" s="388"/>
      <c r="GK220" s="388"/>
      <c r="GL220" s="388"/>
      <c r="GM220" s="388"/>
      <c r="GN220" s="388"/>
      <c r="GO220" s="388"/>
      <c r="GP220" s="388"/>
      <c r="GQ220" s="388"/>
      <c r="GR220" s="388"/>
      <c r="GS220" s="388"/>
      <c r="GT220" s="388"/>
      <c r="GU220" s="388"/>
      <c r="GV220" s="388"/>
      <c r="GW220" s="388"/>
      <c r="GX220" s="388"/>
      <c r="GY220" s="388"/>
      <c r="GZ220" s="388"/>
      <c r="HA220" s="388"/>
      <c r="HB220" s="388"/>
      <c r="HC220" s="388"/>
      <c r="HD220" s="388"/>
      <c r="HE220" s="388"/>
      <c r="HF220" s="388"/>
      <c r="HG220" s="388"/>
      <c r="HH220" s="388"/>
      <c r="HI220" s="388"/>
      <c r="HJ220" s="388"/>
      <c r="HK220" s="388"/>
      <c r="HL220" s="388"/>
      <c r="HM220" s="388"/>
      <c r="HN220" s="388"/>
      <c r="HO220" s="388"/>
      <c r="HP220" s="388"/>
      <c r="HQ220" s="388"/>
      <c r="HR220" s="388"/>
      <c r="HS220" s="388"/>
      <c r="HT220" s="388"/>
      <c r="HU220" s="388"/>
      <c r="HV220" s="388"/>
      <c r="HW220" s="388"/>
      <c r="HX220" s="388"/>
      <c r="HY220" s="388"/>
      <c r="HZ220" s="388"/>
      <c r="IA220" s="388"/>
      <c r="IB220" s="388"/>
      <c r="IC220" s="388"/>
      <c r="ID220" s="388"/>
      <c r="IE220" s="388"/>
      <c r="IF220" s="388"/>
      <c r="IG220" s="388"/>
      <c r="IH220" s="388"/>
      <c r="II220" s="388"/>
      <c r="IJ220" s="388"/>
      <c r="IK220" s="388"/>
      <c r="IL220" s="388"/>
      <c r="IM220" s="388"/>
      <c r="IN220" s="388"/>
      <c r="IO220" s="388"/>
      <c r="IP220" s="388"/>
      <c r="IQ220" s="388"/>
      <c r="IR220" s="388"/>
      <c r="IS220" s="388"/>
      <c r="IT220" s="388"/>
    </row>
    <row collapsed="false" customFormat="true" customHeight="true" hidden="false" ht="48" outlineLevel="0" r="221" s="419">
      <c r="A221" s="355"/>
      <c r="B221" s="516" t="n">
        <v>23</v>
      </c>
      <c r="C221" s="517" t="s">
        <v>37</v>
      </c>
      <c r="D221" s="163" t="s">
        <v>385</v>
      </c>
      <c r="E221" s="412" t="s">
        <v>79</v>
      </c>
      <c r="F221" s="165" t="s">
        <v>80</v>
      </c>
      <c r="G221" s="166" t="s">
        <v>386</v>
      </c>
      <c r="H221" s="167" t="n">
        <v>1194.36633</v>
      </c>
      <c r="I221" s="167" t="n">
        <v>214.9859394</v>
      </c>
      <c r="J221" s="167" t="n">
        <f aca="false">H221+I221</f>
        <v>1409.3522694</v>
      </c>
      <c r="K221" s="167" t="n">
        <v>0</v>
      </c>
      <c r="L221" s="167" t="n">
        <v>973</v>
      </c>
      <c r="M221" s="168" t="n">
        <f aca="false">SUM(Q221:AB221)</f>
        <v>973</v>
      </c>
      <c r="N221" s="168" t="n">
        <f aca="false">SUM(Q226:AB226)</f>
        <v>0</v>
      </c>
      <c r="O221" s="168" t="n">
        <f aca="false">N221+K221</f>
        <v>0</v>
      </c>
      <c r="P221" s="559" t="s">
        <v>82</v>
      </c>
      <c r="Q221" s="170" t="n">
        <v>0</v>
      </c>
      <c r="R221" s="171" t="n">
        <v>0</v>
      </c>
      <c r="S221" s="172" t="n">
        <v>0</v>
      </c>
      <c r="T221" s="170" t="n">
        <v>0</v>
      </c>
      <c r="U221" s="171" t="n">
        <v>0</v>
      </c>
      <c r="V221" s="172" t="n">
        <v>0</v>
      </c>
      <c r="W221" s="170" t="n">
        <v>0</v>
      </c>
      <c r="X221" s="171" t="n">
        <v>0</v>
      </c>
      <c r="Y221" s="172" t="n">
        <v>0</v>
      </c>
      <c r="Z221" s="170" t="n">
        <v>0</v>
      </c>
      <c r="AA221" s="173" t="n">
        <v>973</v>
      </c>
      <c r="AB221" s="172" t="n">
        <v>0</v>
      </c>
      <c r="AC221" s="560" t="s">
        <v>234</v>
      </c>
      <c r="AD221" s="560" t="s">
        <v>235</v>
      </c>
      <c r="AE221" s="560" t="s">
        <v>236</v>
      </c>
      <c r="AF221" s="175" t="s">
        <v>382</v>
      </c>
      <c r="AG221" s="176" t="s">
        <v>378</v>
      </c>
      <c r="AH221" s="385"/>
      <c r="AI221" s="415"/>
      <c r="AJ221" s="416"/>
      <c r="AK221" s="416"/>
      <c r="AL221" s="416"/>
      <c r="AM221" s="416"/>
      <c r="AN221" s="416"/>
      <c r="AO221" s="417" t="n">
        <v>0</v>
      </c>
      <c r="AP221" s="416"/>
      <c r="AQ221" s="416"/>
      <c r="AR221" s="416"/>
      <c r="AS221" s="416"/>
      <c r="AT221" s="416"/>
      <c r="AU221" s="416"/>
      <c r="AV221" s="416"/>
      <c r="AW221" s="416"/>
      <c r="AX221" s="416"/>
      <c r="AY221" s="416"/>
      <c r="AZ221" s="416"/>
      <c r="BA221" s="416"/>
      <c r="BB221" s="416"/>
      <c r="BC221" s="418"/>
      <c r="BD221" s="387"/>
      <c r="BE221" s="387"/>
      <c r="BF221" s="387"/>
      <c r="BG221" s="387"/>
      <c r="BH221" s="387"/>
      <c r="BI221" s="387"/>
      <c r="BJ221" s="387"/>
      <c r="BK221" s="387"/>
      <c r="BL221" s="387"/>
      <c r="BM221" s="387"/>
      <c r="BN221" s="387"/>
      <c r="BO221" s="387"/>
      <c r="BP221" s="387"/>
      <c r="BQ221" s="387"/>
      <c r="BR221" s="387"/>
      <c r="BS221" s="387"/>
      <c r="BT221" s="387"/>
      <c r="BU221" s="387"/>
      <c r="BV221" s="387"/>
      <c r="BW221" s="387"/>
      <c r="BX221" s="387"/>
      <c r="BY221" s="387"/>
      <c r="BZ221" s="387"/>
      <c r="CA221" s="387"/>
      <c r="CB221" s="387"/>
      <c r="CC221" s="387"/>
      <c r="CD221" s="387"/>
      <c r="CE221" s="387"/>
      <c r="CF221" s="387"/>
      <c r="CG221" s="387"/>
      <c r="CH221" s="387"/>
      <c r="CI221" s="387"/>
      <c r="CJ221" s="387"/>
      <c r="CK221" s="387"/>
    </row>
    <row collapsed="false" customFormat="true" customHeight="true" hidden="false" ht="35" outlineLevel="0" r="222" s="523">
      <c r="A222" s="371"/>
      <c r="B222" s="420"/>
      <c r="C222" s="421" t="s">
        <v>88</v>
      </c>
      <c r="D222" s="183"/>
      <c r="E222" s="422"/>
      <c r="F222" s="185" t="s">
        <v>89</v>
      </c>
      <c r="G222" s="166"/>
      <c r="H222" s="423"/>
      <c r="I222" s="424"/>
      <c r="J222" s="424"/>
      <c r="K222" s="425"/>
      <c r="L222" s="426"/>
      <c r="M222" s="427"/>
      <c r="N222" s="428" t="n">
        <f aca="false">N221/L221</f>
        <v>0</v>
      </c>
      <c r="O222" s="428" t="n">
        <f aca="false">O221/J221</f>
        <v>0</v>
      </c>
      <c r="P222" s="429" t="s">
        <v>240</v>
      </c>
      <c r="Q222" s="430"/>
      <c r="R222" s="431"/>
      <c r="S222" s="432"/>
      <c r="T222" s="430"/>
      <c r="U222" s="431"/>
      <c r="V222" s="432"/>
      <c r="W222" s="430"/>
      <c r="X222" s="431"/>
      <c r="Y222" s="432"/>
      <c r="Z222" s="430"/>
      <c r="AA222" s="431"/>
      <c r="AB222" s="432"/>
      <c r="AC222" s="433" t="n">
        <v>41585</v>
      </c>
      <c r="AD222" s="433" t="n">
        <v>41706.6</v>
      </c>
      <c r="AE222" s="433" t="n">
        <v>41796.6</v>
      </c>
      <c r="AF222" s="175"/>
      <c r="AG222" s="176"/>
      <c r="AH222" s="385"/>
      <c r="AI222" s="434"/>
      <c r="AJ222" s="435"/>
      <c r="AK222" s="435"/>
      <c r="AL222" s="435"/>
      <c r="AM222" s="435"/>
      <c r="AN222" s="435"/>
      <c r="AO222" s="435"/>
      <c r="AP222" s="435"/>
      <c r="AQ222" s="435"/>
      <c r="AR222" s="435"/>
      <c r="AS222" s="435"/>
      <c r="AT222" s="435"/>
      <c r="AU222" s="435"/>
      <c r="AV222" s="435"/>
      <c r="AW222" s="435"/>
      <c r="AX222" s="435"/>
      <c r="AY222" s="435"/>
      <c r="AZ222" s="435"/>
      <c r="BA222" s="435"/>
      <c r="BB222" s="435"/>
      <c r="BC222" s="436"/>
      <c r="BD222" s="387"/>
      <c r="BE222" s="387"/>
      <c r="BF222" s="387"/>
      <c r="BG222" s="387"/>
      <c r="BH222" s="387"/>
      <c r="BI222" s="387"/>
      <c r="BJ222" s="387"/>
      <c r="BK222" s="387"/>
      <c r="BL222" s="387"/>
      <c r="BM222" s="387"/>
      <c r="BN222" s="387"/>
      <c r="BO222" s="387"/>
      <c r="BP222" s="387"/>
      <c r="BQ222" s="387"/>
      <c r="BR222" s="387"/>
      <c r="BS222" s="387"/>
      <c r="BT222" s="387"/>
      <c r="BU222" s="387"/>
      <c r="BV222" s="387"/>
      <c r="BW222" s="387"/>
      <c r="BX222" s="387"/>
      <c r="BY222" s="387"/>
      <c r="BZ222" s="387"/>
      <c r="CA222" s="387"/>
      <c r="CB222" s="387"/>
      <c r="CC222" s="387"/>
      <c r="CD222" s="387"/>
      <c r="CE222" s="387"/>
      <c r="CF222" s="387"/>
      <c r="CG222" s="387"/>
      <c r="CH222" s="387"/>
      <c r="CI222" s="387"/>
      <c r="CJ222" s="387"/>
      <c r="CK222" s="387"/>
      <c r="CL222" s="522"/>
      <c r="CM222" s="522"/>
      <c r="CN222" s="522"/>
      <c r="CO222" s="522"/>
      <c r="CP222" s="522"/>
      <c r="CQ222" s="522"/>
      <c r="CR222" s="522"/>
      <c r="CS222" s="522"/>
      <c r="CT222" s="522"/>
      <c r="CU222" s="522"/>
      <c r="CV222" s="522"/>
      <c r="CW222" s="522"/>
      <c r="CX222" s="522"/>
      <c r="CY222" s="522"/>
      <c r="CZ222" s="522"/>
      <c r="DA222" s="522"/>
      <c r="DB222" s="522"/>
      <c r="DC222" s="522"/>
      <c r="DD222" s="522"/>
      <c r="DE222" s="522"/>
      <c r="DF222" s="522"/>
      <c r="DG222" s="522"/>
      <c r="DH222" s="522"/>
      <c r="DI222" s="522"/>
      <c r="DJ222" s="522"/>
      <c r="DK222" s="522"/>
      <c r="DL222" s="522"/>
      <c r="DM222" s="522"/>
      <c r="DN222" s="522"/>
      <c r="DO222" s="522"/>
      <c r="DP222" s="522"/>
      <c r="DQ222" s="522"/>
      <c r="DR222" s="522"/>
      <c r="DS222" s="522"/>
      <c r="DT222" s="522"/>
      <c r="DU222" s="522"/>
      <c r="DV222" s="522"/>
      <c r="DW222" s="522"/>
      <c r="DX222" s="522"/>
      <c r="DY222" s="522"/>
      <c r="DZ222" s="522"/>
      <c r="EA222" s="522"/>
      <c r="EB222" s="522"/>
      <c r="EC222" s="522"/>
      <c r="ED222" s="522"/>
      <c r="EE222" s="522"/>
      <c r="EF222" s="522"/>
      <c r="EG222" s="522"/>
      <c r="EH222" s="522"/>
      <c r="EI222" s="522"/>
      <c r="EJ222" s="522"/>
      <c r="EK222" s="522"/>
      <c r="EL222" s="522"/>
      <c r="EM222" s="522"/>
      <c r="EN222" s="522"/>
      <c r="EO222" s="522"/>
      <c r="EP222" s="522"/>
      <c r="EQ222" s="522"/>
      <c r="ER222" s="522"/>
      <c r="ES222" s="522"/>
      <c r="ET222" s="522"/>
      <c r="EU222" s="522"/>
      <c r="EV222" s="522"/>
      <c r="EW222" s="522"/>
      <c r="EX222" s="522"/>
      <c r="EY222" s="522"/>
      <c r="EZ222" s="522"/>
      <c r="FA222" s="522"/>
      <c r="FB222" s="522"/>
      <c r="FC222" s="522"/>
      <c r="FD222" s="522"/>
      <c r="FE222" s="522"/>
      <c r="FF222" s="522"/>
      <c r="FG222" s="522"/>
      <c r="FH222" s="522"/>
      <c r="FI222" s="522"/>
      <c r="FJ222" s="522"/>
      <c r="FK222" s="522"/>
      <c r="FL222" s="522"/>
      <c r="FM222" s="522"/>
      <c r="FN222" s="522"/>
      <c r="FO222" s="522"/>
      <c r="FP222" s="522"/>
      <c r="FQ222" s="522"/>
      <c r="FR222" s="522"/>
      <c r="FS222" s="522"/>
      <c r="FT222" s="522"/>
      <c r="FU222" s="522"/>
      <c r="FV222" s="522"/>
      <c r="FW222" s="522"/>
      <c r="FX222" s="522"/>
      <c r="FY222" s="522"/>
      <c r="FZ222" s="522"/>
      <c r="GA222" s="522"/>
      <c r="GB222" s="522"/>
      <c r="GC222" s="522"/>
      <c r="GD222" s="522"/>
      <c r="GE222" s="522"/>
      <c r="GF222" s="522"/>
      <c r="GG222" s="522"/>
      <c r="GH222" s="522"/>
      <c r="GI222" s="522"/>
      <c r="GJ222" s="522"/>
      <c r="GK222" s="522"/>
      <c r="GL222" s="522"/>
      <c r="GM222" s="522"/>
      <c r="GN222" s="522"/>
      <c r="GO222" s="522"/>
      <c r="GP222" s="522"/>
      <c r="GQ222" s="522"/>
      <c r="GR222" s="522"/>
      <c r="GS222" s="522"/>
      <c r="GT222" s="522"/>
      <c r="GU222" s="522"/>
      <c r="GV222" s="522"/>
      <c r="GW222" s="522"/>
      <c r="GX222" s="522"/>
      <c r="GY222" s="522"/>
      <c r="GZ222" s="522"/>
      <c r="HA222" s="522"/>
      <c r="HB222" s="522"/>
      <c r="HC222" s="522"/>
      <c r="HD222" s="522"/>
      <c r="HE222" s="522"/>
      <c r="HF222" s="522"/>
      <c r="HG222" s="522"/>
      <c r="HH222" s="522"/>
      <c r="HI222" s="522"/>
      <c r="HJ222" s="522"/>
      <c r="HK222" s="522"/>
      <c r="HL222" s="522"/>
      <c r="HM222" s="522"/>
      <c r="HN222" s="522"/>
      <c r="HO222" s="522"/>
      <c r="HP222" s="522"/>
      <c r="HQ222" s="522"/>
      <c r="HR222" s="522"/>
      <c r="HS222" s="522"/>
      <c r="HT222" s="522"/>
      <c r="HU222" s="522"/>
      <c r="HV222" s="522"/>
      <c r="HW222" s="522"/>
      <c r="HX222" s="522"/>
      <c r="HY222" s="522"/>
      <c r="HZ222" s="522"/>
      <c r="IA222" s="522"/>
      <c r="IB222" s="522"/>
      <c r="IC222" s="522"/>
      <c r="ID222" s="522"/>
      <c r="IE222" s="522"/>
      <c r="IF222" s="522"/>
      <c r="IG222" s="522"/>
      <c r="IH222" s="522"/>
      <c r="II222" s="522"/>
      <c r="IJ222" s="522"/>
      <c r="IK222" s="522"/>
      <c r="IL222" s="522"/>
      <c r="IM222" s="522"/>
      <c r="IN222" s="522"/>
      <c r="IO222" s="522"/>
      <c r="IP222" s="522"/>
      <c r="IQ222" s="522"/>
      <c r="IR222" s="522"/>
      <c r="IS222" s="522"/>
      <c r="IT222" s="522"/>
    </row>
    <row collapsed="false" customFormat="false" customHeight="true" hidden="false" ht="36" outlineLevel="0" r="223">
      <c r="A223" s="371"/>
      <c r="B223" s="439"/>
      <c r="C223" s="440" t="s">
        <v>92</v>
      </c>
      <c r="D223" s="198" t="s">
        <v>154</v>
      </c>
      <c r="E223" s="441"/>
      <c r="F223" s="442" t="s">
        <v>94</v>
      </c>
      <c r="G223" s="166"/>
      <c r="H223" s="443"/>
      <c r="I223" s="444"/>
      <c r="J223" s="444"/>
      <c r="K223" s="445"/>
      <c r="L223" s="446"/>
      <c r="M223" s="446"/>
      <c r="N223" s="446"/>
      <c r="O223" s="446"/>
      <c r="P223" s="447"/>
      <c r="Q223" s="448"/>
      <c r="R223" s="449"/>
      <c r="S223" s="450"/>
      <c r="T223" s="448"/>
      <c r="U223" s="451"/>
      <c r="V223" s="452"/>
      <c r="W223" s="453"/>
      <c r="X223" s="454"/>
      <c r="Y223" s="452"/>
      <c r="Z223" s="453"/>
      <c r="AA223" s="451"/>
      <c r="AB223" s="455"/>
      <c r="AC223" s="456"/>
      <c r="AD223" s="456"/>
      <c r="AE223" s="456"/>
      <c r="AF223" s="175"/>
      <c r="AG223" s="176"/>
      <c r="AH223" s="385"/>
      <c r="AI223" s="434"/>
      <c r="AJ223" s="435"/>
      <c r="AK223" s="435"/>
      <c r="AL223" s="435"/>
      <c r="AM223" s="435"/>
      <c r="AN223" s="435"/>
      <c r="AO223" s="435"/>
      <c r="AP223" s="435"/>
      <c r="AQ223" s="435"/>
      <c r="AR223" s="435"/>
      <c r="AS223" s="435"/>
      <c r="AT223" s="435"/>
      <c r="AU223" s="435"/>
      <c r="AV223" s="435"/>
      <c r="AW223" s="435"/>
      <c r="AX223" s="435"/>
      <c r="AY223" s="435"/>
      <c r="AZ223" s="435"/>
      <c r="BA223" s="435"/>
      <c r="BB223" s="435"/>
      <c r="BC223" s="436"/>
      <c r="BD223" s="387"/>
      <c r="BE223" s="387"/>
      <c r="BF223" s="387"/>
      <c r="BG223" s="387"/>
      <c r="BH223" s="387"/>
      <c r="BI223" s="387"/>
      <c r="BJ223" s="387"/>
      <c r="BK223" s="387"/>
      <c r="BL223" s="387"/>
      <c r="BM223" s="387"/>
      <c r="BN223" s="387"/>
      <c r="BO223" s="387"/>
      <c r="BP223" s="387"/>
      <c r="BQ223" s="387"/>
      <c r="BR223" s="387"/>
      <c r="BS223" s="387"/>
      <c r="BT223" s="387"/>
      <c r="BU223" s="387"/>
      <c r="BV223" s="387"/>
      <c r="BW223" s="387"/>
      <c r="BX223" s="387"/>
      <c r="BY223" s="387"/>
      <c r="BZ223" s="387"/>
      <c r="CA223" s="387"/>
      <c r="CB223" s="387"/>
      <c r="CC223" s="387"/>
      <c r="CD223" s="387"/>
      <c r="CE223" s="387"/>
      <c r="CF223" s="387"/>
      <c r="CG223" s="387"/>
      <c r="CH223" s="387"/>
      <c r="CI223" s="387"/>
      <c r="CJ223" s="387"/>
      <c r="CK223" s="387"/>
      <c r="CL223" s="522"/>
      <c r="CM223" s="522"/>
      <c r="CN223" s="522"/>
      <c r="CO223" s="522"/>
      <c r="CP223" s="522"/>
      <c r="CQ223" s="522"/>
      <c r="CR223" s="522"/>
      <c r="CS223" s="522"/>
      <c r="CT223" s="522"/>
      <c r="CU223" s="522"/>
      <c r="CV223" s="522"/>
      <c r="CW223" s="522"/>
      <c r="CX223" s="522"/>
      <c r="CY223" s="522"/>
      <c r="CZ223" s="522"/>
      <c r="DA223" s="522"/>
      <c r="DB223" s="522"/>
      <c r="DC223" s="522"/>
      <c r="DD223" s="522"/>
      <c r="DE223" s="522"/>
      <c r="DF223" s="522"/>
      <c r="DG223" s="522"/>
      <c r="DH223" s="522"/>
      <c r="DI223" s="522"/>
      <c r="DJ223" s="522"/>
      <c r="DK223" s="522"/>
      <c r="DL223" s="522"/>
      <c r="DM223" s="522"/>
      <c r="DN223" s="522"/>
      <c r="DO223" s="522"/>
      <c r="DP223" s="522"/>
      <c r="DQ223" s="522"/>
      <c r="DR223" s="522"/>
      <c r="DS223" s="522"/>
      <c r="DT223" s="522"/>
      <c r="DU223" s="522"/>
      <c r="DV223" s="522"/>
      <c r="DW223" s="522"/>
      <c r="DX223" s="522"/>
      <c r="DY223" s="522"/>
      <c r="DZ223" s="522"/>
      <c r="EA223" s="522"/>
      <c r="EB223" s="522"/>
      <c r="EC223" s="522"/>
      <c r="ED223" s="522"/>
      <c r="EE223" s="522"/>
      <c r="EF223" s="522"/>
      <c r="EG223" s="522"/>
      <c r="EH223" s="522"/>
      <c r="EI223" s="522"/>
      <c r="EJ223" s="522"/>
      <c r="EK223" s="522"/>
      <c r="EL223" s="522"/>
      <c r="EM223" s="522"/>
      <c r="EN223" s="522"/>
      <c r="EO223" s="522"/>
      <c r="EP223" s="522"/>
      <c r="EQ223" s="522"/>
      <c r="ER223" s="522"/>
      <c r="ES223" s="522"/>
      <c r="ET223" s="522"/>
      <c r="EU223" s="522"/>
      <c r="EV223" s="522"/>
      <c r="EW223" s="522"/>
      <c r="EX223" s="522"/>
      <c r="EY223" s="522"/>
      <c r="EZ223" s="522"/>
      <c r="FA223" s="522"/>
      <c r="FB223" s="522"/>
      <c r="FC223" s="522"/>
      <c r="FD223" s="522"/>
      <c r="FE223" s="522"/>
      <c r="FF223" s="522"/>
      <c r="FG223" s="522"/>
      <c r="FH223" s="522"/>
      <c r="FI223" s="522"/>
      <c r="FJ223" s="522"/>
      <c r="FK223" s="522"/>
      <c r="FL223" s="522"/>
      <c r="FM223" s="522"/>
      <c r="FN223" s="522"/>
      <c r="FO223" s="522"/>
      <c r="FP223" s="522"/>
      <c r="FQ223" s="522"/>
      <c r="FR223" s="522"/>
      <c r="FS223" s="522"/>
      <c r="FT223" s="522"/>
      <c r="FU223" s="522"/>
      <c r="FV223" s="522"/>
      <c r="FW223" s="522"/>
      <c r="FX223" s="522"/>
      <c r="FY223" s="522"/>
      <c r="FZ223" s="522"/>
      <c r="GA223" s="522"/>
      <c r="GB223" s="522"/>
      <c r="GC223" s="522"/>
      <c r="GD223" s="522"/>
      <c r="GE223" s="522"/>
      <c r="GF223" s="522"/>
      <c r="GG223" s="522"/>
      <c r="GH223" s="522"/>
      <c r="GI223" s="522"/>
      <c r="GJ223" s="522"/>
      <c r="GK223" s="522"/>
      <c r="GL223" s="522"/>
      <c r="GM223" s="522"/>
      <c r="GN223" s="522"/>
      <c r="GO223" s="522"/>
      <c r="GP223" s="522"/>
      <c r="GQ223" s="522"/>
      <c r="GR223" s="522"/>
      <c r="GS223" s="522"/>
      <c r="GT223" s="522"/>
      <c r="GU223" s="522"/>
      <c r="GV223" s="522"/>
      <c r="GW223" s="522"/>
      <c r="GX223" s="522"/>
      <c r="GY223" s="522"/>
      <c r="GZ223" s="522"/>
      <c r="HA223" s="522"/>
      <c r="HB223" s="522"/>
      <c r="HC223" s="522"/>
      <c r="HD223" s="522"/>
      <c r="HE223" s="522"/>
      <c r="HF223" s="522"/>
      <c r="HG223" s="522"/>
      <c r="HH223" s="522"/>
      <c r="HI223" s="522"/>
      <c r="HJ223" s="522"/>
      <c r="HK223" s="522"/>
      <c r="HL223" s="522"/>
      <c r="HM223" s="522"/>
      <c r="HN223" s="522"/>
      <c r="HO223" s="522"/>
      <c r="HP223" s="522"/>
      <c r="HQ223" s="522"/>
      <c r="HR223" s="522"/>
      <c r="HS223" s="522"/>
      <c r="HT223" s="522"/>
      <c r="HU223" s="522"/>
      <c r="HV223" s="522"/>
      <c r="HW223" s="522"/>
      <c r="HX223" s="522"/>
      <c r="HY223" s="522"/>
      <c r="HZ223" s="522"/>
      <c r="IA223" s="522"/>
      <c r="IB223" s="522"/>
      <c r="IC223" s="522"/>
      <c r="ID223" s="522"/>
      <c r="IE223" s="522"/>
      <c r="IF223" s="522"/>
      <c r="IG223" s="522"/>
      <c r="IH223" s="522"/>
      <c r="II223" s="522"/>
      <c r="IJ223" s="522"/>
      <c r="IK223" s="522"/>
      <c r="IL223" s="522"/>
      <c r="IM223" s="522"/>
      <c r="IN223" s="522"/>
      <c r="IO223" s="522"/>
      <c r="IP223" s="522"/>
      <c r="IQ223" s="522"/>
      <c r="IR223" s="522"/>
      <c r="IS223" s="522"/>
      <c r="IT223" s="522"/>
    </row>
    <row collapsed="false" customFormat="false" customHeight="true" hidden="false" ht="41" outlineLevel="0" r="224">
      <c r="A224" s="371"/>
      <c r="B224" s="457"/>
      <c r="C224" s="458" t="s">
        <v>95</v>
      </c>
      <c r="D224" s="459"/>
      <c r="E224" s="460"/>
      <c r="F224" s="461" t="s">
        <v>121</v>
      </c>
      <c r="G224" s="166"/>
      <c r="H224" s="462"/>
      <c r="I224" s="463"/>
      <c r="J224" s="463"/>
      <c r="K224" s="464"/>
      <c r="L224" s="427"/>
      <c r="M224" s="427"/>
      <c r="N224" s="427"/>
      <c r="O224" s="427"/>
      <c r="P224" s="465"/>
      <c r="Q224" s="430"/>
      <c r="R224" s="431"/>
      <c r="S224" s="432"/>
      <c r="T224" s="430"/>
      <c r="U224" s="466"/>
      <c r="V224" s="467"/>
      <c r="W224" s="468"/>
      <c r="X224" s="469"/>
      <c r="Y224" s="467"/>
      <c r="Z224" s="468"/>
      <c r="AA224" s="466"/>
      <c r="AB224" s="470"/>
      <c r="AC224" s="433" t="s">
        <v>243</v>
      </c>
      <c r="AD224" s="471" t="s">
        <v>244</v>
      </c>
      <c r="AE224" s="471" t="s">
        <v>245</v>
      </c>
      <c r="AF224" s="175"/>
      <c r="AG224" s="176"/>
      <c r="AH224" s="385"/>
      <c r="AI224" s="434"/>
      <c r="AJ224" s="435"/>
      <c r="AK224" s="435"/>
      <c r="AL224" s="435"/>
      <c r="AM224" s="435"/>
      <c r="AN224" s="435"/>
      <c r="AO224" s="435"/>
      <c r="AP224" s="435"/>
      <c r="AQ224" s="435"/>
      <c r="AR224" s="435"/>
      <c r="AS224" s="435"/>
      <c r="AT224" s="435"/>
      <c r="AU224" s="435"/>
      <c r="AV224" s="435"/>
      <c r="AW224" s="435"/>
      <c r="AX224" s="435"/>
      <c r="AY224" s="435"/>
      <c r="AZ224" s="435"/>
      <c r="BA224" s="435"/>
      <c r="BB224" s="435"/>
      <c r="BC224" s="436"/>
      <c r="BD224" s="387"/>
      <c r="BE224" s="387"/>
      <c r="BF224" s="387"/>
      <c r="BG224" s="387"/>
      <c r="BH224" s="387"/>
      <c r="BI224" s="387"/>
      <c r="BJ224" s="387"/>
      <c r="BK224" s="387"/>
      <c r="BL224" s="387"/>
      <c r="BM224" s="387"/>
      <c r="BN224" s="387"/>
      <c r="BO224" s="387"/>
      <c r="BP224" s="387"/>
      <c r="BQ224" s="387"/>
      <c r="BR224" s="387"/>
      <c r="BS224" s="387"/>
      <c r="BT224" s="387"/>
      <c r="BU224" s="387"/>
      <c r="BV224" s="387"/>
      <c r="BW224" s="387"/>
      <c r="BX224" s="387"/>
      <c r="BY224" s="387"/>
      <c r="BZ224" s="387"/>
      <c r="CA224" s="387"/>
      <c r="CB224" s="387"/>
      <c r="CC224" s="387"/>
      <c r="CD224" s="387"/>
      <c r="CE224" s="387"/>
      <c r="CF224" s="387"/>
      <c r="CG224" s="387"/>
      <c r="CH224" s="387"/>
      <c r="CI224" s="387"/>
      <c r="CJ224" s="387"/>
      <c r="CK224" s="387"/>
      <c r="CL224" s="522"/>
      <c r="CM224" s="522"/>
      <c r="CN224" s="522"/>
      <c r="CO224" s="522"/>
      <c r="CP224" s="522"/>
      <c r="CQ224" s="522"/>
      <c r="CR224" s="522"/>
      <c r="CS224" s="522"/>
      <c r="CT224" s="522"/>
      <c r="CU224" s="522"/>
      <c r="CV224" s="522"/>
      <c r="CW224" s="522"/>
      <c r="CX224" s="522"/>
      <c r="CY224" s="522"/>
      <c r="CZ224" s="522"/>
      <c r="DA224" s="522"/>
      <c r="DB224" s="522"/>
      <c r="DC224" s="522"/>
      <c r="DD224" s="522"/>
      <c r="DE224" s="522"/>
      <c r="DF224" s="522"/>
      <c r="DG224" s="522"/>
      <c r="DH224" s="522"/>
      <c r="DI224" s="522"/>
      <c r="DJ224" s="522"/>
      <c r="DK224" s="522"/>
      <c r="DL224" s="522"/>
      <c r="DM224" s="522"/>
      <c r="DN224" s="522"/>
      <c r="DO224" s="522"/>
      <c r="DP224" s="522"/>
      <c r="DQ224" s="522"/>
      <c r="DR224" s="522"/>
      <c r="DS224" s="522"/>
      <c r="DT224" s="522"/>
      <c r="DU224" s="522"/>
      <c r="DV224" s="522"/>
      <c r="DW224" s="522"/>
      <c r="DX224" s="522"/>
      <c r="DY224" s="522"/>
      <c r="DZ224" s="522"/>
      <c r="EA224" s="522"/>
      <c r="EB224" s="522"/>
      <c r="EC224" s="522"/>
      <c r="ED224" s="522"/>
      <c r="EE224" s="522"/>
      <c r="EF224" s="522"/>
      <c r="EG224" s="522"/>
      <c r="EH224" s="522"/>
      <c r="EI224" s="522"/>
      <c r="EJ224" s="522"/>
      <c r="EK224" s="522"/>
      <c r="EL224" s="522"/>
      <c r="EM224" s="522"/>
      <c r="EN224" s="522"/>
      <c r="EO224" s="522"/>
      <c r="EP224" s="522"/>
      <c r="EQ224" s="522"/>
      <c r="ER224" s="522"/>
      <c r="ES224" s="522"/>
      <c r="ET224" s="522"/>
      <c r="EU224" s="522"/>
      <c r="EV224" s="522"/>
      <c r="EW224" s="522"/>
      <c r="EX224" s="522"/>
      <c r="EY224" s="522"/>
      <c r="EZ224" s="522"/>
      <c r="FA224" s="522"/>
      <c r="FB224" s="522"/>
      <c r="FC224" s="522"/>
      <c r="FD224" s="522"/>
      <c r="FE224" s="522"/>
      <c r="FF224" s="522"/>
      <c r="FG224" s="522"/>
      <c r="FH224" s="522"/>
      <c r="FI224" s="522"/>
      <c r="FJ224" s="522"/>
      <c r="FK224" s="522"/>
      <c r="FL224" s="522"/>
      <c r="FM224" s="522"/>
      <c r="FN224" s="522"/>
      <c r="FO224" s="522"/>
      <c r="FP224" s="522"/>
      <c r="FQ224" s="522"/>
      <c r="FR224" s="522"/>
      <c r="FS224" s="522"/>
      <c r="FT224" s="522"/>
      <c r="FU224" s="522"/>
      <c r="FV224" s="522"/>
      <c r="FW224" s="522"/>
      <c r="FX224" s="522"/>
      <c r="FY224" s="522"/>
      <c r="FZ224" s="522"/>
      <c r="GA224" s="522"/>
      <c r="GB224" s="522"/>
      <c r="GC224" s="522"/>
      <c r="GD224" s="522"/>
      <c r="GE224" s="522"/>
      <c r="GF224" s="522"/>
      <c r="GG224" s="522"/>
      <c r="GH224" s="522"/>
      <c r="GI224" s="522"/>
      <c r="GJ224" s="522"/>
      <c r="GK224" s="522"/>
      <c r="GL224" s="522"/>
      <c r="GM224" s="522"/>
      <c r="GN224" s="522"/>
      <c r="GO224" s="522"/>
      <c r="GP224" s="522"/>
      <c r="GQ224" s="522"/>
      <c r="GR224" s="522"/>
      <c r="GS224" s="522"/>
      <c r="GT224" s="522"/>
      <c r="GU224" s="522"/>
      <c r="GV224" s="522"/>
      <c r="GW224" s="522"/>
      <c r="GX224" s="522"/>
      <c r="GY224" s="522"/>
      <c r="GZ224" s="522"/>
      <c r="HA224" s="522"/>
      <c r="HB224" s="522"/>
      <c r="HC224" s="522"/>
      <c r="HD224" s="522"/>
      <c r="HE224" s="522"/>
      <c r="HF224" s="522"/>
      <c r="HG224" s="522"/>
      <c r="HH224" s="522"/>
      <c r="HI224" s="522"/>
      <c r="HJ224" s="522"/>
      <c r="HK224" s="522"/>
      <c r="HL224" s="522"/>
      <c r="HM224" s="522"/>
      <c r="HN224" s="522"/>
      <c r="HO224" s="522"/>
      <c r="HP224" s="522"/>
      <c r="HQ224" s="522"/>
      <c r="HR224" s="522"/>
      <c r="HS224" s="522"/>
      <c r="HT224" s="522"/>
      <c r="HU224" s="522"/>
      <c r="HV224" s="522"/>
      <c r="HW224" s="522"/>
      <c r="HX224" s="522"/>
      <c r="HY224" s="522"/>
      <c r="HZ224" s="522"/>
      <c r="IA224" s="522"/>
      <c r="IB224" s="522"/>
      <c r="IC224" s="522"/>
      <c r="ID224" s="522"/>
      <c r="IE224" s="522"/>
      <c r="IF224" s="522"/>
      <c r="IG224" s="522"/>
      <c r="IH224" s="522"/>
      <c r="II224" s="522"/>
      <c r="IJ224" s="522"/>
      <c r="IK224" s="522"/>
      <c r="IL224" s="522"/>
      <c r="IM224" s="522"/>
      <c r="IN224" s="522"/>
      <c r="IO224" s="522"/>
      <c r="IP224" s="522"/>
      <c r="IQ224" s="522"/>
      <c r="IR224" s="522"/>
      <c r="IS224" s="522"/>
      <c r="IT224" s="522"/>
    </row>
    <row collapsed="false" customFormat="false" customHeight="true" hidden="false" ht="40" outlineLevel="0" r="225">
      <c r="A225" s="371"/>
      <c r="B225" s="439"/>
      <c r="C225" s="440" t="s">
        <v>97</v>
      </c>
      <c r="D225" s="198" t="s">
        <v>207</v>
      </c>
      <c r="E225" s="441"/>
      <c r="F225" s="442" t="s">
        <v>247</v>
      </c>
      <c r="G225" s="166"/>
      <c r="H225" s="443"/>
      <c r="I225" s="444"/>
      <c r="J225" s="444"/>
      <c r="K225" s="445"/>
      <c r="L225" s="446"/>
      <c r="M225" s="446"/>
      <c r="N225" s="446"/>
      <c r="O225" s="446"/>
      <c r="P225" s="447" t="s">
        <v>248</v>
      </c>
      <c r="Q225" s="543"/>
      <c r="R225" s="544"/>
      <c r="S225" s="545"/>
      <c r="T225" s="543"/>
      <c r="U225" s="544"/>
      <c r="V225" s="545"/>
      <c r="W225" s="543"/>
      <c r="X225" s="544" t="n">
        <v>5</v>
      </c>
      <c r="Y225" s="545"/>
      <c r="Z225" s="546"/>
      <c r="AA225" s="547"/>
      <c r="AB225" s="548"/>
      <c r="AC225" s="478" t="n">
        <v>41585</v>
      </c>
      <c r="AD225" s="478" t="s">
        <v>266</v>
      </c>
      <c r="AE225" s="478"/>
      <c r="AF225" s="175"/>
      <c r="AG225" s="176"/>
      <c r="AH225" s="385"/>
      <c r="AI225" s="434"/>
      <c r="AJ225" s="435"/>
      <c r="AK225" s="435"/>
      <c r="AL225" s="435"/>
      <c r="AM225" s="435"/>
      <c r="AN225" s="435"/>
      <c r="AO225" s="435"/>
      <c r="AP225" s="435"/>
      <c r="AQ225" s="435"/>
      <c r="AR225" s="435"/>
      <c r="AS225" s="435"/>
      <c r="AT225" s="435"/>
      <c r="AU225" s="435"/>
      <c r="AV225" s="435"/>
      <c r="AW225" s="435"/>
      <c r="AX225" s="435"/>
      <c r="AY225" s="435"/>
      <c r="AZ225" s="435"/>
      <c r="BA225" s="435"/>
      <c r="BB225" s="435"/>
      <c r="BC225" s="436"/>
      <c r="BD225" s="387"/>
      <c r="BE225" s="387"/>
      <c r="BF225" s="387"/>
      <c r="BG225" s="387"/>
      <c r="BH225" s="387"/>
      <c r="BI225" s="387"/>
      <c r="BJ225" s="387"/>
      <c r="BK225" s="387"/>
      <c r="BL225" s="387"/>
      <c r="BM225" s="387"/>
      <c r="BN225" s="387"/>
      <c r="BO225" s="387"/>
      <c r="BP225" s="387"/>
      <c r="BQ225" s="387"/>
      <c r="BR225" s="387"/>
      <c r="BS225" s="387"/>
      <c r="BT225" s="387"/>
      <c r="BU225" s="387"/>
      <c r="BV225" s="387"/>
      <c r="BW225" s="387"/>
      <c r="BX225" s="387"/>
      <c r="BY225" s="387"/>
      <c r="BZ225" s="387"/>
      <c r="CA225" s="387"/>
      <c r="CB225" s="387"/>
      <c r="CC225" s="387"/>
      <c r="CD225" s="387"/>
      <c r="CE225" s="387"/>
      <c r="CF225" s="387"/>
      <c r="CG225" s="387"/>
      <c r="CH225" s="387"/>
      <c r="CI225" s="387"/>
      <c r="CJ225" s="387"/>
      <c r="CK225" s="387"/>
      <c r="CL225" s="522"/>
      <c r="CM225" s="522"/>
      <c r="CN225" s="522"/>
      <c r="CO225" s="522"/>
      <c r="CP225" s="522"/>
      <c r="CQ225" s="522"/>
      <c r="CR225" s="522"/>
      <c r="CS225" s="522"/>
      <c r="CT225" s="522"/>
      <c r="CU225" s="522"/>
      <c r="CV225" s="522"/>
      <c r="CW225" s="522"/>
      <c r="CX225" s="522"/>
      <c r="CY225" s="522"/>
      <c r="CZ225" s="522"/>
      <c r="DA225" s="522"/>
      <c r="DB225" s="522"/>
      <c r="DC225" s="522"/>
      <c r="DD225" s="522"/>
      <c r="DE225" s="522"/>
      <c r="DF225" s="522"/>
      <c r="DG225" s="522"/>
      <c r="DH225" s="522"/>
      <c r="DI225" s="522"/>
      <c r="DJ225" s="522"/>
      <c r="DK225" s="522"/>
      <c r="DL225" s="522"/>
      <c r="DM225" s="522"/>
      <c r="DN225" s="522"/>
      <c r="DO225" s="522"/>
      <c r="DP225" s="522"/>
      <c r="DQ225" s="522"/>
      <c r="DR225" s="522"/>
      <c r="DS225" s="522"/>
      <c r="DT225" s="522"/>
      <c r="DU225" s="522"/>
      <c r="DV225" s="522"/>
      <c r="DW225" s="522"/>
      <c r="DX225" s="522"/>
      <c r="DY225" s="522"/>
      <c r="DZ225" s="522"/>
      <c r="EA225" s="522"/>
      <c r="EB225" s="522"/>
      <c r="EC225" s="522"/>
      <c r="ED225" s="522"/>
      <c r="EE225" s="522"/>
      <c r="EF225" s="522"/>
      <c r="EG225" s="522"/>
      <c r="EH225" s="522"/>
      <c r="EI225" s="522"/>
      <c r="EJ225" s="522"/>
      <c r="EK225" s="522"/>
      <c r="EL225" s="522"/>
      <c r="EM225" s="522"/>
      <c r="EN225" s="522"/>
      <c r="EO225" s="522"/>
      <c r="EP225" s="522"/>
      <c r="EQ225" s="522"/>
      <c r="ER225" s="522"/>
      <c r="ES225" s="522"/>
      <c r="ET225" s="522"/>
      <c r="EU225" s="522"/>
      <c r="EV225" s="522"/>
      <c r="EW225" s="522"/>
      <c r="EX225" s="522"/>
      <c r="EY225" s="522"/>
      <c r="EZ225" s="522"/>
      <c r="FA225" s="522"/>
      <c r="FB225" s="522"/>
      <c r="FC225" s="522"/>
      <c r="FD225" s="522"/>
      <c r="FE225" s="522"/>
      <c r="FF225" s="522"/>
      <c r="FG225" s="522"/>
      <c r="FH225" s="522"/>
      <c r="FI225" s="522"/>
      <c r="FJ225" s="522"/>
      <c r="FK225" s="522"/>
      <c r="FL225" s="522"/>
      <c r="FM225" s="522"/>
      <c r="FN225" s="522"/>
      <c r="FO225" s="522"/>
      <c r="FP225" s="522"/>
      <c r="FQ225" s="522"/>
      <c r="FR225" s="522"/>
      <c r="FS225" s="522"/>
      <c r="FT225" s="522"/>
      <c r="FU225" s="522"/>
      <c r="FV225" s="522"/>
      <c r="FW225" s="522"/>
      <c r="FX225" s="522"/>
      <c r="FY225" s="522"/>
      <c r="FZ225" s="522"/>
      <c r="GA225" s="522"/>
      <c r="GB225" s="522"/>
      <c r="GC225" s="522"/>
      <c r="GD225" s="522"/>
      <c r="GE225" s="522"/>
      <c r="GF225" s="522"/>
      <c r="GG225" s="522"/>
      <c r="GH225" s="522"/>
      <c r="GI225" s="522"/>
      <c r="GJ225" s="522"/>
      <c r="GK225" s="522"/>
      <c r="GL225" s="522"/>
      <c r="GM225" s="522"/>
      <c r="GN225" s="522"/>
      <c r="GO225" s="522"/>
      <c r="GP225" s="522"/>
      <c r="GQ225" s="522"/>
      <c r="GR225" s="522"/>
      <c r="GS225" s="522"/>
      <c r="GT225" s="522"/>
      <c r="GU225" s="522"/>
      <c r="GV225" s="522"/>
      <c r="GW225" s="522"/>
      <c r="GX225" s="522"/>
      <c r="GY225" s="522"/>
      <c r="GZ225" s="522"/>
      <c r="HA225" s="522"/>
      <c r="HB225" s="522"/>
      <c r="HC225" s="522"/>
      <c r="HD225" s="522"/>
      <c r="HE225" s="522"/>
      <c r="HF225" s="522"/>
      <c r="HG225" s="522"/>
      <c r="HH225" s="522"/>
      <c r="HI225" s="522"/>
      <c r="HJ225" s="522"/>
      <c r="HK225" s="522"/>
      <c r="HL225" s="522"/>
      <c r="HM225" s="522"/>
      <c r="HN225" s="522"/>
      <c r="HO225" s="522"/>
      <c r="HP225" s="522"/>
      <c r="HQ225" s="522"/>
      <c r="HR225" s="522"/>
      <c r="HS225" s="522"/>
      <c r="HT225" s="522"/>
      <c r="HU225" s="522"/>
      <c r="HV225" s="522"/>
      <c r="HW225" s="522"/>
      <c r="HX225" s="522"/>
      <c r="HY225" s="522"/>
      <c r="HZ225" s="522"/>
      <c r="IA225" s="522"/>
      <c r="IB225" s="522"/>
      <c r="IC225" s="522"/>
      <c r="ID225" s="522"/>
      <c r="IE225" s="522"/>
      <c r="IF225" s="522"/>
      <c r="IG225" s="522"/>
      <c r="IH225" s="522"/>
      <c r="II225" s="522"/>
      <c r="IJ225" s="522"/>
      <c r="IK225" s="522"/>
      <c r="IL225" s="522"/>
      <c r="IM225" s="522"/>
      <c r="IN225" s="522"/>
      <c r="IO225" s="522"/>
      <c r="IP225" s="522"/>
      <c r="IQ225" s="522"/>
      <c r="IR225" s="522"/>
      <c r="IS225" s="522"/>
      <c r="IT225" s="522"/>
    </row>
    <row collapsed="false" customFormat="false" customHeight="true" hidden="false" ht="44" outlineLevel="0" r="226">
      <c r="A226" s="371"/>
      <c r="B226" s="479"/>
      <c r="C226" s="524" t="s">
        <v>100</v>
      </c>
      <c r="D226" s="480"/>
      <c r="E226" s="481"/>
      <c r="F226" s="482" t="s">
        <v>387</v>
      </c>
      <c r="G226" s="166"/>
      <c r="H226" s="483"/>
      <c r="I226" s="484"/>
      <c r="J226" s="484"/>
      <c r="K226" s="485"/>
      <c r="L226" s="486"/>
      <c r="M226" s="486"/>
      <c r="N226" s="486"/>
      <c r="O226" s="486"/>
      <c r="P226" s="487" t="s">
        <v>101</v>
      </c>
      <c r="Q226" s="488" t="n">
        <f aca="false">Q221</f>
        <v>0</v>
      </c>
      <c r="R226" s="489" t="n">
        <f aca="false">R221</f>
        <v>0</v>
      </c>
      <c r="S226" s="490" t="n">
        <f aca="false">S221</f>
        <v>0</v>
      </c>
      <c r="T226" s="488" t="n">
        <f aca="false">T221</f>
        <v>0</v>
      </c>
      <c r="U226" s="489" t="n">
        <f aca="false">U221</f>
        <v>0</v>
      </c>
      <c r="V226" s="490" t="n">
        <f aca="false">V221</f>
        <v>0</v>
      </c>
      <c r="W226" s="488" t="n">
        <f aca="false">W221</f>
        <v>0</v>
      </c>
      <c r="X226" s="489" t="n">
        <f aca="false">X221</f>
        <v>0</v>
      </c>
      <c r="Y226" s="490" t="n">
        <f aca="false">Y221</f>
        <v>0</v>
      </c>
      <c r="Z226" s="488" t="s">
        <v>102</v>
      </c>
      <c r="AA226" s="489" t="s">
        <v>102</v>
      </c>
      <c r="AB226" s="491" t="s">
        <v>102</v>
      </c>
      <c r="AC226" s="492"/>
      <c r="AD226" s="492"/>
      <c r="AE226" s="492"/>
      <c r="AF226" s="175"/>
      <c r="AG226" s="176"/>
      <c r="AH226" s="385"/>
      <c r="AI226" s="493"/>
      <c r="AJ226" s="494"/>
      <c r="AK226" s="494"/>
      <c r="AL226" s="494"/>
      <c r="AM226" s="494"/>
      <c r="AN226" s="494"/>
      <c r="AO226" s="494"/>
      <c r="AP226" s="494"/>
      <c r="AQ226" s="494"/>
      <c r="AR226" s="494"/>
      <c r="AS226" s="494"/>
      <c r="AT226" s="494"/>
      <c r="AU226" s="494"/>
      <c r="AV226" s="494"/>
      <c r="AW226" s="494"/>
      <c r="AX226" s="494"/>
      <c r="AY226" s="494"/>
      <c r="AZ226" s="494"/>
      <c r="BA226" s="494"/>
      <c r="BB226" s="494"/>
      <c r="BC226" s="495"/>
      <c r="BD226" s="387"/>
      <c r="BE226" s="387"/>
      <c r="BF226" s="387"/>
      <c r="BG226" s="387"/>
      <c r="BH226" s="387"/>
      <c r="BI226" s="387"/>
      <c r="BJ226" s="387"/>
      <c r="BK226" s="387"/>
      <c r="BL226" s="387"/>
      <c r="BM226" s="387"/>
      <c r="BN226" s="387"/>
      <c r="BO226" s="387"/>
      <c r="BP226" s="387"/>
      <c r="BQ226" s="387"/>
      <c r="BR226" s="387"/>
      <c r="BS226" s="387"/>
      <c r="BT226" s="387"/>
      <c r="BU226" s="387"/>
      <c r="BV226" s="387"/>
      <c r="BW226" s="387"/>
      <c r="BX226" s="387"/>
      <c r="BY226" s="387"/>
      <c r="BZ226" s="387"/>
      <c r="CA226" s="387"/>
      <c r="CB226" s="387"/>
      <c r="CC226" s="387"/>
      <c r="CD226" s="387"/>
      <c r="CE226" s="387"/>
      <c r="CF226" s="387"/>
      <c r="CG226" s="387"/>
      <c r="CH226" s="387"/>
      <c r="CI226" s="387"/>
      <c r="CJ226" s="387"/>
      <c r="CK226" s="387"/>
      <c r="CL226" s="522"/>
      <c r="CM226" s="522"/>
      <c r="CN226" s="522"/>
      <c r="CO226" s="522"/>
      <c r="CP226" s="522"/>
      <c r="CQ226" s="522"/>
      <c r="CR226" s="522"/>
      <c r="CS226" s="522"/>
      <c r="CT226" s="522"/>
      <c r="CU226" s="522"/>
      <c r="CV226" s="522"/>
      <c r="CW226" s="522"/>
      <c r="CX226" s="522"/>
      <c r="CY226" s="522"/>
      <c r="CZ226" s="522"/>
      <c r="DA226" s="522"/>
      <c r="DB226" s="522"/>
      <c r="DC226" s="522"/>
      <c r="DD226" s="522"/>
      <c r="DE226" s="522"/>
      <c r="DF226" s="522"/>
      <c r="DG226" s="522"/>
      <c r="DH226" s="522"/>
      <c r="DI226" s="522"/>
      <c r="DJ226" s="522"/>
      <c r="DK226" s="522"/>
      <c r="DL226" s="522"/>
      <c r="DM226" s="522"/>
      <c r="DN226" s="522"/>
      <c r="DO226" s="522"/>
      <c r="DP226" s="522"/>
      <c r="DQ226" s="522"/>
      <c r="DR226" s="522"/>
      <c r="DS226" s="522"/>
      <c r="DT226" s="522"/>
      <c r="DU226" s="522"/>
      <c r="DV226" s="522"/>
      <c r="DW226" s="522"/>
      <c r="DX226" s="522"/>
      <c r="DY226" s="522"/>
      <c r="DZ226" s="522"/>
      <c r="EA226" s="522"/>
      <c r="EB226" s="522"/>
      <c r="EC226" s="522"/>
      <c r="ED226" s="522"/>
      <c r="EE226" s="522"/>
      <c r="EF226" s="522"/>
      <c r="EG226" s="522"/>
      <c r="EH226" s="522"/>
      <c r="EI226" s="522"/>
      <c r="EJ226" s="522"/>
      <c r="EK226" s="522"/>
      <c r="EL226" s="522"/>
      <c r="EM226" s="522"/>
      <c r="EN226" s="522"/>
      <c r="EO226" s="522"/>
      <c r="EP226" s="522"/>
      <c r="EQ226" s="522"/>
      <c r="ER226" s="522"/>
      <c r="ES226" s="522"/>
      <c r="ET226" s="522"/>
      <c r="EU226" s="522"/>
      <c r="EV226" s="522"/>
      <c r="EW226" s="522"/>
      <c r="EX226" s="522"/>
      <c r="EY226" s="522"/>
      <c r="EZ226" s="522"/>
      <c r="FA226" s="522"/>
      <c r="FB226" s="522"/>
      <c r="FC226" s="522"/>
      <c r="FD226" s="522"/>
      <c r="FE226" s="522"/>
      <c r="FF226" s="522"/>
      <c r="FG226" s="522"/>
      <c r="FH226" s="522"/>
      <c r="FI226" s="522"/>
      <c r="FJ226" s="522"/>
      <c r="FK226" s="522"/>
      <c r="FL226" s="522"/>
      <c r="FM226" s="522"/>
      <c r="FN226" s="522"/>
      <c r="FO226" s="522"/>
      <c r="FP226" s="522"/>
      <c r="FQ226" s="522"/>
      <c r="FR226" s="522"/>
      <c r="FS226" s="522"/>
      <c r="FT226" s="522"/>
      <c r="FU226" s="522"/>
      <c r="FV226" s="522"/>
      <c r="FW226" s="522"/>
      <c r="FX226" s="522"/>
      <c r="FY226" s="522"/>
      <c r="FZ226" s="522"/>
      <c r="GA226" s="522"/>
      <c r="GB226" s="522"/>
      <c r="GC226" s="522"/>
      <c r="GD226" s="522"/>
      <c r="GE226" s="522"/>
      <c r="GF226" s="522"/>
      <c r="GG226" s="522"/>
      <c r="GH226" s="522"/>
      <c r="GI226" s="522"/>
      <c r="GJ226" s="522"/>
      <c r="GK226" s="522"/>
      <c r="GL226" s="522"/>
      <c r="GM226" s="522"/>
      <c r="GN226" s="522"/>
      <c r="GO226" s="522"/>
      <c r="GP226" s="522"/>
      <c r="GQ226" s="522"/>
      <c r="GR226" s="522"/>
      <c r="GS226" s="522"/>
      <c r="GT226" s="522"/>
      <c r="GU226" s="522"/>
      <c r="GV226" s="522"/>
      <c r="GW226" s="522"/>
      <c r="GX226" s="522"/>
      <c r="GY226" s="522"/>
      <c r="GZ226" s="522"/>
      <c r="HA226" s="522"/>
      <c r="HB226" s="522"/>
      <c r="HC226" s="522"/>
      <c r="HD226" s="522"/>
      <c r="HE226" s="522"/>
      <c r="HF226" s="522"/>
      <c r="HG226" s="522"/>
      <c r="HH226" s="522"/>
      <c r="HI226" s="522"/>
      <c r="HJ226" s="522"/>
      <c r="HK226" s="522"/>
      <c r="HL226" s="522"/>
      <c r="HM226" s="522"/>
      <c r="HN226" s="522"/>
      <c r="HO226" s="522"/>
      <c r="HP226" s="522"/>
      <c r="HQ226" s="522"/>
      <c r="HR226" s="522"/>
      <c r="HS226" s="522"/>
      <c r="HT226" s="522"/>
      <c r="HU226" s="522"/>
      <c r="HV226" s="522"/>
      <c r="HW226" s="522"/>
      <c r="HX226" s="522"/>
      <c r="HY226" s="522"/>
      <c r="HZ226" s="522"/>
      <c r="IA226" s="522"/>
      <c r="IB226" s="522"/>
      <c r="IC226" s="522"/>
      <c r="ID226" s="522"/>
      <c r="IE226" s="522"/>
      <c r="IF226" s="522"/>
      <c r="IG226" s="522"/>
      <c r="IH226" s="522"/>
      <c r="II226" s="522"/>
      <c r="IJ226" s="522"/>
      <c r="IK226" s="522"/>
      <c r="IL226" s="522"/>
      <c r="IM226" s="522"/>
      <c r="IN226" s="522"/>
      <c r="IO226" s="522"/>
      <c r="IP226" s="522"/>
      <c r="IQ226" s="522"/>
      <c r="IR226" s="522"/>
      <c r="IS226" s="522"/>
      <c r="IT226" s="522"/>
    </row>
    <row collapsed="false" customFormat="true" customHeight="true" hidden="false" ht="7" outlineLevel="0" r="227" s="389">
      <c r="A227" s="371"/>
      <c r="B227" s="372"/>
      <c r="C227" s="373"/>
      <c r="D227" s="374"/>
      <c r="E227" s="375"/>
      <c r="F227" s="376"/>
      <c r="G227" s="377"/>
      <c r="H227" s="375"/>
      <c r="I227" s="375"/>
      <c r="J227" s="375"/>
      <c r="K227" s="378"/>
      <c r="L227" s="378"/>
      <c r="M227" s="378"/>
      <c r="N227" s="378"/>
      <c r="O227" s="378"/>
      <c r="P227" s="379"/>
      <c r="Q227" s="380"/>
      <c r="R227" s="381"/>
      <c r="S227" s="381"/>
      <c r="T227" s="381"/>
      <c r="U227" s="381"/>
      <c r="V227" s="381"/>
      <c r="W227" s="381"/>
      <c r="X227" s="381"/>
      <c r="Y227" s="381"/>
      <c r="Z227" s="381"/>
      <c r="AA227" s="381"/>
      <c r="AB227" s="382"/>
      <c r="AC227" s="383"/>
      <c r="AD227" s="383"/>
      <c r="AE227" s="383"/>
      <c r="AF227" s="384"/>
      <c r="AG227" s="376"/>
      <c r="AH227" s="385"/>
      <c r="AI227" s="386"/>
      <c r="AJ227" s="386"/>
      <c r="AK227" s="386"/>
      <c r="AL227" s="386"/>
      <c r="AM227" s="386"/>
      <c r="AN227" s="386"/>
      <c r="AO227" s="386"/>
      <c r="AP227" s="386"/>
      <c r="AQ227" s="386"/>
      <c r="AR227" s="386"/>
      <c r="AS227" s="386"/>
      <c r="AT227" s="386"/>
      <c r="AU227" s="386"/>
      <c r="AV227" s="386"/>
      <c r="AW227" s="386"/>
      <c r="AX227" s="386"/>
      <c r="AY227" s="386"/>
      <c r="AZ227" s="386"/>
      <c r="BA227" s="386"/>
      <c r="BB227" s="386"/>
      <c r="BC227" s="386"/>
      <c r="BD227" s="387"/>
      <c r="BE227" s="387"/>
      <c r="BF227" s="387"/>
      <c r="BG227" s="387"/>
      <c r="BH227" s="387"/>
      <c r="BI227" s="387"/>
      <c r="BJ227" s="387"/>
      <c r="BK227" s="387"/>
      <c r="BL227" s="387"/>
      <c r="BM227" s="387"/>
      <c r="BN227" s="387"/>
      <c r="BO227" s="387"/>
      <c r="BP227" s="387"/>
      <c r="BQ227" s="387"/>
      <c r="BR227" s="387"/>
      <c r="BS227" s="387"/>
      <c r="BT227" s="387"/>
      <c r="BU227" s="387"/>
      <c r="BV227" s="387"/>
      <c r="BW227" s="387"/>
      <c r="BX227" s="387"/>
      <c r="BY227" s="387"/>
      <c r="BZ227" s="387"/>
      <c r="CA227" s="387"/>
      <c r="CB227" s="387"/>
      <c r="CC227" s="387"/>
      <c r="CD227" s="387"/>
      <c r="CE227" s="387"/>
      <c r="CF227" s="387"/>
      <c r="CG227" s="387"/>
      <c r="CH227" s="387"/>
      <c r="CI227" s="387"/>
      <c r="CJ227" s="387"/>
      <c r="CK227" s="387"/>
      <c r="CL227" s="388"/>
      <c r="CM227" s="388"/>
      <c r="CN227" s="388"/>
      <c r="CO227" s="388"/>
      <c r="CP227" s="388"/>
      <c r="CQ227" s="388"/>
      <c r="CR227" s="388"/>
      <c r="CS227" s="388"/>
      <c r="CT227" s="388"/>
      <c r="CU227" s="388"/>
      <c r="CV227" s="388"/>
      <c r="CW227" s="388"/>
      <c r="CX227" s="388"/>
      <c r="CY227" s="388"/>
      <c r="CZ227" s="388"/>
      <c r="DA227" s="388"/>
      <c r="DB227" s="388"/>
      <c r="DC227" s="388"/>
      <c r="DD227" s="388"/>
      <c r="DE227" s="388"/>
      <c r="DF227" s="388"/>
      <c r="DG227" s="388"/>
      <c r="DH227" s="388"/>
      <c r="DI227" s="388"/>
      <c r="DJ227" s="388"/>
      <c r="DK227" s="388"/>
      <c r="DL227" s="388"/>
      <c r="DM227" s="388"/>
      <c r="DN227" s="388"/>
      <c r="DO227" s="388"/>
      <c r="DP227" s="388"/>
      <c r="DQ227" s="388"/>
      <c r="DR227" s="388"/>
      <c r="DS227" s="388"/>
      <c r="DT227" s="388"/>
      <c r="DU227" s="388"/>
      <c r="DV227" s="388"/>
      <c r="DW227" s="388"/>
      <c r="DX227" s="388"/>
      <c r="DY227" s="388"/>
      <c r="DZ227" s="388"/>
      <c r="EA227" s="388"/>
      <c r="EB227" s="388"/>
      <c r="EC227" s="388"/>
      <c r="ED227" s="388"/>
      <c r="EE227" s="388"/>
      <c r="EF227" s="388"/>
      <c r="EG227" s="388"/>
      <c r="EH227" s="388"/>
      <c r="EI227" s="388"/>
      <c r="EJ227" s="388"/>
      <c r="EK227" s="388"/>
      <c r="EL227" s="388"/>
      <c r="EM227" s="388"/>
      <c r="EN227" s="388"/>
      <c r="EO227" s="388"/>
      <c r="EP227" s="388"/>
      <c r="EQ227" s="388"/>
      <c r="ER227" s="388"/>
      <c r="ES227" s="388"/>
      <c r="ET227" s="388"/>
      <c r="EU227" s="388"/>
      <c r="EV227" s="388"/>
      <c r="EW227" s="388"/>
      <c r="EX227" s="388"/>
      <c r="EY227" s="388"/>
      <c r="EZ227" s="388"/>
      <c r="FA227" s="388"/>
      <c r="FB227" s="388"/>
      <c r="FC227" s="388"/>
      <c r="FD227" s="388"/>
      <c r="FE227" s="388"/>
      <c r="FF227" s="388"/>
      <c r="FG227" s="388"/>
      <c r="FH227" s="388"/>
      <c r="FI227" s="388"/>
      <c r="FJ227" s="388"/>
      <c r="FK227" s="388"/>
      <c r="FL227" s="388"/>
      <c r="FM227" s="388"/>
      <c r="FN227" s="388"/>
      <c r="FO227" s="388"/>
      <c r="FP227" s="388"/>
      <c r="FQ227" s="388"/>
      <c r="FR227" s="388"/>
      <c r="FS227" s="388"/>
      <c r="FT227" s="388"/>
      <c r="FU227" s="388"/>
      <c r="FV227" s="388"/>
      <c r="FW227" s="388"/>
      <c r="FX227" s="388"/>
      <c r="FY227" s="388"/>
      <c r="FZ227" s="388"/>
      <c r="GA227" s="388"/>
      <c r="GB227" s="388"/>
      <c r="GC227" s="388"/>
      <c r="GD227" s="388"/>
      <c r="GE227" s="388"/>
      <c r="GF227" s="388"/>
      <c r="GG227" s="388"/>
      <c r="GH227" s="388"/>
      <c r="GI227" s="388"/>
      <c r="GJ227" s="388"/>
      <c r="GK227" s="388"/>
      <c r="GL227" s="388"/>
      <c r="GM227" s="388"/>
      <c r="GN227" s="388"/>
      <c r="GO227" s="388"/>
      <c r="GP227" s="388"/>
      <c r="GQ227" s="388"/>
      <c r="GR227" s="388"/>
      <c r="GS227" s="388"/>
      <c r="GT227" s="388"/>
      <c r="GU227" s="388"/>
      <c r="GV227" s="388"/>
      <c r="GW227" s="388"/>
      <c r="GX227" s="388"/>
      <c r="GY227" s="388"/>
      <c r="GZ227" s="388"/>
      <c r="HA227" s="388"/>
      <c r="HB227" s="388"/>
      <c r="HC227" s="388"/>
      <c r="HD227" s="388"/>
      <c r="HE227" s="388"/>
      <c r="HF227" s="388"/>
      <c r="HG227" s="388"/>
      <c r="HH227" s="388"/>
      <c r="HI227" s="388"/>
      <c r="HJ227" s="388"/>
      <c r="HK227" s="388"/>
      <c r="HL227" s="388"/>
      <c r="HM227" s="388"/>
      <c r="HN227" s="388"/>
      <c r="HO227" s="388"/>
      <c r="HP227" s="388"/>
      <c r="HQ227" s="388"/>
      <c r="HR227" s="388"/>
      <c r="HS227" s="388"/>
      <c r="HT227" s="388"/>
      <c r="HU227" s="388"/>
      <c r="HV227" s="388"/>
      <c r="HW227" s="388"/>
      <c r="HX227" s="388"/>
      <c r="HY227" s="388"/>
      <c r="HZ227" s="388"/>
      <c r="IA227" s="388"/>
      <c r="IB227" s="388"/>
      <c r="IC227" s="388"/>
      <c r="ID227" s="388"/>
      <c r="IE227" s="388"/>
      <c r="IF227" s="388"/>
      <c r="IG227" s="388"/>
      <c r="IH227" s="388"/>
      <c r="II227" s="388"/>
      <c r="IJ227" s="388"/>
      <c r="IK227" s="388"/>
      <c r="IL227" s="388"/>
      <c r="IM227" s="388"/>
      <c r="IN227" s="388"/>
      <c r="IO227" s="388"/>
      <c r="IP227" s="388"/>
      <c r="IQ227" s="388"/>
      <c r="IR227" s="388"/>
      <c r="IS227" s="388"/>
      <c r="IT227" s="388"/>
    </row>
    <row collapsed="false" customFormat="true" customHeight="true" hidden="false" ht="52" outlineLevel="0" r="228" s="419">
      <c r="A228" s="355"/>
      <c r="B228" s="516" t="n">
        <v>24</v>
      </c>
      <c r="C228" s="517" t="s">
        <v>37</v>
      </c>
      <c r="D228" s="163" t="s">
        <v>388</v>
      </c>
      <c r="E228" s="412" t="s">
        <v>79</v>
      </c>
      <c r="F228" s="165" t="s">
        <v>80</v>
      </c>
      <c r="G228" s="166" t="s">
        <v>389</v>
      </c>
      <c r="H228" s="167" t="n">
        <v>963.96</v>
      </c>
      <c r="I228" s="167" t="n">
        <v>173.5128</v>
      </c>
      <c r="J228" s="167" t="n">
        <f aca="false">H228+I228</f>
        <v>1137.4728</v>
      </c>
      <c r="K228" s="167" t="n">
        <v>0</v>
      </c>
      <c r="L228" s="167" t="n">
        <v>775</v>
      </c>
      <c r="M228" s="168" t="n">
        <f aca="false">SUM(Q228:AB228)</f>
        <v>775</v>
      </c>
      <c r="N228" s="168" t="n">
        <f aca="false">SUM(Q233:AB233)</f>
        <v>0</v>
      </c>
      <c r="O228" s="168" t="n">
        <f aca="false">N228+K228</f>
        <v>0</v>
      </c>
      <c r="P228" s="559" t="s">
        <v>82</v>
      </c>
      <c r="Q228" s="170" t="n">
        <v>0</v>
      </c>
      <c r="R228" s="171" t="n">
        <v>0</v>
      </c>
      <c r="S228" s="172" t="n">
        <v>0</v>
      </c>
      <c r="T228" s="170" t="n">
        <v>0</v>
      </c>
      <c r="U228" s="171" t="n">
        <v>0</v>
      </c>
      <c r="V228" s="172" t="n">
        <v>0</v>
      </c>
      <c r="W228" s="170" t="n">
        <v>0</v>
      </c>
      <c r="X228" s="171" t="n">
        <v>0</v>
      </c>
      <c r="Y228" s="172" t="n">
        <v>0</v>
      </c>
      <c r="Z228" s="170" t="n">
        <v>0</v>
      </c>
      <c r="AA228" s="173" t="n">
        <v>775</v>
      </c>
      <c r="AB228" s="172" t="n">
        <v>0</v>
      </c>
      <c r="AC228" s="560" t="s">
        <v>234</v>
      </c>
      <c r="AD228" s="560" t="s">
        <v>235</v>
      </c>
      <c r="AE228" s="560" t="s">
        <v>236</v>
      </c>
      <c r="AF228" s="175" t="s">
        <v>377</v>
      </c>
      <c r="AG228" s="176" t="s">
        <v>378</v>
      </c>
      <c r="AH228" s="385"/>
      <c r="AI228" s="415"/>
      <c r="AJ228" s="416"/>
      <c r="AK228" s="416"/>
      <c r="AL228" s="416"/>
      <c r="AM228" s="416"/>
      <c r="AN228" s="416"/>
      <c r="AO228" s="417" t="n">
        <v>0</v>
      </c>
      <c r="AP228" s="416"/>
      <c r="AQ228" s="416"/>
      <c r="AR228" s="416"/>
      <c r="AS228" s="416"/>
      <c r="AT228" s="416"/>
      <c r="AU228" s="416"/>
      <c r="AV228" s="416"/>
      <c r="AW228" s="416"/>
      <c r="AX228" s="416"/>
      <c r="AY228" s="416"/>
      <c r="AZ228" s="416"/>
      <c r="BA228" s="416"/>
      <c r="BB228" s="416"/>
      <c r="BC228" s="418"/>
      <c r="BD228" s="387"/>
      <c r="BE228" s="387"/>
      <c r="BF228" s="387"/>
      <c r="BG228" s="387"/>
      <c r="BH228" s="387"/>
      <c r="BI228" s="387"/>
      <c r="BJ228" s="387"/>
      <c r="BK228" s="387"/>
      <c r="BL228" s="387"/>
      <c r="BM228" s="387"/>
      <c r="BN228" s="387"/>
      <c r="BO228" s="387"/>
      <c r="BP228" s="387"/>
      <c r="BQ228" s="387"/>
      <c r="BR228" s="387"/>
      <c r="BS228" s="387"/>
      <c r="BT228" s="387"/>
      <c r="BU228" s="387"/>
      <c r="BV228" s="387"/>
      <c r="BW228" s="387"/>
      <c r="BX228" s="387"/>
      <c r="BY228" s="387"/>
      <c r="BZ228" s="387"/>
      <c r="CA228" s="387"/>
      <c r="CB228" s="387"/>
      <c r="CC228" s="387"/>
      <c r="CD228" s="387"/>
      <c r="CE228" s="387"/>
      <c r="CF228" s="387"/>
      <c r="CG228" s="387"/>
      <c r="CH228" s="387"/>
      <c r="CI228" s="387"/>
      <c r="CJ228" s="387"/>
      <c r="CK228" s="387"/>
    </row>
    <row collapsed="false" customFormat="true" customHeight="true" hidden="false" ht="40" outlineLevel="0" r="229" s="523">
      <c r="A229" s="371"/>
      <c r="B229" s="420"/>
      <c r="C229" s="421" t="s">
        <v>88</v>
      </c>
      <c r="D229" s="183"/>
      <c r="E229" s="422"/>
      <c r="F229" s="185" t="s">
        <v>89</v>
      </c>
      <c r="G229" s="166"/>
      <c r="H229" s="423"/>
      <c r="I229" s="424"/>
      <c r="J229" s="424"/>
      <c r="K229" s="425"/>
      <c r="L229" s="426"/>
      <c r="M229" s="427"/>
      <c r="N229" s="428" t="n">
        <f aca="false">N228/L228</f>
        <v>0</v>
      </c>
      <c r="O229" s="428" t="n">
        <f aca="false">O228/J228</f>
        <v>0</v>
      </c>
      <c r="P229" s="429" t="s">
        <v>240</v>
      </c>
      <c r="Q229" s="430"/>
      <c r="R229" s="431"/>
      <c r="S229" s="432"/>
      <c r="T229" s="430"/>
      <c r="U229" s="431"/>
      <c r="V229" s="432"/>
      <c r="W229" s="430"/>
      <c r="X229" s="431"/>
      <c r="Y229" s="432"/>
      <c r="Z229" s="430"/>
      <c r="AA229" s="431"/>
      <c r="AB229" s="432"/>
      <c r="AC229" s="433" t="n">
        <v>41586</v>
      </c>
      <c r="AD229" s="433" t="n">
        <v>41707.6</v>
      </c>
      <c r="AE229" s="433" t="n">
        <v>41797.6</v>
      </c>
      <c r="AF229" s="175"/>
      <c r="AG229" s="176"/>
      <c r="AH229" s="385"/>
      <c r="AI229" s="434"/>
      <c r="AJ229" s="435"/>
      <c r="AK229" s="435"/>
      <c r="AL229" s="435"/>
      <c r="AM229" s="435"/>
      <c r="AN229" s="435"/>
      <c r="AO229" s="435"/>
      <c r="AP229" s="435"/>
      <c r="AQ229" s="435"/>
      <c r="AR229" s="435"/>
      <c r="AS229" s="435"/>
      <c r="AT229" s="435"/>
      <c r="AU229" s="435"/>
      <c r="AV229" s="435"/>
      <c r="AW229" s="435"/>
      <c r="AX229" s="435"/>
      <c r="AY229" s="435"/>
      <c r="AZ229" s="435"/>
      <c r="BA229" s="435"/>
      <c r="BB229" s="435"/>
      <c r="BC229" s="436"/>
      <c r="BD229" s="387"/>
      <c r="BE229" s="387"/>
      <c r="BF229" s="387"/>
      <c r="BG229" s="387"/>
      <c r="BH229" s="387"/>
      <c r="BI229" s="387"/>
      <c r="BJ229" s="387"/>
      <c r="BK229" s="387"/>
      <c r="BL229" s="387"/>
      <c r="BM229" s="387"/>
      <c r="BN229" s="387"/>
      <c r="BO229" s="387"/>
      <c r="BP229" s="387"/>
      <c r="BQ229" s="387"/>
      <c r="BR229" s="387"/>
      <c r="BS229" s="387"/>
      <c r="BT229" s="387"/>
      <c r="BU229" s="387"/>
      <c r="BV229" s="387"/>
      <c r="BW229" s="387"/>
      <c r="BX229" s="387"/>
      <c r="BY229" s="387"/>
      <c r="BZ229" s="387"/>
      <c r="CA229" s="387"/>
      <c r="CB229" s="387"/>
      <c r="CC229" s="387"/>
      <c r="CD229" s="387"/>
      <c r="CE229" s="387"/>
      <c r="CF229" s="387"/>
      <c r="CG229" s="387"/>
      <c r="CH229" s="387"/>
      <c r="CI229" s="387"/>
      <c r="CJ229" s="387"/>
      <c r="CK229" s="387"/>
      <c r="CL229" s="522"/>
      <c r="CM229" s="522"/>
      <c r="CN229" s="522"/>
      <c r="CO229" s="522"/>
      <c r="CP229" s="522"/>
      <c r="CQ229" s="522"/>
      <c r="CR229" s="522"/>
      <c r="CS229" s="522"/>
      <c r="CT229" s="522"/>
      <c r="CU229" s="522"/>
      <c r="CV229" s="522"/>
      <c r="CW229" s="522"/>
      <c r="CX229" s="522"/>
      <c r="CY229" s="522"/>
      <c r="CZ229" s="522"/>
      <c r="DA229" s="522"/>
      <c r="DB229" s="522"/>
      <c r="DC229" s="522"/>
      <c r="DD229" s="522"/>
      <c r="DE229" s="522"/>
      <c r="DF229" s="522"/>
      <c r="DG229" s="522"/>
      <c r="DH229" s="522"/>
      <c r="DI229" s="522"/>
      <c r="DJ229" s="522"/>
      <c r="DK229" s="522"/>
      <c r="DL229" s="522"/>
      <c r="DM229" s="522"/>
      <c r="DN229" s="522"/>
      <c r="DO229" s="522"/>
      <c r="DP229" s="522"/>
      <c r="DQ229" s="522"/>
      <c r="DR229" s="522"/>
      <c r="DS229" s="522"/>
      <c r="DT229" s="522"/>
      <c r="DU229" s="522"/>
      <c r="DV229" s="522"/>
      <c r="DW229" s="522"/>
      <c r="DX229" s="522"/>
      <c r="DY229" s="522"/>
      <c r="DZ229" s="522"/>
      <c r="EA229" s="522"/>
      <c r="EB229" s="522"/>
      <c r="EC229" s="522"/>
      <c r="ED229" s="522"/>
      <c r="EE229" s="522"/>
      <c r="EF229" s="522"/>
      <c r="EG229" s="522"/>
      <c r="EH229" s="522"/>
      <c r="EI229" s="522"/>
      <c r="EJ229" s="522"/>
      <c r="EK229" s="522"/>
      <c r="EL229" s="522"/>
      <c r="EM229" s="522"/>
      <c r="EN229" s="522"/>
      <c r="EO229" s="522"/>
      <c r="EP229" s="522"/>
      <c r="EQ229" s="522"/>
      <c r="ER229" s="522"/>
      <c r="ES229" s="522"/>
      <c r="ET229" s="522"/>
      <c r="EU229" s="522"/>
      <c r="EV229" s="522"/>
      <c r="EW229" s="522"/>
      <c r="EX229" s="522"/>
      <c r="EY229" s="522"/>
      <c r="EZ229" s="522"/>
      <c r="FA229" s="522"/>
      <c r="FB229" s="522"/>
      <c r="FC229" s="522"/>
      <c r="FD229" s="522"/>
      <c r="FE229" s="522"/>
      <c r="FF229" s="522"/>
      <c r="FG229" s="522"/>
      <c r="FH229" s="522"/>
      <c r="FI229" s="522"/>
      <c r="FJ229" s="522"/>
      <c r="FK229" s="522"/>
      <c r="FL229" s="522"/>
      <c r="FM229" s="522"/>
      <c r="FN229" s="522"/>
      <c r="FO229" s="522"/>
      <c r="FP229" s="522"/>
      <c r="FQ229" s="522"/>
      <c r="FR229" s="522"/>
      <c r="FS229" s="522"/>
      <c r="FT229" s="522"/>
      <c r="FU229" s="522"/>
      <c r="FV229" s="522"/>
      <c r="FW229" s="522"/>
      <c r="FX229" s="522"/>
      <c r="FY229" s="522"/>
      <c r="FZ229" s="522"/>
      <c r="GA229" s="522"/>
      <c r="GB229" s="522"/>
      <c r="GC229" s="522"/>
      <c r="GD229" s="522"/>
      <c r="GE229" s="522"/>
      <c r="GF229" s="522"/>
      <c r="GG229" s="522"/>
      <c r="GH229" s="522"/>
      <c r="GI229" s="522"/>
      <c r="GJ229" s="522"/>
      <c r="GK229" s="522"/>
      <c r="GL229" s="522"/>
      <c r="GM229" s="522"/>
      <c r="GN229" s="522"/>
      <c r="GO229" s="522"/>
      <c r="GP229" s="522"/>
      <c r="GQ229" s="522"/>
      <c r="GR229" s="522"/>
      <c r="GS229" s="522"/>
      <c r="GT229" s="522"/>
      <c r="GU229" s="522"/>
      <c r="GV229" s="522"/>
      <c r="GW229" s="522"/>
      <c r="GX229" s="522"/>
      <c r="GY229" s="522"/>
      <c r="GZ229" s="522"/>
      <c r="HA229" s="522"/>
      <c r="HB229" s="522"/>
      <c r="HC229" s="522"/>
      <c r="HD229" s="522"/>
      <c r="HE229" s="522"/>
      <c r="HF229" s="522"/>
      <c r="HG229" s="522"/>
      <c r="HH229" s="522"/>
      <c r="HI229" s="522"/>
      <c r="HJ229" s="522"/>
      <c r="HK229" s="522"/>
      <c r="HL229" s="522"/>
      <c r="HM229" s="522"/>
      <c r="HN229" s="522"/>
      <c r="HO229" s="522"/>
      <c r="HP229" s="522"/>
      <c r="HQ229" s="522"/>
      <c r="HR229" s="522"/>
      <c r="HS229" s="522"/>
      <c r="HT229" s="522"/>
      <c r="HU229" s="522"/>
      <c r="HV229" s="522"/>
      <c r="HW229" s="522"/>
      <c r="HX229" s="522"/>
      <c r="HY229" s="522"/>
      <c r="HZ229" s="522"/>
      <c r="IA229" s="522"/>
      <c r="IB229" s="522"/>
      <c r="IC229" s="522"/>
      <c r="ID229" s="522"/>
      <c r="IE229" s="522"/>
      <c r="IF229" s="522"/>
      <c r="IG229" s="522"/>
      <c r="IH229" s="522"/>
      <c r="II229" s="522"/>
      <c r="IJ229" s="522"/>
      <c r="IK229" s="522"/>
      <c r="IL229" s="522"/>
      <c r="IM229" s="522"/>
      <c r="IN229" s="522"/>
      <c r="IO229" s="522"/>
      <c r="IP229" s="522"/>
      <c r="IQ229" s="522"/>
      <c r="IR229" s="522"/>
      <c r="IS229" s="522"/>
      <c r="IT229" s="522"/>
    </row>
    <row collapsed="false" customFormat="false" customHeight="true" hidden="false" ht="33" outlineLevel="0" r="230">
      <c r="A230" s="371"/>
      <c r="B230" s="439"/>
      <c r="C230" s="440" t="s">
        <v>92</v>
      </c>
      <c r="D230" s="198" t="s">
        <v>383</v>
      </c>
      <c r="E230" s="441"/>
      <c r="F230" s="442" t="s">
        <v>94</v>
      </c>
      <c r="G230" s="166"/>
      <c r="H230" s="443"/>
      <c r="I230" s="444"/>
      <c r="J230" s="444"/>
      <c r="K230" s="445"/>
      <c r="L230" s="446"/>
      <c r="M230" s="446"/>
      <c r="N230" s="446"/>
      <c r="O230" s="446"/>
      <c r="P230" s="447"/>
      <c r="Q230" s="448"/>
      <c r="R230" s="449"/>
      <c r="S230" s="450"/>
      <c r="T230" s="448"/>
      <c r="U230" s="451"/>
      <c r="V230" s="452"/>
      <c r="W230" s="453"/>
      <c r="X230" s="454"/>
      <c r="Y230" s="452"/>
      <c r="Z230" s="453"/>
      <c r="AA230" s="451"/>
      <c r="AB230" s="455"/>
      <c r="AC230" s="456"/>
      <c r="AD230" s="456"/>
      <c r="AE230" s="456"/>
      <c r="AF230" s="175"/>
      <c r="AG230" s="176"/>
      <c r="AH230" s="385"/>
      <c r="AI230" s="434"/>
      <c r="AJ230" s="435"/>
      <c r="AK230" s="435"/>
      <c r="AL230" s="435"/>
      <c r="AM230" s="435"/>
      <c r="AN230" s="435"/>
      <c r="AO230" s="435"/>
      <c r="AP230" s="435"/>
      <c r="AQ230" s="435"/>
      <c r="AR230" s="435"/>
      <c r="AS230" s="435"/>
      <c r="AT230" s="435"/>
      <c r="AU230" s="435"/>
      <c r="AV230" s="435"/>
      <c r="AW230" s="435"/>
      <c r="AX230" s="435"/>
      <c r="AY230" s="435"/>
      <c r="AZ230" s="435"/>
      <c r="BA230" s="435"/>
      <c r="BB230" s="435"/>
      <c r="BC230" s="436"/>
      <c r="BD230" s="387"/>
      <c r="BE230" s="387"/>
      <c r="BF230" s="387"/>
      <c r="BG230" s="387"/>
      <c r="BH230" s="387"/>
      <c r="BI230" s="387"/>
      <c r="BJ230" s="387"/>
      <c r="BK230" s="387"/>
      <c r="BL230" s="387"/>
      <c r="BM230" s="387"/>
      <c r="BN230" s="387"/>
      <c r="BO230" s="387"/>
      <c r="BP230" s="387"/>
      <c r="BQ230" s="387"/>
      <c r="BR230" s="387"/>
      <c r="BS230" s="387"/>
      <c r="BT230" s="387"/>
      <c r="BU230" s="387"/>
      <c r="BV230" s="387"/>
      <c r="BW230" s="387"/>
      <c r="BX230" s="387"/>
      <c r="BY230" s="387"/>
      <c r="BZ230" s="387"/>
      <c r="CA230" s="387"/>
      <c r="CB230" s="387"/>
      <c r="CC230" s="387"/>
      <c r="CD230" s="387"/>
      <c r="CE230" s="387"/>
      <c r="CF230" s="387"/>
      <c r="CG230" s="387"/>
      <c r="CH230" s="387"/>
      <c r="CI230" s="387"/>
      <c r="CJ230" s="387"/>
      <c r="CK230" s="387"/>
      <c r="CL230" s="522"/>
      <c r="CM230" s="522"/>
      <c r="CN230" s="522"/>
      <c r="CO230" s="522"/>
      <c r="CP230" s="522"/>
      <c r="CQ230" s="522"/>
      <c r="CR230" s="522"/>
      <c r="CS230" s="522"/>
      <c r="CT230" s="522"/>
      <c r="CU230" s="522"/>
      <c r="CV230" s="522"/>
      <c r="CW230" s="522"/>
      <c r="CX230" s="522"/>
      <c r="CY230" s="522"/>
      <c r="CZ230" s="522"/>
      <c r="DA230" s="522"/>
      <c r="DB230" s="522"/>
      <c r="DC230" s="522"/>
      <c r="DD230" s="522"/>
      <c r="DE230" s="522"/>
      <c r="DF230" s="522"/>
      <c r="DG230" s="522"/>
      <c r="DH230" s="522"/>
      <c r="DI230" s="522"/>
      <c r="DJ230" s="522"/>
      <c r="DK230" s="522"/>
      <c r="DL230" s="522"/>
      <c r="DM230" s="522"/>
      <c r="DN230" s="522"/>
      <c r="DO230" s="522"/>
      <c r="DP230" s="522"/>
      <c r="DQ230" s="522"/>
      <c r="DR230" s="522"/>
      <c r="DS230" s="522"/>
      <c r="DT230" s="522"/>
      <c r="DU230" s="522"/>
      <c r="DV230" s="522"/>
      <c r="DW230" s="522"/>
      <c r="DX230" s="522"/>
      <c r="DY230" s="522"/>
      <c r="DZ230" s="522"/>
      <c r="EA230" s="522"/>
      <c r="EB230" s="522"/>
      <c r="EC230" s="522"/>
      <c r="ED230" s="522"/>
      <c r="EE230" s="522"/>
      <c r="EF230" s="522"/>
      <c r="EG230" s="522"/>
      <c r="EH230" s="522"/>
      <c r="EI230" s="522"/>
      <c r="EJ230" s="522"/>
      <c r="EK230" s="522"/>
      <c r="EL230" s="522"/>
      <c r="EM230" s="522"/>
      <c r="EN230" s="522"/>
      <c r="EO230" s="522"/>
      <c r="EP230" s="522"/>
      <c r="EQ230" s="522"/>
      <c r="ER230" s="522"/>
      <c r="ES230" s="522"/>
      <c r="ET230" s="522"/>
      <c r="EU230" s="522"/>
      <c r="EV230" s="522"/>
      <c r="EW230" s="522"/>
      <c r="EX230" s="522"/>
      <c r="EY230" s="522"/>
      <c r="EZ230" s="522"/>
      <c r="FA230" s="522"/>
      <c r="FB230" s="522"/>
      <c r="FC230" s="522"/>
      <c r="FD230" s="522"/>
      <c r="FE230" s="522"/>
      <c r="FF230" s="522"/>
      <c r="FG230" s="522"/>
      <c r="FH230" s="522"/>
      <c r="FI230" s="522"/>
      <c r="FJ230" s="522"/>
      <c r="FK230" s="522"/>
      <c r="FL230" s="522"/>
      <c r="FM230" s="522"/>
      <c r="FN230" s="522"/>
      <c r="FO230" s="522"/>
      <c r="FP230" s="522"/>
      <c r="FQ230" s="522"/>
      <c r="FR230" s="522"/>
      <c r="FS230" s="522"/>
      <c r="FT230" s="522"/>
      <c r="FU230" s="522"/>
      <c r="FV230" s="522"/>
      <c r="FW230" s="522"/>
      <c r="FX230" s="522"/>
      <c r="FY230" s="522"/>
      <c r="FZ230" s="522"/>
      <c r="GA230" s="522"/>
      <c r="GB230" s="522"/>
      <c r="GC230" s="522"/>
      <c r="GD230" s="522"/>
      <c r="GE230" s="522"/>
      <c r="GF230" s="522"/>
      <c r="GG230" s="522"/>
      <c r="GH230" s="522"/>
      <c r="GI230" s="522"/>
      <c r="GJ230" s="522"/>
      <c r="GK230" s="522"/>
      <c r="GL230" s="522"/>
      <c r="GM230" s="522"/>
      <c r="GN230" s="522"/>
      <c r="GO230" s="522"/>
      <c r="GP230" s="522"/>
      <c r="GQ230" s="522"/>
      <c r="GR230" s="522"/>
      <c r="GS230" s="522"/>
      <c r="GT230" s="522"/>
      <c r="GU230" s="522"/>
      <c r="GV230" s="522"/>
      <c r="GW230" s="522"/>
      <c r="GX230" s="522"/>
      <c r="GY230" s="522"/>
      <c r="GZ230" s="522"/>
      <c r="HA230" s="522"/>
      <c r="HB230" s="522"/>
      <c r="HC230" s="522"/>
      <c r="HD230" s="522"/>
      <c r="HE230" s="522"/>
      <c r="HF230" s="522"/>
      <c r="HG230" s="522"/>
      <c r="HH230" s="522"/>
      <c r="HI230" s="522"/>
      <c r="HJ230" s="522"/>
      <c r="HK230" s="522"/>
      <c r="HL230" s="522"/>
      <c r="HM230" s="522"/>
      <c r="HN230" s="522"/>
      <c r="HO230" s="522"/>
      <c r="HP230" s="522"/>
      <c r="HQ230" s="522"/>
      <c r="HR230" s="522"/>
      <c r="HS230" s="522"/>
      <c r="HT230" s="522"/>
      <c r="HU230" s="522"/>
      <c r="HV230" s="522"/>
      <c r="HW230" s="522"/>
      <c r="HX230" s="522"/>
      <c r="HY230" s="522"/>
      <c r="HZ230" s="522"/>
      <c r="IA230" s="522"/>
      <c r="IB230" s="522"/>
      <c r="IC230" s="522"/>
      <c r="ID230" s="522"/>
      <c r="IE230" s="522"/>
      <c r="IF230" s="522"/>
      <c r="IG230" s="522"/>
      <c r="IH230" s="522"/>
      <c r="II230" s="522"/>
      <c r="IJ230" s="522"/>
      <c r="IK230" s="522"/>
      <c r="IL230" s="522"/>
      <c r="IM230" s="522"/>
      <c r="IN230" s="522"/>
      <c r="IO230" s="522"/>
      <c r="IP230" s="522"/>
      <c r="IQ230" s="522"/>
      <c r="IR230" s="522"/>
      <c r="IS230" s="522"/>
      <c r="IT230" s="522"/>
    </row>
    <row collapsed="false" customFormat="false" customHeight="true" hidden="false" ht="40" outlineLevel="0" r="231">
      <c r="A231" s="371"/>
      <c r="B231" s="457"/>
      <c r="C231" s="458" t="s">
        <v>95</v>
      </c>
      <c r="D231" s="459"/>
      <c r="E231" s="460"/>
      <c r="F231" s="461" t="s">
        <v>121</v>
      </c>
      <c r="G231" s="166"/>
      <c r="H231" s="462"/>
      <c r="I231" s="463"/>
      <c r="J231" s="463"/>
      <c r="K231" s="464"/>
      <c r="L231" s="427"/>
      <c r="M231" s="427"/>
      <c r="N231" s="427"/>
      <c r="O231" s="427"/>
      <c r="P231" s="465"/>
      <c r="Q231" s="430"/>
      <c r="R231" s="431"/>
      <c r="S231" s="432"/>
      <c r="T231" s="430"/>
      <c r="U231" s="466"/>
      <c r="V231" s="467"/>
      <c r="W231" s="468"/>
      <c r="X231" s="469"/>
      <c r="Y231" s="467"/>
      <c r="Z231" s="468"/>
      <c r="AA231" s="466"/>
      <c r="AB231" s="470"/>
      <c r="AC231" s="433" t="s">
        <v>243</v>
      </c>
      <c r="AD231" s="471" t="s">
        <v>244</v>
      </c>
      <c r="AE231" s="471" t="s">
        <v>245</v>
      </c>
      <c r="AF231" s="175"/>
      <c r="AG231" s="176"/>
      <c r="AH231" s="385"/>
      <c r="AI231" s="434"/>
      <c r="AJ231" s="435"/>
      <c r="AK231" s="435"/>
      <c r="AL231" s="435"/>
      <c r="AM231" s="435"/>
      <c r="AN231" s="435"/>
      <c r="AO231" s="435"/>
      <c r="AP231" s="435"/>
      <c r="AQ231" s="435"/>
      <c r="AR231" s="435"/>
      <c r="AS231" s="435"/>
      <c r="AT231" s="435"/>
      <c r="AU231" s="435"/>
      <c r="AV231" s="435"/>
      <c r="AW231" s="435"/>
      <c r="AX231" s="435"/>
      <c r="AY231" s="435"/>
      <c r="AZ231" s="435"/>
      <c r="BA231" s="435"/>
      <c r="BB231" s="435"/>
      <c r="BC231" s="436"/>
      <c r="BD231" s="387"/>
      <c r="BE231" s="387"/>
      <c r="BF231" s="387"/>
      <c r="BG231" s="387"/>
      <c r="BH231" s="387"/>
      <c r="BI231" s="387"/>
      <c r="BJ231" s="387"/>
      <c r="BK231" s="387"/>
      <c r="BL231" s="387"/>
      <c r="BM231" s="387"/>
      <c r="BN231" s="387"/>
      <c r="BO231" s="387"/>
      <c r="BP231" s="387"/>
      <c r="BQ231" s="387"/>
      <c r="BR231" s="387"/>
      <c r="BS231" s="387"/>
      <c r="BT231" s="387"/>
      <c r="BU231" s="387"/>
      <c r="BV231" s="387"/>
      <c r="BW231" s="387"/>
      <c r="BX231" s="387"/>
      <c r="BY231" s="387"/>
      <c r="BZ231" s="387"/>
      <c r="CA231" s="387"/>
      <c r="CB231" s="387"/>
      <c r="CC231" s="387"/>
      <c r="CD231" s="387"/>
      <c r="CE231" s="387"/>
      <c r="CF231" s="387"/>
      <c r="CG231" s="387"/>
      <c r="CH231" s="387"/>
      <c r="CI231" s="387"/>
      <c r="CJ231" s="387"/>
      <c r="CK231" s="387"/>
      <c r="CL231" s="522"/>
      <c r="CM231" s="522"/>
      <c r="CN231" s="522"/>
      <c r="CO231" s="522"/>
      <c r="CP231" s="522"/>
      <c r="CQ231" s="522"/>
      <c r="CR231" s="522"/>
      <c r="CS231" s="522"/>
      <c r="CT231" s="522"/>
      <c r="CU231" s="522"/>
      <c r="CV231" s="522"/>
      <c r="CW231" s="522"/>
      <c r="CX231" s="522"/>
      <c r="CY231" s="522"/>
      <c r="CZ231" s="522"/>
      <c r="DA231" s="522"/>
      <c r="DB231" s="522"/>
      <c r="DC231" s="522"/>
      <c r="DD231" s="522"/>
      <c r="DE231" s="522"/>
      <c r="DF231" s="522"/>
      <c r="DG231" s="522"/>
      <c r="DH231" s="522"/>
      <c r="DI231" s="522"/>
      <c r="DJ231" s="522"/>
      <c r="DK231" s="522"/>
      <c r="DL231" s="522"/>
      <c r="DM231" s="522"/>
      <c r="DN231" s="522"/>
      <c r="DO231" s="522"/>
      <c r="DP231" s="522"/>
      <c r="DQ231" s="522"/>
      <c r="DR231" s="522"/>
      <c r="DS231" s="522"/>
      <c r="DT231" s="522"/>
      <c r="DU231" s="522"/>
      <c r="DV231" s="522"/>
      <c r="DW231" s="522"/>
      <c r="DX231" s="522"/>
      <c r="DY231" s="522"/>
      <c r="DZ231" s="522"/>
      <c r="EA231" s="522"/>
      <c r="EB231" s="522"/>
      <c r="EC231" s="522"/>
      <c r="ED231" s="522"/>
      <c r="EE231" s="522"/>
      <c r="EF231" s="522"/>
      <c r="EG231" s="522"/>
      <c r="EH231" s="522"/>
      <c r="EI231" s="522"/>
      <c r="EJ231" s="522"/>
      <c r="EK231" s="522"/>
      <c r="EL231" s="522"/>
      <c r="EM231" s="522"/>
      <c r="EN231" s="522"/>
      <c r="EO231" s="522"/>
      <c r="EP231" s="522"/>
      <c r="EQ231" s="522"/>
      <c r="ER231" s="522"/>
      <c r="ES231" s="522"/>
      <c r="ET231" s="522"/>
      <c r="EU231" s="522"/>
      <c r="EV231" s="522"/>
      <c r="EW231" s="522"/>
      <c r="EX231" s="522"/>
      <c r="EY231" s="522"/>
      <c r="EZ231" s="522"/>
      <c r="FA231" s="522"/>
      <c r="FB231" s="522"/>
      <c r="FC231" s="522"/>
      <c r="FD231" s="522"/>
      <c r="FE231" s="522"/>
      <c r="FF231" s="522"/>
      <c r="FG231" s="522"/>
      <c r="FH231" s="522"/>
      <c r="FI231" s="522"/>
      <c r="FJ231" s="522"/>
      <c r="FK231" s="522"/>
      <c r="FL231" s="522"/>
      <c r="FM231" s="522"/>
      <c r="FN231" s="522"/>
      <c r="FO231" s="522"/>
      <c r="FP231" s="522"/>
      <c r="FQ231" s="522"/>
      <c r="FR231" s="522"/>
      <c r="FS231" s="522"/>
      <c r="FT231" s="522"/>
      <c r="FU231" s="522"/>
      <c r="FV231" s="522"/>
      <c r="FW231" s="522"/>
      <c r="FX231" s="522"/>
      <c r="FY231" s="522"/>
      <c r="FZ231" s="522"/>
      <c r="GA231" s="522"/>
      <c r="GB231" s="522"/>
      <c r="GC231" s="522"/>
      <c r="GD231" s="522"/>
      <c r="GE231" s="522"/>
      <c r="GF231" s="522"/>
      <c r="GG231" s="522"/>
      <c r="GH231" s="522"/>
      <c r="GI231" s="522"/>
      <c r="GJ231" s="522"/>
      <c r="GK231" s="522"/>
      <c r="GL231" s="522"/>
      <c r="GM231" s="522"/>
      <c r="GN231" s="522"/>
      <c r="GO231" s="522"/>
      <c r="GP231" s="522"/>
      <c r="GQ231" s="522"/>
      <c r="GR231" s="522"/>
      <c r="GS231" s="522"/>
      <c r="GT231" s="522"/>
      <c r="GU231" s="522"/>
      <c r="GV231" s="522"/>
      <c r="GW231" s="522"/>
      <c r="GX231" s="522"/>
      <c r="GY231" s="522"/>
      <c r="GZ231" s="522"/>
      <c r="HA231" s="522"/>
      <c r="HB231" s="522"/>
      <c r="HC231" s="522"/>
      <c r="HD231" s="522"/>
      <c r="HE231" s="522"/>
      <c r="HF231" s="522"/>
      <c r="HG231" s="522"/>
      <c r="HH231" s="522"/>
      <c r="HI231" s="522"/>
      <c r="HJ231" s="522"/>
      <c r="HK231" s="522"/>
      <c r="HL231" s="522"/>
      <c r="HM231" s="522"/>
      <c r="HN231" s="522"/>
      <c r="HO231" s="522"/>
      <c r="HP231" s="522"/>
      <c r="HQ231" s="522"/>
      <c r="HR231" s="522"/>
      <c r="HS231" s="522"/>
      <c r="HT231" s="522"/>
      <c r="HU231" s="522"/>
      <c r="HV231" s="522"/>
      <c r="HW231" s="522"/>
      <c r="HX231" s="522"/>
      <c r="HY231" s="522"/>
      <c r="HZ231" s="522"/>
      <c r="IA231" s="522"/>
      <c r="IB231" s="522"/>
      <c r="IC231" s="522"/>
      <c r="ID231" s="522"/>
      <c r="IE231" s="522"/>
      <c r="IF231" s="522"/>
      <c r="IG231" s="522"/>
      <c r="IH231" s="522"/>
      <c r="II231" s="522"/>
      <c r="IJ231" s="522"/>
      <c r="IK231" s="522"/>
      <c r="IL231" s="522"/>
      <c r="IM231" s="522"/>
      <c r="IN231" s="522"/>
      <c r="IO231" s="522"/>
      <c r="IP231" s="522"/>
      <c r="IQ231" s="522"/>
      <c r="IR231" s="522"/>
      <c r="IS231" s="522"/>
      <c r="IT231" s="522"/>
    </row>
    <row collapsed="false" customFormat="false" customHeight="true" hidden="false" ht="37" outlineLevel="0" r="232">
      <c r="A232" s="371"/>
      <c r="B232" s="439"/>
      <c r="C232" s="440" t="s">
        <v>97</v>
      </c>
      <c r="D232" s="198" t="s">
        <v>207</v>
      </c>
      <c r="E232" s="441"/>
      <c r="F232" s="442" t="s">
        <v>247</v>
      </c>
      <c r="G232" s="166"/>
      <c r="H232" s="443"/>
      <c r="I232" s="444"/>
      <c r="J232" s="444"/>
      <c r="K232" s="445"/>
      <c r="L232" s="446"/>
      <c r="M232" s="446"/>
      <c r="N232" s="446"/>
      <c r="O232" s="446"/>
      <c r="P232" s="447" t="s">
        <v>248</v>
      </c>
      <c r="Q232" s="543"/>
      <c r="R232" s="544"/>
      <c r="S232" s="545"/>
      <c r="T232" s="543"/>
      <c r="U232" s="544"/>
      <c r="V232" s="545"/>
      <c r="W232" s="543"/>
      <c r="X232" s="544" t="n">
        <v>2</v>
      </c>
      <c r="Y232" s="545"/>
      <c r="Z232" s="546"/>
      <c r="AA232" s="547"/>
      <c r="AB232" s="548"/>
      <c r="AC232" s="478" t="n">
        <v>41586</v>
      </c>
      <c r="AD232" s="478" t="s">
        <v>266</v>
      </c>
      <c r="AE232" s="478"/>
      <c r="AF232" s="175"/>
      <c r="AG232" s="176"/>
      <c r="AH232" s="385"/>
      <c r="AI232" s="434"/>
      <c r="AJ232" s="435"/>
      <c r="AK232" s="435"/>
      <c r="AL232" s="435"/>
      <c r="AM232" s="435"/>
      <c r="AN232" s="435"/>
      <c r="AO232" s="435"/>
      <c r="AP232" s="435"/>
      <c r="AQ232" s="435"/>
      <c r="AR232" s="435"/>
      <c r="AS232" s="435"/>
      <c r="AT232" s="435"/>
      <c r="AU232" s="435"/>
      <c r="AV232" s="435"/>
      <c r="AW232" s="435"/>
      <c r="AX232" s="435"/>
      <c r="AY232" s="435"/>
      <c r="AZ232" s="435"/>
      <c r="BA232" s="435"/>
      <c r="BB232" s="435"/>
      <c r="BC232" s="436"/>
      <c r="BD232" s="387"/>
      <c r="BE232" s="387"/>
      <c r="BF232" s="387"/>
      <c r="BG232" s="387"/>
      <c r="BH232" s="387"/>
      <c r="BI232" s="387"/>
      <c r="BJ232" s="387"/>
      <c r="BK232" s="387"/>
      <c r="BL232" s="387"/>
      <c r="BM232" s="387"/>
      <c r="BN232" s="387"/>
      <c r="BO232" s="387"/>
      <c r="BP232" s="387"/>
      <c r="BQ232" s="387"/>
      <c r="BR232" s="387"/>
      <c r="BS232" s="387"/>
      <c r="BT232" s="387"/>
      <c r="BU232" s="387"/>
      <c r="BV232" s="387"/>
      <c r="BW232" s="387"/>
      <c r="BX232" s="387"/>
      <c r="BY232" s="387"/>
      <c r="BZ232" s="387"/>
      <c r="CA232" s="387"/>
      <c r="CB232" s="387"/>
      <c r="CC232" s="387"/>
      <c r="CD232" s="387"/>
      <c r="CE232" s="387"/>
      <c r="CF232" s="387"/>
      <c r="CG232" s="387"/>
      <c r="CH232" s="387"/>
      <c r="CI232" s="387"/>
      <c r="CJ232" s="387"/>
      <c r="CK232" s="387"/>
      <c r="CL232" s="522"/>
      <c r="CM232" s="522"/>
      <c r="CN232" s="522"/>
      <c r="CO232" s="522"/>
      <c r="CP232" s="522"/>
      <c r="CQ232" s="522"/>
      <c r="CR232" s="522"/>
      <c r="CS232" s="522"/>
      <c r="CT232" s="522"/>
      <c r="CU232" s="522"/>
      <c r="CV232" s="522"/>
      <c r="CW232" s="522"/>
      <c r="CX232" s="522"/>
      <c r="CY232" s="522"/>
      <c r="CZ232" s="522"/>
      <c r="DA232" s="522"/>
      <c r="DB232" s="522"/>
      <c r="DC232" s="522"/>
      <c r="DD232" s="522"/>
      <c r="DE232" s="522"/>
      <c r="DF232" s="522"/>
      <c r="DG232" s="522"/>
      <c r="DH232" s="522"/>
      <c r="DI232" s="522"/>
      <c r="DJ232" s="522"/>
      <c r="DK232" s="522"/>
      <c r="DL232" s="522"/>
      <c r="DM232" s="522"/>
      <c r="DN232" s="522"/>
      <c r="DO232" s="522"/>
      <c r="DP232" s="522"/>
      <c r="DQ232" s="522"/>
      <c r="DR232" s="522"/>
      <c r="DS232" s="522"/>
      <c r="DT232" s="522"/>
      <c r="DU232" s="522"/>
      <c r="DV232" s="522"/>
      <c r="DW232" s="522"/>
      <c r="DX232" s="522"/>
      <c r="DY232" s="522"/>
      <c r="DZ232" s="522"/>
      <c r="EA232" s="522"/>
      <c r="EB232" s="522"/>
      <c r="EC232" s="522"/>
      <c r="ED232" s="522"/>
      <c r="EE232" s="522"/>
      <c r="EF232" s="522"/>
      <c r="EG232" s="522"/>
      <c r="EH232" s="522"/>
      <c r="EI232" s="522"/>
      <c r="EJ232" s="522"/>
      <c r="EK232" s="522"/>
      <c r="EL232" s="522"/>
      <c r="EM232" s="522"/>
      <c r="EN232" s="522"/>
      <c r="EO232" s="522"/>
      <c r="EP232" s="522"/>
      <c r="EQ232" s="522"/>
      <c r="ER232" s="522"/>
      <c r="ES232" s="522"/>
      <c r="ET232" s="522"/>
      <c r="EU232" s="522"/>
      <c r="EV232" s="522"/>
      <c r="EW232" s="522"/>
      <c r="EX232" s="522"/>
      <c r="EY232" s="522"/>
      <c r="EZ232" s="522"/>
      <c r="FA232" s="522"/>
      <c r="FB232" s="522"/>
      <c r="FC232" s="522"/>
      <c r="FD232" s="522"/>
      <c r="FE232" s="522"/>
      <c r="FF232" s="522"/>
      <c r="FG232" s="522"/>
      <c r="FH232" s="522"/>
      <c r="FI232" s="522"/>
      <c r="FJ232" s="522"/>
      <c r="FK232" s="522"/>
      <c r="FL232" s="522"/>
      <c r="FM232" s="522"/>
      <c r="FN232" s="522"/>
      <c r="FO232" s="522"/>
      <c r="FP232" s="522"/>
      <c r="FQ232" s="522"/>
      <c r="FR232" s="522"/>
      <c r="FS232" s="522"/>
      <c r="FT232" s="522"/>
      <c r="FU232" s="522"/>
      <c r="FV232" s="522"/>
      <c r="FW232" s="522"/>
      <c r="FX232" s="522"/>
      <c r="FY232" s="522"/>
      <c r="FZ232" s="522"/>
      <c r="GA232" s="522"/>
      <c r="GB232" s="522"/>
      <c r="GC232" s="522"/>
      <c r="GD232" s="522"/>
      <c r="GE232" s="522"/>
      <c r="GF232" s="522"/>
      <c r="GG232" s="522"/>
      <c r="GH232" s="522"/>
      <c r="GI232" s="522"/>
      <c r="GJ232" s="522"/>
      <c r="GK232" s="522"/>
      <c r="GL232" s="522"/>
      <c r="GM232" s="522"/>
      <c r="GN232" s="522"/>
      <c r="GO232" s="522"/>
      <c r="GP232" s="522"/>
      <c r="GQ232" s="522"/>
      <c r="GR232" s="522"/>
      <c r="GS232" s="522"/>
      <c r="GT232" s="522"/>
      <c r="GU232" s="522"/>
      <c r="GV232" s="522"/>
      <c r="GW232" s="522"/>
      <c r="GX232" s="522"/>
      <c r="GY232" s="522"/>
      <c r="GZ232" s="522"/>
      <c r="HA232" s="522"/>
      <c r="HB232" s="522"/>
      <c r="HC232" s="522"/>
      <c r="HD232" s="522"/>
      <c r="HE232" s="522"/>
      <c r="HF232" s="522"/>
      <c r="HG232" s="522"/>
      <c r="HH232" s="522"/>
      <c r="HI232" s="522"/>
      <c r="HJ232" s="522"/>
      <c r="HK232" s="522"/>
      <c r="HL232" s="522"/>
      <c r="HM232" s="522"/>
      <c r="HN232" s="522"/>
      <c r="HO232" s="522"/>
      <c r="HP232" s="522"/>
      <c r="HQ232" s="522"/>
      <c r="HR232" s="522"/>
      <c r="HS232" s="522"/>
      <c r="HT232" s="522"/>
      <c r="HU232" s="522"/>
      <c r="HV232" s="522"/>
      <c r="HW232" s="522"/>
      <c r="HX232" s="522"/>
      <c r="HY232" s="522"/>
      <c r="HZ232" s="522"/>
      <c r="IA232" s="522"/>
      <c r="IB232" s="522"/>
      <c r="IC232" s="522"/>
      <c r="ID232" s="522"/>
      <c r="IE232" s="522"/>
      <c r="IF232" s="522"/>
      <c r="IG232" s="522"/>
      <c r="IH232" s="522"/>
      <c r="II232" s="522"/>
      <c r="IJ232" s="522"/>
      <c r="IK232" s="522"/>
      <c r="IL232" s="522"/>
      <c r="IM232" s="522"/>
      <c r="IN232" s="522"/>
      <c r="IO232" s="522"/>
      <c r="IP232" s="522"/>
      <c r="IQ232" s="522"/>
      <c r="IR232" s="522"/>
      <c r="IS232" s="522"/>
      <c r="IT232" s="522"/>
    </row>
    <row collapsed="false" customFormat="false" customHeight="true" hidden="false" ht="43" outlineLevel="0" r="233">
      <c r="A233" s="371"/>
      <c r="B233" s="479"/>
      <c r="C233" s="524" t="s">
        <v>100</v>
      </c>
      <c r="D233" s="480"/>
      <c r="E233" s="481"/>
      <c r="F233" s="561" t="s">
        <v>390</v>
      </c>
      <c r="G233" s="166"/>
      <c r="H233" s="483"/>
      <c r="I233" s="484"/>
      <c r="J233" s="484"/>
      <c r="K233" s="485"/>
      <c r="L233" s="486"/>
      <c r="M233" s="486"/>
      <c r="N233" s="486"/>
      <c r="O233" s="486"/>
      <c r="P233" s="487" t="s">
        <v>101</v>
      </c>
      <c r="Q233" s="488" t="n">
        <f aca="false">Q228</f>
        <v>0</v>
      </c>
      <c r="R233" s="489" t="n">
        <f aca="false">R228</f>
        <v>0</v>
      </c>
      <c r="S233" s="490" t="n">
        <f aca="false">S228</f>
        <v>0</v>
      </c>
      <c r="T233" s="488" t="n">
        <f aca="false">T228</f>
        <v>0</v>
      </c>
      <c r="U233" s="489" t="n">
        <f aca="false">U228</f>
        <v>0</v>
      </c>
      <c r="V233" s="490" t="n">
        <f aca="false">V228</f>
        <v>0</v>
      </c>
      <c r="W233" s="488" t="n">
        <f aca="false">W228</f>
        <v>0</v>
      </c>
      <c r="X233" s="489" t="n">
        <f aca="false">X228</f>
        <v>0</v>
      </c>
      <c r="Y233" s="490" t="n">
        <f aca="false">Y228</f>
        <v>0</v>
      </c>
      <c r="Z233" s="488" t="s">
        <v>102</v>
      </c>
      <c r="AA233" s="489" t="s">
        <v>102</v>
      </c>
      <c r="AB233" s="491" t="s">
        <v>102</v>
      </c>
      <c r="AC233" s="492"/>
      <c r="AD233" s="492"/>
      <c r="AE233" s="492"/>
      <c r="AF233" s="175"/>
      <c r="AG233" s="176"/>
      <c r="AH233" s="385"/>
      <c r="AI233" s="493"/>
      <c r="AJ233" s="494"/>
      <c r="AK233" s="494"/>
      <c r="AL233" s="494"/>
      <c r="AM233" s="494"/>
      <c r="AN233" s="494"/>
      <c r="AO233" s="494"/>
      <c r="AP233" s="494"/>
      <c r="AQ233" s="494"/>
      <c r="AR233" s="494"/>
      <c r="AS233" s="494"/>
      <c r="AT233" s="494"/>
      <c r="AU233" s="494"/>
      <c r="AV233" s="494"/>
      <c r="AW233" s="494"/>
      <c r="AX233" s="494"/>
      <c r="AY233" s="494"/>
      <c r="AZ233" s="494"/>
      <c r="BA233" s="494"/>
      <c r="BB233" s="494"/>
      <c r="BC233" s="495"/>
      <c r="BD233" s="387"/>
      <c r="BE233" s="387"/>
      <c r="BF233" s="387"/>
      <c r="BG233" s="387"/>
      <c r="BH233" s="387"/>
      <c r="BI233" s="387"/>
      <c r="BJ233" s="387"/>
      <c r="BK233" s="387"/>
      <c r="BL233" s="387"/>
      <c r="BM233" s="387"/>
      <c r="BN233" s="387"/>
      <c r="BO233" s="387"/>
      <c r="BP233" s="387"/>
      <c r="BQ233" s="387"/>
      <c r="BR233" s="387"/>
      <c r="BS233" s="387"/>
      <c r="BT233" s="387"/>
      <c r="BU233" s="387"/>
      <c r="BV233" s="387"/>
      <c r="BW233" s="387"/>
      <c r="BX233" s="387"/>
      <c r="BY233" s="387"/>
      <c r="BZ233" s="387"/>
      <c r="CA233" s="387"/>
      <c r="CB233" s="387"/>
      <c r="CC233" s="387"/>
      <c r="CD233" s="387"/>
      <c r="CE233" s="387"/>
      <c r="CF233" s="387"/>
      <c r="CG233" s="387"/>
      <c r="CH233" s="387"/>
      <c r="CI233" s="387"/>
      <c r="CJ233" s="387"/>
      <c r="CK233" s="387"/>
      <c r="CL233" s="522"/>
      <c r="CM233" s="522"/>
      <c r="CN233" s="522"/>
      <c r="CO233" s="522"/>
      <c r="CP233" s="522"/>
      <c r="CQ233" s="522"/>
      <c r="CR233" s="522"/>
      <c r="CS233" s="522"/>
      <c r="CT233" s="522"/>
      <c r="CU233" s="522"/>
      <c r="CV233" s="522"/>
      <c r="CW233" s="522"/>
      <c r="CX233" s="522"/>
      <c r="CY233" s="522"/>
      <c r="CZ233" s="522"/>
      <c r="DA233" s="522"/>
      <c r="DB233" s="522"/>
      <c r="DC233" s="522"/>
      <c r="DD233" s="522"/>
      <c r="DE233" s="522"/>
      <c r="DF233" s="522"/>
      <c r="DG233" s="522"/>
      <c r="DH233" s="522"/>
      <c r="DI233" s="522"/>
      <c r="DJ233" s="522"/>
      <c r="DK233" s="522"/>
      <c r="DL233" s="522"/>
      <c r="DM233" s="522"/>
      <c r="DN233" s="522"/>
      <c r="DO233" s="522"/>
      <c r="DP233" s="522"/>
      <c r="DQ233" s="522"/>
      <c r="DR233" s="522"/>
      <c r="DS233" s="522"/>
      <c r="DT233" s="522"/>
      <c r="DU233" s="522"/>
      <c r="DV233" s="522"/>
      <c r="DW233" s="522"/>
      <c r="DX233" s="522"/>
      <c r="DY233" s="522"/>
      <c r="DZ233" s="522"/>
      <c r="EA233" s="522"/>
      <c r="EB233" s="522"/>
      <c r="EC233" s="522"/>
      <c r="ED233" s="522"/>
      <c r="EE233" s="522"/>
      <c r="EF233" s="522"/>
      <c r="EG233" s="522"/>
      <c r="EH233" s="522"/>
      <c r="EI233" s="522"/>
      <c r="EJ233" s="522"/>
      <c r="EK233" s="522"/>
      <c r="EL233" s="522"/>
      <c r="EM233" s="522"/>
      <c r="EN233" s="522"/>
      <c r="EO233" s="522"/>
      <c r="EP233" s="522"/>
      <c r="EQ233" s="522"/>
      <c r="ER233" s="522"/>
      <c r="ES233" s="522"/>
      <c r="ET233" s="522"/>
      <c r="EU233" s="522"/>
      <c r="EV233" s="522"/>
      <c r="EW233" s="522"/>
      <c r="EX233" s="522"/>
      <c r="EY233" s="522"/>
      <c r="EZ233" s="522"/>
      <c r="FA233" s="522"/>
      <c r="FB233" s="522"/>
      <c r="FC233" s="522"/>
      <c r="FD233" s="522"/>
      <c r="FE233" s="522"/>
      <c r="FF233" s="522"/>
      <c r="FG233" s="522"/>
      <c r="FH233" s="522"/>
      <c r="FI233" s="522"/>
      <c r="FJ233" s="522"/>
      <c r="FK233" s="522"/>
      <c r="FL233" s="522"/>
      <c r="FM233" s="522"/>
      <c r="FN233" s="522"/>
      <c r="FO233" s="522"/>
      <c r="FP233" s="522"/>
      <c r="FQ233" s="522"/>
      <c r="FR233" s="522"/>
      <c r="FS233" s="522"/>
      <c r="FT233" s="522"/>
      <c r="FU233" s="522"/>
      <c r="FV233" s="522"/>
      <c r="FW233" s="522"/>
      <c r="FX233" s="522"/>
      <c r="FY233" s="522"/>
      <c r="FZ233" s="522"/>
      <c r="GA233" s="522"/>
      <c r="GB233" s="522"/>
      <c r="GC233" s="522"/>
      <c r="GD233" s="522"/>
      <c r="GE233" s="522"/>
      <c r="GF233" s="522"/>
      <c r="GG233" s="522"/>
      <c r="GH233" s="522"/>
      <c r="GI233" s="522"/>
      <c r="GJ233" s="522"/>
      <c r="GK233" s="522"/>
      <c r="GL233" s="522"/>
      <c r="GM233" s="522"/>
      <c r="GN233" s="522"/>
      <c r="GO233" s="522"/>
      <c r="GP233" s="522"/>
      <c r="GQ233" s="522"/>
      <c r="GR233" s="522"/>
      <c r="GS233" s="522"/>
      <c r="GT233" s="522"/>
      <c r="GU233" s="522"/>
      <c r="GV233" s="522"/>
      <c r="GW233" s="522"/>
      <c r="GX233" s="522"/>
      <c r="GY233" s="522"/>
      <c r="GZ233" s="522"/>
      <c r="HA233" s="522"/>
      <c r="HB233" s="522"/>
      <c r="HC233" s="522"/>
      <c r="HD233" s="522"/>
      <c r="HE233" s="522"/>
      <c r="HF233" s="522"/>
      <c r="HG233" s="522"/>
      <c r="HH233" s="522"/>
      <c r="HI233" s="522"/>
      <c r="HJ233" s="522"/>
      <c r="HK233" s="522"/>
      <c r="HL233" s="522"/>
      <c r="HM233" s="522"/>
      <c r="HN233" s="522"/>
      <c r="HO233" s="522"/>
      <c r="HP233" s="522"/>
      <c r="HQ233" s="522"/>
      <c r="HR233" s="522"/>
      <c r="HS233" s="522"/>
      <c r="HT233" s="522"/>
      <c r="HU233" s="522"/>
      <c r="HV233" s="522"/>
      <c r="HW233" s="522"/>
      <c r="HX233" s="522"/>
      <c r="HY233" s="522"/>
      <c r="HZ233" s="522"/>
      <c r="IA233" s="522"/>
      <c r="IB233" s="522"/>
      <c r="IC233" s="522"/>
      <c r="ID233" s="522"/>
      <c r="IE233" s="522"/>
      <c r="IF233" s="522"/>
      <c r="IG233" s="522"/>
      <c r="IH233" s="522"/>
      <c r="II233" s="522"/>
      <c r="IJ233" s="522"/>
      <c r="IK233" s="522"/>
      <c r="IL233" s="522"/>
      <c r="IM233" s="522"/>
      <c r="IN233" s="522"/>
      <c r="IO233" s="522"/>
      <c r="IP233" s="522"/>
      <c r="IQ233" s="522"/>
      <c r="IR233" s="522"/>
      <c r="IS233" s="522"/>
      <c r="IT233" s="522"/>
    </row>
    <row collapsed="false" customFormat="true" customHeight="true" hidden="false" ht="7" outlineLevel="0" r="234" s="438">
      <c r="A234" s="406"/>
      <c r="B234" s="266"/>
      <c r="C234" s="266"/>
      <c r="D234" s="267"/>
      <c r="E234" s="512"/>
      <c r="F234" s="269"/>
      <c r="G234" s="267"/>
      <c r="H234" s="556"/>
      <c r="I234" s="268"/>
      <c r="J234" s="268"/>
      <c r="K234" s="268"/>
      <c r="L234" s="268"/>
      <c r="M234" s="268"/>
      <c r="N234" s="268"/>
      <c r="O234" s="268"/>
      <c r="P234" s="269"/>
      <c r="Q234" s="266"/>
      <c r="R234" s="266"/>
      <c r="S234" s="266"/>
      <c r="T234" s="266"/>
      <c r="U234" s="266"/>
      <c r="V234" s="266"/>
      <c r="W234" s="266"/>
      <c r="X234" s="266"/>
      <c r="Y234" s="266"/>
      <c r="Z234" s="266"/>
      <c r="AA234" s="266"/>
      <c r="AB234" s="266"/>
      <c r="AC234" s="266"/>
      <c r="AD234" s="266"/>
      <c r="AE234" s="266"/>
      <c r="AF234" s="266"/>
      <c r="AG234" s="269"/>
      <c r="AH234" s="407"/>
      <c r="AI234" s="557"/>
      <c r="AJ234" s="557"/>
      <c r="AK234" s="557"/>
      <c r="AL234" s="557"/>
      <c r="AM234" s="557"/>
      <c r="AN234" s="557"/>
      <c r="AO234" s="557"/>
      <c r="AP234" s="557"/>
      <c r="AQ234" s="557"/>
      <c r="AR234" s="557"/>
      <c r="AS234" s="557"/>
      <c r="AT234" s="557"/>
      <c r="AU234" s="557"/>
      <c r="AV234" s="557"/>
      <c r="AW234" s="557"/>
      <c r="AX234" s="557"/>
      <c r="AY234" s="557"/>
      <c r="AZ234" s="557"/>
      <c r="BA234" s="557"/>
      <c r="BB234" s="557"/>
      <c r="BC234" s="557"/>
      <c r="BD234" s="408"/>
      <c r="BE234" s="408"/>
      <c r="BF234" s="408"/>
      <c r="BG234" s="408"/>
      <c r="BH234" s="408"/>
      <c r="BI234" s="408"/>
      <c r="BJ234" s="408"/>
      <c r="BK234" s="408"/>
      <c r="BL234" s="408"/>
      <c r="BM234" s="408"/>
      <c r="BN234" s="408"/>
      <c r="BO234" s="408"/>
      <c r="BP234" s="408"/>
      <c r="BQ234" s="408"/>
      <c r="BR234" s="408"/>
      <c r="BS234" s="408"/>
      <c r="BT234" s="408"/>
      <c r="BU234" s="408"/>
      <c r="BV234" s="408"/>
      <c r="BW234" s="408"/>
      <c r="BX234" s="408"/>
      <c r="BY234" s="408"/>
      <c r="BZ234" s="408"/>
      <c r="CA234" s="408"/>
      <c r="CB234" s="408"/>
      <c r="CC234" s="408"/>
      <c r="CD234" s="408"/>
      <c r="CE234" s="408"/>
      <c r="CF234" s="408"/>
      <c r="CG234" s="408"/>
      <c r="CH234" s="408"/>
      <c r="CI234" s="408"/>
      <c r="CJ234" s="408"/>
      <c r="CK234" s="408"/>
      <c r="CL234" s="437"/>
      <c r="CM234" s="437"/>
      <c r="CN234" s="437"/>
      <c r="CO234" s="437"/>
      <c r="CP234" s="437"/>
      <c r="CQ234" s="437"/>
      <c r="CR234" s="437"/>
      <c r="CS234" s="437"/>
      <c r="CT234" s="437"/>
      <c r="CU234" s="437"/>
      <c r="CV234" s="437"/>
      <c r="CW234" s="437"/>
      <c r="CX234" s="437"/>
      <c r="CY234" s="437"/>
      <c r="CZ234" s="437"/>
      <c r="DA234" s="437"/>
      <c r="DB234" s="437"/>
      <c r="DC234" s="437"/>
      <c r="DD234" s="437"/>
      <c r="DE234" s="437"/>
      <c r="DF234" s="437"/>
      <c r="DG234" s="437"/>
      <c r="DH234" s="437"/>
      <c r="DI234" s="437"/>
      <c r="DJ234" s="437"/>
      <c r="DK234" s="437"/>
      <c r="DL234" s="437"/>
      <c r="DM234" s="437"/>
      <c r="DN234" s="437"/>
      <c r="DO234" s="437"/>
      <c r="DP234" s="437"/>
      <c r="DQ234" s="437"/>
      <c r="DR234" s="437"/>
      <c r="DS234" s="437"/>
      <c r="DT234" s="437"/>
      <c r="DU234" s="437"/>
      <c r="DV234" s="437"/>
      <c r="DW234" s="437"/>
      <c r="DX234" s="437"/>
      <c r="DY234" s="437"/>
      <c r="DZ234" s="437"/>
      <c r="EA234" s="437"/>
      <c r="EB234" s="437"/>
      <c r="EC234" s="437"/>
      <c r="ED234" s="437"/>
      <c r="EE234" s="437"/>
      <c r="EF234" s="437"/>
      <c r="EG234" s="437"/>
      <c r="EH234" s="437"/>
      <c r="EI234" s="437"/>
      <c r="EJ234" s="437"/>
      <c r="EK234" s="437"/>
      <c r="EL234" s="437"/>
      <c r="EM234" s="437"/>
      <c r="EN234" s="437"/>
      <c r="EO234" s="437"/>
      <c r="EP234" s="437"/>
      <c r="EQ234" s="437"/>
      <c r="ER234" s="437"/>
      <c r="ES234" s="437"/>
      <c r="ET234" s="437"/>
      <c r="EU234" s="437"/>
      <c r="EV234" s="437"/>
      <c r="EW234" s="437"/>
      <c r="EX234" s="437"/>
      <c r="EY234" s="437"/>
      <c r="EZ234" s="437"/>
      <c r="FA234" s="437"/>
      <c r="FB234" s="437"/>
      <c r="FC234" s="437"/>
      <c r="FD234" s="437"/>
      <c r="FE234" s="437"/>
      <c r="FF234" s="437"/>
      <c r="FG234" s="437"/>
      <c r="FH234" s="437"/>
      <c r="FI234" s="437"/>
      <c r="FJ234" s="437"/>
      <c r="FK234" s="437"/>
      <c r="FL234" s="437"/>
      <c r="FM234" s="437"/>
      <c r="FN234" s="437"/>
      <c r="FO234" s="437"/>
      <c r="FP234" s="437"/>
      <c r="FQ234" s="437"/>
      <c r="FR234" s="437"/>
      <c r="FS234" s="437"/>
      <c r="FT234" s="437"/>
      <c r="FU234" s="437"/>
      <c r="FV234" s="437"/>
      <c r="FW234" s="437"/>
      <c r="FX234" s="437"/>
      <c r="FY234" s="437"/>
      <c r="FZ234" s="437"/>
      <c r="GA234" s="437"/>
      <c r="GB234" s="437"/>
      <c r="GC234" s="437"/>
      <c r="GD234" s="437"/>
      <c r="GE234" s="437"/>
      <c r="GF234" s="437"/>
      <c r="GG234" s="437"/>
      <c r="GH234" s="437"/>
      <c r="GI234" s="437"/>
      <c r="GJ234" s="437"/>
      <c r="GK234" s="437"/>
      <c r="GL234" s="437"/>
      <c r="GM234" s="437"/>
      <c r="GN234" s="437"/>
      <c r="GO234" s="437"/>
      <c r="GP234" s="437"/>
      <c r="GQ234" s="437"/>
      <c r="GR234" s="437"/>
      <c r="GS234" s="437"/>
      <c r="GT234" s="437"/>
      <c r="GU234" s="437"/>
      <c r="GV234" s="437"/>
      <c r="GW234" s="437"/>
      <c r="GX234" s="437"/>
      <c r="GY234" s="437"/>
      <c r="GZ234" s="437"/>
      <c r="HA234" s="437"/>
      <c r="HB234" s="437"/>
      <c r="HC234" s="437"/>
      <c r="HD234" s="437"/>
      <c r="HE234" s="437"/>
      <c r="HF234" s="437"/>
      <c r="HG234" s="437"/>
      <c r="HH234" s="437"/>
      <c r="HI234" s="437"/>
      <c r="HJ234" s="437"/>
      <c r="HK234" s="437"/>
      <c r="HL234" s="437"/>
      <c r="HM234" s="437"/>
      <c r="HN234" s="437"/>
      <c r="HO234" s="437"/>
      <c r="HP234" s="437"/>
      <c r="HQ234" s="437"/>
      <c r="HR234" s="437"/>
      <c r="HS234" s="437"/>
      <c r="HT234" s="437"/>
      <c r="HU234" s="437"/>
      <c r="HV234" s="437"/>
      <c r="HW234" s="437"/>
      <c r="HX234" s="437"/>
      <c r="HY234" s="437"/>
      <c r="HZ234" s="437"/>
      <c r="IA234" s="437"/>
      <c r="IB234" s="437"/>
      <c r="IC234" s="437"/>
      <c r="ID234" s="437"/>
      <c r="IE234" s="437"/>
      <c r="IF234" s="437"/>
      <c r="IG234" s="437"/>
      <c r="IH234" s="437"/>
      <c r="II234" s="437"/>
      <c r="IJ234" s="437"/>
      <c r="IK234" s="437"/>
      <c r="IL234" s="437"/>
      <c r="IM234" s="437"/>
      <c r="IN234" s="437"/>
      <c r="IO234" s="437"/>
      <c r="IP234" s="437"/>
      <c r="IQ234" s="437"/>
      <c r="IR234" s="437"/>
      <c r="IS234" s="437"/>
      <c r="IT234" s="437"/>
    </row>
    <row collapsed="false" customFormat="true" customHeight="true" hidden="false" ht="52" outlineLevel="0" r="235" s="419">
      <c r="A235" s="355"/>
      <c r="B235" s="516" t="n">
        <v>25</v>
      </c>
      <c r="C235" s="517" t="s">
        <v>37</v>
      </c>
      <c r="D235" s="163" t="s">
        <v>391</v>
      </c>
      <c r="E235" s="563" t="s">
        <v>79</v>
      </c>
      <c r="F235" s="165" t="s">
        <v>80</v>
      </c>
      <c r="G235" s="166" t="s">
        <v>392</v>
      </c>
      <c r="H235" s="167" t="n">
        <v>937.926</v>
      </c>
      <c r="I235" s="167" t="n">
        <v>168.82668</v>
      </c>
      <c r="J235" s="167" t="n">
        <f aca="false">H235+I235</f>
        <v>1106.75268</v>
      </c>
      <c r="K235" s="167" t="n">
        <v>0</v>
      </c>
      <c r="L235" s="167" t="n">
        <v>752</v>
      </c>
      <c r="M235" s="168" t="n">
        <f aca="false">SUM(Q235:AB235)</f>
        <v>752</v>
      </c>
      <c r="N235" s="168" t="n">
        <f aca="false">SUM(Q240:AB240)</f>
        <v>0</v>
      </c>
      <c r="O235" s="168" t="n">
        <f aca="false">N235+K235</f>
        <v>0</v>
      </c>
      <c r="P235" s="559" t="s">
        <v>82</v>
      </c>
      <c r="Q235" s="170" t="n">
        <v>0</v>
      </c>
      <c r="R235" s="171" t="n">
        <v>0</v>
      </c>
      <c r="S235" s="172" t="n">
        <v>0</v>
      </c>
      <c r="T235" s="170" t="n">
        <v>0</v>
      </c>
      <c r="U235" s="171" t="n">
        <v>0</v>
      </c>
      <c r="V235" s="172" t="n">
        <v>0</v>
      </c>
      <c r="W235" s="170" t="n">
        <v>0</v>
      </c>
      <c r="X235" s="171" t="n">
        <v>0</v>
      </c>
      <c r="Y235" s="172" t="n">
        <v>0</v>
      </c>
      <c r="Z235" s="170" t="n">
        <v>0</v>
      </c>
      <c r="AA235" s="173" t="n">
        <v>752</v>
      </c>
      <c r="AB235" s="172" t="n">
        <v>0</v>
      </c>
      <c r="AC235" s="560" t="s">
        <v>234</v>
      </c>
      <c r="AD235" s="560" t="s">
        <v>235</v>
      </c>
      <c r="AE235" s="560" t="s">
        <v>236</v>
      </c>
      <c r="AF235" s="175" t="s">
        <v>382</v>
      </c>
      <c r="AG235" s="176" t="s">
        <v>378</v>
      </c>
      <c r="AH235" s="385"/>
      <c r="AI235" s="415"/>
      <c r="AJ235" s="416"/>
      <c r="AK235" s="416"/>
      <c r="AL235" s="416"/>
      <c r="AM235" s="416"/>
      <c r="AN235" s="416"/>
      <c r="AO235" s="417" t="n">
        <v>0</v>
      </c>
      <c r="AP235" s="416"/>
      <c r="AQ235" s="416"/>
      <c r="AR235" s="416"/>
      <c r="AS235" s="416"/>
      <c r="AT235" s="416"/>
      <c r="AU235" s="416"/>
      <c r="AV235" s="416"/>
      <c r="AW235" s="416"/>
      <c r="AX235" s="416"/>
      <c r="AY235" s="416"/>
      <c r="AZ235" s="416"/>
      <c r="BA235" s="416"/>
      <c r="BB235" s="416"/>
      <c r="BC235" s="418"/>
      <c r="BD235" s="387"/>
      <c r="BE235" s="387"/>
      <c r="BF235" s="387"/>
      <c r="BG235" s="387"/>
      <c r="BH235" s="387"/>
      <c r="BI235" s="387"/>
      <c r="BJ235" s="387"/>
      <c r="BK235" s="387"/>
      <c r="BL235" s="387"/>
      <c r="BM235" s="387"/>
      <c r="BN235" s="387"/>
      <c r="BO235" s="387"/>
      <c r="BP235" s="387"/>
      <c r="BQ235" s="387"/>
      <c r="BR235" s="387"/>
      <c r="BS235" s="387"/>
      <c r="BT235" s="387"/>
      <c r="BU235" s="387"/>
      <c r="BV235" s="387"/>
      <c r="BW235" s="387"/>
      <c r="BX235" s="387"/>
      <c r="BY235" s="387"/>
      <c r="BZ235" s="387"/>
      <c r="CA235" s="387"/>
      <c r="CB235" s="387"/>
      <c r="CC235" s="387"/>
      <c r="CD235" s="387"/>
      <c r="CE235" s="387"/>
      <c r="CF235" s="387"/>
      <c r="CG235" s="387"/>
      <c r="CH235" s="387"/>
      <c r="CI235" s="387"/>
      <c r="CJ235" s="387"/>
      <c r="CK235" s="387"/>
    </row>
    <row collapsed="false" customFormat="true" customHeight="true" hidden="false" ht="38" outlineLevel="0" r="236" s="523">
      <c r="A236" s="371"/>
      <c r="B236" s="593"/>
      <c r="C236" s="421" t="s">
        <v>88</v>
      </c>
      <c r="D236" s="183"/>
      <c r="E236" s="422"/>
      <c r="F236" s="185" t="s">
        <v>89</v>
      </c>
      <c r="G236" s="166"/>
      <c r="H236" s="423"/>
      <c r="I236" s="424"/>
      <c r="J236" s="424"/>
      <c r="K236" s="425"/>
      <c r="L236" s="426"/>
      <c r="M236" s="427"/>
      <c r="N236" s="428" t="n">
        <f aca="false">N235/L235</f>
        <v>0</v>
      </c>
      <c r="O236" s="428" t="n">
        <f aca="false">O235/J235</f>
        <v>0</v>
      </c>
      <c r="P236" s="429" t="s">
        <v>240</v>
      </c>
      <c r="Q236" s="430"/>
      <c r="R236" s="431"/>
      <c r="S236" s="432"/>
      <c r="T236" s="430"/>
      <c r="U236" s="431"/>
      <c r="V236" s="432"/>
      <c r="W236" s="430"/>
      <c r="X236" s="431"/>
      <c r="Y236" s="432"/>
      <c r="Z236" s="430"/>
      <c r="AA236" s="431"/>
      <c r="AB236" s="432"/>
      <c r="AC236" s="433" t="n">
        <v>41586</v>
      </c>
      <c r="AD236" s="433" t="n">
        <v>41707.6</v>
      </c>
      <c r="AE236" s="433" t="n">
        <v>41797.6</v>
      </c>
      <c r="AF236" s="175"/>
      <c r="AG236" s="176"/>
      <c r="AH236" s="385"/>
      <c r="AI236" s="434"/>
      <c r="AJ236" s="435"/>
      <c r="AK236" s="435"/>
      <c r="AL236" s="435"/>
      <c r="AM236" s="435"/>
      <c r="AN236" s="435"/>
      <c r="AO236" s="435"/>
      <c r="AP236" s="435"/>
      <c r="AQ236" s="435"/>
      <c r="AR236" s="435"/>
      <c r="AS236" s="435"/>
      <c r="AT236" s="435"/>
      <c r="AU236" s="435"/>
      <c r="AV236" s="435"/>
      <c r="AW236" s="435"/>
      <c r="AX236" s="435"/>
      <c r="AY236" s="435"/>
      <c r="AZ236" s="435"/>
      <c r="BA236" s="435"/>
      <c r="BB236" s="435"/>
      <c r="BC236" s="436"/>
      <c r="BD236" s="387"/>
      <c r="BE236" s="387"/>
      <c r="BF236" s="387"/>
      <c r="BG236" s="387"/>
      <c r="BH236" s="387"/>
      <c r="BI236" s="387"/>
      <c r="BJ236" s="387"/>
      <c r="BK236" s="387"/>
      <c r="BL236" s="387"/>
      <c r="BM236" s="387"/>
      <c r="BN236" s="387"/>
      <c r="BO236" s="387"/>
      <c r="BP236" s="387"/>
      <c r="BQ236" s="387"/>
      <c r="BR236" s="387"/>
      <c r="BS236" s="387"/>
      <c r="BT236" s="387"/>
      <c r="BU236" s="387"/>
      <c r="BV236" s="387"/>
      <c r="BW236" s="387"/>
      <c r="BX236" s="387"/>
      <c r="BY236" s="387"/>
      <c r="BZ236" s="387"/>
      <c r="CA236" s="387"/>
      <c r="CB236" s="387"/>
      <c r="CC236" s="387"/>
      <c r="CD236" s="387"/>
      <c r="CE236" s="387"/>
      <c r="CF236" s="387"/>
      <c r="CG236" s="387"/>
      <c r="CH236" s="387"/>
      <c r="CI236" s="387"/>
      <c r="CJ236" s="387"/>
      <c r="CK236" s="387"/>
      <c r="CL236" s="522"/>
      <c r="CM236" s="522"/>
      <c r="CN236" s="522"/>
      <c r="CO236" s="522"/>
      <c r="CP236" s="522"/>
      <c r="CQ236" s="522"/>
      <c r="CR236" s="522"/>
      <c r="CS236" s="522"/>
      <c r="CT236" s="522"/>
      <c r="CU236" s="522"/>
      <c r="CV236" s="522"/>
      <c r="CW236" s="522"/>
      <c r="CX236" s="522"/>
      <c r="CY236" s="522"/>
      <c r="CZ236" s="522"/>
      <c r="DA236" s="522"/>
      <c r="DB236" s="522"/>
      <c r="DC236" s="522"/>
      <c r="DD236" s="522"/>
      <c r="DE236" s="522"/>
      <c r="DF236" s="522"/>
      <c r="DG236" s="522"/>
      <c r="DH236" s="522"/>
      <c r="DI236" s="522"/>
      <c r="DJ236" s="522"/>
      <c r="DK236" s="522"/>
      <c r="DL236" s="522"/>
      <c r="DM236" s="522"/>
      <c r="DN236" s="522"/>
      <c r="DO236" s="522"/>
      <c r="DP236" s="522"/>
      <c r="DQ236" s="522"/>
      <c r="DR236" s="522"/>
      <c r="DS236" s="522"/>
      <c r="DT236" s="522"/>
      <c r="DU236" s="522"/>
      <c r="DV236" s="522"/>
      <c r="DW236" s="522"/>
      <c r="DX236" s="522"/>
      <c r="DY236" s="522"/>
      <c r="DZ236" s="522"/>
      <c r="EA236" s="522"/>
      <c r="EB236" s="522"/>
      <c r="EC236" s="522"/>
      <c r="ED236" s="522"/>
      <c r="EE236" s="522"/>
      <c r="EF236" s="522"/>
      <c r="EG236" s="522"/>
      <c r="EH236" s="522"/>
      <c r="EI236" s="522"/>
      <c r="EJ236" s="522"/>
      <c r="EK236" s="522"/>
      <c r="EL236" s="522"/>
      <c r="EM236" s="522"/>
      <c r="EN236" s="522"/>
      <c r="EO236" s="522"/>
      <c r="EP236" s="522"/>
      <c r="EQ236" s="522"/>
      <c r="ER236" s="522"/>
      <c r="ES236" s="522"/>
      <c r="ET236" s="522"/>
      <c r="EU236" s="522"/>
      <c r="EV236" s="522"/>
      <c r="EW236" s="522"/>
      <c r="EX236" s="522"/>
      <c r="EY236" s="522"/>
      <c r="EZ236" s="522"/>
      <c r="FA236" s="522"/>
      <c r="FB236" s="522"/>
      <c r="FC236" s="522"/>
      <c r="FD236" s="522"/>
      <c r="FE236" s="522"/>
      <c r="FF236" s="522"/>
      <c r="FG236" s="522"/>
      <c r="FH236" s="522"/>
      <c r="FI236" s="522"/>
      <c r="FJ236" s="522"/>
      <c r="FK236" s="522"/>
      <c r="FL236" s="522"/>
      <c r="FM236" s="522"/>
      <c r="FN236" s="522"/>
      <c r="FO236" s="522"/>
      <c r="FP236" s="522"/>
      <c r="FQ236" s="522"/>
      <c r="FR236" s="522"/>
      <c r="FS236" s="522"/>
      <c r="FT236" s="522"/>
      <c r="FU236" s="522"/>
      <c r="FV236" s="522"/>
      <c r="FW236" s="522"/>
      <c r="FX236" s="522"/>
      <c r="FY236" s="522"/>
      <c r="FZ236" s="522"/>
      <c r="GA236" s="522"/>
      <c r="GB236" s="522"/>
      <c r="GC236" s="522"/>
      <c r="GD236" s="522"/>
      <c r="GE236" s="522"/>
      <c r="GF236" s="522"/>
      <c r="GG236" s="522"/>
      <c r="GH236" s="522"/>
      <c r="GI236" s="522"/>
      <c r="GJ236" s="522"/>
      <c r="GK236" s="522"/>
      <c r="GL236" s="522"/>
      <c r="GM236" s="522"/>
      <c r="GN236" s="522"/>
      <c r="GO236" s="522"/>
      <c r="GP236" s="522"/>
      <c r="GQ236" s="522"/>
      <c r="GR236" s="522"/>
      <c r="GS236" s="522"/>
      <c r="GT236" s="522"/>
      <c r="GU236" s="522"/>
      <c r="GV236" s="522"/>
      <c r="GW236" s="522"/>
      <c r="GX236" s="522"/>
      <c r="GY236" s="522"/>
      <c r="GZ236" s="522"/>
      <c r="HA236" s="522"/>
      <c r="HB236" s="522"/>
      <c r="HC236" s="522"/>
      <c r="HD236" s="522"/>
      <c r="HE236" s="522"/>
      <c r="HF236" s="522"/>
      <c r="HG236" s="522"/>
      <c r="HH236" s="522"/>
      <c r="HI236" s="522"/>
      <c r="HJ236" s="522"/>
      <c r="HK236" s="522"/>
      <c r="HL236" s="522"/>
      <c r="HM236" s="522"/>
      <c r="HN236" s="522"/>
      <c r="HO236" s="522"/>
      <c r="HP236" s="522"/>
      <c r="HQ236" s="522"/>
      <c r="HR236" s="522"/>
      <c r="HS236" s="522"/>
      <c r="HT236" s="522"/>
      <c r="HU236" s="522"/>
      <c r="HV236" s="522"/>
      <c r="HW236" s="522"/>
      <c r="HX236" s="522"/>
      <c r="HY236" s="522"/>
      <c r="HZ236" s="522"/>
      <c r="IA236" s="522"/>
      <c r="IB236" s="522"/>
      <c r="IC236" s="522"/>
      <c r="ID236" s="522"/>
      <c r="IE236" s="522"/>
      <c r="IF236" s="522"/>
      <c r="IG236" s="522"/>
      <c r="IH236" s="522"/>
      <c r="II236" s="522"/>
      <c r="IJ236" s="522"/>
      <c r="IK236" s="522"/>
      <c r="IL236" s="522"/>
      <c r="IM236" s="522"/>
      <c r="IN236" s="522"/>
      <c r="IO236" s="522"/>
      <c r="IP236" s="522"/>
      <c r="IQ236" s="522"/>
      <c r="IR236" s="522"/>
      <c r="IS236" s="522"/>
      <c r="IT236" s="522"/>
    </row>
    <row collapsed="false" customFormat="false" customHeight="true" hidden="false" ht="37" outlineLevel="0" r="237">
      <c r="A237" s="371"/>
      <c r="B237" s="439"/>
      <c r="C237" s="440" t="s">
        <v>92</v>
      </c>
      <c r="D237" s="198" t="s">
        <v>393</v>
      </c>
      <c r="E237" s="441"/>
      <c r="F237" s="442" t="s">
        <v>94</v>
      </c>
      <c r="G237" s="166"/>
      <c r="H237" s="443"/>
      <c r="I237" s="444"/>
      <c r="J237" s="444"/>
      <c r="K237" s="445"/>
      <c r="L237" s="446"/>
      <c r="M237" s="446"/>
      <c r="N237" s="446"/>
      <c r="O237" s="446"/>
      <c r="P237" s="447"/>
      <c r="Q237" s="448"/>
      <c r="R237" s="449"/>
      <c r="S237" s="450"/>
      <c r="T237" s="448"/>
      <c r="U237" s="451"/>
      <c r="V237" s="452"/>
      <c r="W237" s="453"/>
      <c r="X237" s="454"/>
      <c r="Y237" s="452"/>
      <c r="Z237" s="453"/>
      <c r="AA237" s="451"/>
      <c r="AB237" s="455"/>
      <c r="AC237" s="456"/>
      <c r="AD237" s="456"/>
      <c r="AE237" s="456"/>
      <c r="AF237" s="175"/>
      <c r="AG237" s="176"/>
      <c r="AH237" s="385"/>
      <c r="AI237" s="434"/>
      <c r="AJ237" s="435"/>
      <c r="AK237" s="435"/>
      <c r="AL237" s="435"/>
      <c r="AM237" s="435"/>
      <c r="AN237" s="435"/>
      <c r="AO237" s="435"/>
      <c r="AP237" s="435"/>
      <c r="AQ237" s="435"/>
      <c r="AR237" s="435"/>
      <c r="AS237" s="435"/>
      <c r="AT237" s="435"/>
      <c r="AU237" s="435"/>
      <c r="AV237" s="435"/>
      <c r="AW237" s="435"/>
      <c r="AX237" s="435"/>
      <c r="AY237" s="435"/>
      <c r="AZ237" s="435"/>
      <c r="BA237" s="435"/>
      <c r="BB237" s="435"/>
      <c r="BC237" s="436"/>
      <c r="BD237" s="387"/>
      <c r="BE237" s="387"/>
      <c r="BF237" s="387"/>
      <c r="BG237" s="387"/>
      <c r="BH237" s="387"/>
      <c r="BI237" s="387"/>
      <c r="BJ237" s="387"/>
      <c r="BK237" s="387"/>
      <c r="BL237" s="387"/>
      <c r="BM237" s="387"/>
      <c r="BN237" s="387"/>
      <c r="BO237" s="387"/>
      <c r="BP237" s="387"/>
      <c r="BQ237" s="387"/>
      <c r="BR237" s="387"/>
      <c r="BS237" s="387"/>
      <c r="BT237" s="387"/>
      <c r="BU237" s="387"/>
      <c r="BV237" s="387"/>
      <c r="BW237" s="387"/>
      <c r="BX237" s="387"/>
      <c r="BY237" s="387"/>
      <c r="BZ237" s="387"/>
      <c r="CA237" s="387"/>
      <c r="CB237" s="387"/>
      <c r="CC237" s="387"/>
      <c r="CD237" s="387"/>
      <c r="CE237" s="387"/>
      <c r="CF237" s="387"/>
      <c r="CG237" s="387"/>
      <c r="CH237" s="387"/>
      <c r="CI237" s="387"/>
      <c r="CJ237" s="387"/>
      <c r="CK237" s="387"/>
      <c r="CL237" s="522"/>
      <c r="CM237" s="522"/>
      <c r="CN237" s="522"/>
      <c r="CO237" s="522"/>
      <c r="CP237" s="522"/>
      <c r="CQ237" s="522"/>
      <c r="CR237" s="522"/>
      <c r="CS237" s="522"/>
      <c r="CT237" s="522"/>
      <c r="CU237" s="522"/>
      <c r="CV237" s="522"/>
      <c r="CW237" s="522"/>
      <c r="CX237" s="522"/>
      <c r="CY237" s="522"/>
      <c r="CZ237" s="522"/>
      <c r="DA237" s="522"/>
      <c r="DB237" s="522"/>
      <c r="DC237" s="522"/>
      <c r="DD237" s="522"/>
      <c r="DE237" s="522"/>
      <c r="DF237" s="522"/>
      <c r="DG237" s="522"/>
      <c r="DH237" s="522"/>
      <c r="DI237" s="522"/>
      <c r="DJ237" s="522"/>
      <c r="DK237" s="522"/>
      <c r="DL237" s="522"/>
      <c r="DM237" s="522"/>
      <c r="DN237" s="522"/>
      <c r="DO237" s="522"/>
      <c r="DP237" s="522"/>
      <c r="DQ237" s="522"/>
      <c r="DR237" s="522"/>
      <c r="DS237" s="522"/>
      <c r="DT237" s="522"/>
      <c r="DU237" s="522"/>
      <c r="DV237" s="522"/>
      <c r="DW237" s="522"/>
      <c r="DX237" s="522"/>
      <c r="DY237" s="522"/>
      <c r="DZ237" s="522"/>
      <c r="EA237" s="522"/>
      <c r="EB237" s="522"/>
      <c r="EC237" s="522"/>
      <c r="ED237" s="522"/>
      <c r="EE237" s="522"/>
      <c r="EF237" s="522"/>
      <c r="EG237" s="522"/>
      <c r="EH237" s="522"/>
      <c r="EI237" s="522"/>
      <c r="EJ237" s="522"/>
      <c r="EK237" s="522"/>
      <c r="EL237" s="522"/>
      <c r="EM237" s="522"/>
      <c r="EN237" s="522"/>
      <c r="EO237" s="522"/>
      <c r="EP237" s="522"/>
      <c r="EQ237" s="522"/>
      <c r="ER237" s="522"/>
      <c r="ES237" s="522"/>
      <c r="ET237" s="522"/>
      <c r="EU237" s="522"/>
      <c r="EV237" s="522"/>
      <c r="EW237" s="522"/>
      <c r="EX237" s="522"/>
      <c r="EY237" s="522"/>
      <c r="EZ237" s="522"/>
      <c r="FA237" s="522"/>
      <c r="FB237" s="522"/>
      <c r="FC237" s="522"/>
      <c r="FD237" s="522"/>
      <c r="FE237" s="522"/>
      <c r="FF237" s="522"/>
      <c r="FG237" s="522"/>
      <c r="FH237" s="522"/>
      <c r="FI237" s="522"/>
      <c r="FJ237" s="522"/>
      <c r="FK237" s="522"/>
      <c r="FL237" s="522"/>
      <c r="FM237" s="522"/>
      <c r="FN237" s="522"/>
      <c r="FO237" s="522"/>
      <c r="FP237" s="522"/>
      <c r="FQ237" s="522"/>
      <c r="FR237" s="522"/>
      <c r="FS237" s="522"/>
      <c r="FT237" s="522"/>
      <c r="FU237" s="522"/>
      <c r="FV237" s="522"/>
      <c r="FW237" s="522"/>
      <c r="FX237" s="522"/>
      <c r="FY237" s="522"/>
      <c r="FZ237" s="522"/>
      <c r="GA237" s="522"/>
      <c r="GB237" s="522"/>
      <c r="GC237" s="522"/>
      <c r="GD237" s="522"/>
      <c r="GE237" s="522"/>
      <c r="GF237" s="522"/>
      <c r="GG237" s="522"/>
      <c r="GH237" s="522"/>
      <c r="GI237" s="522"/>
      <c r="GJ237" s="522"/>
      <c r="GK237" s="522"/>
      <c r="GL237" s="522"/>
      <c r="GM237" s="522"/>
      <c r="GN237" s="522"/>
      <c r="GO237" s="522"/>
      <c r="GP237" s="522"/>
      <c r="GQ237" s="522"/>
      <c r="GR237" s="522"/>
      <c r="GS237" s="522"/>
      <c r="GT237" s="522"/>
      <c r="GU237" s="522"/>
      <c r="GV237" s="522"/>
      <c r="GW237" s="522"/>
      <c r="GX237" s="522"/>
      <c r="GY237" s="522"/>
      <c r="GZ237" s="522"/>
      <c r="HA237" s="522"/>
      <c r="HB237" s="522"/>
      <c r="HC237" s="522"/>
      <c r="HD237" s="522"/>
      <c r="HE237" s="522"/>
      <c r="HF237" s="522"/>
      <c r="HG237" s="522"/>
      <c r="HH237" s="522"/>
      <c r="HI237" s="522"/>
      <c r="HJ237" s="522"/>
      <c r="HK237" s="522"/>
      <c r="HL237" s="522"/>
      <c r="HM237" s="522"/>
      <c r="HN237" s="522"/>
      <c r="HO237" s="522"/>
      <c r="HP237" s="522"/>
      <c r="HQ237" s="522"/>
      <c r="HR237" s="522"/>
      <c r="HS237" s="522"/>
      <c r="HT237" s="522"/>
      <c r="HU237" s="522"/>
      <c r="HV237" s="522"/>
      <c r="HW237" s="522"/>
      <c r="HX237" s="522"/>
      <c r="HY237" s="522"/>
      <c r="HZ237" s="522"/>
      <c r="IA237" s="522"/>
      <c r="IB237" s="522"/>
      <c r="IC237" s="522"/>
      <c r="ID237" s="522"/>
      <c r="IE237" s="522"/>
      <c r="IF237" s="522"/>
      <c r="IG237" s="522"/>
      <c r="IH237" s="522"/>
      <c r="II237" s="522"/>
      <c r="IJ237" s="522"/>
      <c r="IK237" s="522"/>
      <c r="IL237" s="522"/>
      <c r="IM237" s="522"/>
      <c r="IN237" s="522"/>
      <c r="IO237" s="522"/>
      <c r="IP237" s="522"/>
      <c r="IQ237" s="522"/>
      <c r="IR237" s="522"/>
      <c r="IS237" s="522"/>
      <c r="IT237" s="522"/>
    </row>
    <row collapsed="false" customFormat="false" customHeight="true" hidden="false" ht="41" outlineLevel="0" r="238">
      <c r="A238" s="371"/>
      <c r="B238" s="457"/>
      <c r="C238" s="458" t="s">
        <v>95</v>
      </c>
      <c r="D238" s="459"/>
      <c r="E238" s="460"/>
      <c r="F238" s="461" t="s">
        <v>121</v>
      </c>
      <c r="G238" s="166"/>
      <c r="H238" s="462"/>
      <c r="I238" s="463"/>
      <c r="J238" s="463"/>
      <c r="K238" s="464"/>
      <c r="L238" s="427"/>
      <c r="M238" s="427"/>
      <c r="N238" s="427"/>
      <c r="O238" s="427"/>
      <c r="P238" s="465"/>
      <c r="Q238" s="430"/>
      <c r="R238" s="431"/>
      <c r="S238" s="432"/>
      <c r="T238" s="430"/>
      <c r="U238" s="466"/>
      <c r="V238" s="467"/>
      <c r="W238" s="468"/>
      <c r="X238" s="469"/>
      <c r="Y238" s="467"/>
      <c r="Z238" s="468"/>
      <c r="AA238" s="466"/>
      <c r="AB238" s="470"/>
      <c r="AC238" s="433" t="s">
        <v>243</v>
      </c>
      <c r="AD238" s="471" t="s">
        <v>244</v>
      </c>
      <c r="AE238" s="471" t="s">
        <v>245</v>
      </c>
      <c r="AF238" s="175"/>
      <c r="AG238" s="176"/>
      <c r="AH238" s="385"/>
      <c r="AI238" s="434"/>
      <c r="AJ238" s="435"/>
      <c r="AK238" s="435"/>
      <c r="AL238" s="435"/>
      <c r="AM238" s="435"/>
      <c r="AN238" s="435"/>
      <c r="AO238" s="435"/>
      <c r="AP238" s="435"/>
      <c r="AQ238" s="435"/>
      <c r="AR238" s="435"/>
      <c r="AS238" s="435"/>
      <c r="AT238" s="435"/>
      <c r="AU238" s="435"/>
      <c r="AV238" s="435"/>
      <c r="AW238" s="435"/>
      <c r="AX238" s="435"/>
      <c r="AY238" s="435"/>
      <c r="AZ238" s="435"/>
      <c r="BA238" s="435"/>
      <c r="BB238" s="435"/>
      <c r="BC238" s="436"/>
      <c r="BD238" s="387"/>
      <c r="BE238" s="387"/>
      <c r="BF238" s="387"/>
      <c r="BG238" s="387"/>
      <c r="BH238" s="387"/>
      <c r="BI238" s="387"/>
      <c r="BJ238" s="387"/>
      <c r="BK238" s="387"/>
      <c r="BL238" s="387"/>
      <c r="BM238" s="387"/>
      <c r="BN238" s="387"/>
      <c r="BO238" s="387"/>
      <c r="BP238" s="387"/>
      <c r="BQ238" s="387"/>
      <c r="BR238" s="387"/>
      <c r="BS238" s="387"/>
      <c r="BT238" s="387"/>
      <c r="BU238" s="387"/>
      <c r="BV238" s="387"/>
      <c r="BW238" s="387"/>
      <c r="BX238" s="387"/>
      <c r="BY238" s="387"/>
      <c r="BZ238" s="387"/>
      <c r="CA238" s="387"/>
      <c r="CB238" s="387"/>
      <c r="CC238" s="387"/>
      <c r="CD238" s="387"/>
      <c r="CE238" s="387"/>
      <c r="CF238" s="387"/>
      <c r="CG238" s="387"/>
      <c r="CH238" s="387"/>
      <c r="CI238" s="387"/>
      <c r="CJ238" s="387"/>
      <c r="CK238" s="387"/>
      <c r="CL238" s="522"/>
      <c r="CM238" s="522"/>
      <c r="CN238" s="522"/>
      <c r="CO238" s="522"/>
      <c r="CP238" s="522"/>
      <c r="CQ238" s="522"/>
      <c r="CR238" s="522"/>
      <c r="CS238" s="522"/>
      <c r="CT238" s="522"/>
      <c r="CU238" s="522"/>
      <c r="CV238" s="522"/>
      <c r="CW238" s="522"/>
      <c r="CX238" s="522"/>
      <c r="CY238" s="522"/>
      <c r="CZ238" s="522"/>
      <c r="DA238" s="522"/>
      <c r="DB238" s="522"/>
      <c r="DC238" s="522"/>
      <c r="DD238" s="522"/>
      <c r="DE238" s="522"/>
      <c r="DF238" s="522"/>
      <c r="DG238" s="522"/>
      <c r="DH238" s="522"/>
      <c r="DI238" s="522"/>
      <c r="DJ238" s="522"/>
      <c r="DK238" s="522"/>
      <c r="DL238" s="522"/>
      <c r="DM238" s="522"/>
      <c r="DN238" s="522"/>
      <c r="DO238" s="522"/>
      <c r="DP238" s="522"/>
      <c r="DQ238" s="522"/>
      <c r="DR238" s="522"/>
      <c r="DS238" s="522"/>
      <c r="DT238" s="522"/>
      <c r="DU238" s="522"/>
      <c r="DV238" s="522"/>
      <c r="DW238" s="522"/>
      <c r="DX238" s="522"/>
      <c r="DY238" s="522"/>
      <c r="DZ238" s="522"/>
      <c r="EA238" s="522"/>
      <c r="EB238" s="522"/>
      <c r="EC238" s="522"/>
      <c r="ED238" s="522"/>
      <c r="EE238" s="522"/>
      <c r="EF238" s="522"/>
      <c r="EG238" s="522"/>
      <c r="EH238" s="522"/>
      <c r="EI238" s="522"/>
      <c r="EJ238" s="522"/>
      <c r="EK238" s="522"/>
      <c r="EL238" s="522"/>
      <c r="EM238" s="522"/>
      <c r="EN238" s="522"/>
      <c r="EO238" s="522"/>
      <c r="EP238" s="522"/>
      <c r="EQ238" s="522"/>
      <c r="ER238" s="522"/>
      <c r="ES238" s="522"/>
      <c r="ET238" s="522"/>
      <c r="EU238" s="522"/>
      <c r="EV238" s="522"/>
      <c r="EW238" s="522"/>
      <c r="EX238" s="522"/>
      <c r="EY238" s="522"/>
      <c r="EZ238" s="522"/>
      <c r="FA238" s="522"/>
      <c r="FB238" s="522"/>
      <c r="FC238" s="522"/>
      <c r="FD238" s="522"/>
      <c r="FE238" s="522"/>
      <c r="FF238" s="522"/>
      <c r="FG238" s="522"/>
      <c r="FH238" s="522"/>
      <c r="FI238" s="522"/>
      <c r="FJ238" s="522"/>
      <c r="FK238" s="522"/>
      <c r="FL238" s="522"/>
      <c r="FM238" s="522"/>
      <c r="FN238" s="522"/>
      <c r="FO238" s="522"/>
      <c r="FP238" s="522"/>
      <c r="FQ238" s="522"/>
      <c r="FR238" s="522"/>
      <c r="FS238" s="522"/>
      <c r="FT238" s="522"/>
      <c r="FU238" s="522"/>
      <c r="FV238" s="522"/>
      <c r="FW238" s="522"/>
      <c r="FX238" s="522"/>
      <c r="FY238" s="522"/>
      <c r="FZ238" s="522"/>
      <c r="GA238" s="522"/>
      <c r="GB238" s="522"/>
      <c r="GC238" s="522"/>
      <c r="GD238" s="522"/>
      <c r="GE238" s="522"/>
      <c r="GF238" s="522"/>
      <c r="GG238" s="522"/>
      <c r="GH238" s="522"/>
      <c r="GI238" s="522"/>
      <c r="GJ238" s="522"/>
      <c r="GK238" s="522"/>
      <c r="GL238" s="522"/>
      <c r="GM238" s="522"/>
      <c r="GN238" s="522"/>
      <c r="GO238" s="522"/>
      <c r="GP238" s="522"/>
      <c r="GQ238" s="522"/>
      <c r="GR238" s="522"/>
      <c r="GS238" s="522"/>
      <c r="GT238" s="522"/>
      <c r="GU238" s="522"/>
      <c r="GV238" s="522"/>
      <c r="GW238" s="522"/>
      <c r="GX238" s="522"/>
      <c r="GY238" s="522"/>
      <c r="GZ238" s="522"/>
      <c r="HA238" s="522"/>
      <c r="HB238" s="522"/>
      <c r="HC238" s="522"/>
      <c r="HD238" s="522"/>
      <c r="HE238" s="522"/>
      <c r="HF238" s="522"/>
      <c r="HG238" s="522"/>
      <c r="HH238" s="522"/>
      <c r="HI238" s="522"/>
      <c r="HJ238" s="522"/>
      <c r="HK238" s="522"/>
      <c r="HL238" s="522"/>
      <c r="HM238" s="522"/>
      <c r="HN238" s="522"/>
      <c r="HO238" s="522"/>
      <c r="HP238" s="522"/>
      <c r="HQ238" s="522"/>
      <c r="HR238" s="522"/>
      <c r="HS238" s="522"/>
      <c r="HT238" s="522"/>
      <c r="HU238" s="522"/>
      <c r="HV238" s="522"/>
      <c r="HW238" s="522"/>
      <c r="HX238" s="522"/>
      <c r="HY238" s="522"/>
      <c r="HZ238" s="522"/>
      <c r="IA238" s="522"/>
      <c r="IB238" s="522"/>
      <c r="IC238" s="522"/>
      <c r="ID238" s="522"/>
      <c r="IE238" s="522"/>
      <c r="IF238" s="522"/>
      <c r="IG238" s="522"/>
      <c r="IH238" s="522"/>
      <c r="II238" s="522"/>
      <c r="IJ238" s="522"/>
      <c r="IK238" s="522"/>
      <c r="IL238" s="522"/>
      <c r="IM238" s="522"/>
      <c r="IN238" s="522"/>
      <c r="IO238" s="522"/>
      <c r="IP238" s="522"/>
      <c r="IQ238" s="522"/>
      <c r="IR238" s="522"/>
      <c r="IS238" s="522"/>
      <c r="IT238" s="522"/>
    </row>
    <row collapsed="false" customFormat="false" customHeight="true" hidden="false" ht="41" outlineLevel="0" r="239">
      <c r="A239" s="371"/>
      <c r="B239" s="439"/>
      <c r="C239" s="440" t="s">
        <v>97</v>
      </c>
      <c r="D239" s="198" t="s">
        <v>207</v>
      </c>
      <c r="E239" s="441"/>
      <c r="F239" s="442" t="s">
        <v>247</v>
      </c>
      <c r="G239" s="166"/>
      <c r="H239" s="443"/>
      <c r="I239" s="444"/>
      <c r="J239" s="444"/>
      <c r="K239" s="445"/>
      <c r="L239" s="446"/>
      <c r="M239" s="446"/>
      <c r="N239" s="446"/>
      <c r="O239" s="446"/>
      <c r="P239" s="447" t="s">
        <v>248</v>
      </c>
      <c r="Q239" s="543"/>
      <c r="R239" s="544"/>
      <c r="S239" s="545"/>
      <c r="T239" s="543"/>
      <c r="U239" s="544"/>
      <c r="V239" s="545"/>
      <c r="W239" s="543"/>
      <c r="X239" s="544" t="n">
        <v>2</v>
      </c>
      <c r="Y239" s="545"/>
      <c r="Z239" s="546"/>
      <c r="AA239" s="547"/>
      <c r="AB239" s="548"/>
      <c r="AC239" s="478" t="n">
        <v>41586</v>
      </c>
      <c r="AD239" s="478" t="s">
        <v>266</v>
      </c>
      <c r="AE239" s="478"/>
      <c r="AF239" s="175"/>
      <c r="AG239" s="176"/>
      <c r="AH239" s="385"/>
      <c r="AI239" s="434"/>
      <c r="AJ239" s="435"/>
      <c r="AK239" s="435"/>
      <c r="AL239" s="435"/>
      <c r="AM239" s="435"/>
      <c r="AN239" s="435"/>
      <c r="AO239" s="435"/>
      <c r="AP239" s="435"/>
      <c r="AQ239" s="435"/>
      <c r="AR239" s="435"/>
      <c r="AS239" s="435"/>
      <c r="AT239" s="435"/>
      <c r="AU239" s="435"/>
      <c r="AV239" s="435"/>
      <c r="AW239" s="435"/>
      <c r="AX239" s="435"/>
      <c r="AY239" s="435"/>
      <c r="AZ239" s="435"/>
      <c r="BA239" s="435"/>
      <c r="BB239" s="435"/>
      <c r="BC239" s="436"/>
      <c r="BD239" s="387"/>
      <c r="BE239" s="387"/>
      <c r="BF239" s="387"/>
      <c r="BG239" s="387"/>
      <c r="BH239" s="387"/>
      <c r="BI239" s="387"/>
      <c r="BJ239" s="387"/>
      <c r="BK239" s="387"/>
      <c r="BL239" s="387"/>
      <c r="BM239" s="387"/>
      <c r="BN239" s="387"/>
      <c r="BO239" s="387"/>
      <c r="BP239" s="387"/>
      <c r="BQ239" s="387"/>
      <c r="BR239" s="387"/>
      <c r="BS239" s="387"/>
      <c r="BT239" s="387"/>
      <c r="BU239" s="387"/>
      <c r="BV239" s="387"/>
      <c r="BW239" s="387"/>
      <c r="BX239" s="387"/>
      <c r="BY239" s="387"/>
      <c r="BZ239" s="387"/>
      <c r="CA239" s="387"/>
      <c r="CB239" s="387"/>
      <c r="CC239" s="387"/>
      <c r="CD239" s="387"/>
      <c r="CE239" s="387"/>
      <c r="CF239" s="387"/>
      <c r="CG239" s="387"/>
      <c r="CH239" s="387"/>
      <c r="CI239" s="387"/>
      <c r="CJ239" s="387"/>
      <c r="CK239" s="387"/>
      <c r="CL239" s="522"/>
      <c r="CM239" s="522"/>
      <c r="CN239" s="522"/>
      <c r="CO239" s="522"/>
      <c r="CP239" s="522"/>
      <c r="CQ239" s="522"/>
      <c r="CR239" s="522"/>
      <c r="CS239" s="522"/>
      <c r="CT239" s="522"/>
      <c r="CU239" s="522"/>
      <c r="CV239" s="522"/>
      <c r="CW239" s="522"/>
      <c r="CX239" s="522"/>
      <c r="CY239" s="522"/>
      <c r="CZ239" s="522"/>
      <c r="DA239" s="522"/>
      <c r="DB239" s="522"/>
      <c r="DC239" s="522"/>
      <c r="DD239" s="522"/>
      <c r="DE239" s="522"/>
      <c r="DF239" s="522"/>
      <c r="DG239" s="522"/>
      <c r="DH239" s="522"/>
      <c r="DI239" s="522"/>
      <c r="DJ239" s="522"/>
      <c r="DK239" s="522"/>
      <c r="DL239" s="522"/>
      <c r="DM239" s="522"/>
      <c r="DN239" s="522"/>
      <c r="DO239" s="522"/>
      <c r="DP239" s="522"/>
      <c r="DQ239" s="522"/>
      <c r="DR239" s="522"/>
      <c r="DS239" s="522"/>
      <c r="DT239" s="522"/>
      <c r="DU239" s="522"/>
      <c r="DV239" s="522"/>
      <c r="DW239" s="522"/>
      <c r="DX239" s="522"/>
      <c r="DY239" s="522"/>
      <c r="DZ239" s="522"/>
      <c r="EA239" s="522"/>
      <c r="EB239" s="522"/>
      <c r="EC239" s="522"/>
      <c r="ED239" s="522"/>
      <c r="EE239" s="522"/>
      <c r="EF239" s="522"/>
      <c r="EG239" s="522"/>
      <c r="EH239" s="522"/>
      <c r="EI239" s="522"/>
      <c r="EJ239" s="522"/>
      <c r="EK239" s="522"/>
      <c r="EL239" s="522"/>
      <c r="EM239" s="522"/>
      <c r="EN239" s="522"/>
      <c r="EO239" s="522"/>
      <c r="EP239" s="522"/>
      <c r="EQ239" s="522"/>
      <c r="ER239" s="522"/>
      <c r="ES239" s="522"/>
      <c r="ET239" s="522"/>
      <c r="EU239" s="522"/>
      <c r="EV239" s="522"/>
      <c r="EW239" s="522"/>
      <c r="EX239" s="522"/>
      <c r="EY239" s="522"/>
      <c r="EZ239" s="522"/>
      <c r="FA239" s="522"/>
      <c r="FB239" s="522"/>
      <c r="FC239" s="522"/>
      <c r="FD239" s="522"/>
      <c r="FE239" s="522"/>
      <c r="FF239" s="522"/>
      <c r="FG239" s="522"/>
      <c r="FH239" s="522"/>
      <c r="FI239" s="522"/>
      <c r="FJ239" s="522"/>
      <c r="FK239" s="522"/>
      <c r="FL239" s="522"/>
      <c r="FM239" s="522"/>
      <c r="FN239" s="522"/>
      <c r="FO239" s="522"/>
      <c r="FP239" s="522"/>
      <c r="FQ239" s="522"/>
      <c r="FR239" s="522"/>
      <c r="FS239" s="522"/>
      <c r="FT239" s="522"/>
      <c r="FU239" s="522"/>
      <c r="FV239" s="522"/>
      <c r="FW239" s="522"/>
      <c r="FX239" s="522"/>
      <c r="FY239" s="522"/>
      <c r="FZ239" s="522"/>
      <c r="GA239" s="522"/>
      <c r="GB239" s="522"/>
      <c r="GC239" s="522"/>
      <c r="GD239" s="522"/>
      <c r="GE239" s="522"/>
      <c r="GF239" s="522"/>
      <c r="GG239" s="522"/>
      <c r="GH239" s="522"/>
      <c r="GI239" s="522"/>
      <c r="GJ239" s="522"/>
      <c r="GK239" s="522"/>
      <c r="GL239" s="522"/>
      <c r="GM239" s="522"/>
      <c r="GN239" s="522"/>
      <c r="GO239" s="522"/>
      <c r="GP239" s="522"/>
      <c r="GQ239" s="522"/>
      <c r="GR239" s="522"/>
      <c r="GS239" s="522"/>
      <c r="GT239" s="522"/>
      <c r="GU239" s="522"/>
      <c r="GV239" s="522"/>
      <c r="GW239" s="522"/>
      <c r="GX239" s="522"/>
      <c r="GY239" s="522"/>
      <c r="GZ239" s="522"/>
      <c r="HA239" s="522"/>
      <c r="HB239" s="522"/>
      <c r="HC239" s="522"/>
      <c r="HD239" s="522"/>
      <c r="HE239" s="522"/>
      <c r="HF239" s="522"/>
      <c r="HG239" s="522"/>
      <c r="HH239" s="522"/>
      <c r="HI239" s="522"/>
      <c r="HJ239" s="522"/>
      <c r="HK239" s="522"/>
      <c r="HL239" s="522"/>
      <c r="HM239" s="522"/>
      <c r="HN239" s="522"/>
      <c r="HO239" s="522"/>
      <c r="HP239" s="522"/>
      <c r="HQ239" s="522"/>
      <c r="HR239" s="522"/>
      <c r="HS239" s="522"/>
      <c r="HT239" s="522"/>
      <c r="HU239" s="522"/>
      <c r="HV239" s="522"/>
      <c r="HW239" s="522"/>
      <c r="HX239" s="522"/>
      <c r="HY239" s="522"/>
      <c r="HZ239" s="522"/>
      <c r="IA239" s="522"/>
      <c r="IB239" s="522"/>
      <c r="IC239" s="522"/>
      <c r="ID239" s="522"/>
      <c r="IE239" s="522"/>
      <c r="IF239" s="522"/>
      <c r="IG239" s="522"/>
      <c r="IH239" s="522"/>
      <c r="II239" s="522"/>
      <c r="IJ239" s="522"/>
      <c r="IK239" s="522"/>
      <c r="IL239" s="522"/>
      <c r="IM239" s="522"/>
      <c r="IN239" s="522"/>
      <c r="IO239" s="522"/>
      <c r="IP239" s="522"/>
      <c r="IQ239" s="522"/>
      <c r="IR239" s="522"/>
      <c r="IS239" s="522"/>
      <c r="IT239" s="522"/>
    </row>
    <row collapsed="false" customFormat="false" customHeight="true" hidden="false" ht="45" outlineLevel="0" r="240">
      <c r="A240" s="371"/>
      <c r="B240" s="479"/>
      <c r="C240" s="524" t="s">
        <v>100</v>
      </c>
      <c r="D240" s="480"/>
      <c r="E240" s="481"/>
      <c r="F240" s="482" t="s">
        <v>394</v>
      </c>
      <c r="G240" s="166"/>
      <c r="H240" s="483"/>
      <c r="I240" s="484"/>
      <c r="J240" s="484"/>
      <c r="K240" s="485"/>
      <c r="L240" s="486"/>
      <c r="M240" s="486"/>
      <c r="N240" s="486"/>
      <c r="O240" s="486"/>
      <c r="P240" s="487" t="s">
        <v>101</v>
      </c>
      <c r="Q240" s="488" t="n">
        <f aca="false">Q235</f>
        <v>0</v>
      </c>
      <c r="R240" s="489" t="n">
        <f aca="false">R235</f>
        <v>0</v>
      </c>
      <c r="S240" s="490" t="n">
        <f aca="false">S235</f>
        <v>0</v>
      </c>
      <c r="T240" s="488" t="n">
        <f aca="false">T235</f>
        <v>0</v>
      </c>
      <c r="U240" s="489" t="n">
        <f aca="false">U235</f>
        <v>0</v>
      </c>
      <c r="V240" s="490" t="n">
        <f aca="false">V235</f>
        <v>0</v>
      </c>
      <c r="W240" s="488" t="n">
        <f aca="false">W235</f>
        <v>0</v>
      </c>
      <c r="X240" s="489" t="n">
        <f aca="false">X235</f>
        <v>0</v>
      </c>
      <c r="Y240" s="490" t="n">
        <f aca="false">Y235</f>
        <v>0</v>
      </c>
      <c r="Z240" s="488" t="s">
        <v>102</v>
      </c>
      <c r="AA240" s="489" t="s">
        <v>102</v>
      </c>
      <c r="AB240" s="491" t="s">
        <v>102</v>
      </c>
      <c r="AC240" s="492"/>
      <c r="AD240" s="492"/>
      <c r="AE240" s="492"/>
      <c r="AF240" s="175"/>
      <c r="AG240" s="176"/>
      <c r="AH240" s="385"/>
      <c r="AI240" s="493"/>
      <c r="AJ240" s="494"/>
      <c r="AK240" s="494"/>
      <c r="AL240" s="494"/>
      <c r="AM240" s="494"/>
      <c r="AN240" s="494"/>
      <c r="AO240" s="494"/>
      <c r="AP240" s="494"/>
      <c r="AQ240" s="494"/>
      <c r="AR240" s="494"/>
      <c r="AS240" s="494"/>
      <c r="AT240" s="494"/>
      <c r="AU240" s="494"/>
      <c r="AV240" s="494"/>
      <c r="AW240" s="494"/>
      <c r="AX240" s="494"/>
      <c r="AY240" s="494"/>
      <c r="AZ240" s="494"/>
      <c r="BA240" s="494"/>
      <c r="BB240" s="494"/>
      <c r="BC240" s="495"/>
      <c r="BD240" s="387"/>
      <c r="BE240" s="387"/>
      <c r="BF240" s="387"/>
      <c r="BG240" s="387"/>
      <c r="BH240" s="387"/>
      <c r="BI240" s="387"/>
      <c r="BJ240" s="387"/>
      <c r="BK240" s="387"/>
      <c r="BL240" s="387"/>
      <c r="BM240" s="387"/>
      <c r="BN240" s="387"/>
      <c r="BO240" s="387"/>
      <c r="BP240" s="387"/>
      <c r="BQ240" s="387"/>
      <c r="BR240" s="387"/>
      <c r="BS240" s="387"/>
      <c r="BT240" s="387"/>
      <c r="BU240" s="387"/>
      <c r="BV240" s="387"/>
      <c r="BW240" s="387"/>
      <c r="BX240" s="387"/>
      <c r="BY240" s="387"/>
      <c r="BZ240" s="387"/>
      <c r="CA240" s="387"/>
      <c r="CB240" s="387"/>
      <c r="CC240" s="387"/>
      <c r="CD240" s="387"/>
      <c r="CE240" s="387"/>
      <c r="CF240" s="387"/>
      <c r="CG240" s="387"/>
      <c r="CH240" s="387"/>
      <c r="CI240" s="387"/>
      <c r="CJ240" s="387"/>
      <c r="CK240" s="387"/>
      <c r="CL240" s="522"/>
      <c r="CM240" s="522"/>
      <c r="CN240" s="522"/>
      <c r="CO240" s="522"/>
      <c r="CP240" s="522"/>
      <c r="CQ240" s="522"/>
      <c r="CR240" s="522"/>
      <c r="CS240" s="522"/>
      <c r="CT240" s="522"/>
      <c r="CU240" s="522"/>
      <c r="CV240" s="522"/>
      <c r="CW240" s="522"/>
      <c r="CX240" s="522"/>
      <c r="CY240" s="522"/>
      <c r="CZ240" s="522"/>
      <c r="DA240" s="522"/>
      <c r="DB240" s="522"/>
      <c r="DC240" s="522"/>
      <c r="DD240" s="522"/>
      <c r="DE240" s="522"/>
      <c r="DF240" s="522"/>
      <c r="DG240" s="522"/>
      <c r="DH240" s="522"/>
      <c r="DI240" s="522"/>
      <c r="DJ240" s="522"/>
      <c r="DK240" s="522"/>
      <c r="DL240" s="522"/>
      <c r="DM240" s="522"/>
      <c r="DN240" s="522"/>
      <c r="DO240" s="522"/>
      <c r="DP240" s="522"/>
      <c r="DQ240" s="522"/>
      <c r="DR240" s="522"/>
      <c r="DS240" s="522"/>
      <c r="DT240" s="522"/>
      <c r="DU240" s="522"/>
      <c r="DV240" s="522"/>
      <c r="DW240" s="522"/>
      <c r="DX240" s="522"/>
      <c r="DY240" s="522"/>
      <c r="DZ240" s="522"/>
      <c r="EA240" s="522"/>
      <c r="EB240" s="522"/>
      <c r="EC240" s="522"/>
      <c r="ED240" s="522"/>
      <c r="EE240" s="522"/>
      <c r="EF240" s="522"/>
      <c r="EG240" s="522"/>
      <c r="EH240" s="522"/>
      <c r="EI240" s="522"/>
      <c r="EJ240" s="522"/>
      <c r="EK240" s="522"/>
      <c r="EL240" s="522"/>
      <c r="EM240" s="522"/>
      <c r="EN240" s="522"/>
      <c r="EO240" s="522"/>
      <c r="EP240" s="522"/>
      <c r="EQ240" s="522"/>
      <c r="ER240" s="522"/>
      <c r="ES240" s="522"/>
      <c r="ET240" s="522"/>
      <c r="EU240" s="522"/>
      <c r="EV240" s="522"/>
      <c r="EW240" s="522"/>
      <c r="EX240" s="522"/>
      <c r="EY240" s="522"/>
      <c r="EZ240" s="522"/>
      <c r="FA240" s="522"/>
      <c r="FB240" s="522"/>
      <c r="FC240" s="522"/>
      <c r="FD240" s="522"/>
      <c r="FE240" s="522"/>
      <c r="FF240" s="522"/>
      <c r="FG240" s="522"/>
      <c r="FH240" s="522"/>
      <c r="FI240" s="522"/>
      <c r="FJ240" s="522"/>
      <c r="FK240" s="522"/>
      <c r="FL240" s="522"/>
      <c r="FM240" s="522"/>
      <c r="FN240" s="522"/>
      <c r="FO240" s="522"/>
      <c r="FP240" s="522"/>
      <c r="FQ240" s="522"/>
      <c r="FR240" s="522"/>
      <c r="FS240" s="522"/>
      <c r="FT240" s="522"/>
      <c r="FU240" s="522"/>
      <c r="FV240" s="522"/>
      <c r="FW240" s="522"/>
      <c r="FX240" s="522"/>
      <c r="FY240" s="522"/>
      <c r="FZ240" s="522"/>
      <c r="GA240" s="522"/>
      <c r="GB240" s="522"/>
      <c r="GC240" s="522"/>
      <c r="GD240" s="522"/>
      <c r="GE240" s="522"/>
      <c r="GF240" s="522"/>
      <c r="GG240" s="522"/>
      <c r="GH240" s="522"/>
      <c r="GI240" s="522"/>
      <c r="GJ240" s="522"/>
      <c r="GK240" s="522"/>
      <c r="GL240" s="522"/>
      <c r="GM240" s="522"/>
      <c r="GN240" s="522"/>
      <c r="GO240" s="522"/>
      <c r="GP240" s="522"/>
      <c r="GQ240" s="522"/>
      <c r="GR240" s="522"/>
      <c r="GS240" s="522"/>
      <c r="GT240" s="522"/>
      <c r="GU240" s="522"/>
      <c r="GV240" s="522"/>
      <c r="GW240" s="522"/>
      <c r="GX240" s="522"/>
      <c r="GY240" s="522"/>
      <c r="GZ240" s="522"/>
      <c r="HA240" s="522"/>
      <c r="HB240" s="522"/>
      <c r="HC240" s="522"/>
      <c r="HD240" s="522"/>
      <c r="HE240" s="522"/>
      <c r="HF240" s="522"/>
      <c r="HG240" s="522"/>
      <c r="HH240" s="522"/>
      <c r="HI240" s="522"/>
      <c r="HJ240" s="522"/>
      <c r="HK240" s="522"/>
      <c r="HL240" s="522"/>
      <c r="HM240" s="522"/>
      <c r="HN240" s="522"/>
      <c r="HO240" s="522"/>
      <c r="HP240" s="522"/>
      <c r="HQ240" s="522"/>
      <c r="HR240" s="522"/>
      <c r="HS240" s="522"/>
      <c r="HT240" s="522"/>
      <c r="HU240" s="522"/>
      <c r="HV240" s="522"/>
      <c r="HW240" s="522"/>
      <c r="HX240" s="522"/>
      <c r="HY240" s="522"/>
      <c r="HZ240" s="522"/>
      <c r="IA240" s="522"/>
      <c r="IB240" s="522"/>
      <c r="IC240" s="522"/>
      <c r="ID240" s="522"/>
      <c r="IE240" s="522"/>
      <c r="IF240" s="522"/>
      <c r="IG240" s="522"/>
      <c r="IH240" s="522"/>
      <c r="II240" s="522"/>
      <c r="IJ240" s="522"/>
      <c r="IK240" s="522"/>
      <c r="IL240" s="522"/>
      <c r="IM240" s="522"/>
      <c r="IN240" s="522"/>
      <c r="IO240" s="522"/>
      <c r="IP240" s="522"/>
      <c r="IQ240" s="522"/>
      <c r="IR240" s="522"/>
      <c r="IS240" s="522"/>
      <c r="IT240" s="522"/>
    </row>
    <row collapsed="false" customFormat="true" customHeight="true" hidden="false" ht="53" outlineLevel="0" r="241" s="389">
      <c r="A241" s="371"/>
      <c r="B241" s="372"/>
      <c r="C241" s="373"/>
      <c r="D241" s="374"/>
      <c r="E241" s="375"/>
      <c r="F241" s="376"/>
      <c r="G241" s="377"/>
      <c r="H241" s="375"/>
      <c r="I241" s="375"/>
      <c r="J241" s="375"/>
      <c r="K241" s="378"/>
      <c r="L241" s="378"/>
      <c r="M241" s="378"/>
      <c r="N241" s="378"/>
      <c r="O241" s="378"/>
      <c r="P241" s="379"/>
      <c r="Q241" s="380"/>
      <c r="R241" s="381"/>
      <c r="S241" s="381"/>
      <c r="T241" s="381"/>
      <c r="U241" s="381"/>
      <c r="V241" s="381"/>
      <c r="W241" s="381"/>
      <c r="X241" s="381"/>
      <c r="Y241" s="381"/>
      <c r="Z241" s="381"/>
      <c r="AA241" s="381"/>
      <c r="AB241" s="382"/>
      <c r="AC241" s="383"/>
      <c r="AD241" s="383"/>
      <c r="AE241" s="383"/>
      <c r="AF241" s="384"/>
      <c r="AG241" s="376"/>
      <c r="AH241" s="385"/>
      <c r="AI241" s="386"/>
      <c r="AJ241" s="386"/>
      <c r="AK241" s="386"/>
      <c r="AL241" s="386"/>
      <c r="AM241" s="386"/>
      <c r="AN241" s="386"/>
      <c r="AO241" s="386"/>
      <c r="AP241" s="386"/>
      <c r="AQ241" s="386"/>
      <c r="AR241" s="386"/>
      <c r="AS241" s="386"/>
      <c r="AT241" s="386"/>
      <c r="AU241" s="386"/>
      <c r="AV241" s="386"/>
      <c r="AW241" s="386"/>
      <c r="AX241" s="386"/>
      <c r="AY241" s="386"/>
      <c r="AZ241" s="386"/>
      <c r="BA241" s="386"/>
      <c r="BB241" s="386"/>
      <c r="BC241" s="386"/>
      <c r="BD241" s="387"/>
      <c r="BE241" s="387"/>
      <c r="BF241" s="387"/>
      <c r="BG241" s="387"/>
      <c r="BH241" s="387"/>
      <c r="BI241" s="387"/>
      <c r="BJ241" s="387"/>
      <c r="BK241" s="387"/>
      <c r="BL241" s="387"/>
      <c r="BM241" s="387"/>
      <c r="BN241" s="387"/>
      <c r="BO241" s="387"/>
      <c r="BP241" s="387"/>
      <c r="BQ241" s="387"/>
      <c r="BR241" s="387"/>
      <c r="BS241" s="387"/>
      <c r="BT241" s="387"/>
      <c r="BU241" s="387"/>
      <c r="BV241" s="387"/>
      <c r="BW241" s="387"/>
      <c r="BX241" s="387"/>
      <c r="BY241" s="387"/>
      <c r="BZ241" s="387"/>
      <c r="CA241" s="387"/>
      <c r="CB241" s="387"/>
      <c r="CC241" s="387"/>
      <c r="CD241" s="387"/>
      <c r="CE241" s="387"/>
      <c r="CF241" s="387"/>
      <c r="CG241" s="387"/>
      <c r="CH241" s="387"/>
      <c r="CI241" s="387"/>
      <c r="CJ241" s="387"/>
      <c r="CK241" s="387"/>
      <c r="CL241" s="388"/>
      <c r="CM241" s="388"/>
      <c r="CN241" s="388"/>
      <c r="CO241" s="388"/>
      <c r="CP241" s="388"/>
      <c r="CQ241" s="388"/>
      <c r="CR241" s="388"/>
      <c r="CS241" s="388"/>
      <c r="CT241" s="388"/>
      <c r="CU241" s="388"/>
      <c r="CV241" s="388"/>
      <c r="CW241" s="388"/>
      <c r="CX241" s="388"/>
      <c r="CY241" s="388"/>
      <c r="CZ241" s="388"/>
      <c r="DA241" s="388"/>
      <c r="DB241" s="388"/>
      <c r="DC241" s="388"/>
      <c r="DD241" s="388"/>
      <c r="DE241" s="388"/>
      <c r="DF241" s="388"/>
      <c r="DG241" s="388"/>
      <c r="DH241" s="388"/>
      <c r="DI241" s="388"/>
      <c r="DJ241" s="388"/>
      <c r="DK241" s="388"/>
      <c r="DL241" s="388"/>
      <c r="DM241" s="388"/>
      <c r="DN241" s="388"/>
      <c r="DO241" s="388"/>
      <c r="DP241" s="388"/>
      <c r="DQ241" s="388"/>
      <c r="DR241" s="388"/>
      <c r="DS241" s="388"/>
      <c r="DT241" s="388"/>
      <c r="DU241" s="388"/>
      <c r="DV241" s="388"/>
      <c r="DW241" s="388"/>
      <c r="DX241" s="388"/>
      <c r="DY241" s="388"/>
      <c r="DZ241" s="388"/>
      <c r="EA241" s="388"/>
      <c r="EB241" s="388"/>
      <c r="EC241" s="388"/>
      <c r="ED241" s="388"/>
      <c r="EE241" s="388"/>
      <c r="EF241" s="388"/>
      <c r="EG241" s="388"/>
      <c r="EH241" s="388"/>
      <c r="EI241" s="388"/>
      <c r="EJ241" s="388"/>
      <c r="EK241" s="388"/>
      <c r="EL241" s="388"/>
      <c r="EM241" s="388"/>
      <c r="EN241" s="388"/>
      <c r="EO241" s="388"/>
      <c r="EP241" s="388"/>
      <c r="EQ241" s="388"/>
      <c r="ER241" s="388"/>
      <c r="ES241" s="388"/>
      <c r="ET241" s="388"/>
      <c r="EU241" s="388"/>
      <c r="EV241" s="388"/>
      <c r="EW241" s="388"/>
      <c r="EX241" s="388"/>
      <c r="EY241" s="388"/>
      <c r="EZ241" s="388"/>
      <c r="FA241" s="388"/>
      <c r="FB241" s="388"/>
      <c r="FC241" s="388"/>
      <c r="FD241" s="388"/>
      <c r="FE241" s="388"/>
      <c r="FF241" s="388"/>
      <c r="FG241" s="388"/>
      <c r="FH241" s="388"/>
      <c r="FI241" s="388"/>
      <c r="FJ241" s="388"/>
      <c r="FK241" s="388"/>
      <c r="FL241" s="388"/>
      <c r="FM241" s="388"/>
      <c r="FN241" s="388"/>
      <c r="FO241" s="388"/>
      <c r="FP241" s="388"/>
      <c r="FQ241" s="388"/>
      <c r="FR241" s="388"/>
      <c r="FS241" s="388"/>
      <c r="FT241" s="388"/>
      <c r="FU241" s="388"/>
      <c r="FV241" s="388"/>
      <c r="FW241" s="388"/>
      <c r="FX241" s="388"/>
      <c r="FY241" s="388"/>
      <c r="FZ241" s="388"/>
      <c r="GA241" s="388"/>
      <c r="GB241" s="388"/>
      <c r="GC241" s="388"/>
      <c r="GD241" s="388"/>
      <c r="GE241" s="388"/>
      <c r="GF241" s="388"/>
      <c r="GG241" s="388"/>
      <c r="GH241" s="388"/>
      <c r="GI241" s="388"/>
      <c r="GJ241" s="388"/>
      <c r="GK241" s="388"/>
      <c r="GL241" s="388"/>
      <c r="GM241" s="388"/>
      <c r="GN241" s="388"/>
      <c r="GO241" s="388"/>
      <c r="GP241" s="388"/>
      <c r="GQ241" s="388"/>
      <c r="GR241" s="388"/>
      <c r="GS241" s="388"/>
      <c r="GT241" s="388"/>
      <c r="GU241" s="388"/>
      <c r="GV241" s="388"/>
      <c r="GW241" s="388"/>
      <c r="GX241" s="388"/>
      <c r="GY241" s="388"/>
      <c r="GZ241" s="388"/>
      <c r="HA241" s="388"/>
      <c r="HB241" s="388"/>
      <c r="HC241" s="388"/>
      <c r="HD241" s="388"/>
      <c r="HE241" s="388"/>
      <c r="HF241" s="388"/>
      <c r="HG241" s="388"/>
      <c r="HH241" s="388"/>
      <c r="HI241" s="388"/>
      <c r="HJ241" s="388"/>
      <c r="HK241" s="388"/>
      <c r="HL241" s="388"/>
      <c r="HM241" s="388"/>
      <c r="HN241" s="388"/>
      <c r="HO241" s="388"/>
      <c r="HP241" s="388"/>
      <c r="HQ241" s="388"/>
      <c r="HR241" s="388"/>
      <c r="HS241" s="388"/>
      <c r="HT241" s="388"/>
      <c r="HU241" s="388"/>
      <c r="HV241" s="388"/>
      <c r="HW241" s="388"/>
      <c r="HX241" s="388"/>
      <c r="HY241" s="388"/>
      <c r="HZ241" s="388"/>
      <c r="IA241" s="388"/>
      <c r="IB241" s="388"/>
      <c r="IC241" s="388"/>
      <c r="ID241" s="388"/>
      <c r="IE241" s="388"/>
      <c r="IF241" s="388"/>
      <c r="IG241" s="388"/>
      <c r="IH241" s="388"/>
      <c r="II241" s="388"/>
      <c r="IJ241" s="388"/>
      <c r="IK241" s="388"/>
      <c r="IL241" s="388"/>
      <c r="IM241" s="388"/>
      <c r="IN241" s="388"/>
      <c r="IO241" s="388"/>
      <c r="IP241" s="388"/>
      <c r="IQ241" s="388"/>
      <c r="IR241" s="388"/>
      <c r="IS241" s="388"/>
      <c r="IT241" s="388"/>
    </row>
    <row collapsed="false" customFormat="true" customHeight="true" hidden="false" ht="48" outlineLevel="0" r="242" s="419">
      <c r="A242" s="355"/>
      <c r="B242" s="516" t="n">
        <v>26</v>
      </c>
      <c r="C242" s="517" t="s">
        <v>37</v>
      </c>
      <c r="D242" s="163" t="s">
        <v>395</v>
      </c>
      <c r="E242" s="412" t="s">
        <v>79</v>
      </c>
      <c r="F242" s="165" t="s">
        <v>80</v>
      </c>
      <c r="G242" s="166" t="s">
        <v>396</v>
      </c>
      <c r="H242" s="167" t="n">
        <v>1284.51341</v>
      </c>
      <c r="I242" s="167" t="n">
        <v>231.2124138</v>
      </c>
      <c r="J242" s="167" t="n">
        <f aca="false">H242+I242</f>
        <v>1515.7258238</v>
      </c>
      <c r="K242" s="167" t="n">
        <v>0</v>
      </c>
      <c r="L242" s="167" t="n">
        <v>1050</v>
      </c>
      <c r="M242" s="168" t="n">
        <f aca="false">SUM(Q242:AB242)</f>
        <v>1050</v>
      </c>
      <c r="N242" s="168" t="n">
        <f aca="false">SUM(Q247:AB247)</f>
        <v>0</v>
      </c>
      <c r="O242" s="168" t="n">
        <f aca="false">N242+K242</f>
        <v>0</v>
      </c>
      <c r="P242" s="559" t="s">
        <v>82</v>
      </c>
      <c r="Q242" s="170" t="n">
        <v>0</v>
      </c>
      <c r="R242" s="171" t="n">
        <v>0</v>
      </c>
      <c r="S242" s="172" t="n">
        <v>0</v>
      </c>
      <c r="T242" s="170" t="n">
        <v>0</v>
      </c>
      <c r="U242" s="171" t="n">
        <v>0</v>
      </c>
      <c r="V242" s="172" t="n">
        <v>0</v>
      </c>
      <c r="W242" s="170" t="n">
        <v>0</v>
      </c>
      <c r="X242" s="171" t="n">
        <v>0</v>
      </c>
      <c r="Y242" s="172" t="n">
        <v>0</v>
      </c>
      <c r="Z242" s="170" t="n">
        <v>0</v>
      </c>
      <c r="AA242" s="173" t="n">
        <v>1050</v>
      </c>
      <c r="AB242" s="172" t="n">
        <v>0</v>
      </c>
      <c r="AC242" s="560" t="s">
        <v>234</v>
      </c>
      <c r="AD242" s="560" t="s">
        <v>235</v>
      </c>
      <c r="AE242" s="560" t="s">
        <v>236</v>
      </c>
      <c r="AF242" s="175" t="s">
        <v>373</v>
      </c>
      <c r="AG242" s="176" t="s">
        <v>378</v>
      </c>
      <c r="AH242" s="385"/>
      <c r="AI242" s="415"/>
      <c r="AJ242" s="416"/>
      <c r="AK242" s="416"/>
      <c r="AL242" s="416"/>
      <c r="AM242" s="416"/>
      <c r="AN242" s="416"/>
      <c r="AO242" s="417" t="n">
        <v>0</v>
      </c>
      <c r="AP242" s="416"/>
      <c r="AQ242" s="416"/>
      <c r="AR242" s="416"/>
      <c r="AS242" s="416"/>
      <c r="AT242" s="416"/>
      <c r="AU242" s="416"/>
      <c r="AV242" s="416"/>
      <c r="AW242" s="416"/>
      <c r="AX242" s="416"/>
      <c r="AY242" s="416"/>
      <c r="AZ242" s="416"/>
      <c r="BA242" s="416"/>
      <c r="BB242" s="416"/>
      <c r="BC242" s="418"/>
      <c r="BD242" s="387"/>
      <c r="BE242" s="387"/>
      <c r="BF242" s="387"/>
      <c r="BG242" s="387"/>
      <c r="BH242" s="387"/>
      <c r="BI242" s="387"/>
      <c r="BJ242" s="387"/>
      <c r="BK242" s="387"/>
      <c r="BL242" s="387"/>
      <c r="BM242" s="387"/>
      <c r="BN242" s="387"/>
      <c r="BO242" s="387"/>
      <c r="BP242" s="387"/>
      <c r="BQ242" s="387"/>
      <c r="BR242" s="387"/>
      <c r="BS242" s="387"/>
      <c r="BT242" s="387"/>
      <c r="BU242" s="387"/>
      <c r="BV242" s="387"/>
      <c r="BW242" s="387"/>
      <c r="BX242" s="387"/>
      <c r="BY242" s="387"/>
      <c r="BZ242" s="387"/>
      <c r="CA242" s="387"/>
      <c r="CB242" s="387"/>
      <c r="CC242" s="387"/>
      <c r="CD242" s="387"/>
      <c r="CE242" s="387"/>
      <c r="CF242" s="387"/>
      <c r="CG242" s="387"/>
      <c r="CH242" s="387"/>
      <c r="CI242" s="387"/>
      <c r="CJ242" s="387"/>
      <c r="CK242" s="387"/>
    </row>
    <row collapsed="false" customFormat="true" customHeight="true" hidden="false" ht="46" outlineLevel="0" r="243" s="523">
      <c r="A243" s="371"/>
      <c r="B243" s="593"/>
      <c r="C243" s="421" t="s">
        <v>88</v>
      </c>
      <c r="D243" s="183"/>
      <c r="E243" s="422"/>
      <c r="F243" s="185" t="s">
        <v>89</v>
      </c>
      <c r="G243" s="166"/>
      <c r="H243" s="423"/>
      <c r="I243" s="424"/>
      <c r="J243" s="424"/>
      <c r="K243" s="425"/>
      <c r="L243" s="426"/>
      <c r="M243" s="427"/>
      <c r="N243" s="428" t="n">
        <f aca="false">N242/L242</f>
        <v>0</v>
      </c>
      <c r="O243" s="428" t="n">
        <f aca="false">O242/J242</f>
        <v>0</v>
      </c>
      <c r="P243" s="429" t="s">
        <v>240</v>
      </c>
      <c r="Q243" s="430"/>
      <c r="R243" s="431"/>
      <c r="S243" s="432"/>
      <c r="T243" s="430"/>
      <c r="U243" s="431"/>
      <c r="V243" s="432"/>
      <c r="W243" s="430"/>
      <c r="X243" s="431"/>
      <c r="Y243" s="432"/>
      <c r="Z243" s="430"/>
      <c r="AA243" s="431"/>
      <c r="AB243" s="432"/>
      <c r="AC243" s="433" t="n">
        <v>41585</v>
      </c>
      <c r="AD243" s="433" t="n">
        <v>41708.6</v>
      </c>
      <c r="AE243" s="433" t="n">
        <v>41796.6</v>
      </c>
      <c r="AF243" s="175"/>
      <c r="AG243" s="176"/>
      <c r="AH243" s="385"/>
      <c r="AI243" s="434"/>
      <c r="AJ243" s="435"/>
      <c r="AK243" s="435"/>
      <c r="AL243" s="435"/>
      <c r="AM243" s="435"/>
      <c r="AN243" s="435"/>
      <c r="AO243" s="435"/>
      <c r="AP243" s="435"/>
      <c r="AQ243" s="435"/>
      <c r="AR243" s="435"/>
      <c r="AS243" s="435"/>
      <c r="AT243" s="435"/>
      <c r="AU243" s="435"/>
      <c r="AV243" s="435"/>
      <c r="AW243" s="435"/>
      <c r="AX243" s="435"/>
      <c r="AY243" s="435"/>
      <c r="AZ243" s="435"/>
      <c r="BA243" s="435"/>
      <c r="BB243" s="435"/>
      <c r="BC243" s="436"/>
      <c r="BD243" s="387"/>
      <c r="BE243" s="387"/>
      <c r="BF243" s="387"/>
      <c r="BG243" s="387"/>
      <c r="BH243" s="387"/>
      <c r="BI243" s="387"/>
      <c r="BJ243" s="387"/>
      <c r="BK243" s="387"/>
      <c r="BL243" s="387"/>
      <c r="BM243" s="387"/>
      <c r="BN243" s="387"/>
      <c r="BO243" s="387"/>
      <c r="BP243" s="387"/>
      <c r="BQ243" s="387"/>
      <c r="BR243" s="387"/>
      <c r="BS243" s="387"/>
      <c r="BT243" s="387"/>
      <c r="BU243" s="387"/>
      <c r="BV243" s="387"/>
      <c r="BW243" s="387"/>
      <c r="BX243" s="387"/>
      <c r="BY243" s="387"/>
      <c r="BZ243" s="387"/>
      <c r="CA243" s="387"/>
      <c r="CB243" s="387"/>
      <c r="CC243" s="387"/>
      <c r="CD243" s="387"/>
      <c r="CE243" s="387"/>
      <c r="CF243" s="387"/>
      <c r="CG243" s="387"/>
      <c r="CH243" s="387"/>
      <c r="CI243" s="387"/>
      <c r="CJ243" s="387"/>
      <c r="CK243" s="387"/>
      <c r="CL243" s="522"/>
      <c r="CM243" s="522"/>
      <c r="CN243" s="522"/>
      <c r="CO243" s="522"/>
      <c r="CP243" s="522"/>
      <c r="CQ243" s="522"/>
      <c r="CR243" s="522"/>
      <c r="CS243" s="522"/>
      <c r="CT243" s="522"/>
      <c r="CU243" s="522"/>
      <c r="CV243" s="522"/>
      <c r="CW243" s="522"/>
      <c r="CX243" s="522"/>
      <c r="CY243" s="522"/>
      <c r="CZ243" s="522"/>
      <c r="DA243" s="522"/>
      <c r="DB243" s="522"/>
      <c r="DC243" s="522"/>
      <c r="DD243" s="522"/>
      <c r="DE243" s="522"/>
      <c r="DF243" s="522"/>
      <c r="DG243" s="522"/>
      <c r="DH243" s="522"/>
      <c r="DI243" s="522"/>
      <c r="DJ243" s="522"/>
      <c r="DK243" s="522"/>
      <c r="DL243" s="522"/>
      <c r="DM243" s="522"/>
      <c r="DN243" s="522"/>
      <c r="DO243" s="522"/>
      <c r="DP243" s="522"/>
      <c r="DQ243" s="522"/>
      <c r="DR243" s="522"/>
      <c r="DS243" s="522"/>
      <c r="DT243" s="522"/>
      <c r="DU243" s="522"/>
      <c r="DV243" s="522"/>
      <c r="DW243" s="522"/>
      <c r="DX243" s="522"/>
      <c r="DY243" s="522"/>
      <c r="DZ243" s="522"/>
      <c r="EA243" s="522"/>
      <c r="EB243" s="522"/>
      <c r="EC243" s="522"/>
      <c r="ED243" s="522"/>
      <c r="EE243" s="522"/>
      <c r="EF243" s="522"/>
      <c r="EG243" s="522"/>
      <c r="EH243" s="522"/>
      <c r="EI243" s="522"/>
      <c r="EJ243" s="522"/>
      <c r="EK243" s="522"/>
      <c r="EL243" s="522"/>
      <c r="EM243" s="522"/>
      <c r="EN243" s="522"/>
      <c r="EO243" s="522"/>
      <c r="EP243" s="522"/>
      <c r="EQ243" s="522"/>
      <c r="ER243" s="522"/>
      <c r="ES243" s="522"/>
      <c r="ET243" s="522"/>
      <c r="EU243" s="522"/>
      <c r="EV243" s="522"/>
      <c r="EW243" s="522"/>
      <c r="EX243" s="522"/>
      <c r="EY243" s="522"/>
      <c r="EZ243" s="522"/>
      <c r="FA243" s="522"/>
      <c r="FB243" s="522"/>
      <c r="FC243" s="522"/>
      <c r="FD243" s="522"/>
      <c r="FE243" s="522"/>
      <c r="FF243" s="522"/>
      <c r="FG243" s="522"/>
      <c r="FH243" s="522"/>
      <c r="FI243" s="522"/>
      <c r="FJ243" s="522"/>
      <c r="FK243" s="522"/>
      <c r="FL243" s="522"/>
      <c r="FM243" s="522"/>
      <c r="FN243" s="522"/>
      <c r="FO243" s="522"/>
      <c r="FP243" s="522"/>
      <c r="FQ243" s="522"/>
      <c r="FR243" s="522"/>
      <c r="FS243" s="522"/>
      <c r="FT243" s="522"/>
      <c r="FU243" s="522"/>
      <c r="FV243" s="522"/>
      <c r="FW243" s="522"/>
      <c r="FX243" s="522"/>
      <c r="FY243" s="522"/>
      <c r="FZ243" s="522"/>
      <c r="GA243" s="522"/>
      <c r="GB243" s="522"/>
      <c r="GC243" s="522"/>
      <c r="GD243" s="522"/>
      <c r="GE243" s="522"/>
      <c r="GF243" s="522"/>
      <c r="GG243" s="522"/>
      <c r="GH243" s="522"/>
      <c r="GI243" s="522"/>
      <c r="GJ243" s="522"/>
      <c r="GK243" s="522"/>
      <c r="GL243" s="522"/>
      <c r="GM243" s="522"/>
      <c r="GN243" s="522"/>
      <c r="GO243" s="522"/>
      <c r="GP243" s="522"/>
      <c r="GQ243" s="522"/>
      <c r="GR243" s="522"/>
      <c r="GS243" s="522"/>
      <c r="GT243" s="522"/>
      <c r="GU243" s="522"/>
      <c r="GV243" s="522"/>
      <c r="GW243" s="522"/>
      <c r="GX243" s="522"/>
      <c r="GY243" s="522"/>
      <c r="GZ243" s="522"/>
      <c r="HA243" s="522"/>
      <c r="HB243" s="522"/>
      <c r="HC243" s="522"/>
      <c r="HD243" s="522"/>
      <c r="HE243" s="522"/>
      <c r="HF243" s="522"/>
      <c r="HG243" s="522"/>
      <c r="HH243" s="522"/>
      <c r="HI243" s="522"/>
      <c r="HJ243" s="522"/>
      <c r="HK243" s="522"/>
      <c r="HL243" s="522"/>
      <c r="HM243" s="522"/>
      <c r="HN243" s="522"/>
      <c r="HO243" s="522"/>
      <c r="HP243" s="522"/>
      <c r="HQ243" s="522"/>
      <c r="HR243" s="522"/>
      <c r="HS243" s="522"/>
      <c r="HT243" s="522"/>
      <c r="HU243" s="522"/>
      <c r="HV243" s="522"/>
      <c r="HW243" s="522"/>
      <c r="HX243" s="522"/>
      <c r="HY243" s="522"/>
      <c r="HZ243" s="522"/>
      <c r="IA243" s="522"/>
      <c r="IB243" s="522"/>
      <c r="IC243" s="522"/>
      <c r="ID243" s="522"/>
      <c r="IE243" s="522"/>
      <c r="IF243" s="522"/>
      <c r="IG243" s="522"/>
      <c r="IH243" s="522"/>
      <c r="II243" s="522"/>
      <c r="IJ243" s="522"/>
      <c r="IK243" s="522"/>
      <c r="IL243" s="522"/>
      <c r="IM243" s="522"/>
      <c r="IN243" s="522"/>
      <c r="IO243" s="522"/>
      <c r="IP243" s="522"/>
      <c r="IQ243" s="522"/>
      <c r="IR243" s="522"/>
      <c r="IS243" s="522"/>
      <c r="IT243" s="522"/>
    </row>
    <row collapsed="false" customFormat="false" customHeight="true" hidden="false" ht="27.75" outlineLevel="0" r="244">
      <c r="A244" s="371"/>
      <c r="B244" s="439"/>
      <c r="C244" s="440" t="s">
        <v>92</v>
      </c>
      <c r="D244" s="198" t="s">
        <v>393</v>
      </c>
      <c r="E244" s="441"/>
      <c r="F244" s="442" t="s">
        <v>94</v>
      </c>
      <c r="G244" s="166"/>
      <c r="H244" s="443"/>
      <c r="I244" s="444"/>
      <c r="J244" s="444"/>
      <c r="K244" s="445"/>
      <c r="L244" s="446"/>
      <c r="M244" s="446"/>
      <c r="N244" s="446"/>
      <c r="O244" s="446"/>
      <c r="P244" s="447"/>
      <c r="Q244" s="448"/>
      <c r="R244" s="449"/>
      <c r="S244" s="450"/>
      <c r="T244" s="448"/>
      <c r="U244" s="451"/>
      <c r="V244" s="452"/>
      <c r="W244" s="453"/>
      <c r="X244" s="454"/>
      <c r="Y244" s="452"/>
      <c r="Z244" s="453"/>
      <c r="AA244" s="451"/>
      <c r="AB244" s="455"/>
      <c r="AC244" s="456"/>
      <c r="AD244" s="456"/>
      <c r="AE244" s="456"/>
      <c r="AF244" s="175"/>
      <c r="AG244" s="176"/>
      <c r="AH244" s="385"/>
      <c r="AI244" s="434"/>
      <c r="AJ244" s="435"/>
      <c r="AK244" s="435"/>
      <c r="AL244" s="435"/>
      <c r="AM244" s="435"/>
      <c r="AN244" s="435"/>
      <c r="AO244" s="435"/>
      <c r="AP244" s="435"/>
      <c r="AQ244" s="435"/>
      <c r="AR244" s="435"/>
      <c r="AS244" s="435"/>
      <c r="AT244" s="435"/>
      <c r="AU244" s="435"/>
      <c r="AV244" s="435"/>
      <c r="AW244" s="435"/>
      <c r="AX244" s="435"/>
      <c r="AY244" s="435"/>
      <c r="AZ244" s="435"/>
      <c r="BA244" s="435"/>
      <c r="BB244" s="435"/>
      <c r="BC244" s="436"/>
      <c r="BD244" s="387"/>
      <c r="BE244" s="387"/>
      <c r="BF244" s="387"/>
      <c r="BG244" s="387"/>
      <c r="BH244" s="387"/>
      <c r="BI244" s="387"/>
      <c r="BJ244" s="387"/>
      <c r="BK244" s="387"/>
      <c r="BL244" s="387"/>
      <c r="BM244" s="387"/>
      <c r="BN244" s="387"/>
      <c r="BO244" s="387"/>
      <c r="BP244" s="387"/>
      <c r="BQ244" s="387"/>
      <c r="BR244" s="387"/>
      <c r="BS244" s="387"/>
      <c r="BT244" s="387"/>
      <c r="BU244" s="387"/>
      <c r="BV244" s="387"/>
      <c r="BW244" s="387"/>
      <c r="BX244" s="387"/>
      <c r="BY244" s="387"/>
      <c r="BZ244" s="387"/>
      <c r="CA244" s="387"/>
      <c r="CB244" s="387"/>
      <c r="CC244" s="387"/>
      <c r="CD244" s="387"/>
      <c r="CE244" s="387"/>
      <c r="CF244" s="387"/>
      <c r="CG244" s="387"/>
      <c r="CH244" s="387"/>
      <c r="CI244" s="387"/>
      <c r="CJ244" s="387"/>
      <c r="CK244" s="387"/>
      <c r="CL244" s="522"/>
      <c r="CM244" s="522"/>
      <c r="CN244" s="522"/>
      <c r="CO244" s="522"/>
      <c r="CP244" s="522"/>
      <c r="CQ244" s="522"/>
      <c r="CR244" s="522"/>
      <c r="CS244" s="522"/>
      <c r="CT244" s="522"/>
      <c r="CU244" s="522"/>
      <c r="CV244" s="522"/>
      <c r="CW244" s="522"/>
      <c r="CX244" s="522"/>
      <c r="CY244" s="522"/>
      <c r="CZ244" s="522"/>
      <c r="DA244" s="522"/>
      <c r="DB244" s="522"/>
      <c r="DC244" s="522"/>
      <c r="DD244" s="522"/>
      <c r="DE244" s="522"/>
      <c r="DF244" s="522"/>
      <c r="DG244" s="522"/>
      <c r="DH244" s="522"/>
      <c r="DI244" s="522"/>
      <c r="DJ244" s="522"/>
      <c r="DK244" s="522"/>
      <c r="DL244" s="522"/>
      <c r="DM244" s="522"/>
      <c r="DN244" s="522"/>
      <c r="DO244" s="522"/>
      <c r="DP244" s="522"/>
      <c r="DQ244" s="522"/>
      <c r="DR244" s="522"/>
      <c r="DS244" s="522"/>
      <c r="DT244" s="522"/>
      <c r="DU244" s="522"/>
      <c r="DV244" s="522"/>
      <c r="DW244" s="522"/>
      <c r="DX244" s="522"/>
      <c r="DY244" s="522"/>
      <c r="DZ244" s="522"/>
      <c r="EA244" s="522"/>
      <c r="EB244" s="522"/>
      <c r="EC244" s="522"/>
      <c r="ED244" s="522"/>
      <c r="EE244" s="522"/>
      <c r="EF244" s="522"/>
      <c r="EG244" s="522"/>
      <c r="EH244" s="522"/>
      <c r="EI244" s="522"/>
      <c r="EJ244" s="522"/>
      <c r="EK244" s="522"/>
      <c r="EL244" s="522"/>
      <c r="EM244" s="522"/>
      <c r="EN244" s="522"/>
      <c r="EO244" s="522"/>
      <c r="EP244" s="522"/>
      <c r="EQ244" s="522"/>
      <c r="ER244" s="522"/>
      <c r="ES244" s="522"/>
      <c r="ET244" s="522"/>
      <c r="EU244" s="522"/>
      <c r="EV244" s="522"/>
      <c r="EW244" s="522"/>
      <c r="EX244" s="522"/>
      <c r="EY244" s="522"/>
      <c r="EZ244" s="522"/>
      <c r="FA244" s="522"/>
      <c r="FB244" s="522"/>
      <c r="FC244" s="522"/>
      <c r="FD244" s="522"/>
      <c r="FE244" s="522"/>
      <c r="FF244" s="522"/>
      <c r="FG244" s="522"/>
      <c r="FH244" s="522"/>
      <c r="FI244" s="522"/>
      <c r="FJ244" s="522"/>
      <c r="FK244" s="522"/>
      <c r="FL244" s="522"/>
      <c r="FM244" s="522"/>
      <c r="FN244" s="522"/>
      <c r="FO244" s="522"/>
      <c r="FP244" s="522"/>
      <c r="FQ244" s="522"/>
      <c r="FR244" s="522"/>
      <c r="FS244" s="522"/>
      <c r="FT244" s="522"/>
      <c r="FU244" s="522"/>
      <c r="FV244" s="522"/>
      <c r="FW244" s="522"/>
      <c r="FX244" s="522"/>
      <c r="FY244" s="522"/>
      <c r="FZ244" s="522"/>
      <c r="GA244" s="522"/>
      <c r="GB244" s="522"/>
      <c r="GC244" s="522"/>
      <c r="GD244" s="522"/>
      <c r="GE244" s="522"/>
      <c r="GF244" s="522"/>
      <c r="GG244" s="522"/>
      <c r="GH244" s="522"/>
      <c r="GI244" s="522"/>
      <c r="GJ244" s="522"/>
      <c r="GK244" s="522"/>
      <c r="GL244" s="522"/>
      <c r="GM244" s="522"/>
      <c r="GN244" s="522"/>
      <c r="GO244" s="522"/>
      <c r="GP244" s="522"/>
      <c r="GQ244" s="522"/>
      <c r="GR244" s="522"/>
      <c r="GS244" s="522"/>
      <c r="GT244" s="522"/>
      <c r="GU244" s="522"/>
      <c r="GV244" s="522"/>
      <c r="GW244" s="522"/>
      <c r="GX244" s="522"/>
      <c r="GY244" s="522"/>
      <c r="GZ244" s="522"/>
      <c r="HA244" s="522"/>
      <c r="HB244" s="522"/>
      <c r="HC244" s="522"/>
      <c r="HD244" s="522"/>
      <c r="HE244" s="522"/>
      <c r="HF244" s="522"/>
      <c r="HG244" s="522"/>
      <c r="HH244" s="522"/>
      <c r="HI244" s="522"/>
      <c r="HJ244" s="522"/>
      <c r="HK244" s="522"/>
      <c r="HL244" s="522"/>
      <c r="HM244" s="522"/>
      <c r="HN244" s="522"/>
      <c r="HO244" s="522"/>
      <c r="HP244" s="522"/>
      <c r="HQ244" s="522"/>
      <c r="HR244" s="522"/>
      <c r="HS244" s="522"/>
      <c r="HT244" s="522"/>
      <c r="HU244" s="522"/>
      <c r="HV244" s="522"/>
      <c r="HW244" s="522"/>
      <c r="HX244" s="522"/>
      <c r="HY244" s="522"/>
      <c r="HZ244" s="522"/>
      <c r="IA244" s="522"/>
      <c r="IB244" s="522"/>
      <c r="IC244" s="522"/>
      <c r="ID244" s="522"/>
      <c r="IE244" s="522"/>
      <c r="IF244" s="522"/>
      <c r="IG244" s="522"/>
      <c r="IH244" s="522"/>
      <c r="II244" s="522"/>
      <c r="IJ244" s="522"/>
      <c r="IK244" s="522"/>
      <c r="IL244" s="522"/>
      <c r="IM244" s="522"/>
      <c r="IN244" s="522"/>
      <c r="IO244" s="522"/>
      <c r="IP244" s="522"/>
      <c r="IQ244" s="522"/>
      <c r="IR244" s="522"/>
      <c r="IS244" s="522"/>
      <c r="IT244" s="522"/>
    </row>
    <row collapsed="false" customFormat="false" customHeight="true" hidden="false" ht="40" outlineLevel="0" r="245">
      <c r="A245" s="371"/>
      <c r="B245" s="457"/>
      <c r="C245" s="458" t="s">
        <v>95</v>
      </c>
      <c r="D245" s="459"/>
      <c r="E245" s="460"/>
      <c r="F245" s="461" t="s">
        <v>121</v>
      </c>
      <c r="G245" s="166"/>
      <c r="H245" s="462"/>
      <c r="I245" s="463"/>
      <c r="J245" s="463"/>
      <c r="K245" s="464"/>
      <c r="L245" s="427"/>
      <c r="M245" s="427"/>
      <c r="N245" s="427"/>
      <c r="O245" s="427"/>
      <c r="P245" s="465"/>
      <c r="Q245" s="430"/>
      <c r="R245" s="431"/>
      <c r="S245" s="432"/>
      <c r="T245" s="430"/>
      <c r="U245" s="466"/>
      <c r="V245" s="467"/>
      <c r="W245" s="468"/>
      <c r="X245" s="469"/>
      <c r="Y245" s="467"/>
      <c r="Z245" s="468"/>
      <c r="AA245" s="466"/>
      <c r="AB245" s="470"/>
      <c r="AC245" s="433" t="s">
        <v>243</v>
      </c>
      <c r="AD245" s="471" t="s">
        <v>244</v>
      </c>
      <c r="AE245" s="471" t="s">
        <v>245</v>
      </c>
      <c r="AF245" s="175"/>
      <c r="AG245" s="176"/>
      <c r="AH245" s="385"/>
      <c r="AI245" s="434"/>
      <c r="AJ245" s="435"/>
      <c r="AK245" s="435"/>
      <c r="AL245" s="435"/>
      <c r="AM245" s="435"/>
      <c r="AN245" s="435"/>
      <c r="AO245" s="435"/>
      <c r="AP245" s="435"/>
      <c r="AQ245" s="435"/>
      <c r="AR245" s="435"/>
      <c r="AS245" s="435"/>
      <c r="AT245" s="435"/>
      <c r="AU245" s="435"/>
      <c r="AV245" s="435"/>
      <c r="AW245" s="435"/>
      <c r="AX245" s="435"/>
      <c r="AY245" s="435"/>
      <c r="AZ245" s="435"/>
      <c r="BA245" s="435"/>
      <c r="BB245" s="435"/>
      <c r="BC245" s="436"/>
      <c r="BD245" s="387"/>
      <c r="BE245" s="387"/>
      <c r="BF245" s="387"/>
      <c r="BG245" s="387"/>
      <c r="BH245" s="387"/>
      <c r="BI245" s="387"/>
      <c r="BJ245" s="387"/>
      <c r="BK245" s="387"/>
      <c r="BL245" s="387"/>
      <c r="BM245" s="387"/>
      <c r="BN245" s="387"/>
      <c r="BO245" s="387"/>
      <c r="BP245" s="387"/>
      <c r="BQ245" s="387"/>
      <c r="BR245" s="387"/>
      <c r="BS245" s="387"/>
      <c r="BT245" s="387"/>
      <c r="BU245" s="387"/>
      <c r="BV245" s="387"/>
      <c r="BW245" s="387"/>
      <c r="BX245" s="387"/>
      <c r="BY245" s="387"/>
      <c r="BZ245" s="387"/>
      <c r="CA245" s="387"/>
      <c r="CB245" s="387"/>
      <c r="CC245" s="387"/>
      <c r="CD245" s="387"/>
      <c r="CE245" s="387"/>
      <c r="CF245" s="387"/>
      <c r="CG245" s="387"/>
      <c r="CH245" s="387"/>
      <c r="CI245" s="387"/>
      <c r="CJ245" s="387"/>
      <c r="CK245" s="387"/>
      <c r="CL245" s="522"/>
      <c r="CM245" s="522"/>
      <c r="CN245" s="522"/>
      <c r="CO245" s="522"/>
      <c r="CP245" s="522"/>
      <c r="CQ245" s="522"/>
      <c r="CR245" s="522"/>
      <c r="CS245" s="522"/>
      <c r="CT245" s="522"/>
      <c r="CU245" s="522"/>
      <c r="CV245" s="522"/>
      <c r="CW245" s="522"/>
      <c r="CX245" s="522"/>
      <c r="CY245" s="522"/>
      <c r="CZ245" s="522"/>
      <c r="DA245" s="522"/>
      <c r="DB245" s="522"/>
      <c r="DC245" s="522"/>
      <c r="DD245" s="522"/>
      <c r="DE245" s="522"/>
      <c r="DF245" s="522"/>
      <c r="DG245" s="522"/>
      <c r="DH245" s="522"/>
      <c r="DI245" s="522"/>
      <c r="DJ245" s="522"/>
      <c r="DK245" s="522"/>
      <c r="DL245" s="522"/>
      <c r="DM245" s="522"/>
      <c r="DN245" s="522"/>
      <c r="DO245" s="522"/>
      <c r="DP245" s="522"/>
      <c r="DQ245" s="522"/>
      <c r="DR245" s="522"/>
      <c r="DS245" s="522"/>
      <c r="DT245" s="522"/>
      <c r="DU245" s="522"/>
      <c r="DV245" s="522"/>
      <c r="DW245" s="522"/>
      <c r="DX245" s="522"/>
      <c r="DY245" s="522"/>
      <c r="DZ245" s="522"/>
      <c r="EA245" s="522"/>
      <c r="EB245" s="522"/>
      <c r="EC245" s="522"/>
      <c r="ED245" s="522"/>
      <c r="EE245" s="522"/>
      <c r="EF245" s="522"/>
      <c r="EG245" s="522"/>
      <c r="EH245" s="522"/>
      <c r="EI245" s="522"/>
      <c r="EJ245" s="522"/>
      <c r="EK245" s="522"/>
      <c r="EL245" s="522"/>
      <c r="EM245" s="522"/>
      <c r="EN245" s="522"/>
      <c r="EO245" s="522"/>
      <c r="EP245" s="522"/>
      <c r="EQ245" s="522"/>
      <c r="ER245" s="522"/>
      <c r="ES245" s="522"/>
      <c r="ET245" s="522"/>
      <c r="EU245" s="522"/>
      <c r="EV245" s="522"/>
      <c r="EW245" s="522"/>
      <c r="EX245" s="522"/>
      <c r="EY245" s="522"/>
      <c r="EZ245" s="522"/>
      <c r="FA245" s="522"/>
      <c r="FB245" s="522"/>
      <c r="FC245" s="522"/>
      <c r="FD245" s="522"/>
      <c r="FE245" s="522"/>
      <c r="FF245" s="522"/>
      <c r="FG245" s="522"/>
      <c r="FH245" s="522"/>
      <c r="FI245" s="522"/>
      <c r="FJ245" s="522"/>
      <c r="FK245" s="522"/>
      <c r="FL245" s="522"/>
      <c r="FM245" s="522"/>
      <c r="FN245" s="522"/>
      <c r="FO245" s="522"/>
      <c r="FP245" s="522"/>
      <c r="FQ245" s="522"/>
      <c r="FR245" s="522"/>
      <c r="FS245" s="522"/>
      <c r="FT245" s="522"/>
      <c r="FU245" s="522"/>
      <c r="FV245" s="522"/>
      <c r="FW245" s="522"/>
      <c r="FX245" s="522"/>
      <c r="FY245" s="522"/>
      <c r="FZ245" s="522"/>
      <c r="GA245" s="522"/>
      <c r="GB245" s="522"/>
      <c r="GC245" s="522"/>
      <c r="GD245" s="522"/>
      <c r="GE245" s="522"/>
      <c r="GF245" s="522"/>
      <c r="GG245" s="522"/>
      <c r="GH245" s="522"/>
      <c r="GI245" s="522"/>
      <c r="GJ245" s="522"/>
      <c r="GK245" s="522"/>
      <c r="GL245" s="522"/>
      <c r="GM245" s="522"/>
      <c r="GN245" s="522"/>
      <c r="GO245" s="522"/>
      <c r="GP245" s="522"/>
      <c r="GQ245" s="522"/>
      <c r="GR245" s="522"/>
      <c r="GS245" s="522"/>
      <c r="GT245" s="522"/>
      <c r="GU245" s="522"/>
      <c r="GV245" s="522"/>
      <c r="GW245" s="522"/>
      <c r="GX245" s="522"/>
      <c r="GY245" s="522"/>
      <c r="GZ245" s="522"/>
      <c r="HA245" s="522"/>
      <c r="HB245" s="522"/>
      <c r="HC245" s="522"/>
      <c r="HD245" s="522"/>
      <c r="HE245" s="522"/>
      <c r="HF245" s="522"/>
      <c r="HG245" s="522"/>
      <c r="HH245" s="522"/>
      <c r="HI245" s="522"/>
      <c r="HJ245" s="522"/>
      <c r="HK245" s="522"/>
      <c r="HL245" s="522"/>
      <c r="HM245" s="522"/>
      <c r="HN245" s="522"/>
      <c r="HO245" s="522"/>
      <c r="HP245" s="522"/>
      <c r="HQ245" s="522"/>
      <c r="HR245" s="522"/>
      <c r="HS245" s="522"/>
      <c r="HT245" s="522"/>
      <c r="HU245" s="522"/>
      <c r="HV245" s="522"/>
      <c r="HW245" s="522"/>
      <c r="HX245" s="522"/>
      <c r="HY245" s="522"/>
      <c r="HZ245" s="522"/>
      <c r="IA245" s="522"/>
      <c r="IB245" s="522"/>
      <c r="IC245" s="522"/>
      <c r="ID245" s="522"/>
      <c r="IE245" s="522"/>
      <c r="IF245" s="522"/>
      <c r="IG245" s="522"/>
      <c r="IH245" s="522"/>
      <c r="II245" s="522"/>
      <c r="IJ245" s="522"/>
      <c r="IK245" s="522"/>
      <c r="IL245" s="522"/>
      <c r="IM245" s="522"/>
      <c r="IN245" s="522"/>
      <c r="IO245" s="522"/>
      <c r="IP245" s="522"/>
      <c r="IQ245" s="522"/>
      <c r="IR245" s="522"/>
      <c r="IS245" s="522"/>
      <c r="IT245" s="522"/>
    </row>
    <row collapsed="false" customFormat="false" customHeight="true" hidden="false" ht="40" outlineLevel="0" r="246">
      <c r="A246" s="371"/>
      <c r="B246" s="439"/>
      <c r="C246" s="440" t="s">
        <v>97</v>
      </c>
      <c r="D246" s="198" t="s">
        <v>207</v>
      </c>
      <c r="E246" s="441"/>
      <c r="F246" s="442" t="s">
        <v>247</v>
      </c>
      <c r="G246" s="166"/>
      <c r="H246" s="443"/>
      <c r="I246" s="444"/>
      <c r="J246" s="444"/>
      <c r="K246" s="445"/>
      <c r="L246" s="446"/>
      <c r="M246" s="446"/>
      <c r="N246" s="446"/>
      <c r="O246" s="446"/>
      <c r="P246" s="447" t="s">
        <v>248</v>
      </c>
      <c r="Q246" s="543"/>
      <c r="R246" s="544"/>
      <c r="S246" s="545"/>
      <c r="T246" s="543"/>
      <c r="U246" s="544"/>
      <c r="V246" s="545"/>
      <c r="W246" s="543"/>
      <c r="X246" s="544" t="n">
        <v>25</v>
      </c>
      <c r="Y246" s="545"/>
      <c r="Z246" s="546"/>
      <c r="AA246" s="547"/>
      <c r="AB246" s="548"/>
      <c r="AC246" s="478" t="n">
        <v>41585</v>
      </c>
      <c r="AD246" s="478" t="s">
        <v>266</v>
      </c>
      <c r="AE246" s="478"/>
      <c r="AF246" s="175"/>
      <c r="AG246" s="176"/>
      <c r="AH246" s="385"/>
      <c r="AI246" s="434"/>
      <c r="AJ246" s="435"/>
      <c r="AK246" s="435"/>
      <c r="AL246" s="435"/>
      <c r="AM246" s="435"/>
      <c r="AN246" s="435"/>
      <c r="AO246" s="435"/>
      <c r="AP246" s="435"/>
      <c r="AQ246" s="435"/>
      <c r="AR246" s="435"/>
      <c r="AS246" s="435"/>
      <c r="AT246" s="435"/>
      <c r="AU246" s="435"/>
      <c r="AV246" s="435"/>
      <c r="AW246" s="435"/>
      <c r="AX246" s="435"/>
      <c r="AY246" s="435"/>
      <c r="AZ246" s="435"/>
      <c r="BA246" s="435"/>
      <c r="BB246" s="435"/>
      <c r="BC246" s="436"/>
      <c r="BD246" s="387"/>
      <c r="BE246" s="387"/>
      <c r="BF246" s="387"/>
      <c r="BG246" s="387"/>
      <c r="BH246" s="387"/>
      <c r="BI246" s="387"/>
      <c r="BJ246" s="387"/>
      <c r="BK246" s="387"/>
      <c r="BL246" s="387"/>
      <c r="BM246" s="387"/>
      <c r="BN246" s="387"/>
      <c r="BO246" s="387"/>
      <c r="BP246" s="387"/>
      <c r="BQ246" s="387"/>
      <c r="BR246" s="387"/>
      <c r="BS246" s="387"/>
      <c r="BT246" s="387"/>
      <c r="BU246" s="387"/>
      <c r="BV246" s="387"/>
      <c r="BW246" s="387"/>
      <c r="BX246" s="387"/>
      <c r="BY246" s="387"/>
      <c r="BZ246" s="387"/>
      <c r="CA246" s="387"/>
      <c r="CB246" s="387"/>
      <c r="CC246" s="387"/>
      <c r="CD246" s="387"/>
      <c r="CE246" s="387"/>
      <c r="CF246" s="387"/>
      <c r="CG246" s="387"/>
      <c r="CH246" s="387"/>
      <c r="CI246" s="387"/>
      <c r="CJ246" s="387"/>
      <c r="CK246" s="387"/>
      <c r="CL246" s="522"/>
      <c r="CM246" s="522"/>
      <c r="CN246" s="522"/>
      <c r="CO246" s="522"/>
      <c r="CP246" s="522"/>
      <c r="CQ246" s="522"/>
      <c r="CR246" s="522"/>
      <c r="CS246" s="522"/>
      <c r="CT246" s="522"/>
      <c r="CU246" s="522"/>
      <c r="CV246" s="522"/>
      <c r="CW246" s="522"/>
      <c r="CX246" s="522"/>
      <c r="CY246" s="522"/>
      <c r="CZ246" s="522"/>
      <c r="DA246" s="522"/>
      <c r="DB246" s="522"/>
      <c r="DC246" s="522"/>
      <c r="DD246" s="522"/>
      <c r="DE246" s="522"/>
      <c r="DF246" s="522"/>
      <c r="DG246" s="522"/>
      <c r="DH246" s="522"/>
      <c r="DI246" s="522"/>
      <c r="DJ246" s="522"/>
      <c r="DK246" s="522"/>
      <c r="DL246" s="522"/>
      <c r="DM246" s="522"/>
      <c r="DN246" s="522"/>
      <c r="DO246" s="522"/>
      <c r="DP246" s="522"/>
      <c r="DQ246" s="522"/>
      <c r="DR246" s="522"/>
      <c r="DS246" s="522"/>
      <c r="DT246" s="522"/>
      <c r="DU246" s="522"/>
      <c r="DV246" s="522"/>
      <c r="DW246" s="522"/>
      <c r="DX246" s="522"/>
      <c r="DY246" s="522"/>
      <c r="DZ246" s="522"/>
      <c r="EA246" s="522"/>
      <c r="EB246" s="522"/>
      <c r="EC246" s="522"/>
      <c r="ED246" s="522"/>
      <c r="EE246" s="522"/>
      <c r="EF246" s="522"/>
      <c r="EG246" s="522"/>
      <c r="EH246" s="522"/>
      <c r="EI246" s="522"/>
      <c r="EJ246" s="522"/>
      <c r="EK246" s="522"/>
      <c r="EL246" s="522"/>
      <c r="EM246" s="522"/>
      <c r="EN246" s="522"/>
      <c r="EO246" s="522"/>
      <c r="EP246" s="522"/>
      <c r="EQ246" s="522"/>
      <c r="ER246" s="522"/>
      <c r="ES246" s="522"/>
      <c r="ET246" s="522"/>
      <c r="EU246" s="522"/>
      <c r="EV246" s="522"/>
      <c r="EW246" s="522"/>
      <c r="EX246" s="522"/>
      <c r="EY246" s="522"/>
      <c r="EZ246" s="522"/>
      <c r="FA246" s="522"/>
      <c r="FB246" s="522"/>
      <c r="FC246" s="522"/>
      <c r="FD246" s="522"/>
      <c r="FE246" s="522"/>
      <c r="FF246" s="522"/>
      <c r="FG246" s="522"/>
      <c r="FH246" s="522"/>
      <c r="FI246" s="522"/>
      <c r="FJ246" s="522"/>
      <c r="FK246" s="522"/>
      <c r="FL246" s="522"/>
      <c r="FM246" s="522"/>
      <c r="FN246" s="522"/>
      <c r="FO246" s="522"/>
      <c r="FP246" s="522"/>
      <c r="FQ246" s="522"/>
      <c r="FR246" s="522"/>
      <c r="FS246" s="522"/>
      <c r="FT246" s="522"/>
      <c r="FU246" s="522"/>
      <c r="FV246" s="522"/>
      <c r="FW246" s="522"/>
      <c r="FX246" s="522"/>
      <c r="FY246" s="522"/>
      <c r="FZ246" s="522"/>
      <c r="GA246" s="522"/>
      <c r="GB246" s="522"/>
      <c r="GC246" s="522"/>
      <c r="GD246" s="522"/>
      <c r="GE246" s="522"/>
      <c r="GF246" s="522"/>
      <c r="GG246" s="522"/>
      <c r="GH246" s="522"/>
      <c r="GI246" s="522"/>
      <c r="GJ246" s="522"/>
      <c r="GK246" s="522"/>
      <c r="GL246" s="522"/>
      <c r="GM246" s="522"/>
      <c r="GN246" s="522"/>
      <c r="GO246" s="522"/>
      <c r="GP246" s="522"/>
      <c r="GQ246" s="522"/>
      <c r="GR246" s="522"/>
      <c r="GS246" s="522"/>
      <c r="GT246" s="522"/>
      <c r="GU246" s="522"/>
      <c r="GV246" s="522"/>
      <c r="GW246" s="522"/>
      <c r="GX246" s="522"/>
      <c r="GY246" s="522"/>
      <c r="GZ246" s="522"/>
      <c r="HA246" s="522"/>
      <c r="HB246" s="522"/>
      <c r="HC246" s="522"/>
      <c r="HD246" s="522"/>
      <c r="HE246" s="522"/>
      <c r="HF246" s="522"/>
      <c r="HG246" s="522"/>
      <c r="HH246" s="522"/>
      <c r="HI246" s="522"/>
      <c r="HJ246" s="522"/>
      <c r="HK246" s="522"/>
      <c r="HL246" s="522"/>
      <c r="HM246" s="522"/>
      <c r="HN246" s="522"/>
      <c r="HO246" s="522"/>
      <c r="HP246" s="522"/>
      <c r="HQ246" s="522"/>
      <c r="HR246" s="522"/>
      <c r="HS246" s="522"/>
      <c r="HT246" s="522"/>
      <c r="HU246" s="522"/>
      <c r="HV246" s="522"/>
      <c r="HW246" s="522"/>
      <c r="HX246" s="522"/>
      <c r="HY246" s="522"/>
      <c r="HZ246" s="522"/>
      <c r="IA246" s="522"/>
      <c r="IB246" s="522"/>
      <c r="IC246" s="522"/>
      <c r="ID246" s="522"/>
      <c r="IE246" s="522"/>
      <c r="IF246" s="522"/>
      <c r="IG246" s="522"/>
      <c r="IH246" s="522"/>
      <c r="II246" s="522"/>
      <c r="IJ246" s="522"/>
      <c r="IK246" s="522"/>
      <c r="IL246" s="522"/>
      <c r="IM246" s="522"/>
      <c r="IN246" s="522"/>
      <c r="IO246" s="522"/>
      <c r="IP246" s="522"/>
      <c r="IQ246" s="522"/>
      <c r="IR246" s="522"/>
      <c r="IS246" s="522"/>
      <c r="IT246" s="522"/>
    </row>
    <row collapsed="false" customFormat="false" customHeight="true" hidden="false" ht="44" outlineLevel="0" r="247">
      <c r="A247" s="371"/>
      <c r="B247" s="479"/>
      <c r="C247" s="524" t="s">
        <v>100</v>
      </c>
      <c r="D247" s="480"/>
      <c r="E247" s="481"/>
      <c r="F247" s="482" t="s">
        <v>397</v>
      </c>
      <c r="G247" s="166"/>
      <c r="H247" s="483"/>
      <c r="I247" s="484"/>
      <c r="J247" s="484"/>
      <c r="K247" s="485"/>
      <c r="L247" s="486"/>
      <c r="M247" s="486"/>
      <c r="N247" s="486"/>
      <c r="O247" s="486"/>
      <c r="P247" s="487" t="s">
        <v>101</v>
      </c>
      <c r="Q247" s="488" t="n">
        <f aca="false">Q242</f>
        <v>0</v>
      </c>
      <c r="R247" s="489" t="n">
        <f aca="false">R242</f>
        <v>0</v>
      </c>
      <c r="S247" s="490" t="n">
        <f aca="false">S242</f>
        <v>0</v>
      </c>
      <c r="T247" s="488" t="n">
        <f aca="false">T242</f>
        <v>0</v>
      </c>
      <c r="U247" s="489" t="n">
        <f aca="false">U242</f>
        <v>0</v>
      </c>
      <c r="V247" s="490" t="n">
        <f aca="false">V242</f>
        <v>0</v>
      </c>
      <c r="W247" s="488" t="n">
        <f aca="false">W242</f>
        <v>0</v>
      </c>
      <c r="X247" s="489" t="n">
        <f aca="false">X242</f>
        <v>0</v>
      </c>
      <c r="Y247" s="490" t="n">
        <f aca="false">Y242</f>
        <v>0</v>
      </c>
      <c r="Z247" s="488" t="s">
        <v>102</v>
      </c>
      <c r="AA247" s="489" t="s">
        <v>102</v>
      </c>
      <c r="AB247" s="491" t="s">
        <v>102</v>
      </c>
      <c r="AC247" s="492"/>
      <c r="AD247" s="492"/>
      <c r="AE247" s="492"/>
      <c r="AF247" s="175"/>
      <c r="AG247" s="176"/>
      <c r="AH247" s="385"/>
      <c r="AI247" s="493"/>
      <c r="AJ247" s="494"/>
      <c r="AK247" s="494"/>
      <c r="AL247" s="494"/>
      <c r="AM247" s="494"/>
      <c r="AN247" s="494"/>
      <c r="AO247" s="494"/>
      <c r="AP247" s="494"/>
      <c r="AQ247" s="494"/>
      <c r="AR247" s="494"/>
      <c r="AS247" s="494"/>
      <c r="AT247" s="494"/>
      <c r="AU247" s="494"/>
      <c r="AV247" s="494"/>
      <c r="AW247" s="494"/>
      <c r="AX247" s="494"/>
      <c r="AY247" s="494"/>
      <c r="AZ247" s="494"/>
      <c r="BA247" s="494"/>
      <c r="BB247" s="494"/>
      <c r="BC247" s="495"/>
      <c r="BD247" s="387"/>
      <c r="BE247" s="387"/>
      <c r="BF247" s="387"/>
      <c r="BG247" s="387"/>
      <c r="BH247" s="387"/>
      <c r="BI247" s="387"/>
      <c r="BJ247" s="387"/>
      <c r="BK247" s="387"/>
      <c r="BL247" s="387"/>
      <c r="BM247" s="387"/>
      <c r="BN247" s="387"/>
      <c r="BO247" s="387"/>
      <c r="BP247" s="387"/>
      <c r="BQ247" s="387"/>
      <c r="BR247" s="387"/>
      <c r="BS247" s="387"/>
      <c r="BT247" s="387"/>
      <c r="BU247" s="387"/>
      <c r="BV247" s="387"/>
      <c r="BW247" s="387"/>
      <c r="BX247" s="387"/>
      <c r="BY247" s="387"/>
      <c r="BZ247" s="387"/>
      <c r="CA247" s="387"/>
      <c r="CB247" s="387"/>
      <c r="CC247" s="387"/>
      <c r="CD247" s="387"/>
      <c r="CE247" s="387"/>
      <c r="CF247" s="387"/>
      <c r="CG247" s="387"/>
      <c r="CH247" s="387"/>
      <c r="CI247" s="387"/>
      <c r="CJ247" s="387"/>
      <c r="CK247" s="387"/>
      <c r="CL247" s="522"/>
      <c r="CM247" s="522"/>
      <c r="CN247" s="522"/>
      <c r="CO247" s="522"/>
      <c r="CP247" s="522"/>
      <c r="CQ247" s="522"/>
      <c r="CR247" s="522"/>
      <c r="CS247" s="522"/>
      <c r="CT247" s="522"/>
      <c r="CU247" s="522"/>
      <c r="CV247" s="522"/>
      <c r="CW247" s="522"/>
      <c r="CX247" s="522"/>
      <c r="CY247" s="522"/>
      <c r="CZ247" s="522"/>
      <c r="DA247" s="522"/>
      <c r="DB247" s="522"/>
      <c r="DC247" s="522"/>
      <c r="DD247" s="522"/>
      <c r="DE247" s="522"/>
      <c r="DF247" s="522"/>
      <c r="DG247" s="522"/>
      <c r="DH247" s="522"/>
      <c r="DI247" s="522"/>
      <c r="DJ247" s="522"/>
      <c r="DK247" s="522"/>
      <c r="DL247" s="522"/>
      <c r="DM247" s="522"/>
      <c r="DN247" s="522"/>
      <c r="DO247" s="522"/>
      <c r="DP247" s="522"/>
      <c r="DQ247" s="522"/>
      <c r="DR247" s="522"/>
      <c r="DS247" s="522"/>
      <c r="DT247" s="522"/>
      <c r="DU247" s="522"/>
      <c r="DV247" s="522"/>
      <c r="DW247" s="522"/>
      <c r="DX247" s="522"/>
      <c r="DY247" s="522"/>
      <c r="DZ247" s="522"/>
      <c r="EA247" s="522"/>
      <c r="EB247" s="522"/>
      <c r="EC247" s="522"/>
      <c r="ED247" s="522"/>
      <c r="EE247" s="522"/>
      <c r="EF247" s="522"/>
      <c r="EG247" s="522"/>
      <c r="EH247" s="522"/>
      <c r="EI247" s="522"/>
      <c r="EJ247" s="522"/>
      <c r="EK247" s="522"/>
      <c r="EL247" s="522"/>
      <c r="EM247" s="522"/>
      <c r="EN247" s="522"/>
      <c r="EO247" s="522"/>
      <c r="EP247" s="522"/>
      <c r="EQ247" s="522"/>
      <c r="ER247" s="522"/>
      <c r="ES247" s="522"/>
      <c r="ET247" s="522"/>
      <c r="EU247" s="522"/>
      <c r="EV247" s="522"/>
      <c r="EW247" s="522"/>
      <c r="EX247" s="522"/>
      <c r="EY247" s="522"/>
      <c r="EZ247" s="522"/>
      <c r="FA247" s="522"/>
      <c r="FB247" s="522"/>
      <c r="FC247" s="522"/>
      <c r="FD247" s="522"/>
      <c r="FE247" s="522"/>
      <c r="FF247" s="522"/>
      <c r="FG247" s="522"/>
      <c r="FH247" s="522"/>
      <c r="FI247" s="522"/>
      <c r="FJ247" s="522"/>
      <c r="FK247" s="522"/>
      <c r="FL247" s="522"/>
      <c r="FM247" s="522"/>
      <c r="FN247" s="522"/>
      <c r="FO247" s="522"/>
      <c r="FP247" s="522"/>
      <c r="FQ247" s="522"/>
      <c r="FR247" s="522"/>
      <c r="FS247" s="522"/>
      <c r="FT247" s="522"/>
      <c r="FU247" s="522"/>
      <c r="FV247" s="522"/>
      <c r="FW247" s="522"/>
      <c r="FX247" s="522"/>
      <c r="FY247" s="522"/>
      <c r="FZ247" s="522"/>
      <c r="GA247" s="522"/>
      <c r="GB247" s="522"/>
      <c r="GC247" s="522"/>
      <c r="GD247" s="522"/>
      <c r="GE247" s="522"/>
      <c r="GF247" s="522"/>
      <c r="GG247" s="522"/>
      <c r="GH247" s="522"/>
      <c r="GI247" s="522"/>
      <c r="GJ247" s="522"/>
      <c r="GK247" s="522"/>
      <c r="GL247" s="522"/>
      <c r="GM247" s="522"/>
      <c r="GN247" s="522"/>
      <c r="GO247" s="522"/>
      <c r="GP247" s="522"/>
      <c r="GQ247" s="522"/>
      <c r="GR247" s="522"/>
      <c r="GS247" s="522"/>
      <c r="GT247" s="522"/>
      <c r="GU247" s="522"/>
      <c r="GV247" s="522"/>
      <c r="GW247" s="522"/>
      <c r="GX247" s="522"/>
      <c r="GY247" s="522"/>
      <c r="GZ247" s="522"/>
      <c r="HA247" s="522"/>
      <c r="HB247" s="522"/>
      <c r="HC247" s="522"/>
      <c r="HD247" s="522"/>
      <c r="HE247" s="522"/>
      <c r="HF247" s="522"/>
      <c r="HG247" s="522"/>
      <c r="HH247" s="522"/>
      <c r="HI247" s="522"/>
      <c r="HJ247" s="522"/>
      <c r="HK247" s="522"/>
      <c r="HL247" s="522"/>
      <c r="HM247" s="522"/>
      <c r="HN247" s="522"/>
      <c r="HO247" s="522"/>
      <c r="HP247" s="522"/>
      <c r="HQ247" s="522"/>
      <c r="HR247" s="522"/>
      <c r="HS247" s="522"/>
      <c r="HT247" s="522"/>
      <c r="HU247" s="522"/>
      <c r="HV247" s="522"/>
      <c r="HW247" s="522"/>
      <c r="HX247" s="522"/>
      <c r="HY247" s="522"/>
      <c r="HZ247" s="522"/>
      <c r="IA247" s="522"/>
      <c r="IB247" s="522"/>
      <c r="IC247" s="522"/>
      <c r="ID247" s="522"/>
      <c r="IE247" s="522"/>
      <c r="IF247" s="522"/>
      <c r="IG247" s="522"/>
      <c r="IH247" s="522"/>
      <c r="II247" s="522"/>
      <c r="IJ247" s="522"/>
      <c r="IK247" s="522"/>
      <c r="IL247" s="522"/>
      <c r="IM247" s="522"/>
      <c r="IN247" s="522"/>
      <c r="IO247" s="522"/>
      <c r="IP247" s="522"/>
      <c r="IQ247" s="522"/>
      <c r="IR247" s="522"/>
      <c r="IS247" s="522"/>
      <c r="IT247" s="522"/>
    </row>
    <row collapsed="false" customFormat="true" customHeight="true" hidden="false" ht="7" outlineLevel="0" r="248" s="389">
      <c r="A248" s="371"/>
      <c r="B248" s="372"/>
      <c r="C248" s="373"/>
      <c r="D248" s="374"/>
      <c r="E248" s="375"/>
      <c r="F248" s="376"/>
      <c r="G248" s="377"/>
      <c r="H248" s="375"/>
      <c r="I248" s="375"/>
      <c r="J248" s="375"/>
      <c r="K248" s="378"/>
      <c r="L248" s="378"/>
      <c r="M248" s="378"/>
      <c r="N248" s="378"/>
      <c r="O248" s="378"/>
      <c r="P248" s="379"/>
      <c r="Q248" s="380"/>
      <c r="R248" s="381"/>
      <c r="S248" s="381"/>
      <c r="T248" s="381"/>
      <c r="U248" s="381"/>
      <c r="V248" s="381"/>
      <c r="W248" s="381"/>
      <c r="X248" s="381"/>
      <c r="Y248" s="381"/>
      <c r="Z248" s="381"/>
      <c r="AA248" s="381"/>
      <c r="AB248" s="382"/>
      <c r="AC248" s="383"/>
      <c r="AD248" s="383"/>
      <c r="AE248" s="383"/>
      <c r="AF248" s="384"/>
      <c r="AG248" s="376"/>
      <c r="AH248" s="385"/>
      <c r="AI248" s="386"/>
      <c r="AJ248" s="386"/>
      <c r="AK248" s="386"/>
      <c r="AL248" s="386"/>
      <c r="AM248" s="386"/>
      <c r="AN248" s="386"/>
      <c r="AO248" s="386"/>
      <c r="AP248" s="386"/>
      <c r="AQ248" s="386"/>
      <c r="AR248" s="386"/>
      <c r="AS248" s="386"/>
      <c r="AT248" s="386"/>
      <c r="AU248" s="386"/>
      <c r="AV248" s="386"/>
      <c r="AW248" s="386"/>
      <c r="AX248" s="386"/>
      <c r="AY248" s="386"/>
      <c r="AZ248" s="386"/>
      <c r="BA248" s="386"/>
      <c r="BB248" s="386"/>
      <c r="BC248" s="386"/>
      <c r="BD248" s="387"/>
      <c r="BE248" s="387"/>
      <c r="BF248" s="387"/>
      <c r="BG248" s="387"/>
      <c r="BH248" s="387"/>
      <c r="BI248" s="387"/>
      <c r="BJ248" s="387"/>
      <c r="BK248" s="387"/>
      <c r="BL248" s="387"/>
      <c r="BM248" s="387"/>
      <c r="BN248" s="387"/>
      <c r="BO248" s="387"/>
      <c r="BP248" s="387"/>
      <c r="BQ248" s="387"/>
      <c r="BR248" s="387"/>
      <c r="BS248" s="387"/>
      <c r="BT248" s="387"/>
      <c r="BU248" s="387"/>
      <c r="BV248" s="387"/>
      <c r="BW248" s="387"/>
      <c r="BX248" s="387"/>
      <c r="BY248" s="387"/>
      <c r="BZ248" s="387"/>
      <c r="CA248" s="387"/>
      <c r="CB248" s="387"/>
      <c r="CC248" s="387"/>
      <c r="CD248" s="387"/>
      <c r="CE248" s="387"/>
      <c r="CF248" s="387"/>
      <c r="CG248" s="387"/>
      <c r="CH248" s="387"/>
      <c r="CI248" s="387"/>
      <c r="CJ248" s="387"/>
      <c r="CK248" s="387"/>
      <c r="CL248" s="388"/>
      <c r="CM248" s="388"/>
      <c r="CN248" s="388"/>
      <c r="CO248" s="388"/>
      <c r="CP248" s="388"/>
      <c r="CQ248" s="388"/>
      <c r="CR248" s="388"/>
      <c r="CS248" s="388"/>
      <c r="CT248" s="388"/>
      <c r="CU248" s="388"/>
      <c r="CV248" s="388"/>
      <c r="CW248" s="388"/>
      <c r="CX248" s="388"/>
      <c r="CY248" s="388"/>
      <c r="CZ248" s="388"/>
      <c r="DA248" s="388"/>
      <c r="DB248" s="388"/>
      <c r="DC248" s="388"/>
      <c r="DD248" s="388"/>
      <c r="DE248" s="388"/>
      <c r="DF248" s="388"/>
      <c r="DG248" s="388"/>
      <c r="DH248" s="388"/>
      <c r="DI248" s="388"/>
      <c r="DJ248" s="388"/>
      <c r="DK248" s="388"/>
      <c r="DL248" s="388"/>
      <c r="DM248" s="388"/>
      <c r="DN248" s="388"/>
      <c r="DO248" s="388"/>
      <c r="DP248" s="388"/>
      <c r="DQ248" s="388"/>
      <c r="DR248" s="388"/>
      <c r="DS248" s="388"/>
      <c r="DT248" s="388"/>
      <c r="DU248" s="388"/>
      <c r="DV248" s="388"/>
      <c r="DW248" s="388"/>
      <c r="DX248" s="388"/>
      <c r="DY248" s="388"/>
      <c r="DZ248" s="388"/>
      <c r="EA248" s="388"/>
      <c r="EB248" s="388"/>
      <c r="EC248" s="388"/>
      <c r="ED248" s="388"/>
      <c r="EE248" s="388"/>
      <c r="EF248" s="388"/>
      <c r="EG248" s="388"/>
      <c r="EH248" s="388"/>
      <c r="EI248" s="388"/>
      <c r="EJ248" s="388"/>
      <c r="EK248" s="388"/>
      <c r="EL248" s="388"/>
      <c r="EM248" s="388"/>
      <c r="EN248" s="388"/>
      <c r="EO248" s="388"/>
      <c r="EP248" s="388"/>
      <c r="EQ248" s="388"/>
      <c r="ER248" s="388"/>
      <c r="ES248" s="388"/>
      <c r="ET248" s="388"/>
      <c r="EU248" s="388"/>
      <c r="EV248" s="388"/>
      <c r="EW248" s="388"/>
      <c r="EX248" s="388"/>
      <c r="EY248" s="388"/>
      <c r="EZ248" s="388"/>
      <c r="FA248" s="388"/>
      <c r="FB248" s="388"/>
      <c r="FC248" s="388"/>
      <c r="FD248" s="388"/>
      <c r="FE248" s="388"/>
      <c r="FF248" s="388"/>
      <c r="FG248" s="388"/>
      <c r="FH248" s="388"/>
      <c r="FI248" s="388"/>
      <c r="FJ248" s="388"/>
      <c r="FK248" s="388"/>
      <c r="FL248" s="388"/>
      <c r="FM248" s="388"/>
      <c r="FN248" s="388"/>
      <c r="FO248" s="388"/>
      <c r="FP248" s="388"/>
      <c r="FQ248" s="388"/>
      <c r="FR248" s="388"/>
      <c r="FS248" s="388"/>
      <c r="FT248" s="388"/>
      <c r="FU248" s="388"/>
      <c r="FV248" s="388"/>
      <c r="FW248" s="388"/>
      <c r="FX248" s="388"/>
      <c r="FY248" s="388"/>
      <c r="FZ248" s="388"/>
      <c r="GA248" s="388"/>
      <c r="GB248" s="388"/>
      <c r="GC248" s="388"/>
      <c r="GD248" s="388"/>
      <c r="GE248" s="388"/>
      <c r="GF248" s="388"/>
      <c r="GG248" s="388"/>
      <c r="GH248" s="388"/>
      <c r="GI248" s="388"/>
      <c r="GJ248" s="388"/>
      <c r="GK248" s="388"/>
      <c r="GL248" s="388"/>
      <c r="GM248" s="388"/>
      <c r="GN248" s="388"/>
      <c r="GO248" s="388"/>
      <c r="GP248" s="388"/>
      <c r="GQ248" s="388"/>
      <c r="GR248" s="388"/>
      <c r="GS248" s="388"/>
      <c r="GT248" s="388"/>
      <c r="GU248" s="388"/>
      <c r="GV248" s="388"/>
      <c r="GW248" s="388"/>
      <c r="GX248" s="388"/>
      <c r="GY248" s="388"/>
      <c r="GZ248" s="388"/>
      <c r="HA248" s="388"/>
      <c r="HB248" s="388"/>
      <c r="HC248" s="388"/>
      <c r="HD248" s="388"/>
      <c r="HE248" s="388"/>
      <c r="HF248" s="388"/>
      <c r="HG248" s="388"/>
      <c r="HH248" s="388"/>
      <c r="HI248" s="388"/>
      <c r="HJ248" s="388"/>
      <c r="HK248" s="388"/>
      <c r="HL248" s="388"/>
      <c r="HM248" s="388"/>
      <c r="HN248" s="388"/>
      <c r="HO248" s="388"/>
      <c r="HP248" s="388"/>
      <c r="HQ248" s="388"/>
      <c r="HR248" s="388"/>
      <c r="HS248" s="388"/>
      <c r="HT248" s="388"/>
      <c r="HU248" s="388"/>
      <c r="HV248" s="388"/>
      <c r="HW248" s="388"/>
      <c r="HX248" s="388"/>
      <c r="HY248" s="388"/>
      <c r="HZ248" s="388"/>
      <c r="IA248" s="388"/>
      <c r="IB248" s="388"/>
      <c r="IC248" s="388"/>
      <c r="ID248" s="388"/>
      <c r="IE248" s="388"/>
      <c r="IF248" s="388"/>
      <c r="IG248" s="388"/>
      <c r="IH248" s="388"/>
      <c r="II248" s="388"/>
      <c r="IJ248" s="388"/>
      <c r="IK248" s="388"/>
      <c r="IL248" s="388"/>
      <c r="IM248" s="388"/>
      <c r="IN248" s="388"/>
      <c r="IO248" s="388"/>
      <c r="IP248" s="388"/>
      <c r="IQ248" s="388"/>
      <c r="IR248" s="388"/>
      <c r="IS248" s="388"/>
      <c r="IT248" s="388"/>
    </row>
    <row collapsed="false" customFormat="true" customHeight="true" hidden="false" ht="36" outlineLevel="0" r="249" s="419">
      <c r="A249" s="355"/>
      <c r="B249" s="516" t="n">
        <v>27</v>
      </c>
      <c r="C249" s="517" t="s">
        <v>37</v>
      </c>
      <c r="D249" s="163" t="s">
        <v>398</v>
      </c>
      <c r="E249" s="412" t="s">
        <v>79</v>
      </c>
      <c r="F249" s="165" t="s">
        <v>80</v>
      </c>
      <c r="G249" s="166" t="s">
        <v>399</v>
      </c>
      <c r="H249" s="167" t="n">
        <v>1440.47404</v>
      </c>
      <c r="I249" s="167" t="n">
        <v>259.2853272</v>
      </c>
      <c r="J249" s="167" t="n">
        <f aca="false">H249+I249</f>
        <v>1699.7593672</v>
      </c>
      <c r="K249" s="167" t="n">
        <v>0</v>
      </c>
      <c r="L249" s="167" t="n">
        <v>1184</v>
      </c>
      <c r="M249" s="168" t="n">
        <f aca="false">SUM(Q249:AB249)</f>
        <v>1184</v>
      </c>
      <c r="N249" s="168" t="n">
        <f aca="false">SUM(Q254:AB254)</f>
        <v>0</v>
      </c>
      <c r="O249" s="168" t="n">
        <f aca="false">N249+K249</f>
        <v>0</v>
      </c>
      <c r="P249" s="559" t="s">
        <v>82</v>
      </c>
      <c r="Q249" s="170" t="n">
        <v>0</v>
      </c>
      <c r="R249" s="171" t="n">
        <v>0</v>
      </c>
      <c r="S249" s="172" t="n">
        <v>0</v>
      </c>
      <c r="T249" s="170" t="n">
        <v>0</v>
      </c>
      <c r="U249" s="171" t="n">
        <v>0</v>
      </c>
      <c r="V249" s="172" t="n">
        <v>0</v>
      </c>
      <c r="W249" s="170" t="n">
        <v>0</v>
      </c>
      <c r="X249" s="171" t="n">
        <v>0</v>
      </c>
      <c r="Y249" s="172" t="n">
        <v>0</v>
      </c>
      <c r="Z249" s="170" t="n">
        <v>0</v>
      </c>
      <c r="AA249" s="173" t="n">
        <v>1184</v>
      </c>
      <c r="AB249" s="172" t="n">
        <v>0</v>
      </c>
      <c r="AC249" s="560" t="s">
        <v>234</v>
      </c>
      <c r="AD249" s="560" t="s">
        <v>235</v>
      </c>
      <c r="AE249" s="560" t="s">
        <v>236</v>
      </c>
      <c r="AF249" s="175" t="s">
        <v>377</v>
      </c>
      <c r="AG249" s="176" t="s">
        <v>378</v>
      </c>
      <c r="AH249" s="385"/>
      <c r="AI249" s="415"/>
      <c r="AJ249" s="416"/>
      <c r="AK249" s="416"/>
      <c r="AL249" s="416"/>
      <c r="AM249" s="416"/>
      <c r="AN249" s="416"/>
      <c r="AO249" s="417" t="n">
        <v>0</v>
      </c>
      <c r="AP249" s="416"/>
      <c r="AQ249" s="416"/>
      <c r="AR249" s="416"/>
      <c r="AS249" s="416"/>
      <c r="AT249" s="416"/>
      <c r="AU249" s="416"/>
      <c r="AV249" s="416"/>
      <c r="AW249" s="416"/>
      <c r="AX249" s="416"/>
      <c r="AY249" s="416"/>
      <c r="AZ249" s="416"/>
      <c r="BA249" s="416"/>
      <c r="BB249" s="416"/>
      <c r="BC249" s="418"/>
      <c r="BD249" s="387"/>
      <c r="BE249" s="387"/>
      <c r="BF249" s="387"/>
      <c r="BG249" s="387"/>
      <c r="BH249" s="387"/>
      <c r="BI249" s="387"/>
      <c r="BJ249" s="387"/>
      <c r="BK249" s="387"/>
      <c r="BL249" s="387"/>
      <c r="BM249" s="387"/>
      <c r="BN249" s="387"/>
      <c r="BO249" s="387"/>
      <c r="BP249" s="387"/>
      <c r="BQ249" s="387"/>
      <c r="BR249" s="387"/>
      <c r="BS249" s="387"/>
      <c r="BT249" s="387"/>
      <c r="BU249" s="387"/>
      <c r="BV249" s="387"/>
      <c r="BW249" s="387"/>
      <c r="BX249" s="387"/>
      <c r="BY249" s="387"/>
      <c r="BZ249" s="387"/>
      <c r="CA249" s="387"/>
      <c r="CB249" s="387"/>
      <c r="CC249" s="387"/>
      <c r="CD249" s="387"/>
      <c r="CE249" s="387"/>
      <c r="CF249" s="387"/>
      <c r="CG249" s="387"/>
      <c r="CH249" s="387"/>
      <c r="CI249" s="387"/>
      <c r="CJ249" s="387"/>
      <c r="CK249" s="387"/>
    </row>
    <row collapsed="false" customFormat="true" customHeight="true" hidden="false" ht="39" outlineLevel="0" r="250" s="523">
      <c r="A250" s="371"/>
      <c r="B250" s="593"/>
      <c r="C250" s="421" t="s">
        <v>88</v>
      </c>
      <c r="D250" s="183"/>
      <c r="E250" s="422"/>
      <c r="F250" s="185" t="s">
        <v>89</v>
      </c>
      <c r="G250" s="166"/>
      <c r="H250" s="423"/>
      <c r="I250" s="424"/>
      <c r="J250" s="424"/>
      <c r="K250" s="425"/>
      <c r="L250" s="426"/>
      <c r="M250" s="427"/>
      <c r="N250" s="428" t="n">
        <f aca="false">N249/L249</f>
        <v>0</v>
      </c>
      <c r="O250" s="428" t="n">
        <f aca="false">O249/J249</f>
        <v>0</v>
      </c>
      <c r="P250" s="429" t="s">
        <v>240</v>
      </c>
      <c r="Q250" s="430"/>
      <c r="R250" s="431"/>
      <c r="S250" s="432"/>
      <c r="T250" s="430"/>
      <c r="U250" s="431"/>
      <c r="V250" s="432"/>
      <c r="W250" s="430"/>
      <c r="X250" s="431"/>
      <c r="Y250" s="432"/>
      <c r="Z250" s="430"/>
      <c r="AA250" s="431"/>
      <c r="AB250" s="432"/>
      <c r="AC250" s="433" t="n">
        <v>41585</v>
      </c>
      <c r="AD250" s="433" t="n">
        <v>41706.6</v>
      </c>
      <c r="AE250" s="433" t="n">
        <v>41796.6</v>
      </c>
      <c r="AF250" s="175"/>
      <c r="AG250" s="176"/>
      <c r="AH250" s="385"/>
      <c r="AI250" s="434"/>
      <c r="AJ250" s="435"/>
      <c r="AK250" s="435"/>
      <c r="AL250" s="435"/>
      <c r="AM250" s="435"/>
      <c r="AN250" s="435"/>
      <c r="AO250" s="435"/>
      <c r="AP250" s="435"/>
      <c r="AQ250" s="435"/>
      <c r="AR250" s="435"/>
      <c r="AS250" s="435"/>
      <c r="AT250" s="435"/>
      <c r="AU250" s="435"/>
      <c r="AV250" s="435"/>
      <c r="AW250" s="435"/>
      <c r="AX250" s="435"/>
      <c r="AY250" s="435"/>
      <c r="AZ250" s="435"/>
      <c r="BA250" s="435"/>
      <c r="BB250" s="435"/>
      <c r="BC250" s="436"/>
      <c r="BD250" s="387"/>
      <c r="BE250" s="387"/>
      <c r="BF250" s="387"/>
      <c r="BG250" s="387"/>
      <c r="BH250" s="387"/>
      <c r="BI250" s="387"/>
      <c r="BJ250" s="387"/>
      <c r="BK250" s="387"/>
      <c r="BL250" s="387"/>
      <c r="BM250" s="387"/>
      <c r="BN250" s="387"/>
      <c r="BO250" s="387"/>
      <c r="BP250" s="387"/>
      <c r="BQ250" s="387"/>
      <c r="BR250" s="387"/>
      <c r="BS250" s="387"/>
      <c r="BT250" s="387"/>
      <c r="BU250" s="387"/>
      <c r="BV250" s="387"/>
      <c r="BW250" s="387"/>
      <c r="BX250" s="387"/>
      <c r="BY250" s="387"/>
      <c r="BZ250" s="387"/>
      <c r="CA250" s="387"/>
      <c r="CB250" s="387"/>
      <c r="CC250" s="387"/>
      <c r="CD250" s="387"/>
      <c r="CE250" s="387"/>
      <c r="CF250" s="387"/>
      <c r="CG250" s="387"/>
      <c r="CH250" s="387"/>
      <c r="CI250" s="387"/>
      <c r="CJ250" s="387"/>
      <c r="CK250" s="387"/>
      <c r="CL250" s="522"/>
      <c r="CM250" s="522"/>
      <c r="CN250" s="522"/>
      <c r="CO250" s="522"/>
      <c r="CP250" s="522"/>
      <c r="CQ250" s="522"/>
      <c r="CR250" s="522"/>
      <c r="CS250" s="522"/>
      <c r="CT250" s="522"/>
      <c r="CU250" s="522"/>
      <c r="CV250" s="522"/>
      <c r="CW250" s="522"/>
      <c r="CX250" s="522"/>
      <c r="CY250" s="522"/>
      <c r="CZ250" s="522"/>
      <c r="DA250" s="522"/>
      <c r="DB250" s="522"/>
      <c r="DC250" s="522"/>
      <c r="DD250" s="522"/>
      <c r="DE250" s="522"/>
      <c r="DF250" s="522"/>
      <c r="DG250" s="522"/>
      <c r="DH250" s="522"/>
      <c r="DI250" s="522"/>
      <c r="DJ250" s="522"/>
      <c r="DK250" s="522"/>
      <c r="DL250" s="522"/>
      <c r="DM250" s="522"/>
      <c r="DN250" s="522"/>
      <c r="DO250" s="522"/>
      <c r="DP250" s="522"/>
      <c r="DQ250" s="522"/>
      <c r="DR250" s="522"/>
      <c r="DS250" s="522"/>
      <c r="DT250" s="522"/>
      <c r="DU250" s="522"/>
      <c r="DV250" s="522"/>
      <c r="DW250" s="522"/>
      <c r="DX250" s="522"/>
      <c r="DY250" s="522"/>
      <c r="DZ250" s="522"/>
      <c r="EA250" s="522"/>
      <c r="EB250" s="522"/>
      <c r="EC250" s="522"/>
      <c r="ED250" s="522"/>
      <c r="EE250" s="522"/>
      <c r="EF250" s="522"/>
      <c r="EG250" s="522"/>
      <c r="EH250" s="522"/>
      <c r="EI250" s="522"/>
      <c r="EJ250" s="522"/>
      <c r="EK250" s="522"/>
      <c r="EL250" s="522"/>
      <c r="EM250" s="522"/>
      <c r="EN250" s="522"/>
      <c r="EO250" s="522"/>
      <c r="EP250" s="522"/>
      <c r="EQ250" s="522"/>
      <c r="ER250" s="522"/>
      <c r="ES250" s="522"/>
      <c r="ET250" s="522"/>
      <c r="EU250" s="522"/>
      <c r="EV250" s="522"/>
      <c r="EW250" s="522"/>
      <c r="EX250" s="522"/>
      <c r="EY250" s="522"/>
      <c r="EZ250" s="522"/>
      <c r="FA250" s="522"/>
      <c r="FB250" s="522"/>
      <c r="FC250" s="522"/>
      <c r="FD250" s="522"/>
      <c r="FE250" s="522"/>
      <c r="FF250" s="522"/>
      <c r="FG250" s="522"/>
      <c r="FH250" s="522"/>
      <c r="FI250" s="522"/>
      <c r="FJ250" s="522"/>
      <c r="FK250" s="522"/>
      <c r="FL250" s="522"/>
      <c r="FM250" s="522"/>
      <c r="FN250" s="522"/>
      <c r="FO250" s="522"/>
      <c r="FP250" s="522"/>
      <c r="FQ250" s="522"/>
      <c r="FR250" s="522"/>
      <c r="FS250" s="522"/>
      <c r="FT250" s="522"/>
      <c r="FU250" s="522"/>
      <c r="FV250" s="522"/>
      <c r="FW250" s="522"/>
      <c r="FX250" s="522"/>
      <c r="FY250" s="522"/>
      <c r="FZ250" s="522"/>
      <c r="GA250" s="522"/>
      <c r="GB250" s="522"/>
      <c r="GC250" s="522"/>
      <c r="GD250" s="522"/>
      <c r="GE250" s="522"/>
      <c r="GF250" s="522"/>
      <c r="GG250" s="522"/>
      <c r="GH250" s="522"/>
      <c r="GI250" s="522"/>
      <c r="GJ250" s="522"/>
      <c r="GK250" s="522"/>
      <c r="GL250" s="522"/>
      <c r="GM250" s="522"/>
      <c r="GN250" s="522"/>
      <c r="GO250" s="522"/>
      <c r="GP250" s="522"/>
      <c r="GQ250" s="522"/>
      <c r="GR250" s="522"/>
      <c r="GS250" s="522"/>
      <c r="GT250" s="522"/>
      <c r="GU250" s="522"/>
      <c r="GV250" s="522"/>
      <c r="GW250" s="522"/>
      <c r="GX250" s="522"/>
      <c r="GY250" s="522"/>
      <c r="GZ250" s="522"/>
      <c r="HA250" s="522"/>
      <c r="HB250" s="522"/>
      <c r="HC250" s="522"/>
      <c r="HD250" s="522"/>
      <c r="HE250" s="522"/>
      <c r="HF250" s="522"/>
      <c r="HG250" s="522"/>
      <c r="HH250" s="522"/>
      <c r="HI250" s="522"/>
      <c r="HJ250" s="522"/>
      <c r="HK250" s="522"/>
      <c r="HL250" s="522"/>
      <c r="HM250" s="522"/>
      <c r="HN250" s="522"/>
      <c r="HO250" s="522"/>
      <c r="HP250" s="522"/>
      <c r="HQ250" s="522"/>
      <c r="HR250" s="522"/>
      <c r="HS250" s="522"/>
      <c r="HT250" s="522"/>
      <c r="HU250" s="522"/>
      <c r="HV250" s="522"/>
      <c r="HW250" s="522"/>
      <c r="HX250" s="522"/>
      <c r="HY250" s="522"/>
      <c r="HZ250" s="522"/>
      <c r="IA250" s="522"/>
      <c r="IB250" s="522"/>
      <c r="IC250" s="522"/>
      <c r="ID250" s="522"/>
      <c r="IE250" s="522"/>
      <c r="IF250" s="522"/>
      <c r="IG250" s="522"/>
      <c r="IH250" s="522"/>
      <c r="II250" s="522"/>
      <c r="IJ250" s="522"/>
      <c r="IK250" s="522"/>
      <c r="IL250" s="522"/>
      <c r="IM250" s="522"/>
      <c r="IN250" s="522"/>
      <c r="IO250" s="522"/>
      <c r="IP250" s="522"/>
      <c r="IQ250" s="522"/>
      <c r="IR250" s="522"/>
      <c r="IS250" s="522"/>
      <c r="IT250" s="522"/>
    </row>
    <row collapsed="false" customFormat="false" customHeight="true" hidden="false" ht="35" outlineLevel="0" r="251">
      <c r="A251" s="371"/>
      <c r="B251" s="439"/>
      <c r="C251" s="440" t="s">
        <v>92</v>
      </c>
      <c r="D251" s="198" t="s">
        <v>383</v>
      </c>
      <c r="E251" s="441"/>
      <c r="F251" s="442" t="s">
        <v>94</v>
      </c>
      <c r="G251" s="166"/>
      <c r="H251" s="443"/>
      <c r="I251" s="444"/>
      <c r="J251" s="444"/>
      <c r="K251" s="445"/>
      <c r="L251" s="446"/>
      <c r="M251" s="446"/>
      <c r="N251" s="446"/>
      <c r="O251" s="446"/>
      <c r="P251" s="447"/>
      <c r="Q251" s="448"/>
      <c r="R251" s="449"/>
      <c r="S251" s="450"/>
      <c r="T251" s="448"/>
      <c r="U251" s="451"/>
      <c r="V251" s="452"/>
      <c r="W251" s="453"/>
      <c r="X251" s="454"/>
      <c r="Y251" s="452"/>
      <c r="Z251" s="453"/>
      <c r="AA251" s="451"/>
      <c r="AB251" s="455"/>
      <c r="AC251" s="456"/>
      <c r="AD251" s="456"/>
      <c r="AE251" s="456"/>
      <c r="AF251" s="175"/>
      <c r="AG251" s="176"/>
      <c r="AH251" s="385"/>
      <c r="AI251" s="434"/>
      <c r="AJ251" s="435"/>
      <c r="AK251" s="435"/>
      <c r="AL251" s="435"/>
      <c r="AM251" s="435"/>
      <c r="AN251" s="435"/>
      <c r="AO251" s="435"/>
      <c r="AP251" s="435"/>
      <c r="AQ251" s="435"/>
      <c r="AR251" s="435"/>
      <c r="AS251" s="435"/>
      <c r="AT251" s="435"/>
      <c r="AU251" s="435"/>
      <c r="AV251" s="435"/>
      <c r="AW251" s="435"/>
      <c r="AX251" s="435"/>
      <c r="AY251" s="435"/>
      <c r="AZ251" s="435"/>
      <c r="BA251" s="435"/>
      <c r="BB251" s="435"/>
      <c r="BC251" s="436"/>
      <c r="BD251" s="387"/>
      <c r="BE251" s="387"/>
      <c r="BF251" s="387"/>
      <c r="BG251" s="387"/>
      <c r="BH251" s="387"/>
      <c r="BI251" s="387"/>
      <c r="BJ251" s="387"/>
      <c r="BK251" s="387"/>
      <c r="BL251" s="387"/>
      <c r="BM251" s="387"/>
      <c r="BN251" s="387"/>
      <c r="BO251" s="387"/>
      <c r="BP251" s="387"/>
      <c r="BQ251" s="387"/>
      <c r="BR251" s="387"/>
      <c r="BS251" s="387"/>
      <c r="BT251" s="387"/>
      <c r="BU251" s="387"/>
      <c r="BV251" s="387"/>
      <c r="BW251" s="387"/>
      <c r="BX251" s="387"/>
      <c r="BY251" s="387"/>
      <c r="BZ251" s="387"/>
      <c r="CA251" s="387"/>
      <c r="CB251" s="387"/>
      <c r="CC251" s="387"/>
      <c r="CD251" s="387"/>
      <c r="CE251" s="387"/>
      <c r="CF251" s="387"/>
      <c r="CG251" s="387"/>
      <c r="CH251" s="387"/>
      <c r="CI251" s="387"/>
      <c r="CJ251" s="387"/>
      <c r="CK251" s="387"/>
      <c r="CL251" s="522"/>
      <c r="CM251" s="522"/>
      <c r="CN251" s="522"/>
      <c r="CO251" s="522"/>
      <c r="CP251" s="522"/>
      <c r="CQ251" s="522"/>
      <c r="CR251" s="522"/>
      <c r="CS251" s="522"/>
      <c r="CT251" s="522"/>
      <c r="CU251" s="522"/>
      <c r="CV251" s="522"/>
      <c r="CW251" s="522"/>
      <c r="CX251" s="522"/>
      <c r="CY251" s="522"/>
      <c r="CZ251" s="522"/>
      <c r="DA251" s="522"/>
      <c r="DB251" s="522"/>
      <c r="DC251" s="522"/>
      <c r="DD251" s="522"/>
      <c r="DE251" s="522"/>
      <c r="DF251" s="522"/>
      <c r="DG251" s="522"/>
      <c r="DH251" s="522"/>
      <c r="DI251" s="522"/>
      <c r="DJ251" s="522"/>
      <c r="DK251" s="522"/>
      <c r="DL251" s="522"/>
      <c r="DM251" s="522"/>
      <c r="DN251" s="522"/>
      <c r="DO251" s="522"/>
      <c r="DP251" s="522"/>
      <c r="DQ251" s="522"/>
      <c r="DR251" s="522"/>
      <c r="DS251" s="522"/>
      <c r="DT251" s="522"/>
      <c r="DU251" s="522"/>
      <c r="DV251" s="522"/>
      <c r="DW251" s="522"/>
      <c r="DX251" s="522"/>
      <c r="DY251" s="522"/>
      <c r="DZ251" s="522"/>
      <c r="EA251" s="522"/>
      <c r="EB251" s="522"/>
      <c r="EC251" s="522"/>
      <c r="ED251" s="522"/>
      <c r="EE251" s="522"/>
      <c r="EF251" s="522"/>
      <c r="EG251" s="522"/>
      <c r="EH251" s="522"/>
      <c r="EI251" s="522"/>
      <c r="EJ251" s="522"/>
      <c r="EK251" s="522"/>
      <c r="EL251" s="522"/>
      <c r="EM251" s="522"/>
      <c r="EN251" s="522"/>
      <c r="EO251" s="522"/>
      <c r="EP251" s="522"/>
      <c r="EQ251" s="522"/>
      <c r="ER251" s="522"/>
      <c r="ES251" s="522"/>
      <c r="ET251" s="522"/>
      <c r="EU251" s="522"/>
      <c r="EV251" s="522"/>
      <c r="EW251" s="522"/>
      <c r="EX251" s="522"/>
      <c r="EY251" s="522"/>
      <c r="EZ251" s="522"/>
      <c r="FA251" s="522"/>
      <c r="FB251" s="522"/>
      <c r="FC251" s="522"/>
      <c r="FD251" s="522"/>
      <c r="FE251" s="522"/>
      <c r="FF251" s="522"/>
      <c r="FG251" s="522"/>
      <c r="FH251" s="522"/>
      <c r="FI251" s="522"/>
      <c r="FJ251" s="522"/>
      <c r="FK251" s="522"/>
      <c r="FL251" s="522"/>
      <c r="FM251" s="522"/>
      <c r="FN251" s="522"/>
      <c r="FO251" s="522"/>
      <c r="FP251" s="522"/>
      <c r="FQ251" s="522"/>
      <c r="FR251" s="522"/>
      <c r="FS251" s="522"/>
      <c r="FT251" s="522"/>
      <c r="FU251" s="522"/>
      <c r="FV251" s="522"/>
      <c r="FW251" s="522"/>
      <c r="FX251" s="522"/>
      <c r="FY251" s="522"/>
      <c r="FZ251" s="522"/>
      <c r="GA251" s="522"/>
      <c r="GB251" s="522"/>
      <c r="GC251" s="522"/>
      <c r="GD251" s="522"/>
      <c r="GE251" s="522"/>
      <c r="GF251" s="522"/>
      <c r="GG251" s="522"/>
      <c r="GH251" s="522"/>
      <c r="GI251" s="522"/>
      <c r="GJ251" s="522"/>
      <c r="GK251" s="522"/>
      <c r="GL251" s="522"/>
      <c r="GM251" s="522"/>
      <c r="GN251" s="522"/>
      <c r="GO251" s="522"/>
      <c r="GP251" s="522"/>
      <c r="GQ251" s="522"/>
      <c r="GR251" s="522"/>
      <c r="GS251" s="522"/>
      <c r="GT251" s="522"/>
      <c r="GU251" s="522"/>
      <c r="GV251" s="522"/>
      <c r="GW251" s="522"/>
      <c r="GX251" s="522"/>
      <c r="GY251" s="522"/>
      <c r="GZ251" s="522"/>
      <c r="HA251" s="522"/>
      <c r="HB251" s="522"/>
      <c r="HC251" s="522"/>
      <c r="HD251" s="522"/>
      <c r="HE251" s="522"/>
      <c r="HF251" s="522"/>
      <c r="HG251" s="522"/>
      <c r="HH251" s="522"/>
      <c r="HI251" s="522"/>
      <c r="HJ251" s="522"/>
      <c r="HK251" s="522"/>
      <c r="HL251" s="522"/>
      <c r="HM251" s="522"/>
      <c r="HN251" s="522"/>
      <c r="HO251" s="522"/>
      <c r="HP251" s="522"/>
      <c r="HQ251" s="522"/>
      <c r="HR251" s="522"/>
      <c r="HS251" s="522"/>
      <c r="HT251" s="522"/>
      <c r="HU251" s="522"/>
      <c r="HV251" s="522"/>
      <c r="HW251" s="522"/>
      <c r="HX251" s="522"/>
      <c r="HY251" s="522"/>
      <c r="HZ251" s="522"/>
      <c r="IA251" s="522"/>
      <c r="IB251" s="522"/>
      <c r="IC251" s="522"/>
      <c r="ID251" s="522"/>
      <c r="IE251" s="522"/>
      <c r="IF251" s="522"/>
      <c r="IG251" s="522"/>
      <c r="IH251" s="522"/>
      <c r="II251" s="522"/>
      <c r="IJ251" s="522"/>
      <c r="IK251" s="522"/>
      <c r="IL251" s="522"/>
      <c r="IM251" s="522"/>
      <c r="IN251" s="522"/>
      <c r="IO251" s="522"/>
      <c r="IP251" s="522"/>
      <c r="IQ251" s="522"/>
      <c r="IR251" s="522"/>
      <c r="IS251" s="522"/>
      <c r="IT251" s="522"/>
    </row>
    <row collapsed="false" customFormat="false" customHeight="true" hidden="false" ht="40" outlineLevel="0" r="252">
      <c r="A252" s="371"/>
      <c r="B252" s="457"/>
      <c r="C252" s="458" t="s">
        <v>95</v>
      </c>
      <c r="D252" s="459"/>
      <c r="E252" s="460"/>
      <c r="F252" s="461" t="s">
        <v>121</v>
      </c>
      <c r="G252" s="166"/>
      <c r="H252" s="462"/>
      <c r="I252" s="463"/>
      <c r="J252" s="463"/>
      <c r="K252" s="464"/>
      <c r="L252" s="427"/>
      <c r="M252" s="427"/>
      <c r="N252" s="427"/>
      <c r="O252" s="427"/>
      <c r="P252" s="465"/>
      <c r="Q252" s="430"/>
      <c r="R252" s="431"/>
      <c r="S252" s="432"/>
      <c r="T252" s="430"/>
      <c r="U252" s="466"/>
      <c r="V252" s="467"/>
      <c r="W252" s="468"/>
      <c r="X252" s="469"/>
      <c r="Y252" s="467"/>
      <c r="Z252" s="468"/>
      <c r="AA252" s="466"/>
      <c r="AB252" s="470"/>
      <c r="AC252" s="433" t="s">
        <v>243</v>
      </c>
      <c r="AD252" s="471" t="s">
        <v>244</v>
      </c>
      <c r="AE252" s="471" t="s">
        <v>245</v>
      </c>
      <c r="AF252" s="175"/>
      <c r="AG252" s="176"/>
      <c r="AH252" s="385"/>
      <c r="AI252" s="434"/>
      <c r="AJ252" s="435"/>
      <c r="AK252" s="435"/>
      <c r="AL252" s="435"/>
      <c r="AM252" s="435"/>
      <c r="AN252" s="435"/>
      <c r="AO252" s="435"/>
      <c r="AP252" s="435"/>
      <c r="AQ252" s="435"/>
      <c r="AR252" s="435"/>
      <c r="AS252" s="435"/>
      <c r="AT252" s="435"/>
      <c r="AU252" s="435"/>
      <c r="AV252" s="435"/>
      <c r="AW252" s="435"/>
      <c r="AX252" s="435"/>
      <c r="AY252" s="435"/>
      <c r="AZ252" s="435"/>
      <c r="BA252" s="435"/>
      <c r="BB252" s="435"/>
      <c r="BC252" s="436"/>
      <c r="BD252" s="387"/>
      <c r="BE252" s="387"/>
      <c r="BF252" s="387"/>
      <c r="BG252" s="387"/>
      <c r="BH252" s="387"/>
      <c r="BI252" s="387"/>
      <c r="BJ252" s="387"/>
      <c r="BK252" s="387"/>
      <c r="BL252" s="387"/>
      <c r="BM252" s="387"/>
      <c r="BN252" s="387"/>
      <c r="BO252" s="387"/>
      <c r="BP252" s="387"/>
      <c r="BQ252" s="387"/>
      <c r="BR252" s="387"/>
      <c r="BS252" s="387"/>
      <c r="BT252" s="387"/>
      <c r="BU252" s="387"/>
      <c r="BV252" s="387"/>
      <c r="BW252" s="387"/>
      <c r="BX252" s="387"/>
      <c r="BY252" s="387"/>
      <c r="BZ252" s="387"/>
      <c r="CA252" s="387"/>
      <c r="CB252" s="387"/>
      <c r="CC252" s="387"/>
      <c r="CD252" s="387"/>
      <c r="CE252" s="387"/>
      <c r="CF252" s="387"/>
      <c r="CG252" s="387"/>
      <c r="CH252" s="387"/>
      <c r="CI252" s="387"/>
      <c r="CJ252" s="387"/>
      <c r="CK252" s="387"/>
      <c r="CL252" s="522"/>
      <c r="CM252" s="522"/>
      <c r="CN252" s="522"/>
      <c r="CO252" s="522"/>
      <c r="CP252" s="522"/>
      <c r="CQ252" s="522"/>
      <c r="CR252" s="522"/>
      <c r="CS252" s="522"/>
      <c r="CT252" s="522"/>
      <c r="CU252" s="522"/>
      <c r="CV252" s="522"/>
      <c r="CW252" s="522"/>
      <c r="CX252" s="522"/>
      <c r="CY252" s="522"/>
      <c r="CZ252" s="522"/>
      <c r="DA252" s="522"/>
      <c r="DB252" s="522"/>
      <c r="DC252" s="522"/>
      <c r="DD252" s="522"/>
      <c r="DE252" s="522"/>
      <c r="DF252" s="522"/>
      <c r="DG252" s="522"/>
      <c r="DH252" s="522"/>
      <c r="DI252" s="522"/>
      <c r="DJ252" s="522"/>
      <c r="DK252" s="522"/>
      <c r="DL252" s="522"/>
      <c r="DM252" s="522"/>
      <c r="DN252" s="522"/>
      <c r="DO252" s="522"/>
      <c r="DP252" s="522"/>
      <c r="DQ252" s="522"/>
      <c r="DR252" s="522"/>
      <c r="DS252" s="522"/>
      <c r="DT252" s="522"/>
      <c r="DU252" s="522"/>
      <c r="DV252" s="522"/>
      <c r="DW252" s="522"/>
      <c r="DX252" s="522"/>
      <c r="DY252" s="522"/>
      <c r="DZ252" s="522"/>
      <c r="EA252" s="522"/>
      <c r="EB252" s="522"/>
      <c r="EC252" s="522"/>
      <c r="ED252" s="522"/>
      <c r="EE252" s="522"/>
      <c r="EF252" s="522"/>
      <c r="EG252" s="522"/>
      <c r="EH252" s="522"/>
      <c r="EI252" s="522"/>
      <c r="EJ252" s="522"/>
      <c r="EK252" s="522"/>
      <c r="EL252" s="522"/>
      <c r="EM252" s="522"/>
      <c r="EN252" s="522"/>
      <c r="EO252" s="522"/>
      <c r="EP252" s="522"/>
      <c r="EQ252" s="522"/>
      <c r="ER252" s="522"/>
      <c r="ES252" s="522"/>
      <c r="ET252" s="522"/>
      <c r="EU252" s="522"/>
      <c r="EV252" s="522"/>
      <c r="EW252" s="522"/>
      <c r="EX252" s="522"/>
      <c r="EY252" s="522"/>
      <c r="EZ252" s="522"/>
      <c r="FA252" s="522"/>
      <c r="FB252" s="522"/>
      <c r="FC252" s="522"/>
      <c r="FD252" s="522"/>
      <c r="FE252" s="522"/>
      <c r="FF252" s="522"/>
      <c r="FG252" s="522"/>
      <c r="FH252" s="522"/>
      <c r="FI252" s="522"/>
      <c r="FJ252" s="522"/>
      <c r="FK252" s="522"/>
      <c r="FL252" s="522"/>
      <c r="FM252" s="522"/>
      <c r="FN252" s="522"/>
      <c r="FO252" s="522"/>
      <c r="FP252" s="522"/>
      <c r="FQ252" s="522"/>
      <c r="FR252" s="522"/>
      <c r="FS252" s="522"/>
      <c r="FT252" s="522"/>
      <c r="FU252" s="522"/>
      <c r="FV252" s="522"/>
      <c r="FW252" s="522"/>
      <c r="FX252" s="522"/>
      <c r="FY252" s="522"/>
      <c r="FZ252" s="522"/>
      <c r="GA252" s="522"/>
      <c r="GB252" s="522"/>
      <c r="GC252" s="522"/>
      <c r="GD252" s="522"/>
      <c r="GE252" s="522"/>
      <c r="GF252" s="522"/>
      <c r="GG252" s="522"/>
      <c r="GH252" s="522"/>
      <c r="GI252" s="522"/>
      <c r="GJ252" s="522"/>
      <c r="GK252" s="522"/>
      <c r="GL252" s="522"/>
      <c r="GM252" s="522"/>
      <c r="GN252" s="522"/>
      <c r="GO252" s="522"/>
      <c r="GP252" s="522"/>
      <c r="GQ252" s="522"/>
      <c r="GR252" s="522"/>
      <c r="GS252" s="522"/>
      <c r="GT252" s="522"/>
      <c r="GU252" s="522"/>
      <c r="GV252" s="522"/>
      <c r="GW252" s="522"/>
      <c r="GX252" s="522"/>
      <c r="GY252" s="522"/>
      <c r="GZ252" s="522"/>
      <c r="HA252" s="522"/>
      <c r="HB252" s="522"/>
      <c r="HC252" s="522"/>
      <c r="HD252" s="522"/>
      <c r="HE252" s="522"/>
      <c r="HF252" s="522"/>
      <c r="HG252" s="522"/>
      <c r="HH252" s="522"/>
      <c r="HI252" s="522"/>
      <c r="HJ252" s="522"/>
      <c r="HK252" s="522"/>
      <c r="HL252" s="522"/>
      <c r="HM252" s="522"/>
      <c r="HN252" s="522"/>
      <c r="HO252" s="522"/>
      <c r="HP252" s="522"/>
      <c r="HQ252" s="522"/>
      <c r="HR252" s="522"/>
      <c r="HS252" s="522"/>
      <c r="HT252" s="522"/>
      <c r="HU252" s="522"/>
      <c r="HV252" s="522"/>
      <c r="HW252" s="522"/>
      <c r="HX252" s="522"/>
      <c r="HY252" s="522"/>
      <c r="HZ252" s="522"/>
      <c r="IA252" s="522"/>
      <c r="IB252" s="522"/>
      <c r="IC252" s="522"/>
      <c r="ID252" s="522"/>
      <c r="IE252" s="522"/>
      <c r="IF252" s="522"/>
      <c r="IG252" s="522"/>
      <c r="IH252" s="522"/>
      <c r="II252" s="522"/>
      <c r="IJ252" s="522"/>
      <c r="IK252" s="522"/>
      <c r="IL252" s="522"/>
      <c r="IM252" s="522"/>
      <c r="IN252" s="522"/>
      <c r="IO252" s="522"/>
      <c r="IP252" s="522"/>
      <c r="IQ252" s="522"/>
      <c r="IR252" s="522"/>
      <c r="IS252" s="522"/>
      <c r="IT252" s="522"/>
    </row>
    <row collapsed="false" customFormat="false" customHeight="true" hidden="false" ht="41" outlineLevel="0" r="253">
      <c r="A253" s="371"/>
      <c r="B253" s="439"/>
      <c r="C253" s="440" t="s">
        <v>97</v>
      </c>
      <c r="D253" s="198" t="s">
        <v>207</v>
      </c>
      <c r="E253" s="441"/>
      <c r="F253" s="442" t="s">
        <v>247</v>
      </c>
      <c r="G253" s="166"/>
      <c r="H253" s="443"/>
      <c r="I253" s="444"/>
      <c r="J253" s="444"/>
      <c r="K253" s="445"/>
      <c r="L253" s="446"/>
      <c r="M253" s="446"/>
      <c r="N253" s="446"/>
      <c r="O253" s="446"/>
      <c r="P253" s="447" t="s">
        <v>248</v>
      </c>
      <c r="Q253" s="543"/>
      <c r="R253" s="544"/>
      <c r="S253" s="545"/>
      <c r="T253" s="543"/>
      <c r="U253" s="544"/>
      <c r="V253" s="545"/>
      <c r="W253" s="543"/>
      <c r="X253" s="544" t="n">
        <v>4</v>
      </c>
      <c r="Y253" s="545"/>
      <c r="Z253" s="546"/>
      <c r="AA253" s="547"/>
      <c r="AB253" s="548"/>
      <c r="AC253" s="478" t="n">
        <v>41585</v>
      </c>
      <c r="AD253" s="478" t="s">
        <v>266</v>
      </c>
      <c r="AE253" s="478"/>
      <c r="AF253" s="175"/>
      <c r="AG253" s="176"/>
      <c r="AH253" s="385"/>
      <c r="AI253" s="434"/>
      <c r="AJ253" s="435"/>
      <c r="AK253" s="435"/>
      <c r="AL253" s="435"/>
      <c r="AM253" s="435"/>
      <c r="AN253" s="435"/>
      <c r="AO253" s="435"/>
      <c r="AP253" s="435"/>
      <c r="AQ253" s="435"/>
      <c r="AR253" s="435"/>
      <c r="AS253" s="435"/>
      <c r="AT253" s="435"/>
      <c r="AU253" s="435"/>
      <c r="AV253" s="435"/>
      <c r="AW253" s="435"/>
      <c r="AX253" s="435"/>
      <c r="AY253" s="435"/>
      <c r="AZ253" s="435"/>
      <c r="BA253" s="435"/>
      <c r="BB253" s="435"/>
      <c r="BC253" s="436"/>
      <c r="BD253" s="387"/>
      <c r="BE253" s="387"/>
      <c r="BF253" s="387"/>
      <c r="BG253" s="387"/>
      <c r="BH253" s="387"/>
      <c r="BI253" s="387"/>
      <c r="BJ253" s="387"/>
      <c r="BK253" s="387"/>
      <c r="BL253" s="387"/>
      <c r="BM253" s="387"/>
      <c r="BN253" s="387"/>
      <c r="BO253" s="387"/>
      <c r="BP253" s="387"/>
      <c r="BQ253" s="387"/>
      <c r="BR253" s="387"/>
      <c r="BS253" s="387"/>
      <c r="BT253" s="387"/>
      <c r="BU253" s="387"/>
      <c r="BV253" s="387"/>
      <c r="BW253" s="387"/>
      <c r="BX253" s="387"/>
      <c r="BY253" s="387"/>
      <c r="BZ253" s="387"/>
      <c r="CA253" s="387"/>
      <c r="CB253" s="387"/>
      <c r="CC253" s="387"/>
      <c r="CD253" s="387"/>
      <c r="CE253" s="387"/>
      <c r="CF253" s="387"/>
      <c r="CG253" s="387"/>
      <c r="CH253" s="387"/>
      <c r="CI253" s="387"/>
      <c r="CJ253" s="387"/>
      <c r="CK253" s="387"/>
      <c r="CL253" s="522"/>
      <c r="CM253" s="522"/>
      <c r="CN253" s="522"/>
      <c r="CO253" s="522"/>
      <c r="CP253" s="522"/>
      <c r="CQ253" s="522"/>
      <c r="CR253" s="522"/>
      <c r="CS253" s="522"/>
      <c r="CT253" s="522"/>
      <c r="CU253" s="522"/>
      <c r="CV253" s="522"/>
      <c r="CW253" s="522"/>
      <c r="CX253" s="522"/>
      <c r="CY253" s="522"/>
      <c r="CZ253" s="522"/>
      <c r="DA253" s="522"/>
      <c r="DB253" s="522"/>
      <c r="DC253" s="522"/>
      <c r="DD253" s="522"/>
      <c r="DE253" s="522"/>
      <c r="DF253" s="522"/>
      <c r="DG253" s="522"/>
      <c r="DH253" s="522"/>
      <c r="DI253" s="522"/>
      <c r="DJ253" s="522"/>
      <c r="DK253" s="522"/>
      <c r="DL253" s="522"/>
      <c r="DM253" s="522"/>
      <c r="DN253" s="522"/>
      <c r="DO253" s="522"/>
      <c r="DP253" s="522"/>
      <c r="DQ253" s="522"/>
      <c r="DR253" s="522"/>
      <c r="DS253" s="522"/>
      <c r="DT253" s="522"/>
      <c r="DU253" s="522"/>
      <c r="DV253" s="522"/>
      <c r="DW253" s="522"/>
      <c r="DX253" s="522"/>
      <c r="DY253" s="522"/>
      <c r="DZ253" s="522"/>
      <c r="EA253" s="522"/>
      <c r="EB253" s="522"/>
      <c r="EC253" s="522"/>
      <c r="ED253" s="522"/>
      <c r="EE253" s="522"/>
      <c r="EF253" s="522"/>
      <c r="EG253" s="522"/>
      <c r="EH253" s="522"/>
      <c r="EI253" s="522"/>
      <c r="EJ253" s="522"/>
      <c r="EK253" s="522"/>
      <c r="EL253" s="522"/>
      <c r="EM253" s="522"/>
      <c r="EN253" s="522"/>
      <c r="EO253" s="522"/>
      <c r="EP253" s="522"/>
      <c r="EQ253" s="522"/>
      <c r="ER253" s="522"/>
      <c r="ES253" s="522"/>
      <c r="ET253" s="522"/>
      <c r="EU253" s="522"/>
      <c r="EV253" s="522"/>
      <c r="EW253" s="522"/>
      <c r="EX253" s="522"/>
      <c r="EY253" s="522"/>
      <c r="EZ253" s="522"/>
      <c r="FA253" s="522"/>
      <c r="FB253" s="522"/>
      <c r="FC253" s="522"/>
      <c r="FD253" s="522"/>
      <c r="FE253" s="522"/>
      <c r="FF253" s="522"/>
      <c r="FG253" s="522"/>
      <c r="FH253" s="522"/>
      <c r="FI253" s="522"/>
      <c r="FJ253" s="522"/>
      <c r="FK253" s="522"/>
      <c r="FL253" s="522"/>
      <c r="FM253" s="522"/>
      <c r="FN253" s="522"/>
      <c r="FO253" s="522"/>
      <c r="FP253" s="522"/>
      <c r="FQ253" s="522"/>
      <c r="FR253" s="522"/>
      <c r="FS253" s="522"/>
      <c r="FT253" s="522"/>
      <c r="FU253" s="522"/>
      <c r="FV253" s="522"/>
      <c r="FW253" s="522"/>
      <c r="FX253" s="522"/>
      <c r="FY253" s="522"/>
      <c r="FZ253" s="522"/>
      <c r="GA253" s="522"/>
      <c r="GB253" s="522"/>
      <c r="GC253" s="522"/>
      <c r="GD253" s="522"/>
      <c r="GE253" s="522"/>
      <c r="GF253" s="522"/>
      <c r="GG253" s="522"/>
      <c r="GH253" s="522"/>
      <c r="GI253" s="522"/>
      <c r="GJ253" s="522"/>
      <c r="GK253" s="522"/>
      <c r="GL253" s="522"/>
      <c r="GM253" s="522"/>
      <c r="GN253" s="522"/>
      <c r="GO253" s="522"/>
      <c r="GP253" s="522"/>
      <c r="GQ253" s="522"/>
      <c r="GR253" s="522"/>
      <c r="GS253" s="522"/>
      <c r="GT253" s="522"/>
      <c r="GU253" s="522"/>
      <c r="GV253" s="522"/>
      <c r="GW253" s="522"/>
      <c r="GX253" s="522"/>
      <c r="GY253" s="522"/>
      <c r="GZ253" s="522"/>
      <c r="HA253" s="522"/>
      <c r="HB253" s="522"/>
      <c r="HC253" s="522"/>
      <c r="HD253" s="522"/>
      <c r="HE253" s="522"/>
      <c r="HF253" s="522"/>
      <c r="HG253" s="522"/>
      <c r="HH253" s="522"/>
      <c r="HI253" s="522"/>
      <c r="HJ253" s="522"/>
      <c r="HK253" s="522"/>
      <c r="HL253" s="522"/>
      <c r="HM253" s="522"/>
      <c r="HN253" s="522"/>
      <c r="HO253" s="522"/>
      <c r="HP253" s="522"/>
      <c r="HQ253" s="522"/>
      <c r="HR253" s="522"/>
      <c r="HS253" s="522"/>
      <c r="HT253" s="522"/>
      <c r="HU253" s="522"/>
      <c r="HV253" s="522"/>
      <c r="HW253" s="522"/>
      <c r="HX253" s="522"/>
      <c r="HY253" s="522"/>
      <c r="HZ253" s="522"/>
      <c r="IA253" s="522"/>
      <c r="IB253" s="522"/>
      <c r="IC253" s="522"/>
      <c r="ID253" s="522"/>
      <c r="IE253" s="522"/>
      <c r="IF253" s="522"/>
      <c r="IG253" s="522"/>
      <c r="IH253" s="522"/>
      <c r="II253" s="522"/>
      <c r="IJ253" s="522"/>
      <c r="IK253" s="522"/>
      <c r="IL253" s="522"/>
      <c r="IM253" s="522"/>
      <c r="IN253" s="522"/>
      <c r="IO253" s="522"/>
      <c r="IP253" s="522"/>
      <c r="IQ253" s="522"/>
      <c r="IR253" s="522"/>
      <c r="IS253" s="522"/>
      <c r="IT253" s="522"/>
    </row>
    <row collapsed="false" customFormat="false" customHeight="true" hidden="false" ht="43" outlineLevel="0" r="254">
      <c r="A254" s="371"/>
      <c r="B254" s="479"/>
      <c r="C254" s="524" t="s">
        <v>100</v>
      </c>
      <c r="D254" s="480"/>
      <c r="E254" s="481"/>
      <c r="F254" s="482" t="s">
        <v>400</v>
      </c>
      <c r="G254" s="166"/>
      <c r="H254" s="483"/>
      <c r="I254" s="484"/>
      <c r="J254" s="484"/>
      <c r="K254" s="485"/>
      <c r="L254" s="486"/>
      <c r="M254" s="486"/>
      <c r="N254" s="486"/>
      <c r="O254" s="486"/>
      <c r="P254" s="487" t="s">
        <v>101</v>
      </c>
      <c r="Q254" s="488" t="n">
        <f aca="false">Q249</f>
        <v>0</v>
      </c>
      <c r="R254" s="489" t="n">
        <f aca="false">R249</f>
        <v>0</v>
      </c>
      <c r="S254" s="490" t="n">
        <f aca="false">S249</f>
        <v>0</v>
      </c>
      <c r="T254" s="488" t="n">
        <f aca="false">T249</f>
        <v>0</v>
      </c>
      <c r="U254" s="489" t="n">
        <f aca="false">U249</f>
        <v>0</v>
      </c>
      <c r="V254" s="490" t="n">
        <f aca="false">V249</f>
        <v>0</v>
      </c>
      <c r="W254" s="488" t="n">
        <f aca="false">W249</f>
        <v>0</v>
      </c>
      <c r="X254" s="489" t="n">
        <f aca="false">X249</f>
        <v>0</v>
      </c>
      <c r="Y254" s="490" t="n">
        <f aca="false">Y249</f>
        <v>0</v>
      </c>
      <c r="Z254" s="488" t="s">
        <v>102</v>
      </c>
      <c r="AA254" s="489" t="s">
        <v>102</v>
      </c>
      <c r="AB254" s="491" t="s">
        <v>102</v>
      </c>
      <c r="AC254" s="492"/>
      <c r="AD254" s="492"/>
      <c r="AE254" s="492"/>
      <c r="AF254" s="175"/>
      <c r="AG254" s="176"/>
      <c r="AH254" s="385"/>
      <c r="AI254" s="493"/>
      <c r="AJ254" s="494"/>
      <c r="AK254" s="494"/>
      <c r="AL254" s="494"/>
      <c r="AM254" s="494"/>
      <c r="AN254" s="494"/>
      <c r="AO254" s="494"/>
      <c r="AP254" s="494"/>
      <c r="AQ254" s="494"/>
      <c r="AR254" s="494"/>
      <c r="AS254" s="494"/>
      <c r="AT254" s="494"/>
      <c r="AU254" s="494"/>
      <c r="AV254" s="494"/>
      <c r="AW254" s="494"/>
      <c r="AX254" s="494"/>
      <c r="AY254" s="494"/>
      <c r="AZ254" s="494"/>
      <c r="BA254" s="494"/>
      <c r="BB254" s="494"/>
      <c r="BC254" s="495"/>
      <c r="BD254" s="387"/>
      <c r="BE254" s="387"/>
      <c r="BF254" s="387"/>
      <c r="BG254" s="387"/>
      <c r="BH254" s="387"/>
      <c r="BI254" s="387"/>
      <c r="BJ254" s="387"/>
      <c r="BK254" s="387"/>
      <c r="BL254" s="387"/>
      <c r="BM254" s="387"/>
      <c r="BN254" s="387"/>
      <c r="BO254" s="387"/>
      <c r="BP254" s="387"/>
      <c r="BQ254" s="387"/>
      <c r="BR254" s="387"/>
      <c r="BS254" s="387"/>
      <c r="BT254" s="387"/>
      <c r="BU254" s="387"/>
      <c r="BV254" s="387"/>
      <c r="BW254" s="387"/>
      <c r="BX254" s="387"/>
      <c r="BY254" s="387"/>
      <c r="BZ254" s="387"/>
      <c r="CA254" s="387"/>
      <c r="CB254" s="387"/>
      <c r="CC254" s="387"/>
      <c r="CD254" s="387"/>
      <c r="CE254" s="387"/>
      <c r="CF254" s="387"/>
      <c r="CG254" s="387"/>
      <c r="CH254" s="387"/>
      <c r="CI254" s="387"/>
      <c r="CJ254" s="387"/>
      <c r="CK254" s="387"/>
      <c r="CL254" s="522"/>
      <c r="CM254" s="522"/>
      <c r="CN254" s="522"/>
      <c r="CO254" s="522"/>
      <c r="CP254" s="522"/>
      <c r="CQ254" s="522"/>
      <c r="CR254" s="522"/>
      <c r="CS254" s="522"/>
      <c r="CT254" s="522"/>
      <c r="CU254" s="522"/>
      <c r="CV254" s="522"/>
      <c r="CW254" s="522"/>
      <c r="CX254" s="522"/>
      <c r="CY254" s="522"/>
      <c r="CZ254" s="522"/>
      <c r="DA254" s="522"/>
      <c r="DB254" s="522"/>
      <c r="DC254" s="522"/>
      <c r="DD254" s="522"/>
      <c r="DE254" s="522"/>
      <c r="DF254" s="522"/>
      <c r="DG254" s="522"/>
      <c r="DH254" s="522"/>
      <c r="DI254" s="522"/>
      <c r="DJ254" s="522"/>
      <c r="DK254" s="522"/>
      <c r="DL254" s="522"/>
      <c r="DM254" s="522"/>
      <c r="DN254" s="522"/>
      <c r="DO254" s="522"/>
      <c r="DP254" s="522"/>
      <c r="DQ254" s="522"/>
      <c r="DR254" s="522"/>
      <c r="DS254" s="522"/>
      <c r="DT254" s="522"/>
      <c r="DU254" s="522"/>
      <c r="DV254" s="522"/>
      <c r="DW254" s="522"/>
      <c r="DX254" s="522"/>
      <c r="DY254" s="522"/>
      <c r="DZ254" s="522"/>
      <c r="EA254" s="522"/>
      <c r="EB254" s="522"/>
      <c r="EC254" s="522"/>
      <c r="ED254" s="522"/>
      <c r="EE254" s="522"/>
      <c r="EF254" s="522"/>
      <c r="EG254" s="522"/>
      <c r="EH254" s="522"/>
      <c r="EI254" s="522"/>
      <c r="EJ254" s="522"/>
      <c r="EK254" s="522"/>
      <c r="EL254" s="522"/>
      <c r="EM254" s="522"/>
      <c r="EN254" s="522"/>
      <c r="EO254" s="522"/>
      <c r="EP254" s="522"/>
      <c r="EQ254" s="522"/>
      <c r="ER254" s="522"/>
      <c r="ES254" s="522"/>
      <c r="ET254" s="522"/>
      <c r="EU254" s="522"/>
      <c r="EV254" s="522"/>
      <c r="EW254" s="522"/>
      <c r="EX254" s="522"/>
      <c r="EY254" s="522"/>
      <c r="EZ254" s="522"/>
      <c r="FA254" s="522"/>
      <c r="FB254" s="522"/>
      <c r="FC254" s="522"/>
      <c r="FD254" s="522"/>
      <c r="FE254" s="522"/>
      <c r="FF254" s="522"/>
      <c r="FG254" s="522"/>
      <c r="FH254" s="522"/>
      <c r="FI254" s="522"/>
      <c r="FJ254" s="522"/>
      <c r="FK254" s="522"/>
      <c r="FL254" s="522"/>
      <c r="FM254" s="522"/>
      <c r="FN254" s="522"/>
      <c r="FO254" s="522"/>
      <c r="FP254" s="522"/>
      <c r="FQ254" s="522"/>
      <c r="FR254" s="522"/>
      <c r="FS254" s="522"/>
      <c r="FT254" s="522"/>
      <c r="FU254" s="522"/>
      <c r="FV254" s="522"/>
      <c r="FW254" s="522"/>
      <c r="FX254" s="522"/>
      <c r="FY254" s="522"/>
      <c r="FZ254" s="522"/>
      <c r="GA254" s="522"/>
      <c r="GB254" s="522"/>
      <c r="GC254" s="522"/>
      <c r="GD254" s="522"/>
      <c r="GE254" s="522"/>
      <c r="GF254" s="522"/>
      <c r="GG254" s="522"/>
      <c r="GH254" s="522"/>
      <c r="GI254" s="522"/>
      <c r="GJ254" s="522"/>
      <c r="GK254" s="522"/>
      <c r="GL254" s="522"/>
      <c r="GM254" s="522"/>
      <c r="GN254" s="522"/>
      <c r="GO254" s="522"/>
      <c r="GP254" s="522"/>
      <c r="GQ254" s="522"/>
      <c r="GR254" s="522"/>
      <c r="GS254" s="522"/>
      <c r="GT254" s="522"/>
      <c r="GU254" s="522"/>
      <c r="GV254" s="522"/>
      <c r="GW254" s="522"/>
      <c r="GX254" s="522"/>
      <c r="GY254" s="522"/>
      <c r="GZ254" s="522"/>
      <c r="HA254" s="522"/>
      <c r="HB254" s="522"/>
      <c r="HC254" s="522"/>
      <c r="HD254" s="522"/>
      <c r="HE254" s="522"/>
      <c r="HF254" s="522"/>
      <c r="HG254" s="522"/>
      <c r="HH254" s="522"/>
      <c r="HI254" s="522"/>
      <c r="HJ254" s="522"/>
      <c r="HK254" s="522"/>
      <c r="HL254" s="522"/>
      <c r="HM254" s="522"/>
      <c r="HN254" s="522"/>
      <c r="HO254" s="522"/>
      <c r="HP254" s="522"/>
      <c r="HQ254" s="522"/>
      <c r="HR254" s="522"/>
      <c r="HS254" s="522"/>
      <c r="HT254" s="522"/>
      <c r="HU254" s="522"/>
      <c r="HV254" s="522"/>
      <c r="HW254" s="522"/>
      <c r="HX254" s="522"/>
      <c r="HY254" s="522"/>
      <c r="HZ254" s="522"/>
      <c r="IA254" s="522"/>
      <c r="IB254" s="522"/>
      <c r="IC254" s="522"/>
      <c r="ID254" s="522"/>
      <c r="IE254" s="522"/>
      <c r="IF254" s="522"/>
      <c r="IG254" s="522"/>
      <c r="IH254" s="522"/>
      <c r="II254" s="522"/>
      <c r="IJ254" s="522"/>
      <c r="IK254" s="522"/>
      <c r="IL254" s="522"/>
      <c r="IM254" s="522"/>
      <c r="IN254" s="522"/>
      <c r="IO254" s="522"/>
      <c r="IP254" s="522"/>
      <c r="IQ254" s="522"/>
      <c r="IR254" s="522"/>
      <c r="IS254" s="522"/>
      <c r="IT254" s="522"/>
    </row>
    <row collapsed="false" customFormat="true" customHeight="true" hidden="false" ht="7" outlineLevel="0" r="255" s="389">
      <c r="A255" s="371"/>
      <c r="B255" s="372"/>
      <c r="C255" s="373"/>
      <c r="D255" s="374"/>
      <c r="E255" s="375"/>
      <c r="F255" s="376"/>
      <c r="G255" s="377"/>
      <c r="H255" s="375"/>
      <c r="I255" s="375"/>
      <c r="J255" s="375"/>
      <c r="K255" s="378"/>
      <c r="L255" s="378"/>
      <c r="M255" s="378"/>
      <c r="N255" s="378"/>
      <c r="O255" s="378"/>
      <c r="P255" s="379"/>
      <c r="Q255" s="380"/>
      <c r="R255" s="381"/>
      <c r="S255" s="381"/>
      <c r="T255" s="381"/>
      <c r="U255" s="381"/>
      <c r="V255" s="381"/>
      <c r="W255" s="381"/>
      <c r="X255" s="381"/>
      <c r="Y255" s="381"/>
      <c r="Z255" s="381"/>
      <c r="AA255" s="381"/>
      <c r="AB255" s="382"/>
      <c r="AC255" s="383"/>
      <c r="AD255" s="383"/>
      <c r="AE255" s="383"/>
      <c r="AF255" s="384"/>
      <c r="AG255" s="376"/>
      <c r="AH255" s="385"/>
      <c r="AI255" s="386"/>
      <c r="AJ255" s="386"/>
      <c r="AK255" s="386"/>
      <c r="AL255" s="386"/>
      <c r="AM255" s="386"/>
      <c r="AN255" s="386"/>
      <c r="AO255" s="386"/>
      <c r="AP255" s="386"/>
      <c r="AQ255" s="386"/>
      <c r="AR255" s="386"/>
      <c r="AS255" s="386"/>
      <c r="AT255" s="386"/>
      <c r="AU255" s="386"/>
      <c r="AV255" s="386"/>
      <c r="AW255" s="386"/>
      <c r="AX255" s="386"/>
      <c r="AY255" s="386"/>
      <c r="AZ255" s="386"/>
      <c r="BA255" s="386"/>
      <c r="BB255" s="386"/>
      <c r="BC255" s="386"/>
      <c r="BD255" s="387"/>
      <c r="BE255" s="387"/>
      <c r="BF255" s="387"/>
      <c r="BG255" s="387"/>
      <c r="BH255" s="387"/>
      <c r="BI255" s="387"/>
      <c r="BJ255" s="387"/>
      <c r="BK255" s="387"/>
      <c r="BL255" s="387"/>
      <c r="BM255" s="387"/>
      <c r="BN255" s="387"/>
      <c r="BO255" s="387"/>
      <c r="BP255" s="387"/>
      <c r="BQ255" s="387"/>
      <c r="BR255" s="387"/>
      <c r="BS255" s="387"/>
      <c r="BT255" s="387"/>
      <c r="BU255" s="387"/>
      <c r="BV255" s="387"/>
      <c r="BW255" s="387"/>
      <c r="BX255" s="387"/>
      <c r="BY255" s="387"/>
      <c r="BZ255" s="387"/>
      <c r="CA255" s="387"/>
      <c r="CB255" s="387"/>
      <c r="CC255" s="387"/>
      <c r="CD255" s="387"/>
      <c r="CE255" s="387"/>
      <c r="CF255" s="387"/>
      <c r="CG255" s="387"/>
      <c r="CH255" s="387"/>
      <c r="CI255" s="387"/>
      <c r="CJ255" s="387"/>
      <c r="CK255" s="387"/>
      <c r="CL255" s="388"/>
      <c r="CM255" s="388"/>
      <c r="CN255" s="388"/>
      <c r="CO255" s="388"/>
      <c r="CP255" s="388"/>
      <c r="CQ255" s="388"/>
      <c r="CR255" s="388"/>
      <c r="CS255" s="388"/>
      <c r="CT255" s="388"/>
      <c r="CU255" s="388"/>
      <c r="CV255" s="388"/>
      <c r="CW255" s="388"/>
      <c r="CX255" s="388"/>
      <c r="CY255" s="388"/>
      <c r="CZ255" s="388"/>
      <c r="DA255" s="388"/>
      <c r="DB255" s="388"/>
      <c r="DC255" s="388"/>
      <c r="DD255" s="388"/>
      <c r="DE255" s="388"/>
      <c r="DF255" s="388"/>
      <c r="DG255" s="388"/>
      <c r="DH255" s="388"/>
      <c r="DI255" s="388"/>
      <c r="DJ255" s="388"/>
      <c r="DK255" s="388"/>
      <c r="DL255" s="388"/>
      <c r="DM255" s="388"/>
      <c r="DN255" s="388"/>
      <c r="DO255" s="388"/>
      <c r="DP255" s="388"/>
      <c r="DQ255" s="388"/>
      <c r="DR255" s="388"/>
      <c r="DS255" s="388"/>
      <c r="DT255" s="388"/>
      <c r="DU255" s="388"/>
      <c r="DV255" s="388"/>
      <c r="DW255" s="388"/>
      <c r="DX255" s="388"/>
      <c r="DY255" s="388"/>
      <c r="DZ255" s="388"/>
      <c r="EA255" s="388"/>
      <c r="EB255" s="388"/>
      <c r="EC255" s="388"/>
      <c r="ED255" s="388"/>
      <c r="EE255" s="388"/>
      <c r="EF255" s="388"/>
      <c r="EG255" s="388"/>
      <c r="EH255" s="388"/>
      <c r="EI255" s="388"/>
      <c r="EJ255" s="388"/>
      <c r="EK255" s="388"/>
      <c r="EL255" s="388"/>
      <c r="EM255" s="388"/>
      <c r="EN255" s="388"/>
      <c r="EO255" s="388"/>
      <c r="EP255" s="388"/>
      <c r="EQ255" s="388"/>
      <c r="ER255" s="388"/>
      <c r="ES255" s="388"/>
      <c r="ET255" s="388"/>
      <c r="EU255" s="388"/>
      <c r="EV255" s="388"/>
      <c r="EW255" s="388"/>
      <c r="EX255" s="388"/>
      <c r="EY255" s="388"/>
      <c r="EZ255" s="388"/>
      <c r="FA255" s="388"/>
      <c r="FB255" s="388"/>
      <c r="FC255" s="388"/>
      <c r="FD255" s="388"/>
      <c r="FE255" s="388"/>
      <c r="FF255" s="388"/>
      <c r="FG255" s="388"/>
      <c r="FH255" s="388"/>
      <c r="FI255" s="388"/>
      <c r="FJ255" s="388"/>
      <c r="FK255" s="388"/>
      <c r="FL255" s="388"/>
      <c r="FM255" s="388"/>
      <c r="FN255" s="388"/>
      <c r="FO255" s="388"/>
      <c r="FP255" s="388"/>
      <c r="FQ255" s="388"/>
      <c r="FR255" s="388"/>
      <c r="FS255" s="388"/>
      <c r="FT255" s="388"/>
      <c r="FU255" s="388"/>
      <c r="FV255" s="388"/>
      <c r="FW255" s="388"/>
      <c r="FX255" s="388"/>
      <c r="FY255" s="388"/>
      <c r="FZ255" s="388"/>
      <c r="GA255" s="388"/>
      <c r="GB255" s="388"/>
      <c r="GC255" s="388"/>
      <c r="GD255" s="388"/>
      <c r="GE255" s="388"/>
      <c r="GF255" s="388"/>
      <c r="GG255" s="388"/>
      <c r="GH255" s="388"/>
      <c r="GI255" s="388"/>
      <c r="GJ255" s="388"/>
      <c r="GK255" s="388"/>
      <c r="GL255" s="388"/>
      <c r="GM255" s="388"/>
      <c r="GN255" s="388"/>
      <c r="GO255" s="388"/>
      <c r="GP255" s="388"/>
      <c r="GQ255" s="388"/>
      <c r="GR255" s="388"/>
      <c r="GS255" s="388"/>
      <c r="GT255" s="388"/>
      <c r="GU255" s="388"/>
      <c r="GV255" s="388"/>
      <c r="GW255" s="388"/>
      <c r="GX255" s="388"/>
      <c r="GY255" s="388"/>
      <c r="GZ255" s="388"/>
      <c r="HA255" s="388"/>
      <c r="HB255" s="388"/>
      <c r="HC255" s="388"/>
      <c r="HD255" s="388"/>
      <c r="HE255" s="388"/>
      <c r="HF255" s="388"/>
      <c r="HG255" s="388"/>
      <c r="HH255" s="388"/>
      <c r="HI255" s="388"/>
      <c r="HJ255" s="388"/>
      <c r="HK255" s="388"/>
      <c r="HL255" s="388"/>
      <c r="HM255" s="388"/>
      <c r="HN255" s="388"/>
      <c r="HO255" s="388"/>
      <c r="HP255" s="388"/>
      <c r="HQ255" s="388"/>
      <c r="HR255" s="388"/>
      <c r="HS255" s="388"/>
      <c r="HT255" s="388"/>
      <c r="HU255" s="388"/>
      <c r="HV255" s="388"/>
      <c r="HW255" s="388"/>
      <c r="HX255" s="388"/>
      <c r="HY255" s="388"/>
      <c r="HZ255" s="388"/>
      <c r="IA255" s="388"/>
      <c r="IB255" s="388"/>
      <c r="IC255" s="388"/>
      <c r="ID255" s="388"/>
      <c r="IE255" s="388"/>
      <c r="IF255" s="388"/>
      <c r="IG255" s="388"/>
      <c r="IH255" s="388"/>
      <c r="II255" s="388"/>
      <c r="IJ255" s="388"/>
      <c r="IK255" s="388"/>
      <c r="IL255" s="388"/>
      <c r="IM255" s="388"/>
      <c r="IN255" s="388"/>
      <c r="IO255" s="388"/>
      <c r="IP255" s="388"/>
      <c r="IQ255" s="388"/>
      <c r="IR255" s="388"/>
      <c r="IS255" s="388"/>
      <c r="IT255" s="388"/>
    </row>
    <row collapsed="false" customFormat="true" customHeight="true" hidden="false" ht="52" outlineLevel="0" r="256" s="419">
      <c r="A256" s="355"/>
      <c r="B256" s="516" t="n">
        <v>28</v>
      </c>
      <c r="C256" s="517" t="s">
        <v>37</v>
      </c>
      <c r="D256" s="163" t="s">
        <v>401</v>
      </c>
      <c r="E256" s="412" t="s">
        <v>79</v>
      </c>
      <c r="F256" s="165" t="s">
        <v>80</v>
      </c>
      <c r="G256" s="166" t="s">
        <v>402</v>
      </c>
      <c r="H256" s="167" t="n">
        <v>1261.18438</v>
      </c>
      <c r="I256" s="167" t="n">
        <v>227.0131884</v>
      </c>
      <c r="J256" s="167" t="n">
        <f aca="false">H256+I256</f>
        <v>1488.1975684</v>
      </c>
      <c r="K256" s="167" t="n">
        <v>0</v>
      </c>
      <c r="L256" s="167" t="n">
        <v>1030</v>
      </c>
      <c r="M256" s="168" t="n">
        <f aca="false">SUM(Q256:AB256)</f>
        <v>1030</v>
      </c>
      <c r="N256" s="168" t="n">
        <f aca="false">SUM(Q261:AB261)</f>
        <v>0</v>
      </c>
      <c r="O256" s="168" t="n">
        <f aca="false">N256+K256</f>
        <v>0</v>
      </c>
      <c r="P256" s="559" t="s">
        <v>82</v>
      </c>
      <c r="Q256" s="170" t="n">
        <v>0</v>
      </c>
      <c r="R256" s="171" t="n">
        <v>0</v>
      </c>
      <c r="S256" s="172" t="n">
        <v>0</v>
      </c>
      <c r="T256" s="170" t="n">
        <v>0</v>
      </c>
      <c r="U256" s="171" t="n">
        <v>0</v>
      </c>
      <c r="V256" s="172" t="n">
        <v>0</v>
      </c>
      <c r="W256" s="170" t="n">
        <v>0</v>
      </c>
      <c r="X256" s="171" t="n">
        <v>0</v>
      </c>
      <c r="Y256" s="172" t="n">
        <v>0</v>
      </c>
      <c r="Z256" s="170" t="n">
        <v>0</v>
      </c>
      <c r="AA256" s="173" t="n">
        <v>1030</v>
      </c>
      <c r="AB256" s="172" t="n">
        <v>0</v>
      </c>
      <c r="AC256" s="560" t="s">
        <v>234</v>
      </c>
      <c r="AD256" s="560" t="s">
        <v>235</v>
      </c>
      <c r="AE256" s="560" t="s">
        <v>236</v>
      </c>
      <c r="AF256" s="175" t="s">
        <v>382</v>
      </c>
      <c r="AG256" s="176" t="s">
        <v>378</v>
      </c>
      <c r="AH256" s="385"/>
      <c r="AI256" s="415"/>
      <c r="AJ256" s="416"/>
      <c r="AK256" s="416"/>
      <c r="AL256" s="416"/>
      <c r="AM256" s="416"/>
      <c r="AN256" s="416"/>
      <c r="AO256" s="417" t="n">
        <v>0</v>
      </c>
      <c r="AP256" s="416"/>
      <c r="AQ256" s="416"/>
      <c r="AR256" s="416"/>
      <c r="AS256" s="416"/>
      <c r="AT256" s="416"/>
      <c r="AU256" s="416"/>
      <c r="AV256" s="416"/>
      <c r="AW256" s="416"/>
      <c r="AX256" s="416"/>
      <c r="AY256" s="416"/>
      <c r="AZ256" s="416"/>
      <c r="BA256" s="416"/>
      <c r="BB256" s="416"/>
      <c r="BC256" s="418"/>
      <c r="BD256" s="387"/>
      <c r="BE256" s="387"/>
      <c r="BF256" s="387"/>
      <c r="BG256" s="387"/>
      <c r="BH256" s="387"/>
      <c r="BI256" s="387"/>
      <c r="BJ256" s="387"/>
      <c r="BK256" s="387"/>
      <c r="BL256" s="387"/>
      <c r="BM256" s="387"/>
      <c r="BN256" s="387"/>
      <c r="BO256" s="387"/>
      <c r="BP256" s="387"/>
      <c r="BQ256" s="387"/>
      <c r="BR256" s="387"/>
      <c r="BS256" s="387"/>
      <c r="BT256" s="387"/>
      <c r="BU256" s="387"/>
      <c r="BV256" s="387"/>
      <c r="BW256" s="387"/>
      <c r="BX256" s="387"/>
      <c r="BY256" s="387"/>
      <c r="BZ256" s="387"/>
      <c r="CA256" s="387"/>
      <c r="CB256" s="387"/>
      <c r="CC256" s="387"/>
      <c r="CD256" s="387"/>
      <c r="CE256" s="387"/>
      <c r="CF256" s="387"/>
      <c r="CG256" s="387"/>
      <c r="CH256" s="387"/>
      <c r="CI256" s="387"/>
      <c r="CJ256" s="387"/>
      <c r="CK256" s="387"/>
    </row>
    <row collapsed="false" customFormat="true" customHeight="true" hidden="false" ht="39" outlineLevel="0" r="257" s="523">
      <c r="A257" s="371"/>
      <c r="B257" s="593"/>
      <c r="C257" s="421" t="s">
        <v>88</v>
      </c>
      <c r="D257" s="183"/>
      <c r="E257" s="422"/>
      <c r="F257" s="185" t="s">
        <v>89</v>
      </c>
      <c r="G257" s="166"/>
      <c r="H257" s="423"/>
      <c r="I257" s="424"/>
      <c r="J257" s="424"/>
      <c r="K257" s="425"/>
      <c r="L257" s="426"/>
      <c r="M257" s="427"/>
      <c r="N257" s="428" t="n">
        <f aca="false">N256/L256</f>
        <v>0</v>
      </c>
      <c r="O257" s="428" t="n">
        <f aca="false">O256/J256</f>
        <v>0</v>
      </c>
      <c r="P257" s="429" t="s">
        <v>240</v>
      </c>
      <c r="Q257" s="430"/>
      <c r="R257" s="431"/>
      <c r="S257" s="432"/>
      <c r="T257" s="430"/>
      <c r="U257" s="431"/>
      <c r="V257" s="432"/>
      <c r="W257" s="430"/>
      <c r="X257" s="431"/>
      <c r="Y257" s="432"/>
      <c r="Z257" s="430"/>
      <c r="AA257" s="431"/>
      <c r="AB257" s="432"/>
      <c r="AC257" s="433" t="n">
        <v>41585</v>
      </c>
      <c r="AD257" s="433" t="n">
        <v>41706.6</v>
      </c>
      <c r="AE257" s="433" t="n">
        <v>41796.6</v>
      </c>
      <c r="AF257" s="175"/>
      <c r="AG257" s="176"/>
      <c r="AH257" s="385"/>
      <c r="AI257" s="434"/>
      <c r="AJ257" s="435"/>
      <c r="AK257" s="435"/>
      <c r="AL257" s="435"/>
      <c r="AM257" s="435"/>
      <c r="AN257" s="435"/>
      <c r="AO257" s="435"/>
      <c r="AP257" s="435"/>
      <c r="AQ257" s="435"/>
      <c r="AR257" s="435"/>
      <c r="AS257" s="435"/>
      <c r="AT257" s="435"/>
      <c r="AU257" s="435"/>
      <c r="AV257" s="435"/>
      <c r="AW257" s="435"/>
      <c r="AX257" s="435"/>
      <c r="AY257" s="435"/>
      <c r="AZ257" s="435"/>
      <c r="BA257" s="435"/>
      <c r="BB257" s="435"/>
      <c r="BC257" s="436"/>
      <c r="BD257" s="387"/>
      <c r="BE257" s="387"/>
      <c r="BF257" s="387"/>
      <c r="BG257" s="387"/>
      <c r="BH257" s="387"/>
      <c r="BI257" s="387"/>
      <c r="BJ257" s="387"/>
      <c r="BK257" s="387"/>
      <c r="BL257" s="387"/>
      <c r="BM257" s="387"/>
      <c r="BN257" s="387"/>
      <c r="BO257" s="387"/>
      <c r="BP257" s="387"/>
      <c r="BQ257" s="387"/>
      <c r="BR257" s="387"/>
      <c r="BS257" s="387"/>
      <c r="BT257" s="387"/>
      <c r="BU257" s="387"/>
      <c r="BV257" s="387"/>
      <c r="BW257" s="387"/>
      <c r="BX257" s="387"/>
      <c r="BY257" s="387"/>
      <c r="BZ257" s="387"/>
      <c r="CA257" s="387"/>
      <c r="CB257" s="387"/>
      <c r="CC257" s="387"/>
      <c r="CD257" s="387"/>
      <c r="CE257" s="387"/>
      <c r="CF257" s="387"/>
      <c r="CG257" s="387"/>
      <c r="CH257" s="387"/>
      <c r="CI257" s="387"/>
      <c r="CJ257" s="387"/>
      <c r="CK257" s="387"/>
      <c r="CL257" s="522"/>
      <c r="CM257" s="522"/>
      <c r="CN257" s="522"/>
      <c r="CO257" s="522"/>
      <c r="CP257" s="522"/>
      <c r="CQ257" s="522"/>
      <c r="CR257" s="522"/>
      <c r="CS257" s="522"/>
      <c r="CT257" s="522"/>
      <c r="CU257" s="522"/>
      <c r="CV257" s="522"/>
      <c r="CW257" s="522"/>
      <c r="CX257" s="522"/>
      <c r="CY257" s="522"/>
      <c r="CZ257" s="522"/>
      <c r="DA257" s="522"/>
      <c r="DB257" s="522"/>
      <c r="DC257" s="522"/>
      <c r="DD257" s="522"/>
      <c r="DE257" s="522"/>
      <c r="DF257" s="522"/>
      <c r="DG257" s="522"/>
      <c r="DH257" s="522"/>
      <c r="DI257" s="522"/>
      <c r="DJ257" s="522"/>
      <c r="DK257" s="522"/>
      <c r="DL257" s="522"/>
      <c r="DM257" s="522"/>
      <c r="DN257" s="522"/>
      <c r="DO257" s="522"/>
      <c r="DP257" s="522"/>
      <c r="DQ257" s="522"/>
      <c r="DR257" s="522"/>
      <c r="DS257" s="522"/>
      <c r="DT257" s="522"/>
      <c r="DU257" s="522"/>
      <c r="DV257" s="522"/>
      <c r="DW257" s="522"/>
      <c r="DX257" s="522"/>
      <c r="DY257" s="522"/>
      <c r="DZ257" s="522"/>
      <c r="EA257" s="522"/>
      <c r="EB257" s="522"/>
      <c r="EC257" s="522"/>
      <c r="ED257" s="522"/>
      <c r="EE257" s="522"/>
      <c r="EF257" s="522"/>
      <c r="EG257" s="522"/>
      <c r="EH257" s="522"/>
      <c r="EI257" s="522"/>
      <c r="EJ257" s="522"/>
      <c r="EK257" s="522"/>
      <c r="EL257" s="522"/>
      <c r="EM257" s="522"/>
      <c r="EN257" s="522"/>
      <c r="EO257" s="522"/>
      <c r="EP257" s="522"/>
      <c r="EQ257" s="522"/>
      <c r="ER257" s="522"/>
      <c r="ES257" s="522"/>
      <c r="ET257" s="522"/>
      <c r="EU257" s="522"/>
      <c r="EV257" s="522"/>
      <c r="EW257" s="522"/>
      <c r="EX257" s="522"/>
      <c r="EY257" s="522"/>
      <c r="EZ257" s="522"/>
      <c r="FA257" s="522"/>
      <c r="FB257" s="522"/>
      <c r="FC257" s="522"/>
      <c r="FD257" s="522"/>
      <c r="FE257" s="522"/>
      <c r="FF257" s="522"/>
      <c r="FG257" s="522"/>
      <c r="FH257" s="522"/>
      <c r="FI257" s="522"/>
      <c r="FJ257" s="522"/>
      <c r="FK257" s="522"/>
      <c r="FL257" s="522"/>
      <c r="FM257" s="522"/>
      <c r="FN257" s="522"/>
      <c r="FO257" s="522"/>
      <c r="FP257" s="522"/>
      <c r="FQ257" s="522"/>
      <c r="FR257" s="522"/>
      <c r="FS257" s="522"/>
      <c r="FT257" s="522"/>
      <c r="FU257" s="522"/>
      <c r="FV257" s="522"/>
      <c r="FW257" s="522"/>
      <c r="FX257" s="522"/>
      <c r="FY257" s="522"/>
      <c r="FZ257" s="522"/>
      <c r="GA257" s="522"/>
      <c r="GB257" s="522"/>
      <c r="GC257" s="522"/>
      <c r="GD257" s="522"/>
      <c r="GE257" s="522"/>
      <c r="GF257" s="522"/>
      <c r="GG257" s="522"/>
      <c r="GH257" s="522"/>
      <c r="GI257" s="522"/>
      <c r="GJ257" s="522"/>
      <c r="GK257" s="522"/>
      <c r="GL257" s="522"/>
      <c r="GM257" s="522"/>
      <c r="GN257" s="522"/>
      <c r="GO257" s="522"/>
      <c r="GP257" s="522"/>
      <c r="GQ257" s="522"/>
      <c r="GR257" s="522"/>
      <c r="GS257" s="522"/>
      <c r="GT257" s="522"/>
      <c r="GU257" s="522"/>
      <c r="GV257" s="522"/>
      <c r="GW257" s="522"/>
      <c r="GX257" s="522"/>
      <c r="GY257" s="522"/>
      <c r="GZ257" s="522"/>
      <c r="HA257" s="522"/>
      <c r="HB257" s="522"/>
      <c r="HC257" s="522"/>
      <c r="HD257" s="522"/>
      <c r="HE257" s="522"/>
      <c r="HF257" s="522"/>
      <c r="HG257" s="522"/>
      <c r="HH257" s="522"/>
      <c r="HI257" s="522"/>
      <c r="HJ257" s="522"/>
      <c r="HK257" s="522"/>
      <c r="HL257" s="522"/>
      <c r="HM257" s="522"/>
      <c r="HN257" s="522"/>
      <c r="HO257" s="522"/>
      <c r="HP257" s="522"/>
      <c r="HQ257" s="522"/>
      <c r="HR257" s="522"/>
      <c r="HS257" s="522"/>
      <c r="HT257" s="522"/>
      <c r="HU257" s="522"/>
      <c r="HV257" s="522"/>
      <c r="HW257" s="522"/>
      <c r="HX257" s="522"/>
      <c r="HY257" s="522"/>
      <c r="HZ257" s="522"/>
      <c r="IA257" s="522"/>
      <c r="IB257" s="522"/>
      <c r="IC257" s="522"/>
      <c r="ID257" s="522"/>
      <c r="IE257" s="522"/>
      <c r="IF257" s="522"/>
      <c r="IG257" s="522"/>
      <c r="IH257" s="522"/>
      <c r="II257" s="522"/>
      <c r="IJ257" s="522"/>
      <c r="IK257" s="522"/>
      <c r="IL257" s="522"/>
      <c r="IM257" s="522"/>
      <c r="IN257" s="522"/>
      <c r="IO257" s="522"/>
      <c r="IP257" s="522"/>
      <c r="IQ257" s="522"/>
      <c r="IR257" s="522"/>
      <c r="IS257" s="522"/>
      <c r="IT257" s="522"/>
    </row>
    <row collapsed="false" customFormat="false" customHeight="true" hidden="false" ht="31" outlineLevel="0" r="258">
      <c r="A258" s="371"/>
      <c r="B258" s="439"/>
      <c r="C258" s="440" t="s">
        <v>92</v>
      </c>
      <c r="D258" s="198" t="s">
        <v>154</v>
      </c>
      <c r="E258" s="441"/>
      <c r="F258" s="442" t="s">
        <v>94</v>
      </c>
      <c r="G258" s="166"/>
      <c r="H258" s="443"/>
      <c r="I258" s="444"/>
      <c r="J258" s="444"/>
      <c r="K258" s="445"/>
      <c r="L258" s="446"/>
      <c r="M258" s="446"/>
      <c r="N258" s="446"/>
      <c r="O258" s="446"/>
      <c r="P258" s="447"/>
      <c r="Q258" s="448"/>
      <c r="R258" s="449"/>
      <c r="S258" s="450"/>
      <c r="T258" s="448"/>
      <c r="U258" s="451"/>
      <c r="V258" s="452"/>
      <c r="W258" s="453"/>
      <c r="X258" s="454"/>
      <c r="Y258" s="452"/>
      <c r="Z258" s="453"/>
      <c r="AA258" s="451"/>
      <c r="AB258" s="455"/>
      <c r="AC258" s="456"/>
      <c r="AD258" s="456"/>
      <c r="AE258" s="456"/>
      <c r="AF258" s="175"/>
      <c r="AG258" s="176"/>
      <c r="AH258" s="385"/>
      <c r="AI258" s="434"/>
      <c r="AJ258" s="435"/>
      <c r="AK258" s="435"/>
      <c r="AL258" s="435"/>
      <c r="AM258" s="435"/>
      <c r="AN258" s="435"/>
      <c r="AO258" s="435"/>
      <c r="AP258" s="435"/>
      <c r="AQ258" s="435"/>
      <c r="AR258" s="435"/>
      <c r="AS258" s="435"/>
      <c r="AT258" s="435"/>
      <c r="AU258" s="435"/>
      <c r="AV258" s="435"/>
      <c r="AW258" s="435"/>
      <c r="AX258" s="435"/>
      <c r="AY258" s="435"/>
      <c r="AZ258" s="435"/>
      <c r="BA258" s="435"/>
      <c r="BB258" s="435"/>
      <c r="BC258" s="436"/>
      <c r="BD258" s="387"/>
      <c r="BE258" s="387"/>
      <c r="BF258" s="387"/>
      <c r="BG258" s="387"/>
      <c r="BH258" s="387"/>
      <c r="BI258" s="387"/>
      <c r="BJ258" s="387"/>
      <c r="BK258" s="387"/>
      <c r="BL258" s="387"/>
      <c r="BM258" s="387"/>
      <c r="BN258" s="387"/>
      <c r="BO258" s="387"/>
      <c r="BP258" s="387"/>
      <c r="BQ258" s="387"/>
      <c r="BR258" s="387"/>
      <c r="BS258" s="387"/>
      <c r="BT258" s="387"/>
      <c r="BU258" s="387"/>
      <c r="BV258" s="387"/>
      <c r="BW258" s="387"/>
      <c r="BX258" s="387"/>
      <c r="BY258" s="387"/>
      <c r="BZ258" s="387"/>
      <c r="CA258" s="387"/>
      <c r="CB258" s="387"/>
      <c r="CC258" s="387"/>
      <c r="CD258" s="387"/>
      <c r="CE258" s="387"/>
      <c r="CF258" s="387"/>
      <c r="CG258" s="387"/>
      <c r="CH258" s="387"/>
      <c r="CI258" s="387"/>
      <c r="CJ258" s="387"/>
      <c r="CK258" s="387"/>
      <c r="CL258" s="522"/>
      <c r="CM258" s="522"/>
      <c r="CN258" s="522"/>
      <c r="CO258" s="522"/>
      <c r="CP258" s="522"/>
      <c r="CQ258" s="522"/>
      <c r="CR258" s="522"/>
      <c r="CS258" s="522"/>
      <c r="CT258" s="522"/>
      <c r="CU258" s="522"/>
      <c r="CV258" s="522"/>
      <c r="CW258" s="522"/>
      <c r="CX258" s="522"/>
      <c r="CY258" s="522"/>
      <c r="CZ258" s="522"/>
      <c r="DA258" s="522"/>
      <c r="DB258" s="522"/>
      <c r="DC258" s="522"/>
      <c r="DD258" s="522"/>
      <c r="DE258" s="522"/>
      <c r="DF258" s="522"/>
      <c r="DG258" s="522"/>
      <c r="DH258" s="522"/>
      <c r="DI258" s="522"/>
      <c r="DJ258" s="522"/>
      <c r="DK258" s="522"/>
      <c r="DL258" s="522"/>
      <c r="DM258" s="522"/>
      <c r="DN258" s="522"/>
      <c r="DO258" s="522"/>
      <c r="DP258" s="522"/>
      <c r="DQ258" s="522"/>
      <c r="DR258" s="522"/>
      <c r="DS258" s="522"/>
      <c r="DT258" s="522"/>
      <c r="DU258" s="522"/>
      <c r="DV258" s="522"/>
      <c r="DW258" s="522"/>
      <c r="DX258" s="522"/>
      <c r="DY258" s="522"/>
      <c r="DZ258" s="522"/>
      <c r="EA258" s="522"/>
      <c r="EB258" s="522"/>
      <c r="EC258" s="522"/>
      <c r="ED258" s="522"/>
      <c r="EE258" s="522"/>
      <c r="EF258" s="522"/>
      <c r="EG258" s="522"/>
      <c r="EH258" s="522"/>
      <c r="EI258" s="522"/>
      <c r="EJ258" s="522"/>
      <c r="EK258" s="522"/>
      <c r="EL258" s="522"/>
      <c r="EM258" s="522"/>
      <c r="EN258" s="522"/>
      <c r="EO258" s="522"/>
      <c r="EP258" s="522"/>
      <c r="EQ258" s="522"/>
      <c r="ER258" s="522"/>
      <c r="ES258" s="522"/>
      <c r="ET258" s="522"/>
      <c r="EU258" s="522"/>
      <c r="EV258" s="522"/>
      <c r="EW258" s="522"/>
      <c r="EX258" s="522"/>
      <c r="EY258" s="522"/>
      <c r="EZ258" s="522"/>
      <c r="FA258" s="522"/>
      <c r="FB258" s="522"/>
      <c r="FC258" s="522"/>
      <c r="FD258" s="522"/>
      <c r="FE258" s="522"/>
      <c r="FF258" s="522"/>
      <c r="FG258" s="522"/>
      <c r="FH258" s="522"/>
      <c r="FI258" s="522"/>
      <c r="FJ258" s="522"/>
      <c r="FK258" s="522"/>
      <c r="FL258" s="522"/>
      <c r="FM258" s="522"/>
      <c r="FN258" s="522"/>
      <c r="FO258" s="522"/>
      <c r="FP258" s="522"/>
      <c r="FQ258" s="522"/>
      <c r="FR258" s="522"/>
      <c r="FS258" s="522"/>
      <c r="FT258" s="522"/>
      <c r="FU258" s="522"/>
      <c r="FV258" s="522"/>
      <c r="FW258" s="522"/>
      <c r="FX258" s="522"/>
      <c r="FY258" s="522"/>
      <c r="FZ258" s="522"/>
      <c r="GA258" s="522"/>
      <c r="GB258" s="522"/>
      <c r="GC258" s="522"/>
      <c r="GD258" s="522"/>
      <c r="GE258" s="522"/>
      <c r="GF258" s="522"/>
      <c r="GG258" s="522"/>
      <c r="GH258" s="522"/>
      <c r="GI258" s="522"/>
      <c r="GJ258" s="522"/>
      <c r="GK258" s="522"/>
      <c r="GL258" s="522"/>
      <c r="GM258" s="522"/>
      <c r="GN258" s="522"/>
      <c r="GO258" s="522"/>
      <c r="GP258" s="522"/>
      <c r="GQ258" s="522"/>
      <c r="GR258" s="522"/>
      <c r="GS258" s="522"/>
      <c r="GT258" s="522"/>
      <c r="GU258" s="522"/>
      <c r="GV258" s="522"/>
      <c r="GW258" s="522"/>
      <c r="GX258" s="522"/>
      <c r="GY258" s="522"/>
      <c r="GZ258" s="522"/>
      <c r="HA258" s="522"/>
      <c r="HB258" s="522"/>
      <c r="HC258" s="522"/>
      <c r="HD258" s="522"/>
      <c r="HE258" s="522"/>
      <c r="HF258" s="522"/>
      <c r="HG258" s="522"/>
      <c r="HH258" s="522"/>
      <c r="HI258" s="522"/>
      <c r="HJ258" s="522"/>
      <c r="HK258" s="522"/>
      <c r="HL258" s="522"/>
      <c r="HM258" s="522"/>
      <c r="HN258" s="522"/>
      <c r="HO258" s="522"/>
      <c r="HP258" s="522"/>
      <c r="HQ258" s="522"/>
      <c r="HR258" s="522"/>
      <c r="HS258" s="522"/>
      <c r="HT258" s="522"/>
      <c r="HU258" s="522"/>
      <c r="HV258" s="522"/>
      <c r="HW258" s="522"/>
      <c r="HX258" s="522"/>
      <c r="HY258" s="522"/>
      <c r="HZ258" s="522"/>
      <c r="IA258" s="522"/>
      <c r="IB258" s="522"/>
      <c r="IC258" s="522"/>
      <c r="ID258" s="522"/>
      <c r="IE258" s="522"/>
      <c r="IF258" s="522"/>
      <c r="IG258" s="522"/>
      <c r="IH258" s="522"/>
      <c r="II258" s="522"/>
      <c r="IJ258" s="522"/>
      <c r="IK258" s="522"/>
      <c r="IL258" s="522"/>
      <c r="IM258" s="522"/>
      <c r="IN258" s="522"/>
      <c r="IO258" s="522"/>
      <c r="IP258" s="522"/>
      <c r="IQ258" s="522"/>
      <c r="IR258" s="522"/>
      <c r="IS258" s="522"/>
      <c r="IT258" s="522"/>
    </row>
    <row collapsed="false" customFormat="false" customHeight="true" hidden="false" ht="43" outlineLevel="0" r="259">
      <c r="A259" s="371"/>
      <c r="B259" s="457"/>
      <c r="C259" s="458" t="s">
        <v>95</v>
      </c>
      <c r="D259" s="459"/>
      <c r="E259" s="460"/>
      <c r="F259" s="461" t="s">
        <v>121</v>
      </c>
      <c r="G259" s="166"/>
      <c r="H259" s="462"/>
      <c r="I259" s="463"/>
      <c r="J259" s="463"/>
      <c r="K259" s="464"/>
      <c r="L259" s="427"/>
      <c r="M259" s="427"/>
      <c r="N259" s="427"/>
      <c r="O259" s="427"/>
      <c r="P259" s="465"/>
      <c r="Q259" s="430"/>
      <c r="R259" s="431"/>
      <c r="S259" s="432"/>
      <c r="T259" s="430"/>
      <c r="U259" s="466"/>
      <c r="V259" s="467"/>
      <c r="W259" s="468"/>
      <c r="X259" s="469"/>
      <c r="Y259" s="467"/>
      <c r="Z259" s="468"/>
      <c r="AA259" s="466"/>
      <c r="AB259" s="470"/>
      <c r="AC259" s="433" t="s">
        <v>243</v>
      </c>
      <c r="AD259" s="471" t="s">
        <v>244</v>
      </c>
      <c r="AE259" s="471" t="s">
        <v>245</v>
      </c>
      <c r="AF259" s="175"/>
      <c r="AG259" s="176"/>
      <c r="AH259" s="385"/>
      <c r="AI259" s="434"/>
      <c r="AJ259" s="435"/>
      <c r="AK259" s="435"/>
      <c r="AL259" s="435"/>
      <c r="AM259" s="435"/>
      <c r="AN259" s="435"/>
      <c r="AO259" s="435"/>
      <c r="AP259" s="435"/>
      <c r="AQ259" s="435"/>
      <c r="AR259" s="435"/>
      <c r="AS259" s="435"/>
      <c r="AT259" s="435"/>
      <c r="AU259" s="435"/>
      <c r="AV259" s="435"/>
      <c r="AW259" s="435"/>
      <c r="AX259" s="435"/>
      <c r="AY259" s="435"/>
      <c r="AZ259" s="435"/>
      <c r="BA259" s="435"/>
      <c r="BB259" s="435"/>
      <c r="BC259" s="436"/>
      <c r="BD259" s="387"/>
      <c r="BE259" s="387"/>
      <c r="BF259" s="387"/>
      <c r="BG259" s="387"/>
      <c r="BH259" s="387"/>
      <c r="BI259" s="387"/>
      <c r="BJ259" s="387"/>
      <c r="BK259" s="387"/>
      <c r="BL259" s="387"/>
      <c r="BM259" s="387"/>
      <c r="BN259" s="387"/>
      <c r="BO259" s="387"/>
      <c r="BP259" s="387"/>
      <c r="BQ259" s="387"/>
      <c r="BR259" s="387"/>
      <c r="BS259" s="387"/>
      <c r="BT259" s="387"/>
      <c r="BU259" s="387"/>
      <c r="BV259" s="387"/>
      <c r="BW259" s="387"/>
      <c r="BX259" s="387"/>
      <c r="BY259" s="387"/>
      <c r="BZ259" s="387"/>
      <c r="CA259" s="387"/>
      <c r="CB259" s="387"/>
      <c r="CC259" s="387"/>
      <c r="CD259" s="387"/>
      <c r="CE259" s="387"/>
      <c r="CF259" s="387"/>
      <c r="CG259" s="387"/>
      <c r="CH259" s="387"/>
      <c r="CI259" s="387"/>
      <c r="CJ259" s="387"/>
      <c r="CK259" s="387"/>
      <c r="CL259" s="522"/>
      <c r="CM259" s="522"/>
      <c r="CN259" s="522"/>
      <c r="CO259" s="522"/>
      <c r="CP259" s="522"/>
      <c r="CQ259" s="522"/>
      <c r="CR259" s="522"/>
      <c r="CS259" s="522"/>
      <c r="CT259" s="522"/>
      <c r="CU259" s="522"/>
      <c r="CV259" s="522"/>
      <c r="CW259" s="522"/>
      <c r="CX259" s="522"/>
      <c r="CY259" s="522"/>
      <c r="CZ259" s="522"/>
      <c r="DA259" s="522"/>
      <c r="DB259" s="522"/>
      <c r="DC259" s="522"/>
      <c r="DD259" s="522"/>
      <c r="DE259" s="522"/>
      <c r="DF259" s="522"/>
      <c r="DG259" s="522"/>
      <c r="DH259" s="522"/>
      <c r="DI259" s="522"/>
      <c r="DJ259" s="522"/>
      <c r="DK259" s="522"/>
      <c r="DL259" s="522"/>
      <c r="DM259" s="522"/>
      <c r="DN259" s="522"/>
      <c r="DO259" s="522"/>
      <c r="DP259" s="522"/>
      <c r="DQ259" s="522"/>
      <c r="DR259" s="522"/>
      <c r="DS259" s="522"/>
      <c r="DT259" s="522"/>
      <c r="DU259" s="522"/>
      <c r="DV259" s="522"/>
      <c r="DW259" s="522"/>
      <c r="DX259" s="522"/>
      <c r="DY259" s="522"/>
      <c r="DZ259" s="522"/>
      <c r="EA259" s="522"/>
      <c r="EB259" s="522"/>
      <c r="EC259" s="522"/>
      <c r="ED259" s="522"/>
      <c r="EE259" s="522"/>
      <c r="EF259" s="522"/>
      <c r="EG259" s="522"/>
      <c r="EH259" s="522"/>
      <c r="EI259" s="522"/>
      <c r="EJ259" s="522"/>
      <c r="EK259" s="522"/>
      <c r="EL259" s="522"/>
      <c r="EM259" s="522"/>
      <c r="EN259" s="522"/>
      <c r="EO259" s="522"/>
      <c r="EP259" s="522"/>
      <c r="EQ259" s="522"/>
      <c r="ER259" s="522"/>
      <c r="ES259" s="522"/>
      <c r="ET259" s="522"/>
      <c r="EU259" s="522"/>
      <c r="EV259" s="522"/>
      <c r="EW259" s="522"/>
      <c r="EX259" s="522"/>
      <c r="EY259" s="522"/>
      <c r="EZ259" s="522"/>
      <c r="FA259" s="522"/>
      <c r="FB259" s="522"/>
      <c r="FC259" s="522"/>
      <c r="FD259" s="522"/>
      <c r="FE259" s="522"/>
      <c r="FF259" s="522"/>
      <c r="FG259" s="522"/>
      <c r="FH259" s="522"/>
      <c r="FI259" s="522"/>
      <c r="FJ259" s="522"/>
      <c r="FK259" s="522"/>
      <c r="FL259" s="522"/>
      <c r="FM259" s="522"/>
      <c r="FN259" s="522"/>
      <c r="FO259" s="522"/>
      <c r="FP259" s="522"/>
      <c r="FQ259" s="522"/>
      <c r="FR259" s="522"/>
      <c r="FS259" s="522"/>
      <c r="FT259" s="522"/>
      <c r="FU259" s="522"/>
      <c r="FV259" s="522"/>
      <c r="FW259" s="522"/>
      <c r="FX259" s="522"/>
      <c r="FY259" s="522"/>
      <c r="FZ259" s="522"/>
      <c r="GA259" s="522"/>
      <c r="GB259" s="522"/>
      <c r="GC259" s="522"/>
      <c r="GD259" s="522"/>
      <c r="GE259" s="522"/>
      <c r="GF259" s="522"/>
      <c r="GG259" s="522"/>
      <c r="GH259" s="522"/>
      <c r="GI259" s="522"/>
      <c r="GJ259" s="522"/>
      <c r="GK259" s="522"/>
      <c r="GL259" s="522"/>
      <c r="GM259" s="522"/>
      <c r="GN259" s="522"/>
      <c r="GO259" s="522"/>
      <c r="GP259" s="522"/>
      <c r="GQ259" s="522"/>
      <c r="GR259" s="522"/>
      <c r="GS259" s="522"/>
      <c r="GT259" s="522"/>
      <c r="GU259" s="522"/>
      <c r="GV259" s="522"/>
      <c r="GW259" s="522"/>
      <c r="GX259" s="522"/>
      <c r="GY259" s="522"/>
      <c r="GZ259" s="522"/>
      <c r="HA259" s="522"/>
      <c r="HB259" s="522"/>
      <c r="HC259" s="522"/>
      <c r="HD259" s="522"/>
      <c r="HE259" s="522"/>
      <c r="HF259" s="522"/>
      <c r="HG259" s="522"/>
      <c r="HH259" s="522"/>
      <c r="HI259" s="522"/>
      <c r="HJ259" s="522"/>
      <c r="HK259" s="522"/>
      <c r="HL259" s="522"/>
      <c r="HM259" s="522"/>
      <c r="HN259" s="522"/>
      <c r="HO259" s="522"/>
      <c r="HP259" s="522"/>
      <c r="HQ259" s="522"/>
      <c r="HR259" s="522"/>
      <c r="HS259" s="522"/>
      <c r="HT259" s="522"/>
      <c r="HU259" s="522"/>
      <c r="HV259" s="522"/>
      <c r="HW259" s="522"/>
      <c r="HX259" s="522"/>
      <c r="HY259" s="522"/>
      <c r="HZ259" s="522"/>
      <c r="IA259" s="522"/>
      <c r="IB259" s="522"/>
      <c r="IC259" s="522"/>
      <c r="ID259" s="522"/>
      <c r="IE259" s="522"/>
      <c r="IF259" s="522"/>
      <c r="IG259" s="522"/>
      <c r="IH259" s="522"/>
      <c r="II259" s="522"/>
      <c r="IJ259" s="522"/>
      <c r="IK259" s="522"/>
      <c r="IL259" s="522"/>
      <c r="IM259" s="522"/>
      <c r="IN259" s="522"/>
      <c r="IO259" s="522"/>
      <c r="IP259" s="522"/>
      <c r="IQ259" s="522"/>
      <c r="IR259" s="522"/>
      <c r="IS259" s="522"/>
      <c r="IT259" s="522"/>
    </row>
    <row collapsed="false" customFormat="false" customHeight="true" hidden="false" ht="40" outlineLevel="0" r="260">
      <c r="A260" s="371"/>
      <c r="B260" s="439"/>
      <c r="C260" s="440" t="s">
        <v>97</v>
      </c>
      <c r="D260" s="198" t="s">
        <v>207</v>
      </c>
      <c r="E260" s="441"/>
      <c r="F260" s="442" t="s">
        <v>247</v>
      </c>
      <c r="G260" s="166"/>
      <c r="H260" s="443"/>
      <c r="I260" s="444"/>
      <c r="J260" s="444"/>
      <c r="K260" s="445"/>
      <c r="L260" s="446"/>
      <c r="M260" s="446"/>
      <c r="N260" s="446"/>
      <c r="O260" s="446"/>
      <c r="P260" s="447" t="s">
        <v>248</v>
      </c>
      <c r="Q260" s="543"/>
      <c r="R260" s="544"/>
      <c r="S260" s="545"/>
      <c r="T260" s="543"/>
      <c r="U260" s="544"/>
      <c r="V260" s="545"/>
      <c r="W260" s="543"/>
      <c r="X260" s="544" t="n">
        <v>2</v>
      </c>
      <c r="Y260" s="545"/>
      <c r="Z260" s="546"/>
      <c r="AA260" s="547"/>
      <c r="AB260" s="548"/>
      <c r="AC260" s="478" t="n">
        <v>41585</v>
      </c>
      <c r="AD260" s="478" t="s">
        <v>266</v>
      </c>
      <c r="AE260" s="478"/>
      <c r="AF260" s="175"/>
      <c r="AG260" s="176"/>
      <c r="AH260" s="385"/>
      <c r="AI260" s="434"/>
      <c r="AJ260" s="435"/>
      <c r="AK260" s="435"/>
      <c r="AL260" s="435"/>
      <c r="AM260" s="435"/>
      <c r="AN260" s="435"/>
      <c r="AO260" s="435"/>
      <c r="AP260" s="435"/>
      <c r="AQ260" s="435"/>
      <c r="AR260" s="435"/>
      <c r="AS260" s="435"/>
      <c r="AT260" s="435"/>
      <c r="AU260" s="435"/>
      <c r="AV260" s="435"/>
      <c r="AW260" s="435"/>
      <c r="AX260" s="435"/>
      <c r="AY260" s="435"/>
      <c r="AZ260" s="435"/>
      <c r="BA260" s="435"/>
      <c r="BB260" s="435"/>
      <c r="BC260" s="436"/>
      <c r="BD260" s="387"/>
      <c r="BE260" s="387"/>
      <c r="BF260" s="387"/>
      <c r="BG260" s="387"/>
      <c r="BH260" s="387"/>
      <c r="BI260" s="387"/>
      <c r="BJ260" s="387"/>
      <c r="BK260" s="387"/>
      <c r="BL260" s="387"/>
      <c r="BM260" s="387"/>
      <c r="BN260" s="387"/>
      <c r="BO260" s="387"/>
      <c r="BP260" s="387"/>
      <c r="BQ260" s="387"/>
      <c r="BR260" s="387"/>
      <c r="BS260" s="387"/>
      <c r="BT260" s="387"/>
      <c r="BU260" s="387"/>
      <c r="BV260" s="387"/>
      <c r="BW260" s="387"/>
      <c r="BX260" s="387"/>
      <c r="BY260" s="387"/>
      <c r="BZ260" s="387"/>
      <c r="CA260" s="387"/>
      <c r="CB260" s="387"/>
      <c r="CC260" s="387"/>
      <c r="CD260" s="387"/>
      <c r="CE260" s="387"/>
      <c r="CF260" s="387"/>
      <c r="CG260" s="387"/>
      <c r="CH260" s="387"/>
      <c r="CI260" s="387"/>
      <c r="CJ260" s="387"/>
      <c r="CK260" s="387"/>
      <c r="CL260" s="522"/>
      <c r="CM260" s="522"/>
      <c r="CN260" s="522"/>
      <c r="CO260" s="522"/>
      <c r="CP260" s="522"/>
      <c r="CQ260" s="522"/>
      <c r="CR260" s="522"/>
      <c r="CS260" s="522"/>
      <c r="CT260" s="522"/>
      <c r="CU260" s="522"/>
      <c r="CV260" s="522"/>
      <c r="CW260" s="522"/>
      <c r="CX260" s="522"/>
      <c r="CY260" s="522"/>
      <c r="CZ260" s="522"/>
      <c r="DA260" s="522"/>
      <c r="DB260" s="522"/>
      <c r="DC260" s="522"/>
      <c r="DD260" s="522"/>
      <c r="DE260" s="522"/>
      <c r="DF260" s="522"/>
      <c r="DG260" s="522"/>
      <c r="DH260" s="522"/>
      <c r="DI260" s="522"/>
      <c r="DJ260" s="522"/>
      <c r="DK260" s="522"/>
      <c r="DL260" s="522"/>
      <c r="DM260" s="522"/>
      <c r="DN260" s="522"/>
      <c r="DO260" s="522"/>
      <c r="DP260" s="522"/>
      <c r="DQ260" s="522"/>
      <c r="DR260" s="522"/>
      <c r="DS260" s="522"/>
      <c r="DT260" s="522"/>
      <c r="DU260" s="522"/>
      <c r="DV260" s="522"/>
      <c r="DW260" s="522"/>
      <c r="DX260" s="522"/>
      <c r="DY260" s="522"/>
      <c r="DZ260" s="522"/>
      <c r="EA260" s="522"/>
      <c r="EB260" s="522"/>
      <c r="EC260" s="522"/>
      <c r="ED260" s="522"/>
      <c r="EE260" s="522"/>
      <c r="EF260" s="522"/>
      <c r="EG260" s="522"/>
      <c r="EH260" s="522"/>
      <c r="EI260" s="522"/>
      <c r="EJ260" s="522"/>
      <c r="EK260" s="522"/>
      <c r="EL260" s="522"/>
      <c r="EM260" s="522"/>
      <c r="EN260" s="522"/>
      <c r="EO260" s="522"/>
      <c r="EP260" s="522"/>
      <c r="EQ260" s="522"/>
      <c r="ER260" s="522"/>
      <c r="ES260" s="522"/>
      <c r="ET260" s="522"/>
      <c r="EU260" s="522"/>
      <c r="EV260" s="522"/>
      <c r="EW260" s="522"/>
      <c r="EX260" s="522"/>
      <c r="EY260" s="522"/>
      <c r="EZ260" s="522"/>
      <c r="FA260" s="522"/>
      <c r="FB260" s="522"/>
      <c r="FC260" s="522"/>
      <c r="FD260" s="522"/>
      <c r="FE260" s="522"/>
      <c r="FF260" s="522"/>
      <c r="FG260" s="522"/>
      <c r="FH260" s="522"/>
      <c r="FI260" s="522"/>
      <c r="FJ260" s="522"/>
      <c r="FK260" s="522"/>
      <c r="FL260" s="522"/>
      <c r="FM260" s="522"/>
      <c r="FN260" s="522"/>
      <c r="FO260" s="522"/>
      <c r="FP260" s="522"/>
      <c r="FQ260" s="522"/>
      <c r="FR260" s="522"/>
      <c r="FS260" s="522"/>
      <c r="FT260" s="522"/>
      <c r="FU260" s="522"/>
      <c r="FV260" s="522"/>
      <c r="FW260" s="522"/>
      <c r="FX260" s="522"/>
      <c r="FY260" s="522"/>
      <c r="FZ260" s="522"/>
      <c r="GA260" s="522"/>
      <c r="GB260" s="522"/>
      <c r="GC260" s="522"/>
      <c r="GD260" s="522"/>
      <c r="GE260" s="522"/>
      <c r="GF260" s="522"/>
      <c r="GG260" s="522"/>
      <c r="GH260" s="522"/>
      <c r="GI260" s="522"/>
      <c r="GJ260" s="522"/>
      <c r="GK260" s="522"/>
      <c r="GL260" s="522"/>
      <c r="GM260" s="522"/>
      <c r="GN260" s="522"/>
      <c r="GO260" s="522"/>
      <c r="GP260" s="522"/>
      <c r="GQ260" s="522"/>
      <c r="GR260" s="522"/>
      <c r="GS260" s="522"/>
      <c r="GT260" s="522"/>
      <c r="GU260" s="522"/>
      <c r="GV260" s="522"/>
      <c r="GW260" s="522"/>
      <c r="GX260" s="522"/>
      <c r="GY260" s="522"/>
      <c r="GZ260" s="522"/>
      <c r="HA260" s="522"/>
      <c r="HB260" s="522"/>
      <c r="HC260" s="522"/>
      <c r="HD260" s="522"/>
      <c r="HE260" s="522"/>
      <c r="HF260" s="522"/>
      <c r="HG260" s="522"/>
      <c r="HH260" s="522"/>
      <c r="HI260" s="522"/>
      <c r="HJ260" s="522"/>
      <c r="HK260" s="522"/>
      <c r="HL260" s="522"/>
      <c r="HM260" s="522"/>
      <c r="HN260" s="522"/>
      <c r="HO260" s="522"/>
      <c r="HP260" s="522"/>
      <c r="HQ260" s="522"/>
      <c r="HR260" s="522"/>
      <c r="HS260" s="522"/>
      <c r="HT260" s="522"/>
      <c r="HU260" s="522"/>
      <c r="HV260" s="522"/>
      <c r="HW260" s="522"/>
      <c r="HX260" s="522"/>
      <c r="HY260" s="522"/>
      <c r="HZ260" s="522"/>
      <c r="IA260" s="522"/>
      <c r="IB260" s="522"/>
      <c r="IC260" s="522"/>
      <c r="ID260" s="522"/>
      <c r="IE260" s="522"/>
      <c r="IF260" s="522"/>
      <c r="IG260" s="522"/>
      <c r="IH260" s="522"/>
      <c r="II260" s="522"/>
      <c r="IJ260" s="522"/>
      <c r="IK260" s="522"/>
      <c r="IL260" s="522"/>
      <c r="IM260" s="522"/>
      <c r="IN260" s="522"/>
      <c r="IO260" s="522"/>
      <c r="IP260" s="522"/>
      <c r="IQ260" s="522"/>
      <c r="IR260" s="522"/>
      <c r="IS260" s="522"/>
      <c r="IT260" s="522"/>
    </row>
    <row collapsed="false" customFormat="false" customHeight="true" hidden="false" ht="44" outlineLevel="0" r="261">
      <c r="A261" s="371"/>
      <c r="B261" s="479"/>
      <c r="C261" s="524" t="s">
        <v>100</v>
      </c>
      <c r="D261" s="480"/>
      <c r="E261" s="481"/>
      <c r="F261" s="482" t="s">
        <v>403</v>
      </c>
      <c r="G261" s="166"/>
      <c r="H261" s="483"/>
      <c r="I261" s="484"/>
      <c r="J261" s="484"/>
      <c r="K261" s="485"/>
      <c r="L261" s="486"/>
      <c r="M261" s="486"/>
      <c r="N261" s="486"/>
      <c r="O261" s="486"/>
      <c r="P261" s="487" t="s">
        <v>101</v>
      </c>
      <c r="Q261" s="488" t="n">
        <v>0</v>
      </c>
      <c r="R261" s="489" t="n">
        <v>0</v>
      </c>
      <c r="S261" s="490" t="n">
        <v>0</v>
      </c>
      <c r="T261" s="488" t="n">
        <v>0</v>
      </c>
      <c r="U261" s="489" t="n">
        <v>0</v>
      </c>
      <c r="V261" s="490" t="n">
        <v>0</v>
      </c>
      <c r="W261" s="488" t="n">
        <v>0</v>
      </c>
      <c r="X261" s="489" t="n">
        <v>0</v>
      </c>
      <c r="Y261" s="490" t="s">
        <v>102</v>
      </c>
      <c r="Z261" s="488" t="s">
        <v>102</v>
      </c>
      <c r="AA261" s="489" t="s">
        <v>102</v>
      </c>
      <c r="AB261" s="491" t="s">
        <v>102</v>
      </c>
      <c r="AC261" s="492"/>
      <c r="AD261" s="492"/>
      <c r="AE261" s="492"/>
      <c r="AF261" s="175"/>
      <c r="AG261" s="176"/>
      <c r="AH261" s="385"/>
      <c r="AI261" s="493"/>
      <c r="AJ261" s="494"/>
      <c r="AK261" s="494"/>
      <c r="AL261" s="494"/>
      <c r="AM261" s="494"/>
      <c r="AN261" s="494"/>
      <c r="AO261" s="494"/>
      <c r="AP261" s="494"/>
      <c r="AQ261" s="494"/>
      <c r="AR261" s="494"/>
      <c r="AS261" s="494"/>
      <c r="AT261" s="494"/>
      <c r="AU261" s="494"/>
      <c r="AV261" s="494"/>
      <c r="AW261" s="494"/>
      <c r="AX261" s="494"/>
      <c r="AY261" s="494"/>
      <c r="AZ261" s="494"/>
      <c r="BA261" s="494"/>
      <c r="BB261" s="494"/>
      <c r="BC261" s="495"/>
      <c r="BD261" s="387"/>
      <c r="BE261" s="387"/>
      <c r="BF261" s="387"/>
      <c r="BG261" s="387"/>
      <c r="BH261" s="387"/>
      <c r="BI261" s="387"/>
      <c r="BJ261" s="387"/>
      <c r="BK261" s="387"/>
      <c r="BL261" s="387"/>
      <c r="BM261" s="387"/>
      <c r="BN261" s="387"/>
      <c r="BO261" s="387"/>
      <c r="BP261" s="387"/>
      <c r="BQ261" s="387"/>
      <c r="BR261" s="387"/>
      <c r="BS261" s="387"/>
      <c r="BT261" s="387"/>
      <c r="BU261" s="387"/>
      <c r="BV261" s="387"/>
      <c r="BW261" s="387"/>
      <c r="BX261" s="387"/>
      <c r="BY261" s="387"/>
      <c r="BZ261" s="387"/>
      <c r="CA261" s="387"/>
      <c r="CB261" s="387"/>
      <c r="CC261" s="387"/>
      <c r="CD261" s="387"/>
      <c r="CE261" s="387"/>
      <c r="CF261" s="387"/>
      <c r="CG261" s="387"/>
      <c r="CH261" s="387"/>
      <c r="CI261" s="387"/>
      <c r="CJ261" s="387"/>
      <c r="CK261" s="387"/>
      <c r="CL261" s="522"/>
      <c r="CM261" s="522"/>
      <c r="CN261" s="522"/>
      <c r="CO261" s="522"/>
      <c r="CP261" s="522"/>
      <c r="CQ261" s="522"/>
      <c r="CR261" s="522"/>
      <c r="CS261" s="522"/>
      <c r="CT261" s="522"/>
      <c r="CU261" s="522"/>
      <c r="CV261" s="522"/>
      <c r="CW261" s="522"/>
      <c r="CX261" s="522"/>
      <c r="CY261" s="522"/>
      <c r="CZ261" s="522"/>
      <c r="DA261" s="522"/>
      <c r="DB261" s="522"/>
      <c r="DC261" s="522"/>
      <c r="DD261" s="522"/>
      <c r="DE261" s="522"/>
      <c r="DF261" s="522"/>
      <c r="DG261" s="522"/>
      <c r="DH261" s="522"/>
      <c r="DI261" s="522"/>
      <c r="DJ261" s="522"/>
      <c r="DK261" s="522"/>
      <c r="DL261" s="522"/>
      <c r="DM261" s="522"/>
      <c r="DN261" s="522"/>
      <c r="DO261" s="522"/>
      <c r="DP261" s="522"/>
      <c r="DQ261" s="522"/>
      <c r="DR261" s="522"/>
      <c r="DS261" s="522"/>
      <c r="DT261" s="522"/>
      <c r="DU261" s="522"/>
      <c r="DV261" s="522"/>
      <c r="DW261" s="522"/>
      <c r="DX261" s="522"/>
      <c r="DY261" s="522"/>
      <c r="DZ261" s="522"/>
      <c r="EA261" s="522"/>
      <c r="EB261" s="522"/>
      <c r="EC261" s="522"/>
      <c r="ED261" s="522"/>
      <c r="EE261" s="522"/>
      <c r="EF261" s="522"/>
      <c r="EG261" s="522"/>
      <c r="EH261" s="522"/>
      <c r="EI261" s="522"/>
      <c r="EJ261" s="522"/>
      <c r="EK261" s="522"/>
      <c r="EL261" s="522"/>
      <c r="EM261" s="522"/>
      <c r="EN261" s="522"/>
      <c r="EO261" s="522"/>
      <c r="EP261" s="522"/>
      <c r="EQ261" s="522"/>
      <c r="ER261" s="522"/>
      <c r="ES261" s="522"/>
      <c r="ET261" s="522"/>
      <c r="EU261" s="522"/>
      <c r="EV261" s="522"/>
      <c r="EW261" s="522"/>
      <c r="EX261" s="522"/>
      <c r="EY261" s="522"/>
      <c r="EZ261" s="522"/>
      <c r="FA261" s="522"/>
      <c r="FB261" s="522"/>
      <c r="FC261" s="522"/>
      <c r="FD261" s="522"/>
      <c r="FE261" s="522"/>
      <c r="FF261" s="522"/>
      <c r="FG261" s="522"/>
      <c r="FH261" s="522"/>
      <c r="FI261" s="522"/>
      <c r="FJ261" s="522"/>
      <c r="FK261" s="522"/>
      <c r="FL261" s="522"/>
      <c r="FM261" s="522"/>
      <c r="FN261" s="522"/>
      <c r="FO261" s="522"/>
      <c r="FP261" s="522"/>
      <c r="FQ261" s="522"/>
      <c r="FR261" s="522"/>
      <c r="FS261" s="522"/>
      <c r="FT261" s="522"/>
      <c r="FU261" s="522"/>
      <c r="FV261" s="522"/>
      <c r="FW261" s="522"/>
      <c r="FX261" s="522"/>
      <c r="FY261" s="522"/>
      <c r="FZ261" s="522"/>
      <c r="GA261" s="522"/>
      <c r="GB261" s="522"/>
      <c r="GC261" s="522"/>
      <c r="GD261" s="522"/>
      <c r="GE261" s="522"/>
      <c r="GF261" s="522"/>
      <c r="GG261" s="522"/>
      <c r="GH261" s="522"/>
      <c r="GI261" s="522"/>
      <c r="GJ261" s="522"/>
      <c r="GK261" s="522"/>
      <c r="GL261" s="522"/>
      <c r="GM261" s="522"/>
      <c r="GN261" s="522"/>
      <c r="GO261" s="522"/>
      <c r="GP261" s="522"/>
      <c r="GQ261" s="522"/>
      <c r="GR261" s="522"/>
      <c r="GS261" s="522"/>
      <c r="GT261" s="522"/>
      <c r="GU261" s="522"/>
      <c r="GV261" s="522"/>
      <c r="GW261" s="522"/>
      <c r="GX261" s="522"/>
      <c r="GY261" s="522"/>
      <c r="GZ261" s="522"/>
      <c r="HA261" s="522"/>
      <c r="HB261" s="522"/>
      <c r="HC261" s="522"/>
      <c r="HD261" s="522"/>
      <c r="HE261" s="522"/>
      <c r="HF261" s="522"/>
      <c r="HG261" s="522"/>
      <c r="HH261" s="522"/>
      <c r="HI261" s="522"/>
      <c r="HJ261" s="522"/>
      <c r="HK261" s="522"/>
      <c r="HL261" s="522"/>
      <c r="HM261" s="522"/>
      <c r="HN261" s="522"/>
      <c r="HO261" s="522"/>
      <c r="HP261" s="522"/>
      <c r="HQ261" s="522"/>
      <c r="HR261" s="522"/>
      <c r="HS261" s="522"/>
      <c r="HT261" s="522"/>
      <c r="HU261" s="522"/>
      <c r="HV261" s="522"/>
      <c r="HW261" s="522"/>
      <c r="HX261" s="522"/>
      <c r="HY261" s="522"/>
      <c r="HZ261" s="522"/>
      <c r="IA261" s="522"/>
      <c r="IB261" s="522"/>
      <c r="IC261" s="522"/>
      <c r="ID261" s="522"/>
      <c r="IE261" s="522"/>
      <c r="IF261" s="522"/>
      <c r="IG261" s="522"/>
      <c r="IH261" s="522"/>
      <c r="II261" s="522"/>
      <c r="IJ261" s="522"/>
      <c r="IK261" s="522"/>
      <c r="IL261" s="522"/>
      <c r="IM261" s="522"/>
      <c r="IN261" s="522"/>
      <c r="IO261" s="522"/>
      <c r="IP261" s="522"/>
      <c r="IQ261" s="522"/>
      <c r="IR261" s="522"/>
      <c r="IS261" s="522"/>
      <c r="IT261" s="522"/>
    </row>
    <row collapsed="false" customFormat="true" customHeight="true" hidden="false" ht="7" outlineLevel="0" r="262" s="389">
      <c r="A262" s="371"/>
      <c r="B262" s="372"/>
      <c r="C262" s="373"/>
      <c r="D262" s="374"/>
      <c r="E262" s="375"/>
      <c r="F262" s="376"/>
      <c r="G262" s="377"/>
      <c r="H262" s="375"/>
      <c r="I262" s="375"/>
      <c r="J262" s="375"/>
      <c r="K262" s="378"/>
      <c r="L262" s="378"/>
      <c r="M262" s="378"/>
      <c r="N262" s="378"/>
      <c r="O262" s="378"/>
      <c r="P262" s="379"/>
      <c r="Q262" s="380"/>
      <c r="R262" s="381"/>
      <c r="S262" s="381"/>
      <c r="T262" s="381"/>
      <c r="U262" s="381"/>
      <c r="V262" s="381"/>
      <c r="W262" s="381"/>
      <c r="X262" s="381"/>
      <c r="Y262" s="381"/>
      <c r="Z262" s="381"/>
      <c r="AA262" s="381"/>
      <c r="AB262" s="382"/>
      <c r="AC262" s="383"/>
      <c r="AD262" s="383"/>
      <c r="AE262" s="383"/>
      <c r="AF262" s="384"/>
      <c r="AG262" s="376"/>
      <c r="AH262" s="385"/>
      <c r="AI262" s="386"/>
      <c r="AJ262" s="386"/>
      <c r="AK262" s="386"/>
      <c r="AL262" s="386"/>
      <c r="AM262" s="386"/>
      <c r="AN262" s="386"/>
      <c r="AO262" s="386"/>
      <c r="AP262" s="386"/>
      <c r="AQ262" s="386"/>
      <c r="AR262" s="386"/>
      <c r="AS262" s="386"/>
      <c r="AT262" s="386"/>
      <c r="AU262" s="386"/>
      <c r="AV262" s="386"/>
      <c r="AW262" s="386"/>
      <c r="AX262" s="386"/>
      <c r="AY262" s="386"/>
      <c r="AZ262" s="386"/>
      <c r="BA262" s="386"/>
      <c r="BB262" s="386"/>
      <c r="BC262" s="386"/>
      <c r="BD262" s="387"/>
      <c r="BE262" s="387"/>
      <c r="BF262" s="387"/>
      <c r="BG262" s="387"/>
      <c r="BH262" s="387"/>
      <c r="BI262" s="387"/>
      <c r="BJ262" s="387"/>
      <c r="BK262" s="387"/>
      <c r="BL262" s="387"/>
      <c r="BM262" s="387"/>
      <c r="BN262" s="387"/>
      <c r="BO262" s="387"/>
      <c r="BP262" s="387"/>
      <c r="BQ262" s="387"/>
      <c r="BR262" s="387"/>
      <c r="BS262" s="387"/>
      <c r="BT262" s="387"/>
      <c r="BU262" s="387"/>
      <c r="BV262" s="387"/>
      <c r="BW262" s="387"/>
      <c r="BX262" s="387"/>
      <c r="BY262" s="387"/>
      <c r="BZ262" s="387"/>
      <c r="CA262" s="387"/>
      <c r="CB262" s="387"/>
      <c r="CC262" s="387"/>
      <c r="CD262" s="387"/>
      <c r="CE262" s="387"/>
      <c r="CF262" s="387"/>
      <c r="CG262" s="387"/>
      <c r="CH262" s="387"/>
      <c r="CI262" s="387"/>
      <c r="CJ262" s="387"/>
      <c r="CK262" s="387"/>
      <c r="CL262" s="388"/>
      <c r="CM262" s="388"/>
      <c r="CN262" s="388"/>
      <c r="CO262" s="388"/>
      <c r="CP262" s="388"/>
      <c r="CQ262" s="388"/>
      <c r="CR262" s="388"/>
      <c r="CS262" s="388"/>
      <c r="CT262" s="388"/>
      <c r="CU262" s="388"/>
      <c r="CV262" s="388"/>
      <c r="CW262" s="388"/>
      <c r="CX262" s="388"/>
      <c r="CY262" s="388"/>
      <c r="CZ262" s="388"/>
      <c r="DA262" s="388"/>
      <c r="DB262" s="388"/>
      <c r="DC262" s="388"/>
      <c r="DD262" s="388"/>
      <c r="DE262" s="388"/>
      <c r="DF262" s="388"/>
      <c r="DG262" s="388"/>
      <c r="DH262" s="388"/>
      <c r="DI262" s="388"/>
      <c r="DJ262" s="388"/>
      <c r="DK262" s="388"/>
      <c r="DL262" s="388"/>
      <c r="DM262" s="388"/>
      <c r="DN262" s="388"/>
      <c r="DO262" s="388"/>
      <c r="DP262" s="388"/>
      <c r="DQ262" s="388"/>
      <c r="DR262" s="388"/>
      <c r="DS262" s="388"/>
      <c r="DT262" s="388"/>
      <c r="DU262" s="388"/>
      <c r="DV262" s="388"/>
      <c r="DW262" s="388"/>
      <c r="DX262" s="388"/>
      <c r="DY262" s="388"/>
      <c r="DZ262" s="388"/>
      <c r="EA262" s="388"/>
      <c r="EB262" s="388"/>
      <c r="EC262" s="388"/>
      <c r="ED262" s="388"/>
      <c r="EE262" s="388"/>
      <c r="EF262" s="388"/>
      <c r="EG262" s="388"/>
      <c r="EH262" s="388"/>
      <c r="EI262" s="388"/>
      <c r="EJ262" s="388"/>
      <c r="EK262" s="388"/>
      <c r="EL262" s="388"/>
      <c r="EM262" s="388"/>
      <c r="EN262" s="388"/>
      <c r="EO262" s="388"/>
      <c r="EP262" s="388"/>
      <c r="EQ262" s="388"/>
      <c r="ER262" s="388"/>
      <c r="ES262" s="388"/>
      <c r="ET262" s="388"/>
      <c r="EU262" s="388"/>
      <c r="EV262" s="388"/>
      <c r="EW262" s="388"/>
      <c r="EX262" s="388"/>
      <c r="EY262" s="388"/>
      <c r="EZ262" s="388"/>
      <c r="FA262" s="388"/>
      <c r="FB262" s="388"/>
      <c r="FC262" s="388"/>
      <c r="FD262" s="388"/>
      <c r="FE262" s="388"/>
      <c r="FF262" s="388"/>
      <c r="FG262" s="388"/>
      <c r="FH262" s="388"/>
      <c r="FI262" s="388"/>
      <c r="FJ262" s="388"/>
      <c r="FK262" s="388"/>
      <c r="FL262" s="388"/>
      <c r="FM262" s="388"/>
      <c r="FN262" s="388"/>
      <c r="FO262" s="388"/>
      <c r="FP262" s="388"/>
      <c r="FQ262" s="388"/>
      <c r="FR262" s="388"/>
      <c r="FS262" s="388"/>
      <c r="FT262" s="388"/>
      <c r="FU262" s="388"/>
      <c r="FV262" s="388"/>
      <c r="FW262" s="388"/>
      <c r="FX262" s="388"/>
      <c r="FY262" s="388"/>
      <c r="FZ262" s="388"/>
      <c r="GA262" s="388"/>
      <c r="GB262" s="388"/>
      <c r="GC262" s="388"/>
      <c r="GD262" s="388"/>
      <c r="GE262" s="388"/>
      <c r="GF262" s="388"/>
      <c r="GG262" s="388"/>
      <c r="GH262" s="388"/>
      <c r="GI262" s="388"/>
      <c r="GJ262" s="388"/>
      <c r="GK262" s="388"/>
      <c r="GL262" s="388"/>
      <c r="GM262" s="388"/>
      <c r="GN262" s="388"/>
      <c r="GO262" s="388"/>
      <c r="GP262" s="388"/>
      <c r="GQ262" s="388"/>
      <c r="GR262" s="388"/>
      <c r="GS262" s="388"/>
      <c r="GT262" s="388"/>
      <c r="GU262" s="388"/>
      <c r="GV262" s="388"/>
      <c r="GW262" s="388"/>
      <c r="GX262" s="388"/>
      <c r="GY262" s="388"/>
      <c r="GZ262" s="388"/>
      <c r="HA262" s="388"/>
      <c r="HB262" s="388"/>
      <c r="HC262" s="388"/>
      <c r="HD262" s="388"/>
      <c r="HE262" s="388"/>
      <c r="HF262" s="388"/>
      <c r="HG262" s="388"/>
      <c r="HH262" s="388"/>
      <c r="HI262" s="388"/>
      <c r="HJ262" s="388"/>
      <c r="HK262" s="388"/>
      <c r="HL262" s="388"/>
      <c r="HM262" s="388"/>
      <c r="HN262" s="388"/>
      <c r="HO262" s="388"/>
      <c r="HP262" s="388"/>
      <c r="HQ262" s="388"/>
      <c r="HR262" s="388"/>
      <c r="HS262" s="388"/>
      <c r="HT262" s="388"/>
      <c r="HU262" s="388"/>
      <c r="HV262" s="388"/>
      <c r="HW262" s="388"/>
      <c r="HX262" s="388"/>
      <c r="HY262" s="388"/>
      <c r="HZ262" s="388"/>
      <c r="IA262" s="388"/>
      <c r="IB262" s="388"/>
      <c r="IC262" s="388"/>
      <c r="ID262" s="388"/>
      <c r="IE262" s="388"/>
      <c r="IF262" s="388"/>
      <c r="IG262" s="388"/>
      <c r="IH262" s="388"/>
      <c r="II262" s="388"/>
      <c r="IJ262" s="388"/>
      <c r="IK262" s="388"/>
      <c r="IL262" s="388"/>
      <c r="IM262" s="388"/>
      <c r="IN262" s="388"/>
      <c r="IO262" s="388"/>
      <c r="IP262" s="388"/>
      <c r="IQ262" s="388"/>
      <c r="IR262" s="388"/>
      <c r="IS262" s="388"/>
      <c r="IT262" s="388"/>
    </row>
    <row collapsed="false" customFormat="true" customHeight="true" hidden="false" ht="23" outlineLevel="0" r="263" s="509">
      <c r="A263" s="496"/>
      <c r="B263" s="151" t="s">
        <v>76</v>
      </c>
      <c r="C263" s="151"/>
      <c r="D263" s="240"/>
      <c r="E263" s="153" t="n">
        <v>0</v>
      </c>
      <c r="F263" s="391"/>
      <c r="G263" s="525"/>
      <c r="H263" s="526" t="n">
        <v>0</v>
      </c>
      <c r="I263" s="153" t="n">
        <v>0</v>
      </c>
      <c r="J263" s="153" t="n">
        <v>0</v>
      </c>
      <c r="K263" s="153" t="n">
        <v>0</v>
      </c>
      <c r="L263" s="153" t="n">
        <v>0</v>
      </c>
      <c r="M263" s="153" t="n">
        <v>0</v>
      </c>
      <c r="N263" s="153" t="n">
        <v>0</v>
      </c>
      <c r="O263" s="153" t="n">
        <v>0</v>
      </c>
      <c r="P263" s="152"/>
      <c r="Q263" s="151"/>
      <c r="R263" s="151"/>
      <c r="S263" s="151"/>
      <c r="T263" s="151"/>
      <c r="U263" s="151"/>
      <c r="V263" s="151"/>
      <c r="W263" s="151"/>
      <c r="X263" s="151"/>
      <c r="Y263" s="151"/>
      <c r="Z263" s="151"/>
      <c r="AA263" s="151"/>
      <c r="AB263" s="151"/>
      <c r="AC263" s="151"/>
      <c r="AD263" s="151"/>
      <c r="AE263" s="151"/>
      <c r="AF263" s="151"/>
      <c r="AG263" s="151"/>
      <c r="AH263" s="504"/>
      <c r="AI263" s="527" t="n">
        <v>0</v>
      </c>
      <c r="AJ263" s="527" t="n">
        <v>0</v>
      </c>
      <c r="AK263" s="527" t="n">
        <v>0</v>
      </c>
      <c r="AL263" s="527" t="n">
        <v>0</v>
      </c>
      <c r="AM263" s="527" t="n">
        <v>0</v>
      </c>
      <c r="AN263" s="527" t="n">
        <v>0</v>
      </c>
      <c r="AO263" s="528" t="n">
        <v>0</v>
      </c>
      <c r="AP263" s="527" t="n">
        <v>0</v>
      </c>
      <c r="AQ263" s="527" t="n">
        <v>0</v>
      </c>
      <c r="AR263" s="527" t="n">
        <v>0</v>
      </c>
      <c r="AS263" s="527" t="n">
        <v>0</v>
      </c>
      <c r="AT263" s="527" t="n">
        <v>0</v>
      </c>
      <c r="AU263" s="527" t="n">
        <v>0</v>
      </c>
      <c r="AV263" s="527" t="n">
        <v>0</v>
      </c>
      <c r="AW263" s="527" t="n">
        <v>0</v>
      </c>
      <c r="AX263" s="527" t="n">
        <v>0</v>
      </c>
      <c r="AY263" s="527" t="n">
        <v>0</v>
      </c>
      <c r="AZ263" s="527" t="n">
        <v>0</v>
      </c>
      <c r="BA263" s="527" t="n">
        <v>0</v>
      </c>
      <c r="BB263" s="527" t="n">
        <v>0</v>
      </c>
      <c r="BC263" s="527" t="n">
        <v>0</v>
      </c>
      <c r="BD263" s="507"/>
      <c r="BE263" s="507"/>
      <c r="BF263" s="507"/>
      <c r="BG263" s="507"/>
      <c r="BH263" s="507"/>
      <c r="BI263" s="507"/>
      <c r="BJ263" s="507"/>
      <c r="BK263" s="507"/>
      <c r="BL263" s="507"/>
      <c r="BM263" s="507"/>
      <c r="BN263" s="507"/>
      <c r="BO263" s="507"/>
      <c r="BP263" s="507"/>
      <c r="BQ263" s="507"/>
      <c r="BR263" s="507"/>
      <c r="BS263" s="507"/>
      <c r="BT263" s="507"/>
      <c r="BU263" s="507"/>
      <c r="BV263" s="507"/>
      <c r="BW263" s="507"/>
      <c r="BX263" s="507"/>
      <c r="BY263" s="507"/>
      <c r="BZ263" s="507"/>
      <c r="CA263" s="507"/>
      <c r="CB263" s="507"/>
      <c r="CC263" s="507"/>
      <c r="CD263" s="507"/>
      <c r="CE263" s="507"/>
      <c r="CF263" s="507"/>
      <c r="CG263" s="507"/>
      <c r="CH263" s="507"/>
      <c r="CI263" s="507"/>
      <c r="CJ263" s="507"/>
      <c r="CK263" s="507"/>
      <c r="CL263" s="508"/>
      <c r="CM263" s="508"/>
      <c r="CN263" s="508"/>
      <c r="CO263" s="508"/>
      <c r="CP263" s="508"/>
      <c r="CQ263" s="508"/>
      <c r="CR263" s="508"/>
      <c r="CS263" s="508"/>
      <c r="CT263" s="508"/>
      <c r="CU263" s="508"/>
      <c r="CV263" s="508"/>
      <c r="CW263" s="508"/>
      <c r="CX263" s="508"/>
      <c r="CY263" s="508"/>
      <c r="CZ263" s="508"/>
      <c r="DA263" s="508"/>
      <c r="DB263" s="508"/>
      <c r="DC263" s="508"/>
      <c r="DD263" s="508"/>
      <c r="DE263" s="508"/>
      <c r="DF263" s="508"/>
      <c r="DG263" s="508"/>
      <c r="DH263" s="508"/>
      <c r="DI263" s="508"/>
      <c r="DJ263" s="508"/>
      <c r="DK263" s="508"/>
      <c r="DL263" s="508"/>
      <c r="DM263" s="508"/>
      <c r="DN263" s="508"/>
      <c r="DO263" s="508"/>
      <c r="DP263" s="508"/>
      <c r="DQ263" s="508"/>
      <c r="DR263" s="508"/>
      <c r="DS263" s="508"/>
      <c r="DT263" s="508"/>
      <c r="DU263" s="508"/>
      <c r="DV263" s="508"/>
      <c r="DW263" s="508"/>
      <c r="DX263" s="508"/>
      <c r="DY263" s="508"/>
      <c r="DZ263" s="508"/>
      <c r="EA263" s="508"/>
      <c r="EB263" s="508"/>
      <c r="EC263" s="508"/>
      <c r="ED263" s="508"/>
      <c r="EE263" s="508"/>
      <c r="EF263" s="508"/>
      <c r="EG263" s="508"/>
      <c r="EH263" s="508"/>
      <c r="EI263" s="508"/>
      <c r="EJ263" s="508"/>
      <c r="EK263" s="508"/>
      <c r="EL263" s="508"/>
      <c r="EM263" s="508"/>
      <c r="EN263" s="508"/>
      <c r="EO263" s="508"/>
      <c r="EP263" s="508"/>
      <c r="EQ263" s="508"/>
      <c r="ER263" s="508"/>
      <c r="ES263" s="508"/>
      <c r="ET263" s="508"/>
      <c r="EU263" s="508"/>
      <c r="EV263" s="508"/>
      <c r="EW263" s="508"/>
      <c r="EX263" s="508"/>
      <c r="EY263" s="508"/>
      <c r="EZ263" s="508"/>
      <c r="FA263" s="508"/>
      <c r="FB263" s="508"/>
      <c r="FC263" s="508"/>
      <c r="FD263" s="508"/>
      <c r="FE263" s="508"/>
      <c r="FF263" s="508"/>
      <c r="FG263" s="508"/>
      <c r="FH263" s="508"/>
      <c r="FI263" s="508"/>
      <c r="FJ263" s="508"/>
      <c r="FK263" s="508"/>
      <c r="FL263" s="508"/>
      <c r="FM263" s="508"/>
      <c r="FN263" s="508"/>
      <c r="FO263" s="508"/>
      <c r="FP263" s="508"/>
      <c r="FQ263" s="508"/>
      <c r="FR263" s="508"/>
      <c r="FS263" s="508"/>
      <c r="FT263" s="508"/>
      <c r="FU263" s="508"/>
      <c r="FV263" s="508"/>
      <c r="FW263" s="508"/>
      <c r="FX263" s="508"/>
      <c r="FY263" s="508"/>
      <c r="FZ263" s="508"/>
      <c r="GA263" s="508"/>
      <c r="GB263" s="508"/>
      <c r="GC263" s="508"/>
      <c r="GD263" s="508"/>
      <c r="GE263" s="508"/>
      <c r="GF263" s="508"/>
      <c r="GG263" s="508"/>
      <c r="GH263" s="508"/>
      <c r="GI263" s="508"/>
      <c r="GJ263" s="508"/>
      <c r="GK263" s="508"/>
      <c r="GL263" s="508"/>
      <c r="GM263" s="508"/>
      <c r="GN263" s="508"/>
      <c r="GO263" s="508"/>
      <c r="GP263" s="508"/>
      <c r="GQ263" s="508"/>
      <c r="GR263" s="508"/>
      <c r="GS263" s="508"/>
      <c r="GT263" s="508"/>
      <c r="GU263" s="508"/>
      <c r="GV263" s="508"/>
      <c r="GW263" s="508"/>
      <c r="GX263" s="508"/>
      <c r="GY263" s="508"/>
      <c r="GZ263" s="508"/>
      <c r="HA263" s="508"/>
      <c r="HB263" s="508"/>
      <c r="HC263" s="508"/>
      <c r="HD263" s="508"/>
      <c r="HE263" s="508"/>
      <c r="HF263" s="508"/>
      <c r="HG263" s="508"/>
      <c r="HH263" s="508"/>
      <c r="HI263" s="508"/>
      <c r="HJ263" s="508"/>
      <c r="HK263" s="508"/>
      <c r="HL263" s="508"/>
      <c r="HM263" s="508"/>
      <c r="HN263" s="508"/>
      <c r="HO263" s="508"/>
      <c r="HP263" s="508"/>
      <c r="HQ263" s="508"/>
      <c r="HR263" s="508"/>
      <c r="HS263" s="508"/>
      <c r="HT263" s="508"/>
      <c r="HU263" s="508"/>
      <c r="HV263" s="508"/>
      <c r="HW263" s="508"/>
      <c r="HX263" s="508"/>
      <c r="HY263" s="508"/>
      <c r="HZ263" s="508"/>
      <c r="IA263" s="508"/>
      <c r="IB263" s="508"/>
      <c r="IC263" s="508"/>
      <c r="ID263" s="508"/>
      <c r="IE263" s="508"/>
      <c r="IF263" s="508"/>
      <c r="IG263" s="508"/>
      <c r="IH263" s="508"/>
      <c r="II263" s="508"/>
      <c r="IJ263" s="508"/>
      <c r="IK263" s="508"/>
      <c r="IL263" s="508"/>
      <c r="IM263" s="508"/>
      <c r="IN263" s="508"/>
      <c r="IO263" s="508"/>
      <c r="IP263" s="508"/>
      <c r="IQ263" s="508"/>
      <c r="IR263" s="508"/>
      <c r="IS263" s="508"/>
      <c r="IT263" s="508"/>
    </row>
    <row collapsed="false" customFormat="true" customHeight="true" hidden="false" ht="7" outlineLevel="0" r="264" s="389">
      <c r="A264" s="371"/>
      <c r="B264" s="372"/>
      <c r="C264" s="373"/>
      <c r="D264" s="374"/>
      <c r="E264" s="375"/>
      <c r="F264" s="376"/>
      <c r="G264" s="377"/>
      <c r="H264" s="375"/>
      <c r="I264" s="375"/>
      <c r="J264" s="375"/>
      <c r="K264" s="378"/>
      <c r="L264" s="378"/>
      <c r="M264" s="378"/>
      <c r="N264" s="378"/>
      <c r="O264" s="378"/>
      <c r="P264" s="379"/>
      <c r="Q264" s="380"/>
      <c r="R264" s="381"/>
      <c r="S264" s="381"/>
      <c r="T264" s="381"/>
      <c r="U264" s="381"/>
      <c r="V264" s="381"/>
      <c r="W264" s="381"/>
      <c r="X264" s="381"/>
      <c r="Y264" s="381"/>
      <c r="Z264" s="381"/>
      <c r="AA264" s="381"/>
      <c r="AB264" s="382"/>
      <c r="AC264" s="383"/>
      <c r="AD264" s="383"/>
      <c r="AE264" s="383"/>
      <c r="AF264" s="384"/>
      <c r="AG264" s="376"/>
      <c r="AH264" s="385"/>
      <c r="AI264" s="386"/>
      <c r="AJ264" s="386"/>
      <c r="AK264" s="386"/>
      <c r="AL264" s="386"/>
      <c r="AM264" s="386"/>
      <c r="AN264" s="386"/>
      <c r="AO264" s="386"/>
      <c r="AP264" s="386"/>
      <c r="AQ264" s="386"/>
      <c r="AR264" s="386"/>
      <c r="AS264" s="386"/>
      <c r="AT264" s="386"/>
      <c r="AU264" s="386"/>
      <c r="AV264" s="386"/>
      <c r="AW264" s="386"/>
      <c r="AX264" s="386"/>
      <c r="AY264" s="386"/>
      <c r="AZ264" s="386"/>
      <c r="BA264" s="386"/>
      <c r="BB264" s="386"/>
      <c r="BC264" s="386"/>
      <c r="BD264" s="387"/>
      <c r="BE264" s="387"/>
      <c r="BF264" s="387"/>
      <c r="BG264" s="387"/>
      <c r="BH264" s="387"/>
      <c r="BI264" s="387"/>
      <c r="BJ264" s="387"/>
      <c r="BK264" s="387"/>
      <c r="BL264" s="387"/>
      <c r="BM264" s="387"/>
      <c r="BN264" s="387"/>
      <c r="BO264" s="387"/>
      <c r="BP264" s="387"/>
      <c r="BQ264" s="387"/>
      <c r="BR264" s="387"/>
      <c r="BS264" s="387"/>
      <c r="BT264" s="387"/>
      <c r="BU264" s="387"/>
      <c r="BV264" s="387"/>
      <c r="BW264" s="387"/>
      <c r="BX264" s="387"/>
      <c r="BY264" s="387"/>
      <c r="BZ264" s="387"/>
      <c r="CA264" s="387"/>
      <c r="CB264" s="387"/>
      <c r="CC264" s="387"/>
      <c r="CD264" s="387"/>
      <c r="CE264" s="387"/>
      <c r="CF264" s="387"/>
      <c r="CG264" s="387"/>
      <c r="CH264" s="387"/>
      <c r="CI264" s="387"/>
      <c r="CJ264" s="387"/>
      <c r="CK264" s="387"/>
      <c r="CL264" s="388"/>
      <c r="CM264" s="388"/>
      <c r="CN264" s="388"/>
      <c r="CO264" s="388"/>
      <c r="CP264" s="388"/>
      <c r="CQ264" s="388"/>
      <c r="CR264" s="388"/>
      <c r="CS264" s="388"/>
      <c r="CT264" s="388"/>
      <c r="CU264" s="388"/>
      <c r="CV264" s="388"/>
      <c r="CW264" s="388"/>
      <c r="CX264" s="388"/>
      <c r="CY264" s="388"/>
      <c r="CZ264" s="388"/>
      <c r="DA264" s="388"/>
      <c r="DB264" s="388"/>
      <c r="DC264" s="388"/>
      <c r="DD264" s="388"/>
      <c r="DE264" s="388"/>
      <c r="DF264" s="388"/>
      <c r="DG264" s="388"/>
      <c r="DH264" s="388"/>
      <c r="DI264" s="388"/>
      <c r="DJ264" s="388"/>
      <c r="DK264" s="388"/>
      <c r="DL264" s="388"/>
      <c r="DM264" s="388"/>
      <c r="DN264" s="388"/>
      <c r="DO264" s="388"/>
      <c r="DP264" s="388"/>
      <c r="DQ264" s="388"/>
      <c r="DR264" s="388"/>
      <c r="DS264" s="388"/>
      <c r="DT264" s="388"/>
      <c r="DU264" s="388"/>
      <c r="DV264" s="388"/>
      <c r="DW264" s="388"/>
      <c r="DX264" s="388"/>
      <c r="DY264" s="388"/>
      <c r="DZ264" s="388"/>
      <c r="EA264" s="388"/>
      <c r="EB264" s="388"/>
      <c r="EC264" s="388"/>
      <c r="ED264" s="388"/>
      <c r="EE264" s="388"/>
      <c r="EF264" s="388"/>
      <c r="EG264" s="388"/>
      <c r="EH264" s="388"/>
      <c r="EI264" s="388"/>
      <c r="EJ264" s="388"/>
      <c r="EK264" s="388"/>
      <c r="EL264" s="388"/>
      <c r="EM264" s="388"/>
      <c r="EN264" s="388"/>
      <c r="EO264" s="388"/>
      <c r="EP264" s="388"/>
      <c r="EQ264" s="388"/>
      <c r="ER264" s="388"/>
      <c r="ES264" s="388"/>
      <c r="ET264" s="388"/>
      <c r="EU264" s="388"/>
      <c r="EV264" s="388"/>
      <c r="EW264" s="388"/>
      <c r="EX264" s="388"/>
      <c r="EY264" s="388"/>
      <c r="EZ264" s="388"/>
      <c r="FA264" s="388"/>
      <c r="FB264" s="388"/>
      <c r="FC264" s="388"/>
      <c r="FD264" s="388"/>
      <c r="FE264" s="388"/>
      <c r="FF264" s="388"/>
      <c r="FG264" s="388"/>
      <c r="FH264" s="388"/>
      <c r="FI264" s="388"/>
      <c r="FJ264" s="388"/>
      <c r="FK264" s="388"/>
      <c r="FL264" s="388"/>
      <c r="FM264" s="388"/>
      <c r="FN264" s="388"/>
      <c r="FO264" s="388"/>
      <c r="FP264" s="388"/>
      <c r="FQ264" s="388"/>
      <c r="FR264" s="388"/>
      <c r="FS264" s="388"/>
      <c r="FT264" s="388"/>
      <c r="FU264" s="388"/>
      <c r="FV264" s="388"/>
      <c r="FW264" s="388"/>
      <c r="FX264" s="388"/>
      <c r="FY264" s="388"/>
      <c r="FZ264" s="388"/>
      <c r="GA264" s="388"/>
      <c r="GB264" s="388"/>
      <c r="GC264" s="388"/>
      <c r="GD264" s="388"/>
      <c r="GE264" s="388"/>
      <c r="GF264" s="388"/>
      <c r="GG264" s="388"/>
      <c r="GH264" s="388"/>
      <c r="GI264" s="388"/>
      <c r="GJ264" s="388"/>
      <c r="GK264" s="388"/>
      <c r="GL264" s="388"/>
      <c r="GM264" s="388"/>
      <c r="GN264" s="388"/>
      <c r="GO264" s="388"/>
      <c r="GP264" s="388"/>
      <c r="GQ264" s="388"/>
      <c r="GR264" s="388"/>
      <c r="GS264" s="388"/>
      <c r="GT264" s="388"/>
      <c r="GU264" s="388"/>
      <c r="GV264" s="388"/>
      <c r="GW264" s="388"/>
      <c r="GX264" s="388"/>
      <c r="GY264" s="388"/>
      <c r="GZ264" s="388"/>
      <c r="HA264" s="388"/>
      <c r="HB264" s="388"/>
      <c r="HC264" s="388"/>
      <c r="HD264" s="388"/>
      <c r="HE264" s="388"/>
      <c r="HF264" s="388"/>
      <c r="HG264" s="388"/>
      <c r="HH264" s="388"/>
      <c r="HI264" s="388"/>
      <c r="HJ264" s="388"/>
      <c r="HK264" s="388"/>
      <c r="HL264" s="388"/>
      <c r="HM264" s="388"/>
      <c r="HN264" s="388"/>
      <c r="HO264" s="388"/>
      <c r="HP264" s="388"/>
      <c r="HQ264" s="388"/>
      <c r="HR264" s="388"/>
      <c r="HS264" s="388"/>
      <c r="HT264" s="388"/>
      <c r="HU264" s="388"/>
      <c r="HV264" s="388"/>
      <c r="HW264" s="388"/>
      <c r="HX264" s="388"/>
      <c r="HY264" s="388"/>
      <c r="HZ264" s="388"/>
      <c r="IA264" s="388"/>
      <c r="IB264" s="388"/>
      <c r="IC264" s="388"/>
      <c r="ID264" s="388"/>
      <c r="IE264" s="388"/>
      <c r="IF264" s="388"/>
      <c r="IG264" s="388"/>
      <c r="IH264" s="388"/>
      <c r="II264" s="388"/>
      <c r="IJ264" s="388"/>
      <c r="IK264" s="388"/>
      <c r="IL264" s="388"/>
      <c r="IM264" s="388"/>
      <c r="IN264" s="388"/>
      <c r="IO264" s="388"/>
      <c r="IP264" s="388"/>
      <c r="IQ264" s="388"/>
      <c r="IR264" s="388"/>
      <c r="IS264" s="388"/>
      <c r="IT264" s="388"/>
    </row>
    <row collapsed="false" customFormat="true" customHeight="true" hidden="false" ht="26" outlineLevel="0" r="265" s="609">
      <c r="A265" s="594"/>
      <c r="B265" s="595" t="s">
        <v>404</v>
      </c>
      <c r="C265" s="595"/>
      <c r="D265" s="595"/>
      <c r="E265" s="596" t="n">
        <f aca="false">E185+E175+E165+E99+E40+E9</f>
        <v>28</v>
      </c>
      <c r="F265" s="597"/>
      <c r="G265" s="598"/>
      <c r="H265" s="599"/>
      <c r="I265" s="596"/>
      <c r="J265" s="596"/>
      <c r="K265" s="596"/>
      <c r="L265" s="596" t="n">
        <f aca="false">L185+L175+L165+L99+L40+L9</f>
        <v>239341</v>
      </c>
      <c r="M265" s="596" t="n">
        <f aca="false">M185+M175+M165+M99+M40+M9</f>
        <v>237403.50759</v>
      </c>
      <c r="N265" s="596" t="n">
        <f aca="false">N185+N175+N165+N99+N40+N9</f>
        <v>141500.50759</v>
      </c>
      <c r="O265" s="596"/>
      <c r="P265" s="597"/>
      <c r="Q265" s="600"/>
      <c r="R265" s="601"/>
      <c r="S265" s="601"/>
      <c r="T265" s="601"/>
      <c r="U265" s="601"/>
      <c r="V265" s="601"/>
      <c r="W265" s="601"/>
      <c r="X265" s="601"/>
      <c r="Y265" s="601"/>
      <c r="Z265" s="601"/>
      <c r="AA265" s="601"/>
      <c r="AB265" s="602"/>
      <c r="AC265" s="603"/>
      <c r="AD265" s="603"/>
      <c r="AE265" s="603"/>
      <c r="AF265" s="603"/>
      <c r="AG265" s="604"/>
      <c r="AH265" s="605"/>
      <c r="AI265" s="606"/>
      <c r="AJ265" s="607"/>
      <c r="AK265" s="607"/>
      <c r="AL265" s="607"/>
      <c r="AM265" s="607"/>
      <c r="AN265" s="607"/>
      <c r="AO265" s="607" t="n">
        <v>0</v>
      </c>
      <c r="AP265" s="607"/>
      <c r="AQ265" s="607"/>
      <c r="AR265" s="607"/>
      <c r="AS265" s="607"/>
      <c r="AT265" s="607"/>
      <c r="AU265" s="607"/>
      <c r="AV265" s="607"/>
      <c r="AW265" s="607"/>
      <c r="AX265" s="607"/>
      <c r="AY265" s="607"/>
      <c r="AZ265" s="607"/>
      <c r="BA265" s="607"/>
      <c r="BB265" s="607"/>
      <c r="BC265" s="608"/>
      <c r="BD265" s="594"/>
      <c r="BE265" s="594"/>
      <c r="BF265" s="594"/>
      <c r="BG265" s="594"/>
      <c r="BH265" s="594"/>
      <c r="BI265" s="594"/>
      <c r="BJ265" s="594"/>
      <c r="BK265" s="594"/>
      <c r="BL265" s="594"/>
      <c r="BM265" s="594"/>
      <c r="BN265" s="594"/>
      <c r="BO265" s="594"/>
      <c r="BP265" s="594"/>
      <c r="BQ265" s="594"/>
      <c r="BR265" s="594"/>
      <c r="BS265" s="594"/>
      <c r="BT265" s="594"/>
      <c r="BU265" s="594"/>
      <c r="BV265" s="594"/>
      <c r="BW265" s="594"/>
      <c r="BX265" s="594"/>
      <c r="BY265" s="594"/>
      <c r="BZ265" s="594"/>
      <c r="CA265" s="594"/>
      <c r="CB265" s="594"/>
      <c r="CC265" s="594"/>
      <c r="CD265" s="594"/>
      <c r="CE265" s="594"/>
      <c r="CF265" s="594"/>
      <c r="CG265" s="594"/>
      <c r="CH265" s="594"/>
      <c r="CI265" s="594"/>
      <c r="CJ265" s="594"/>
      <c r="CK265" s="594"/>
      <c r="CL265" s="594"/>
      <c r="CM265" s="594"/>
      <c r="CN265" s="594"/>
      <c r="CO265" s="594"/>
      <c r="CP265" s="594"/>
      <c r="CQ265" s="594"/>
      <c r="CR265" s="594"/>
      <c r="CS265" s="594"/>
      <c r="CT265" s="594"/>
      <c r="CU265" s="594"/>
      <c r="CV265" s="594"/>
      <c r="CW265" s="594"/>
      <c r="CX265" s="594"/>
      <c r="CY265" s="594"/>
      <c r="CZ265" s="594"/>
      <c r="DA265" s="594"/>
      <c r="DB265" s="594"/>
      <c r="DC265" s="594"/>
      <c r="DD265" s="594"/>
      <c r="DE265" s="594"/>
      <c r="DF265" s="594"/>
      <c r="DG265" s="594"/>
      <c r="DH265" s="594"/>
      <c r="DI265" s="594"/>
      <c r="DJ265" s="594"/>
      <c r="DK265" s="594"/>
      <c r="DL265" s="594"/>
      <c r="DM265" s="594"/>
      <c r="DN265" s="594"/>
      <c r="DO265" s="594"/>
      <c r="DP265" s="594"/>
      <c r="DQ265" s="594"/>
      <c r="DR265" s="594"/>
      <c r="DS265" s="594"/>
      <c r="DT265" s="594"/>
      <c r="DU265" s="594"/>
      <c r="DV265" s="594"/>
      <c r="DW265" s="594"/>
      <c r="DX265" s="594"/>
      <c r="DY265" s="594"/>
      <c r="DZ265" s="594"/>
      <c r="EA265" s="594"/>
      <c r="EB265" s="594"/>
      <c r="EC265" s="594"/>
      <c r="ED265" s="594"/>
      <c r="EE265" s="594"/>
      <c r="EF265" s="594"/>
      <c r="EG265" s="594"/>
      <c r="EH265" s="594"/>
      <c r="EI265" s="594"/>
      <c r="EJ265" s="594"/>
      <c r="EK265" s="594"/>
      <c r="EL265" s="594"/>
      <c r="EM265" s="594"/>
      <c r="EN265" s="594"/>
      <c r="EO265" s="594"/>
      <c r="EP265" s="594"/>
      <c r="EQ265" s="594"/>
      <c r="ER265" s="594"/>
      <c r="ES265" s="594"/>
      <c r="ET265" s="594"/>
      <c r="EU265" s="594"/>
      <c r="EV265" s="594"/>
      <c r="EW265" s="594"/>
      <c r="EX265" s="594"/>
      <c r="EY265" s="594"/>
      <c r="EZ265" s="594"/>
      <c r="FA265" s="594"/>
      <c r="FB265" s="594"/>
      <c r="FC265" s="594"/>
      <c r="FD265" s="594"/>
      <c r="FE265" s="594"/>
      <c r="FF265" s="594"/>
      <c r="FG265" s="594"/>
      <c r="FH265" s="594"/>
      <c r="FI265" s="594"/>
      <c r="FJ265" s="594"/>
      <c r="FK265" s="594"/>
      <c r="FL265" s="594"/>
      <c r="FM265" s="594"/>
      <c r="FN265" s="594"/>
      <c r="FO265" s="594"/>
      <c r="FP265" s="594"/>
      <c r="FQ265" s="594"/>
      <c r="FR265" s="594"/>
      <c r="FS265" s="594"/>
      <c r="FT265" s="594"/>
      <c r="FU265" s="594"/>
      <c r="FV265" s="594"/>
      <c r="FW265" s="594"/>
      <c r="FX265" s="594"/>
      <c r="FY265" s="594"/>
      <c r="FZ265" s="594"/>
      <c r="GA265" s="594"/>
      <c r="GB265" s="594"/>
      <c r="GC265" s="594"/>
      <c r="GD265" s="594"/>
      <c r="GE265" s="594"/>
      <c r="GF265" s="594"/>
      <c r="GG265" s="594"/>
      <c r="GH265" s="594"/>
      <c r="GI265" s="594"/>
      <c r="GJ265" s="594"/>
      <c r="GK265" s="594"/>
      <c r="GL265" s="594"/>
      <c r="GM265" s="594"/>
      <c r="GN265" s="594"/>
      <c r="GO265" s="594"/>
      <c r="GP265" s="594"/>
      <c r="GQ265" s="594"/>
      <c r="GR265" s="594"/>
      <c r="GS265" s="594"/>
      <c r="GT265" s="594"/>
      <c r="GU265" s="594"/>
      <c r="GV265" s="594"/>
      <c r="GW265" s="594"/>
      <c r="GX265" s="594"/>
      <c r="GY265" s="594"/>
      <c r="GZ265" s="594"/>
      <c r="HA265" s="594"/>
      <c r="HB265" s="594"/>
      <c r="HC265" s="594"/>
      <c r="HD265" s="594"/>
      <c r="HE265" s="594"/>
      <c r="HF265" s="594"/>
      <c r="HG265" s="594"/>
      <c r="HH265" s="594"/>
      <c r="HI265" s="594"/>
      <c r="HJ265" s="594"/>
      <c r="HK265" s="594"/>
      <c r="HL265" s="594"/>
      <c r="HM265" s="594"/>
      <c r="HN265" s="594"/>
      <c r="HO265" s="594"/>
      <c r="HP265" s="594"/>
      <c r="HQ265" s="594"/>
      <c r="HR265" s="594"/>
      <c r="HS265" s="594"/>
      <c r="HT265" s="594"/>
      <c r="HU265" s="594"/>
      <c r="HV265" s="594"/>
      <c r="HW265" s="594"/>
      <c r="HX265" s="594"/>
      <c r="HY265" s="594"/>
      <c r="HZ265" s="594"/>
      <c r="IA265" s="594"/>
      <c r="IB265" s="594"/>
      <c r="IC265" s="594"/>
      <c r="ID265" s="594"/>
      <c r="IE265" s="594"/>
      <c r="IF265" s="594"/>
      <c r="IG265" s="594"/>
      <c r="IH265" s="594"/>
      <c r="II265" s="594"/>
      <c r="IJ265" s="594"/>
      <c r="IK265" s="594"/>
      <c r="IL265" s="594"/>
      <c r="IM265" s="594"/>
      <c r="IN265" s="594"/>
      <c r="IO265" s="594"/>
      <c r="IP265" s="594"/>
      <c r="IQ265" s="594"/>
      <c r="IR265" s="594"/>
      <c r="IS265" s="594"/>
      <c r="IT265" s="594"/>
    </row>
    <row collapsed="false" customFormat="true" customHeight="true" hidden="false" ht="8" outlineLevel="0" r="266" s="523">
      <c r="A266" s="371"/>
      <c r="B266" s="274"/>
      <c r="C266" s="274"/>
      <c r="D266" s="275"/>
      <c r="E266" s="610"/>
      <c r="F266" s="611"/>
      <c r="G266" s="612"/>
      <c r="H266" s="276"/>
      <c r="I266" s="610"/>
      <c r="J266" s="610"/>
      <c r="K266" s="610"/>
      <c r="L266" s="610"/>
      <c r="M266" s="610"/>
      <c r="N266" s="610"/>
      <c r="O266" s="610"/>
      <c r="P266" s="611"/>
      <c r="Q266" s="613"/>
      <c r="R266" s="274"/>
      <c r="S266" s="274"/>
      <c r="T266" s="274"/>
      <c r="U266" s="274"/>
      <c r="V266" s="274"/>
      <c r="W266" s="274"/>
      <c r="X266" s="274"/>
      <c r="Y266" s="274"/>
      <c r="Z266" s="274"/>
      <c r="AA266" s="274"/>
      <c r="AB266" s="614"/>
      <c r="AC266" s="615"/>
      <c r="AD266" s="615"/>
      <c r="AE266" s="615"/>
      <c r="AF266" s="616"/>
      <c r="AG266" s="617"/>
      <c r="AH266" s="385"/>
      <c r="AI266" s="618"/>
      <c r="AJ266" s="619"/>
      <c r="AK266" s="619"/>
      <c r="AL266" s="619"/>
      <c r="AM266" s="619"/>
      <c r="AN266" s="619"/>
      <c r="AO266" s="619"/>
      <c r="AP266" s="619"/>
      <c r="AQ266" s="619"/>
      <c r="AR266" s="619"/>
      <c r="AS266" s="619"/>
      <c r="AT266" s="619"/>
      <c r="AU266" s="619"/>
      <c r="AV266" s="619"/>
      <c r="AW266" s="619"/>
      <c r="AX266" s="619"/>
      <c r="AY266" s="619"/>
      <c r="AZ266" s="619"/>
      <c r="BA266" s="619"/>
      <c r="BB266" s="619"/>
      <c r="BC266" s="620"/>
      <c r="BD266" s="387"/>
      <c r="BE266" s="387"/>
      <c r="BF266" s="387"/>
      <c r="BG266" s="387"/>
      <c r="BH266" s="387"/>
      <c r="BI266" s="387"/>
      <c r="BJ266" s="387"/>
      <c r="BK266" s="387"/>
      <c r="BL266" s="387"/>
      <c r="BM266" s="387"/>
      <c r="BN266" s="387"/>
      <c r="BO266" s="387"/>
      <c r="BP266" s="387"/>
      <c r="BQ266" s="387"/>
      <c r="BR266" s="387"/>
      <c r="BS266" s="387"/>
      <c r="BT266" s="387"/>
      <c r="BU266" s="387"/>
      <c r="BV266" s="387"/>
      <c r="BW266" s="387"/>
      <c r="BX266" s="387"/>
      <c r="BY266" s="387"/>
      <c r="BZ266" s="387"/>
      <c r="CA266" s="387"/>
      <c r="CB266" s="387"/>
      <c r="CC266" s="387"/>
      <c r="CD266" s="387"/>
      <c r="CE266" s="387"/>
      <c r="CF266" s="387"/>
      <c r="CG266" s="387"/>
      <c r="CH266" s="387"/>
      <c r="CI266" s="387"/>
      <c r="CJ266" s="387"/>
      <c r="CK266" s="387"/>
      <c r="CL266" s="522"/>
      <c r="CM266" s="522"/>
      <c r="CN266" s="522"/>
      <c r="CO266" s="522"/>
      <c r="CP266" s="522"/>
      <c r="CQ266" s="522"/>
      <c r="CR266" s="522"/>
      <c r="CS266" s="522"/>
      <c r="CT266" s="522"/>
      <c r="CU266" s="522"/>
      <c r="CV266" s="522"/>
      <c r="CW266" s="522"/>
      <c r="CX266" s="522"/>
      <c r="CY266" s="522"/>
      <c r="CZ266" s="522"/>
      <c r="DA266" s="522"/>
      <c r="DB266" s="522"/>
      <c r="DC266" s="522"/>
      <c r="DD266" s="522"/>
      <c r="DE266" s="522"/>
      <c r="DF266" s="522"/>
      <c r="DG266" s="522"/>
      <c r="DH266" s="522"/>
      <c r="DI266" s="522"/>
      <c r="DJ266" s="522"/>
      <c r="DK266" s="522"/>
      <c r="DL266" s="522"/>
      <c r="DM266" s="522"/>
      <c r="DN266" s="522"/>
      <c r="DO266" s="522"/>
      <c r="DP266" s="522"/>
      <c r="DQ266" s="522"/>
      <c r="DR266" s="522"/>
      <c r="DS266" s="522"/>
      <c r="DT266" s="522"/>
      <c r="DU266" s="522"/>
      <c r="DV266" s="522"/>
      <c r="DW266" s="522"/>
      <c r="DX266" s="522"/>
      <c r="DY266" s="522"/>
      <c r="DZ266" s="522"/>
      <c r="EA266" s="522"/>
      <c r="EB266" s="522"/>
      <c r="EC266" s="522"/>
      <c r="ED266" s="522"/>
      <c r="EE266" s="522"/>
      <c r="EF266" s="522"/>
      <c r="EG266" s="522"/>
      <c r="EH266" s="522"/>
      <c r="EI266" s="522"/>
      <c r="EJ266" s="522"/>
      <c r="EK266" s="522"/>
      <c r="EL266" s="522"/>
      <c r="EM266" s="522"/>
      <c r="EN266" s="522"/>
      <c r="EO266" s="522"/>
      <c r="EP266" s="522"/>
      <c r="EQ266" s="522"/>
      <c r="ER266" s="522"/>
      <c r="ES266" s="522"/>
      <c r="ET266" s="522"/>
      <c r="EU266" s="522"/>
      <c r="EV266" s="522"/>
      <c r="EW266" s="522"/>
      <c r="EX266" s="522"/>
      <c r="EY266" s="522"/>
      <c r="EZ266" s="522"/>
      <c r="FA266" s="522"/>
      <c r="FB266" s="522"/>
      <c r="FC266" s="522"/>
      <c r="FD266" s="522"/>
      <c r="FE266" s="522"/>
      <c r="FF266" s="522"/>
      <c r="FG266" s="522"/>
      <c r="FH266" s="522"/>
      <c r="FI266" s="522"/>
      <c r="FJ266" s="522"/>
      <c r="FK266" s="522"/>
      <c r="FL266" s="522"/>
      <c r="FM266" s="522"/>
      <c r="FN266" s="522"/>
      <c r="FO266" s="522"/>
      <c r="FP266" s="522"/>
      <c r="FQ266" s="522"/>
      <c r="FR266" s="522"/>
      <c r="FS266" s="522"/>
      <c r="FT266" s="522"/>
      <c r="FU266" s="522"/>
      <c r="FV266" s="522"/>
      <c r="FW266" s="522"/>
      <c r="FX266" s="522"/>
      <c r="FY266" s="522"/>
      <c r="FZ266" s="522"/>
      <c r="GA266" s="522"/>
      <c r="GB266" s="522"/>
      <c r="GC266" s="522"/>
      <c r="GD266" s="522"/>
      <c r="GE266" s="522"/>
      <c r="GF266" s="522"/>
      <c r="GG266" s="522"/>
      <c r="GH266" s="522"/>
      <c r="GI266" s="522"/>
      <c r="GJ266" s="522"/>
      <c r="GK266" s="522"/>
      <c r="GL266" s="522"/>
      <c r="GM266" s="522"/>
      <c r="GN266" s="522"/>
      <c r="GO266" s="522"/>
      <c r="GP266" s="522"/>
      <c r="GQ266" s="522"/>
      <c r="GR266" s="522"/>
      <c r="GS266" s="522"/>
      <c r="GT266" s="522"/>
      <c r="GU266" s="522"/>
      <c r="GV266" s="522"/>
      <c r="GW266" s="522"/>
      <c r="GX266" s="522"/>
      <c r="GY266" s="522"/>
      <c r="GZ266" s="522"/>
      <c r="HA266" s="522"/>
      <c r="HB266" s="522"/>
      <c r="HC266" s="522"/>
      <c r="HD266" s="522"/>
      <c r="HE266" s="522"/>
      <c r="HF266" s="522"/>
      <c r="HG266" s="522"/>
      <c r="HH266" s="522"/>
      <c r="HI266" s="522"/>
      <c r="HJ266" s="522"/>
      <c r="HK266" s="522"/>
      <c r="HL266" s="522"/>
      <c r="HM266" s="522"/>
      <c r="HN266" s="522"/>
      <c r="HO266" s="522"/>
      <c r="HP266" s="522"/>
      <c r="HQ266" s="522"/>
      <c r="HR266" s="522"/>
      <c r="HS266" s="522"/>
      <c r="HT266" s="522"/>
      <c r="HU266" s="522"/>
      <c r="HV266" s="522"/>
      <c r="HW266" s="522"/>
      <c r="HX266" s="522"/>
      <c r="HY266" s="522"/>
      <c r="HZ266" s="522"/>
      <c r="IA266" s="522"/>
      <c r="IB266" s="522"/>
      <c r="IC266" s="522"/>
      <c r="ID266" s="522"/>
      <c r="IE266" s="522"/>
      <c r="IF266" s="522"/>
      <c r="IG266" s="522"/>
      <c r="IH266" s="522"/>
      <c r="II266" s="522"/>
      <c r="IJ266" s="522"/>
      <c r="IK266" s="522"/>
      <c r="IL266" s="522"/>
      <c r="IM266" s="522"/>
      <c r="IN266" s="522"/>
      <c r="IO266" s="522"/>
      <c r="IP266" s="522"/>
      <c r="IQ266" s="522"/>
      <c r="IR266" s="522"/>
      <c r="IS266" s="522"/>
      <c r="IT266" s="522"/>
    </row>
    <row collapsed="false" customFormat="false" customHeight="false" hidden="false" ht="14" outlineLevel="0" r="267"/>
  </sheetData>
  <mergeCells count="138">
    <mergeCell ref="J1:T1"/>
    <mergeCell ref="B6:B8"/>
    <mergeCell ref="C6:D8"/>
    <mergeCell ref="E6:E8"/>
    <mergeCell ref="F6:F8"/>
    <mergeCell ref="G6:G8"/>
    <mergeCell ref="H6:H8"/>
    <mergeCell ref="I6:I8"/>
    <mergeCell ref="J6:J8"/>
    <mergeCell ref="K6:K8"/>
    <mergeCell ref="L6:L8"/>
    <mergeCell ref="M6:M8"/>
    <mergeCell ref="N6:N8"/>
    <mergeCell ref="O6:O8"/>
    <mergeCell ref="P6:P8"/>
    <mergeCell ref="Q6:AB6"/>
    <mergeCell ref="AC6:AC8"/>
    <mergeCell ref="AD6:AD8"/>
    <mergeCell ref="AE6:AE8"/>
    <mergeCell ref="AF6:AF8"/>
    <mergeCell ref="AG6:AG8"/>
    <mergeCell ref="AI6:AK6"/>
    <mergeCell ref="AL6:AN6"/>
    <mergeCell ref="AO6:AO8"/>
    <mergeCell ref="AP6:BA6"/>
    <mergeCell ref="BB6:BB8"/>
    <mergeCell ref="BC6:BC8"/>
    <mergeCell ref="AI7:AI8"/>
    <mergeCell ref="AL7:AL8"/>
    <mergeCell ref="AM7:AM8"/>
    <mergeCell ref="AN7:AN8"/>
    <mergeCell ref="AP7:AP8"/>
    <mergeCell ref="AQ7:AQ8"/>
    <mergeCell ref="AR7:AR8"/>
    <mergeCell ref="AS7:AS8"/>
    <mergeCell ref="AT7:AT8"/>
    <mergeCell ref="AU7:AU8"/>
    <mergeCell ref="AV7:AV8"/>
    <mergeCell ref="AW7:AW8"/>
    <mergeCell ref="AX7:AX8"/>
    <mergeCell ref="AY7:AY8"/>
    <mergeCell ref="AZ7:AZ8"/>
    <mergeCell ref="BA7:BA8"/>
    <mergeCell ref="Q8:S8"/>
    <mergeCell ref="T8:V8"/>
    <mergeCell ref="W8:Y8"/>
    <mergeCell ref="Z8:AB8"/>
    <mergeCell ref="B9:D9"/>
    <mergeCell ref="G15:G20"/>
    <mergeCell ref="AF15:AF20"/>
    <mergeCell ref="AG15:AG20"/>
    <mergeCell ref="G24:G29"/>
    <mergeCell ref="AF24:AF29"/>
    <mergeCell ref="AG24:AG29"/>
    <mergeCell ref="G33:G38"/>
    <mergeCell ref="AF33:AF38"/>
    <mergeCell ref="AG33:AG38"/>
    <mergeCell ref="B40:D40"/>
    <mergeCell ref="G44:G49"/>
    <mergeCell ref="AF44:AF49"/>
    <mergeCell ref="AG44:AG49"/>
    <mergeCell ref="G51:G56"/>
    <mergeCell ref="AF51:AF56"/>
    <mergeCell ref="AG51:AG56"/>
    <mergeCell ref="G58:G63"/>
    <mergeCell ref="AF58:AF63"/>
    <mergeCell ref="AG58:AG63"/>
    <mergeCell ref="G69:G74"/>
    <mergeCell ref="AF69:AF74"/>
    <mergeCell ref="AG69:AG74"/>
    <mergeCell ref="G76:G81"/>
    <mergeCell ref="AF76:AF81"/>
    <mergeCell ref="AG76:AG81"/>
    <mergeCell ref="G83:G88"/>
    <mergeCell ref="AF83:AF88"/>
    <mergeCell ref="AG83:AG88"/>
    <mergeCell ref="G90:G95"/>
    <mergeCell ref="AF90:AF95"/>
    <mergeCell ref="AG90:AG95"/>
    <mergeCell ref="B99:D99"/>
    <mergeCell ref="G103:G108"/>
    <mergeCell ref="AF103:AF108"/>
    <mergeCell ref="AG103:AG108"/>
    <mergeCell ref="G114:G119"/>
    <mergeCell ref="AF114:AF119"/>
    <mergeCell ref="AG114:AG119"/>
    <mergeCell ref="G121:G126"/>
    <mergeCell ref="AF121:AF126"/>
    <mergeCell ref="AG121:AG126"/>
    <mergeCell ref="G128:G133"/>
    <mergeCell ref="AF128:AF133"/>
    <mergeCell ref="AG128:AG133"/>
    <mergeCell ref="G137:G142"/>
    <mergeCell ref="AF137:AF142"/>
    <mergeCell ref="AG137:AG142"/>
    <mergeCell ref="G144:G149"/>
    <mergeCell ref="AF144:AF149"/>
    <mergeCell ref="AG144:AG149"/>
    <mergeCell ref="G151:G156"/>
    <mergeCell ref="AF151:AF156"/>
    <mergeCell ref="AG151:AG156"/>
    <mergeCell ref="G158:G163"/>
    <mergeCell ref="AF158:AF163"/>
    <mergeCell ref="AG158:AG163"/>
    <mergeCell ref="B165:D165"/>
    <mergeCell ref="B175:D175"/>
    <mergeCell ref="B185:D185"/>
    <mergeCell ref="G193:G198"/>
    <mergeCell ref="AF193:AF198"/>
    <mergeCell ref="AG193:AG198"/>
    <mergeCell ref="G200:G205"/>
    <mergeCell ref="AF200:AF205"/>
    <mergeCell ref="AG200:AG205"/>
    <mergeCell ref="G207:G212"/>
    <mergeCell ref="AF207:AF212"/>
    <mergeCell ref="AG207:AG212"/>
    <mergeCell ref="G214:G219"/>
    <mergeCell ref="AF214:AF219"/>
    <mergeCell ref="AG214:AG219"/>
    <mergeCell ref="G221:G226"/>
    <mergeCell ref="AF221:AF226"/>
    <mergeCell ref="AG221:AG226"/>
    <mergeCell ref="G228:G233"/>
    <mergeCell ref="AF228:AF233"/>
    <mergeCell ref="AG228:AG233"/>
    <mergeCell ref="G235:G240"/>
    <mergeCell ref="AF235:AF240"/>
    <mergeCell ref="AG235:AG240"/>
    <mergeCell ref="G242:G247"/>
    <mergeCell ref="AF242:AF247"/>
    <mergeCell ref="AG242:AG247"/>
    <mergeCell ref="G249:G254"/>
    <mergeCell ref="AF249:AF254"/>
    <mergeCell ref="AG249:AG254"/>
    <mergeCell ref="G256:G261"/>
    <mergeCell ref="AF256:AF261"/>
    <mergeCell ref="AG256:AG261"/>
    <mergeCell ref="B265:D265"/>
  </mergeCells>
  <printOptions headings="false" gridLines="false" gridLinesSet="true" horizontalCentered="true" verticalCentered="false"/>
  <pageMargins left="0" right="0" top="0.979861111111111" bottom="0.979861111111111" header="0.509722222222222" footer="0.509722222222222"/>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&amp;LMpumalanga Provincial Government_x000D_Department of Public Works, Roads and Transport &amp;C&amp;"Arial,Bold"&amp;12IDIP Report_x000D_December 2013&amp;R&amp;"Arial,Regular"&amp;12Department of Health_x000D_Infrastracture Projects</oddHeader>
    <oddFooter>&amp;C&amp;"Arial,Regular"&amp;12&amp;P of &amp;N&amp;R&amp;"Arial,Regular"&amp;12Implementation Projects</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121"/>
  <sheetViews>
    <sheetView colorId="64" defaultGridColor="true" rightToLeft="false" showFormulas="false" showGridLines="true" showOutlineSymbols="true" showRowColHeaders="true" showZeros="true" tabSelected="false" topLeftCell="A1" view="normal" windowProtection="true" workbookViewId="0" zoomScale="90" zoomScaleNormal="90" zoomScalePageLayoutView="90">
      <pane activePane="bottomRight" state="frozen" topLeftCell="G9" xSplit="6" ySplit="8"/>
      <selection activeCell="A1" activeCellId="0" pane="topLeft" sqref="A1"/>
      <selection activeCell="G1" activeCellId="0" pane="topRight" sqref="G1"/>
      <selection activeCell="A9" activeCellId="0" pane="bottomLeft" sqref="A9"/>
      <selection activeCell="G19" activeCellId="1" pane="bottomRight" sqref="AD193 G19"/>
    </sheetView>
  </sheetViews>
  <sheetFormatPr defaultRowHeight="12"/>
  <cols>
    <col collapsed="false" hidden="false" max="1" min="1" style="0" width="3.83163265306122"/>
    <col collapsed="false" hidden="false" max="2" min="2" style="0" width="5.83163265306122"/>
    <col collapsed="false" hidden="false" max="3" min="3" style="0" width="5.5"/>
    <col collapsed="false" hidden="false" max="4" min="4" style="0" width="30.1683673469388"/>
    <col collapsed="false" hidden="true" max="6" min="5" style="0" width="0"/>
    <col collapsed="false" hidden="false" max="7" min="7" style="0" width="25.6683673469388"/>
    <col collapsed="false" hidden="false" max="8" min="8" style="0" width="7.66836734693878"/>
    <col collapsed="false" hidden="true" max="9" min="9" style="0" width="0"/>
    <col collapsed="false" hidden="false" max="10" min="10" style="0" width="11.8367346938776"/>
    <col collapsed="false" hidden="true" max="17" min="11" style="0" width="0"/>
    <col collapsed="false" hidden="false" max="19" min="19" style="0" width="11.6632653061225"/>
    <col collapsed="false" hidden="false" max="20" min="20" style="0" width="10.5"/>
    <col collapsed="false" hidden="false" max="21" min="21" style="0" width="9.16326530612245"/>
    <col collapsed="false" hidden="false" max="22" min="22" style="0" width="11.1581632653061"/>
    <col collapsed="false" hidden="false" max="34" min="23" style="0" width="7.83163265306122"/>
    <col collapsed="false" hidden="false" max="35" min="35" style="0" width="10.3316326530612"/>
    <col collapsed="false" hidden="false" max="36" min="36" style="0" width="9.16326530612245"/>
    <col collapsed="false" hidden="true" max="37" min="37" style="0" width="0"/>
    <col collapsed="false" hidden="false" max="38" min="38" style="0" width="13.1683673469388"/>
    <col collapsed="false" hidden="false" max="39" min="39" style="0" width="37.8316326530612"/>
    <col collapsed="false" hidden="false" max="1025" min="40" style="0" width="11.5"/>
  </cols>
  <sheetData>
    <row collapsed="false" customFormat="true" customHeight="false" hidden="false" ht="18" outlineLevel="0" r="1" s="621">
      <c r="B1" s="622"/>
      <c r="C1" s="623" t="str">
        <f aca="false">IMPLEMENTATION!B2</f>
        <v>DEPARTMENT OF PUBLIC WORKS, ROADS AND TRANSPORT</v>
      </c>
      <c r="D1" s="624"/>
      <c r="E1" s="625"/>
      <c r="F1" s="625"/>
      <c r="G1" s="626"/>
      <c r="H1" s="625"/>
      <c r="I1" s="625"/>
      <c r="J1" s="625"/>
      <c r="K1" s="625"/>
      <c r="L1" s="625"/>
      <c r="M1" s="627"/>
      <c r="N1" s="628"/>
      <c r="O1" s="627"/>
      <c r="P1" s="625"/>
      <c r="Q1" s="625"/>
      <c r="R1" s="625"/>
      <c r="S1" s="625"/>
      <c r="T1" s="625"/>
      <c r="U1" s="625"/>
      <c r="V1" s="625"/>
      <c r="W1" s="625"/>
      <c r="X1" s="625"/>
      <c r="Y1" s="625"/>
      <c r="Z1" s="625"/>
      <c r="AA1" s="625"/>
      <c r="AB1" s="625"/>
      <c r="AC1" s="625"/>
      <c r="AD1" s="625"/>
      <c r="AE1" s="625"/>
      <c r="AF1" s="625"/>
      <c r="AG1" s="625"/>
      <c r="AH1" s="625"/>
      <c r="AI1" s="625"/>
      <c r="AJ1" s="625"/>
      <c r="AK1" s="625"/>
      <c r="AL1" s="625"/>
      <c r="AM1" s="629"/>
      <c r="AN1" s="630"/>
      <c r="AO1" s="631"/>
      <c r="AP1" s="630"/>
      <c r="AQ1" s="630"/>
      <c r="AR1" s="630"/>
      <c r="AS1" s="630"/>
      <c r="AT1" s="630"/>
      <c r="AU1" s="630"/>
      <c r="AV1" s="630"/>
      <c r="AW1" s="630"/>
      <c r="AX1" s="630"/>
      <c r="AY1" s="630"/>
      <c r="AZ1" s="630"/>
      <c r="BA1" s="630"/>
      <c r="BB1" s="630"/>
      <c r="BC1" s="630"/>
      <c r="BD1" s="630"/>
      <c r="BE1" s="630"/>
      <c r="BF1" s="630"/>
      <c r="BG1" s="630"/>
      <c r="BH1" s="630"/>
      <c r="BI1" s="630"/>
      <c r="BJ1" s="630"/>
      <c r="BK1" s="630"/>
      <c r="BL1" s="630"/>
    </row>
    <row collapsed="false" customFormat="false" customHeight="false" hidden="false" ht="17" outlineLevel="0" r="2">
      <c r="A2" s="621"/>
      <c r="B2" s="622"/>
      <c r="C2" s="623" t="str">
        <f aca="false">IMPLEMENTATION!B3</f>
        <v>DEPARTMENT OF HEALTH INFRASTRUCTURE PROJECTS</v>
      </c>
      <c r="D2" s="624"/>
      <c r="E2" s="625"/>
      <c r="F2" s="625"/>
      <c r="G2" s="626"/>
      <c r="H2" s="625"/>
      <c r="I2" s="625"/>
      <c r="J2" s="625"/>
      <c r="K2" s="625"/>
      <c r="L2" s="625"/>
      <c r="M2" s="627"/>
      <c r="N2" s="628"/>
      <c r="O2" s="627"/>
      <c r="P2" s="625"/>
      <c r="Q2" s="625"/>
      <c r="R2" s="625"/>
      <c r="S2" s="625"/>
      <c r="T2" s="625"/>
      <c r="U2" s="625"/>
      <c r="V2" s="625"/>
      <c r="W2" s="625"/>
      <c r="X2" s="625"/>
      <c r="Y2" s="625"/>
      <c r="Z2" s="625"/>
      <c r="AA2" s="625"/>
      <c r="AB2" s="625"/>
      <c r="AC2" s="625"/>
      <c r="AD2" s="625"/>
      <c r="AE2" s="625"/>
      <c r="AF2" s="625"/>
      <c r="AG2" s="625"/>
      <c r="AH2" s="625"/>
      <c r="AI2" s="625"/>
      <c r="AJ2" s="625"/>
      <c r="AK2" s="625"/>
      <c r="AL2" s="625"/>
      <c r="AM2" s="629"/>
      <c r="AN2" s="630"/>
      <c r="AO2" s="631"/>
      <c r="AP2" s="630"/>
      <c r="AQ2" s="630"/>
      <c r="AR2" s="630"/>
      <c r="AS2" s="630"/>
      <c r="AT2" s="630"/>
      <c r="AU2" s="630"/>
      <c r="AV2" s="630"/>
      <c r="AW2" s="630"/>
      <c r="AX2" s="630"/>
      <c r="AY2" s="630"/>
      <c r="AZ2" s="630"/>
      <c r="BA2" s="630"/>
      <c r="BB2" s="630"/>
      <c r="BC2" s="630"/>
      <c r="BD2" s="630"/>
      <c r="BE2" s="630"/>
      <c r="BF2" s="630"/>
      <c r="BG2" s="630"/>
      <c r="BH2" s="630"/>
      <c r="BI2" s="630"/>
      <c r="BJ2" s="630"/>
      <c r="BK2" s="630"/>
      <c r="BL2" s="630"/>
    </row>
    <row collapsed="false" customFormat="false" customHeight="false" hidden="false" ht="17" outlineLevel="0" r="3">
      <c r="A3" s="621"/>
      <c r="B3" s="622"/>
      <c r="C3" s="623" t="s">
        <v>405</v>
      </c>
      <c r="D3" s="624"/>
      <c r="E3" s="625"/>
      <c r="F3" s="625"/>
      <c r="G3" s="626"/>
      <c r="H3" s="625"/>
      <c r="I3" s="625"/>
      <c r="J3" s="625"/>
      <c r="K3" s="625"/>
      <c r="L3" s="625"/>
      <c r="M3" s="627"/>
      <c r="N3" s="628"/>
      <c r="O3" s="627"/>
      <c r="P3" s="625"/>
      <c r="Q3" s="625"/>
      <c r="R3" s="625"/>
      <c r="S3" s="625"/>
      <c r="T3" s="625"/>
      <c r="U3" s="625"/>
      <c r="V3" s="625"/>
      <c r="W3" s="625"/>
      <c r="X3" s="625"/>
      <c r="Y3" s="625"/>
      <c r="Z3" s="625"/>
      <c r="AA3" s="625"/>
      <c r="AB3" s="625"/>
      <c r="AC3" s="625"/>
      <c r="AD3" s="625"/>
      <c r="AE3" s="625"/>
      <c r="AF3" s="625"/>
      <c r="AG3" s="625"/>
      <c r="AH3" s="625"/>
      <c r="AI3" s="625"/>
      <c r="AJ3" s="625"/>
      <c r="AK3" s="625"/>
      <c r="AL3" s="625"/>
      <c r="AM3" s="629"/>
      <c r="AN3" s="630"/>
      <c r="AO3" s="631"/>
      <c r="AP3" s="630"/>
      <c r="AQ3" s="630"/>
      <c r="AR3" s="630"/>
      <c r="AS3" s="630"/>
      <c r="AT3" s="630"/>
      <c r="AU3" s="630"/>
      <c r="AV3" s="630"/>
      <c r="AW3" s="630"/>
      <c r="AX3" s="630"/>
      <c r="AY3" s="630"/>
      <c r="AZ3" s="630"/>
      <c r="BA3" s="630"/>
      <c r="BB3" s="630"/>
      <c r="BC3" s="630"/>
      <c r="BD3" s="630"/>
      <c r="BE3" s="630"/>
      <c r="BF3" s="630"/>
      <c r="BG3" s="630"/>
      <c r="BH3" s="630"/>
      <c r="BI3" s="630"/>
      <c r="BJ3" s="630"/>
      <c r="BK3" s="630"/>
      <c r="BL3" s="630"/>
    </row>
    <row collapsed="false" customFormat="false" customHeight="false" hidden="false" ht="17" outlineLevel="0" r="4">
      <c r="A4" s="621"/>
      <c r="B4" s="622"/>
      <c r="C4" s="623" t="str">
        <f aca="false">IMPLEMENTATION!B5</f>
        <v>REPORTING DATE:  31 DEC 2013 </v>
      </c>
      <c r="D4" s="624"/>
      <c r="E4" s="625"/>
      <c r="F4" s="625"/>
      <c r="G4" s="626"/>
      <c r="H4" s="625"/>
      <c r="I4" s="625"/>
      <c r="J4" s="625"/>
      <c r="K4" s="625"/>
      <c r="L4" s="625"/>
      <c r="M4" s="627"/>
      <c r="N4" s="628"/>
      <c r="O4" s="627"/>
      <c r="P4" s="625"/>
      <c r="Q4" s="625"/>
      <c r="R4" s="625"/>
      <c r="S4" s="625"/>
      <c r="T4" s="625"/>
      <c r="U4" s="625"/>
      <c r="V4" s="625"/>
      <c r="W4" s="625"/>
      <c r="X4" s="625"/>
      <c r="Y4" s="625"/>
      <c r="Z4" s="625"/>
      <c r="AA4" s="625"/>
      <c r="AB4" s="625"/>
      <c r="AC4" s="625"/>
      <c r="AD4" s="625"/>
      <c r="AE4" s="625"/>
      <c r="AF4" s="625"/>
      <c r="AG4" s="625"/>
      <c r="AH4" s="625"/>
      <c r="AI4" s="625"/>
      <c r="AJ4" s="625"/>
      <c r="AK4" s="625"/>
      <c r="AL4" s="625"/>
      <c r="AM4" s="629"/>
      <c r="AN4" s="630"/>
      <c r="AO4" s="631"/>
      <c r="AP4" s="630"/>
      <c r="AQ4" s="630"/>
      <c r="AR4" s="630"/>
      <c r="AS4" s="630"/>
      <c r="AT4" s="630"/>
      <c r="AU4" s="630"/>
      <c r="AV4" s="630"/>
      <c r="AW4" s="630"/>
      <c r="AX4" s="630"/>
      <c r="AY4" s="630"/>
      <c r="AZ4" s="630"/>
      <c r="BA4" s="630"/>
      <c r="BB4" s="630"/>
      <c r="BC4" s="630"/>
      <c r="BD4" s="630"/>
      <c r="BE4" s="630"/>
      <c r="BF4" s="630"/>
      <c r="BG4" s="630"/>
      <c r="BH4" s="630"/>
      <c r="BI4" s="630"/>
      <c r="BJ4" s="630"/>
      <c r="BK4" s="630"/>
      <c r="BL4" s="630"/>
    </row>
    <row collapsed="false" customFormat="false" customHeight="true" hidden="false" ht="14" outlineLevel="0" r="5">
      <c r="C5" s="632"/>
      <c r="D5" s="633"/>
      <c r="E5" s="634"/>
      <c r="F5" s="635"/>
      <c r="G5" s="636"/>
      <c r="H5" s="635"/>
      <c r="I5" s="637"/>
      <c r="J5" s="635"/>
      <c r="K5" s="635"/>
      <c r="L5" s="635"/>
      <c r="M5" s="638"/>
      <c r="N5" s="639"/>
      <c r="O5" s="638"/>
      <c r="P5" s="635"/>
      <c r="Q5" s="635"/>
      <c r="R5" s="635"/>
      <c r="S5" s="635"/>
      <c r="T5" s="640"/>
      <c r="U5" s="640"/>
      <c r="V5" s="640"/>
      <c r="W5" s="635"/>
      <c r="X5" s="635"/>
      <c r="Y5" s="635"/>
      <c r="Z5" s="635"/>
      <c r="AA5" s="635"/>
      <c r="AB5" s="635"/>
      <c r="AC5" s="635"/>
      <c r="AD5" s="635"/>
      <c r="AE5" s="635"/>
      <c r="AF5" s="635"/>
      <c r="AG5" s="635"/>
      <c r="AH5" s="635"/>
      <c r="AI5" s="641"/>
      <c r="AJ5" s="641"/>
      <c r="AK5" s="641"/>
      <c r="AL5" s="641"/>
      <c r="AM5" s="642"/>
    </row>
    <row collapsed="false" customFormat="true" customHeight="false" hidden="false" ht="73" outlineLevel="0" r="6" s="643">
      <c r="B6" s="644"/>
      <c r="C6" s="645" t="s">
        <v>36</v>
      </c>
      <c r="D6" s="646" t="s">
        <v>406</v>
      </c>
      <c r="E6" s="646" t="s">
        <v>407</v>
      </c>
      <c r="F6" s="646" t="s">
        <v>213</v>
      </c>
      <c r="G6" s="647" t="s">
        <v>408</v>
      </c>
      <c r="H6" s="646" t="s">
        <v>409</v>
      </c>
      <c r="I6" s="646" t="s">
        <v>410</v>
      </c>
      <c r="J6" s="646" t="s">
        <v>411</v>
      </c>
      <c r="K6" s="646" t="s">
        <v>412</v>
      </c>
      <c r="L6" s="646" t="s">
        <v>413</v>
      </c>
      <c r="M6" s="648" t="s">
        <v>414</v>
      </c>
      <c r="N6" s="649" t="s">
        <v>415</v>
      </c>
      <c r="O6" s="648" t="s">
        <v>52</v>
      </c>
      <c r="P6" s="646" t="s">
        <v>416</v>
      </c>
      <c r="Q6" s="646" t="s">
        <v>417</v>
      </c>
      <c r="R6" s="646" t="s">
        <v>418</v>
      </c>
      <c r="S6" s="646" t="s">
        <v>419</v>
      </c>
      <c r="T6" s="646" t="s">
        <v>420</v>
      </c>
      <c r="U6" s="646" t="s">
        <v>421</v>
      </c>
      <c r="V6" s="646" t="s">
        <v>422</v>
      </c>
      <c r="W6" s="650" t="s">
        <v>423</v>
      </c>
      <c r="X6" s="650" t="s">
        <v>424</v>
      </c>
      <c r="Y6" s="650" t="s">
        <v>425</v>
      </c>
      <c r="Z6" s="650" t="s">
        <v>426</v>
      </c>
      <c r="AA6" s="650" t="s">
        <v>427</v>
      </c>
      <c r="AB6" s="650" t="s">
        <v>428</v>
      </c>
      <c r="AC6" s="650" t="s">
        <v>429</v>
      </c>
      <c r="AD6" s="650" t="s">
        <v>430</v>
      </c>
      <c r="AE6" s="650" t="s">
        <v>431</v>
      </c>
      <c r="AF6" s="650" t="s">
        <v>432</v>
      </c>
      <c r="AG6" s="650" t="s">
        <v>433</v>
      </c>
      <c r="AH6" s="651" t="s">
        <v>434</v>
      </c>
      <c r="AI6" s="652" t="s">
        <v>435</v>
      </c>
      <c r="AJ6" s="653" t="s">
        <v>436</v>
      </c>
      <c r="AK6" s="654" t="s">
        <v>437</v>
      </c>
      <c r="AL6" s="655" t="s">
        <v>438</v>
      </c>
      <c r="AM6" s="656" t="s">
        <v>20</v>
      </c>
      <c r="AN6" s="657"/>
      <c r="AO6" s="631"/>
      <c r="AP6" s="657"/>
      <c r="AQ6" s="657"/>
      <c r="AR6" s="657"/>
      <c r="AS6" s="657"/>
      <c r="AT6" s="657"/>
      <c r="AU6" s="657"/>
      <c r="AV6" s="657"/>
      <c r="AW6" s="657"/>
      <c r="AX6" s="657"/>
      <c r="AY6" s="657"/>
      <c r="AZ6" s="657"/>
      <c r="BA6" s="657"/>
      <c r="BB6" s="657"/>
      <c r="BC6" s="657"/>
      <c r="BD6" s="657"/>
      <c r="BE6" s="657"/>
      <c r="BF6" s="657"/>
      <c r="BG6" s="657"/>
      <c r="BH6" s="657"/>
      <c r="BI6" s="657"/>
      <c r="BJ6" s="657"/>
      <c r="BK6" s="657"/>
      <c r="BL6" s="657"/>
    </row>
    <row collapsed="false" customFormat="true" customHeight="false" hidden="false" ht="15" outlineLevel="0" r="7" s="658">
      <c r="B7" s="659"/>
      <c r="C7" s="660"/>
      <c r="D7" s="661"/>
      <c r="E7" s="662"/>
      <c r="F7" s="663"/>
      <c r="G7" s="664"/>
      <c r="H7" s="663"/>
      <c r="I7" s="665"/>
      <c r="J7" s="663"/>
      <c r="K7" s="665"/>
      <c r="L7" s="663"/>
      <c r="M7" s="666"/>
      <c r="N7" s="667"/>
      <c r="O7" s="666"/>
      <c r="P7" s="668"/>
      <c r="Q7" s="668"/>
      <c r="R7" s="668"/>
      <c r="S7" s="668"/>
      <c r="T7" s="668"/>
      <c r="U7" s="668"/>
      <c r="V7" s="668"/>
      <c r="W7" s="669"/>
      <c r="X7" s="669"/>
      <c r="Y7" s="669"/>
      <c r="Z7" s="669"/>
      <c r="AA7" s="669"/>
      <c r="AB7" s="669"/>
      <c r="AC7" s="669"/>
      <c r="AD7" s="669"/>
      <c r="AE7" s="669"/>
      <c r="AF7" s="669"/>
      <c r="AG7" s="669"/>
      <c r="AH7" s="670"/>
      <c r="AI7" s="671"/>
      <c r="AJ7" s="672"/>
      <c r="AK7" s="673"/>
      <c r="AL7" s="674"/>
      <c r="AM7" s="675"/>
      <c r="AN7" s="676"/>
      <c r="AO7" s="631"/>
      <c r="AP7" s="676"/>
      <c r="AQ7" s="676"/>
      <c r="AR7" s="676"/>
      <c r="AS7" s="676"/>
      <c r="AT7" s="676"/>
      <c r="AU7" s="676"/>
      <c r="AV7" s="676"/>
      <c r="AW7" s="676"/>
      <c r="AX7" s="676"/>
      <c r="AY7" s="676"/>
      <c r="AZ7" s="676"/>
      <c r="BA7" s="676"/>
      <c r="BB7" s="676"/>
      <c r="BC7" s="676"/>
      <c r="BD7" s="676"/>
      <c r="BE7" s="676"/>
      <c r="BF7" s="676"/>
      <c r="BG7" s="676"/>
      <c r="BH7" s="676"/>
      <c r="BI7" s="676"/>
      <c r="BJ7" s="676"/>
      <c r="BK7" s="676"/>
      <c r="BL7" s="676"/>
    </row>
    <row collapsed="false" customFormat="true" customHeight="false" hidden="false" ht="25" outlineLevel="0" r="8" s="677">
      <c r="B8" s="678"/>
      <c r="C8" s="679"/>
      <c r="D8" s="680" t="s">
        <v>439</v>
      </c>
      <c r="E8" s="681"/>
      <c r="F8" s="682" t="n">
        <f aca="false">F9</f>
        <v>6</v>
      </c>
      <c r="G8" s="683"/>
      <c r="H8" s="682"/>
      <c r="I8" s="684"/>
      <c r="J8" s="682"/>
      <c r="K8" s="684"/>
      <c r="L8" s="682"/>
      <c r="M8" s="685"/>
      <c r="N8" s="686"/>
      <c r="O8" s="685"/>
      <c r="P8" s="687" t="n">
        <f aca="false">P9</f>
        <v>0</v>
      </c>
      <c r="Q8" s="687" t="n">
        <f aca="false">Q9</f>
        <v>0</v>
      </c>
      <c r="R8" s="687" t="n">
        <f aca="false">R9</f>
        <v>264946</v>
      </c>
      <c r="S8" s="687" t="n">
        <f aca="false">S9</f>
        <v>236171</v>
      </c>
      <c r="T8" s="687" t="n">
        <f aca="false">T9</f>
        <v>13000</v>
      </c>
      <c r="U8" s="687" t="n">
        <f aca="false">U9</f>
        <v>1802</v>
      </c>
      <c r="V8" s="687" t="n">
        <f aca="false">V9</f>
        <v>14802</v>
      </c>
      <c r="W8" s="687" t="n">
        <f aca="false">W9</f>
        <v>0</v>
      </c>
      <c r="X8" s="687" t="n">
        <f aca="false">X9</f>
        <v>2837.05915</v>
      </c>
      <c r="Y8" s="687" t="n">
        <f aca="false">Y9</f>
        <v>5197.75063</v>
      </c>
      <c r="Z8" s="687" t="n">
        <f aca="false">Z9</f>
        <v>0</v>
      </c>
      <c r="AA8" s="687" t="n">
        <f aca="false">AA9</f>
        <v>689.70731</v>
      </c>
      <c r="AB8" s="687" t="n">
        <f aca="false">AB9</f>
        <v>0</v>
      </c>
      <c r="AC8" s="687" t="n">
        <f aca="false">AC9</f>
        <v>0</v>
      </c>
      <c r="AD8" s="687" t="n">
        <f aca="false">AD9</f>
        <v>0</v>
      </c>
      <c r="AE8" s="687" t="n">
        <f aca="false">AE9</f>
        <v>726</v>
      </c>
      <c r="AF8" s="687" t="n">
        <f aca="false">AF9</f>
        <v>0</v>
      </c>
      <c r="AG8" s="687" t="n">
        <f aca="false">AG9</f>
        <v>4771</v>
      </c>
      <c r="AH8" s="688" t="n">
        <f aca="false">AH9</f>
        <v>1307</v>
      </c>
      <c r="AI8" s="689" t="n">
        <f aca="false">AI9</f>
        <v>9450.51709</v>
      </c>
      <c r="AJ8" s="690" t="n">
        <f aca="false">AJ9</f>
        <v>6078</v>
      </c>
      <c r="AK8" s="691" t="n">
        <f aca="false">AK9</f>
        <v>0</v>
      </c>
      <c r="AL8" s="692" t="n">
        <f aca="false">AL9</f>
        <v>15528.51709</v>
      </c>
      <c r="AM8" s="693"/>
      <c r="AO8" s="631"/>
    </row>
    <row collapsed="false" customFormat="true" customHeight="false" hidden="false" ht="12" outlineLevel="0" r="9" s="694">
      <c r="B9" s="659"/>
      <c r="C9" s="695"/>
      <c r="D9" s="696" t="s">
        <v>440</v>
      </c>
      <c r="E9" s="697"/>
      <c r="F9" s="698" t="n">
        <f aca="false">F10+F13+F15+F17</f>
        <v>6</v>
      </c>
      <c r="G9" s="699"/>
      <c r="H9" s="698"/>
      <c r="I9" s="700"/>
      <c r="J9" s="698"/>
      <c r="K9" s="700"/>
      <c r="L9" s="698"/>
      <c r="M9" s="701"/>
      <c r="N9" s="702"/>
      <c r="O9" s="701"/>
      <c r="P9" s="703" t="n">
        <f aca="false">P10+P13+P15+P17</f>
        <v>0</v>
      </c>
      <c r="Q9" s="703" t="n">
        <f aca="false">Q10+Q13+Q15+Q17</f>
        <v>0</v>
      </c>
      <c r="R9" s="703" t="n">
        <f aca="false">R10+R13+R15+R17</f>
        <v>264946</v>
      </c>
      <c r="S9" s="703" t="n">
        <f aca="false">S10+S13+S15+S17</f>
        <v>236171</v>
      </c>
      <c r="T9" s="703" t="n">
        <f aca="false">T10+T13+T15+T17</f>
        <v>13000</v>
      </c>
      <c r="U9" s="703" t="n">
        <f aca="false">U10+U13+U15+U17</f>
        <v>1802</v>
      </c>
      <c r="V9" s="703" t="n">
        <f aca="false">V10+V13+V15+V17</f>
        <v>14802</v>
      </c>
      <c r="W9" s="703" t="n">
        <f aca="false">W10+W13+W15+W17</f>
        <v>0</v>
      </c>
      <c r="X9" s="703" t="n">
        <f aca="false">X10+X13+X15+X17</f>
        <v>2837.05915</v>
      </c>
      <c r="Y9" s="703" t="n">
        <f aca="false">Y10+Y13+Y15+Y17</f>
        <v>5197.75063</v>
      </c>
      <c r="Z9" s="703" t="n">
        <f aca="false">Z10+Z13+Z15+Z17</f>
        <v>0</v>
      </c>
      <c r="AA9" s="703" t="n">
        <f aca="false">AA10+AA13+AA15+AA17</f>
        <v>689.70731</v>
      </c>
      <c r="AB9" s="703" t="n">
        <f aca="false">AB10+AB13+AB15+AB17</f>
        <v>0</v>
      </c>
      <c r="AC9" s="703" t="n">
        <f aca="false">AC10+AC13+AC15+AC17</f>
        <v>0</v>
      </c>
      <c r="AD9" s="703" t="n">
        <f aca="false">AD10+AD13+AD15+AD17</f>
        <v>0</v>
      </c>
      <c r="AE9" s="703" t="n">
        <f aca="false">AE10+AE13+AE15+AE17</f>
        <v>726</v>
      </c>
      <c r="AF9" s="703" t="n">
        <f aca="false">AF10+AF13+AF15+AF17</f>
        <v>0</v>
      </c>
      <c r="AG9" s="703" t="n">
        <f aca="false">AG10+AG13+AG15+AG17</f>
        <v>4771</v>
      </c>
      <c r="AH9" s="704" t="n">
        <f aca="false">AH10+AH13+AH15+AH17</f>
        <v>1307</v>
      </c>
      <c r="AI9" s="705" t="n">
        <f aca="false">AI10+AI13+AI15+AI17</f>
        <v>9450.51709</v>
      </c>
      <c r="AJ9" s="706" t="n">
        <f aca="false">AJ10+AJ13+AJ15+AJ17</f>
        <v>6078</v>
      </c>
      <c r="AK9" s="707" t="n">
        <f aca="false">AK10+AK13+AK15+AK17</f>
        <v>0</v>
      </c>
      <c r="AL9" s="708" t="n">
        <f aca="false">AL10+AL13+AL15+AL17</f>
        <v>15528.51709</v>
      </c>
      <c r="AM9" s="709"/>
      <c r="AN9" s="710"/>
      <c r="AO9" s="631"/>
      <c r="AP9" s="710"/>
      <c r="AQ9" s="710"/>
      <c r="AR9" s="710"/>
      <c r="AS9" s="710"/>
      <c r="AT9" s="710"/>
      <c r="AU9" s="710"/>
      <c r="AV9" s="710"/>
      <c r="AW9" s="710"/>
      <c r="AX9" s="710"/>
      <c r="AY9" s="710"/>
      <c r="AZ9" s="710"/>
      <c r="BA9" s="710"/>
      <c r="BB9" s="710"/>
      <c r="BC9" s="710"/>
      <c r="BD9" s="710"/>
      <c r="BE9" s="710"/>
      <c r="BF9" s="710"/>
      <c r="BG9" s="710"/>
      <c r="BH9" s="710"/>
      <c r="BI9" s="710"/>
      <c r="BJ9" s="710"/>
      <c r="BK9" s="710"/>
      <c r="BL9" s="710"/>
    </row>
    <row collapsed="false" customFormat="true" customHeight="false" hidden="false" ht="12" outlineLevel="0" r="10" s="711">
      <c r="B10" s="712"/>
      <c r="C10" s="713"/>
      <c r="D10" s="714" t="s">
        <v>441</v>
      </c>
      <c r="E10" s="715"/>
      <c r="F10" s="716" t="n">
        <f aca="false">SUM(F11:F12)</f>
        <v>2</v>
      </c>
      <c r="G10" s="717"/>
      <c r="H10" s="715"/>
      <c r="I10" s="715"/>
      <c r="J10" s="716"/>
      <c r="K10" s="715"/>
      <c r="L10" s="715"/>
      <c r="M10" s="718"/>
      <c r="N10" s="719"/>
      <c r="O10" s="718"/>
      <c r="P10" s="720" t="n">
        <f aca="false">SUM(P11:P12)</f>
        <v>0</v>
      </c>
      <c r="Q10" s="720" t="n">
        <f aca="false">SUM(Q11:Q12)</f>
        <v>0</v>
      </c>
      <c r="R10" s="720" t="n">
        <f aca="false">SUM(R11:R12)</f>
        <v>113175</v>
      </c>
      <c r="S10" s="720" t="n">
        <f aca="false">SUM(S11:S12)</f>
        <v>106737</v>
      </c>
      <c r="T10" s="720" t="n">
        <f aca="false">SUM(T11:T12)</f>
        <v>2000</v>
      </c>
      <c r="U10" s="720" t="n">
        <f aca="false">SUM(U11:U12)</f>
        <v>2802</v>
      </c>
      <c r="V10" s="720" t="n">
        <f aca="false">SUM(V11:V12)</f>
        <v>4802</v>
      </c>
      <c r="W10" s="720" t="n">
        <f aca="false">SUM(W11:W12)</f>
        <v>0</v>
      </c>
      <c r="X10" s="720" t="n">
        <f aca="false">SUM(X11:X12)</f>
        <v>1009.24817</v>
      </c>
      <c r="Y10" s="720" t="n">
        <f aca="false">SUM(Y11:Y12)</f>
        <v>3103.50819</v>
      </c>
      <c r="Z10" s="720" t="n">
        <f aca="false">SUM(Z11:Z12)</f>
        <v>0</v>
      </c>
      <c r="AA10" s="720" t="n">
        <f aca="false">SUM(AA11:AA12)</f>
        <v>689.70731</v>
      </c>
      <c r="AB10" s="720" t="n">
        <f aca="false">SUM(AB11:AB12)</f>
        <v>0</v>
      </c>
      <c r="AC10" s="720" t="n">
        <f aca="false">SUM(AC11:AC12)</f>
        <v>0</v>
      </c>
      <c r="AD10" s="720" t="n">
        <f aca="false">SUM(AD11:AD12)</f>
        <v>0</v>
      </c>
      <c r="AE10" s="720" t="n">
        <f aca="false">SUM(AE11:AE12)</f>
        <v>0</v>
      </c>
      <c r="AF10" s="720" t="n">
        <f aca="false">SUM(AF11:AF12)</f>
        <v>0</v>
      </c>
      <c r="AG10" s="720" t="n">
        <f aca="false">SUM(AG11:AG12)</f>
        <v>0</v>
      </c>
      <c r="AH10" s="721" t="n">
        <f aca="false">SUM(AH11:AH12)</f>
        <v>0</v>
      </c>
      <c r="AI10" s="722" t="n">
        <f aca="false">SUM(AI11:AI12)</f>
        <v>4802.46367</v>
      </c>
      <c r="AJ10" s="723" t="n">
        <f aca="false">SUM(AJ11:AJ12)</f>
        <v>0</v>
      </c>
      <c r="AK10" s="724" t="n">
        <f aca="false">SUM(AK11:AK12)</f>
        <v>0</v>
      </c>
      <c r="AL10" s="725" t="n">
        <f aca="false">SUM(AL11:AL12)</f>
        <v>4802.46367</v>
      </c>
      <c r="AM10" s="726"/>
      <c r="AN10" s="727"/>
      <c r="AO10" s="631"/>
      <c r="AP10" s="727"/>
      <c r="AQ10" s="727"/>
      <c r="AR10" s="727"/>
      <c r="AS10" s="727"/>
      <c r="AT10" s="727"/>
      <c r="AU10" s="727"/>
      <c r="AV10" s="727"/>
      <c r="AW10" s="727"/>
      <c r="AX10" s="727"/>
      <c r="AY10" s="727"/>
      <c r="AZ10" s="727"/>
      <c r="BA10" s="727"/>
      <c r="BB10" s="727"/>
      <c r="BC10" s="727"/>
      <c r="BD10" s="727"/>
      <c r="BE10" s="727"/>
      <c r="BF10" s="727"/>
      <c r="BG10" s="727"/>
      <c r="BH10" s="727"/>
      <c r="BI10" s="727"/>
      <c r="BJ10" s="727"/>
      <c r="BK10" s="727"/>
      <c r="BL10" s="727"/>
    </row>
    <row collapsed="false" customFormat="true" customHeight="false" hidden="false" ht="60" outlineLevel="0" r="11" s="728">
      <c r="B11" s="729"/>
      <c r="C11" s="730" t="n">
        <v>1</v>
      </c>
      <c r="D11" s="731" t="s">
        <v>442</v>
      </c>
      <c r="E11" s="732"/>
      <c r="F11" s="732" t="n">
        <v>1</v>
      </c>
      <c r="G11" s="733" t="s">
        <v>443</v>
      </c>
      <c r="H11" s="732" t="s">
        <v>89</v>
      </c>
      <c r="I11" s="734"/>
      <c r="J11" s="732" t="s">
        <v>111</v>
      </c>
      <c r="K11" s="734" t="s">
        <v>22</v>
      </c>
      <c r="L11" s="732"/>
      <c r="M11" s="735"/>
      <c r="N11" s="736"/>
      <c r="O11" s="735"/>
      <c r="P11" s="737"/>
      <c r="Q11" s="737"/>
      <c r="R11" s="737" t="n">
        <f aca="false">83371+560</f>
        <v>83931</v>
      </c>
      <c r="S11" s="737" t="n">
        <v>80138</v>
      </c>
      <c r="T11" s="737" t="n">
        <v>1000</v>
      </c>
      <c r="U11" s="737" t="n">
        <v>2793</v>
      </c>
      <c r="V11" s="737" t="n">
        <v>3793</v>
      </c>
      <c r="W11" s="737" t="n">
        <v>0</v>
      </c>
      <c r="X11" s="737" t="n">
        <v>0</v>
      </c>
      <c r="Y11" s="737" t="n">
        <v>3103.50819</v>
      </c>
      <c r="Z11" s="737" t="n">
        <v>0</v>
      </c>
      <c r="AA11" s="737" t="n">
        <v>689.70731</v>
      </c>
      <c r="AB11" s="737" t="n">
        <v>0</v>
      </c>
      <c r="AC11" s="737" t="n">
        <v>0</v>
      </c>
      <c r="AD11" s="737" t="n">
        <v>0</v>
      </c>
      <c r="AE11" s="737" t="n">
        <v>0</v>
      </c>
      <c r="AF11" s="737" t="n">
        <v>0</v>
      </c>
      <c r="AG11" s="737" t="n">
        <v>0</v>
      </c>
      <c r="AH11" s="738" t="n">
        <v>0</v>
      </c>
      <c r="AI11" s="739" t="n">
        <f aca="false">SUM(W11:AE11)</f>
        <v>3793.2155</v>
      </c>
      <c r="AJ11" s="740" t="n">
        <f aca="false">SUM(AF11:AH11)</f>
        <v>0</v>
      </c>
      <c r="AK11" s="741" t="n">
        <v>0</v>
      </c>
      <c r="AL11" s="742" t="n">
        <f aca="false">AI11+AJ11+AK11</f>
        <v>3793.2155</v>
      </c>
      <c r="AM11" s="743"/>
      <c r="AN11" s="676"/>
      <c r="AO11" s="631"/>
      <c r="AP11" s="676"/>
      <c r="AQ11" s="676"/>
      <c r="AR11" s="676"/>
      <c r="AS11" s="676"/>
      <c r="AT11" s="676"/>
      <c r="AU11" s="676"/>
      <c r="AV11" s="676"/>
      <c r="AW11" s="676"/>
      <c r="AX11" s="676"/>
      <c r="AY11" s="676"/>
      <c r="AZ11" s="676"/>
      <c r="BA11" s="676"/>
      <c r="BB11" s="676"/>
      <c r="BC11" s="676"/>
      <c r="BD11" s="676"/>
      <c r="BE11" s="676"/>
      <c r="BF11" s="676"/>
      <c r="BG11" s="676"/>
      <c r="BH11" s="676"/>
      <c r="BI11" s="676"/>
      <c r="BJ11" s="676"/>
      <c r="BK11" s="676"/>
      <c r="BL11" s="676"/>
    </row>
    <row collapsed="false" customFormat="true" customHeight="false" hidden="false" ht="12" outlineLevel="0" r="12" s="728">
      <c r="B12" s="729"/>
      <c r="C12" s="730" t="n">
        <v>2</v>
      </c>
      <c r="D12" s="731" t="s">
        <v>444</v>
      </c>
      <c r="E12" s="732"/>
      <c r="F12" s="732" t="n">
        <v>1</v>
      </c>
      <c r="G12" s="733" t="s">
        <v>445</v>
      </c>
      <c r="H12" s="732" t="s">
        <v>89</v>
      </c>
      <c r="I12" s="734"/>
      <c r="J12" s="732" t="s">
        <v>93</v>
      </c>
      <c r="K12" s="734" t="s">
        <v>22</v>
      </c>
      <c r="L12" s="732"/>
      <c r="M12" s="735"/>
      <c r="N12" s="736"/>
      <c r="O12" s="735"/>
      <c r="P12" s="737"/>
      <c r="Q12" s="737"/>
      <c r="R12" s="737" t="n">
        <v>29244</v>
      </c>
      <c r="S12" s="737" t="n">
        <v>26599</v>
      </c>
      <c r="T12" s="737" t="n">
        <v>1000</v>
      </c>
      <c r="U12" s="737" t="n">
        <v>9</v>
      </c>
      <c r="V12" s="737" t="n">
        <v>1009</v>
      </c>
      <c r="W12" s="737" t="n">
        <v>0</v>
      </c>
      <c r="X12" s="737" t="n">
        <v>1009.24817</v>
      </c>
      <c r="Y12" s="737" t="n">
        <v>0</v>
      </c>
      <c r="Z12" s="737" t="n">
        <v>0</v>
      </c>
      <c r="AA12" s="737" t="n">
        <v>0</v>
      </c>
      <c r="AB12" s="737" t="n">
        <v>0</v>
      </c>
      <c r="AC12" s="737" t="n">
        <v>0</v>
      </c>
      <c r="AD12" s="737" t="n">
        <v>0</v>
      </c>
      <c r="AE12" s="737" t="n">
        <v>0</v>
      </c>
      <c r="AF12" s="737" t="n">
        <v>0</v>
      </c>
      <c r="AG12" s="737" t="n">
        <v>0</v>
      </c>
      <c r="AH12" s="738" t="n">
        <v>0</v>
      </c>
      <c r="AI12" s="739" t="n">
        <f aca="false">SUM(W12:AE12)</f>
        <v>1009.24817</v>
      </c>
      <c r="AJ12" s="740" t="n">
        <f aca="false">SUM(AF12:AH12)</f>
        <v>0</v>
      </c>
      <c r="AK12" s="741" t="n">
        <v>0</v>
      </c>
      <c r="AL12" s="742" t="n">
        <f aca="false">AI12+AJ12+AK12</f>
        <v>1009.24817</v>
      </c>
      <c r="AM12" s="743" t="s">
        <v>446</v>
      </c>
      <c r="AN12" s="676"/>
      <c r="AO12" s="631"/>
      <c r="AP12" s="676"/>
      <c r="AQ12" s="676"/>
      <c r="AR12" s="676"/>
      <c r="AS12" s="676"/>
      <c r="AT12" s="676"/>
      <c r="AU12" s="676"/>
      <c r="AV12" s="676"/>
      <c r="AW12" s="676"/>
      <c r="AX12" s="676"/>
      <c r="AY12" s="676"/>
      <c r="AZ12" s="676"/>
      <c r="BA12" s="676"/>
      <c r="BB12" s="676"/>
      <c r="BC12" s="676"/>
      <c r="BD12" s="676"/>
      <c r="BE12" s="676"/>
      <c r="BF12" s="676"/>
      <c r="BG12" s="676"/>
      <c r="BH12" s="676"/>
      <c r="BI12" s="676"/>
      <c r="BJ12" s="676"/>
      <c r="BK12" s="676"/>
      <c r="BL12" s="676"/>
    </row>
    <row collapsed="false" customFormat="false" customHeight="false" hidden="false" ht="12" outlineLevel="0" r="13">
      <c r="A13" s="728"/>
      <c r="B13" s="729"/>
      <c r="C13" s="744"/>
      <c r="D13" s="745" t="s">
        <v>447</v>
      </c>
      <c r="E13" s="746"/>
      <c r="F13" s="746" t="n">
        <f aca="false">SUM(F14)</f>
        <v>0</v>
      </c>
      <c r="G13" s="747"/>
      <c r="H13" s="746"/>
      <c r="I13" s="748"/>
      <c r="J13" s="746"/>
      <c r="K13" s="748"/>
      <c r="L13" s="749"/>
      <c r="M13" s="750"/>
      <c r="N13" s="751"/>
      <c r="O13" s="752"/>
      <c r="P13" s="753" t="n">
        <f aca="false">SUM(P14)</f>
        <v>0</v>
      </c>
      <c r="Q13" s="753" t="n">
        <f aca="false">SUM(Q14)</f>
        <v>0</v>
      </c>
      <c r="R13" s="754" t="n">
        <f aca="false">SUM(R14)</f>
        <v>0</v>
      </c>
      <c r="S13" s="753" t="n">
        <f aca="false">SUM(S14)</f>
        <v>0</v>
      </c>
      <c r="T13" s="754" t="n">
        <f aca="false">SUM(T14)</f>
        <v>0</v>
      </c>
      <c r="U13" s="754" t="n">
        <f aca="false">SUM(U14)</f>
        <v>0</v>
      </c>
      <c r="V13" s="754" t="n">
        <f aca="false">SUM(V14)</f>
        <v>0</v>
      </c>
      <c r="W13" s="754" t="n">
        <f aca="false">SUM(W14)</f>
        <v>0</v>
      </c>
      <c r="X13" s="754" t="n">
        <f aca="false">SUM(X14)</f>
        <v>0</v>
      </c>
      <c r="Y13" s="754" t="n">
        <f aca="false">SUM(Y14)</f>
        <v>0</v>
      </c>
      <c r="Z13" s="754" t="n">
        <f aca="false">SUM(Z14)</f>
        <v>0</v>
      </c>
      <c r="AA13" s="754" t="n">
        <f aca="false">SUM(AA14)</f>
        <v>0</v>
      </c>
      <c r="AB13" s="754" t="n">
        <f aca="false">SUM(AB14)</f>
        <v>0</v>
      </c>
      <c r="AC13" s="754" t="n">
        <f aca="false">SUM(AC14)</f>
        <v>0</v>
      </c>
      <c r="AD13" s="754" t="n">
        <f aca="false">SUM(AD14)</f>
        <v>0</v>
      </c>
      <c r="AE13" s="754" t="n">
        <f aca="false">SUM(AE14)</f>
        <v>0</v>
      </c>
      <c r="AF13" s="754" t="n">
        <f aca="false">SUM(AF14)</f>
        <v>0</v>
      </c>
      <c r="AG13" s="754" t="n">
        <f aca="false">SUM(AG14)</f>
        <v>0</v>
      </c>
      <c r="AH13" s="755" t="n">
        <f aca="false">SUM(AH14)</f>
        <v>0</v>
      </c>
      <c r="AI13" s="756" t="n">
        <f aca="false">SUM(AI14)</f>
        <v>0</v>
      </c>
      <c r="AJ13" s="757" t="n">
        <f aca="false">SUM(AJ14)</f>
        <v>0</v>
      </c>
      <c r="AK13" s="758" t="n">
        <f aca="false">SUM(AK14)</f>
        <v>0</v>
      </c>
      <c r="AL13" s="759" t="n">
        <f aca="false">SUM(AL14)</f>
        <v>0</v>
      </c>
      <c r="AM13" s="760"/>
      <c r="AN13" s="676"/>
      <c r="AO13" s="631"/>
      <c r="AP13" s="676"/>
      <c r="AQ13" s="676"/>
      <c r="AR13" s="676"/>
      <c r="AS13" s="676"/>
      <c r="AT13" s="676"/>
      <c r="AU13" s="676"/>
      <c r="AV13" s="676"/>
      <c r="AW13" s="676"/>
      <c r="AX13" s="676"/>
      <c r="AY13" s="676"/>
      <c r="AZ13" s="676"/>
      <c r="BA13" s="676"/>
      <c r="BB13" s="676"/>
      <c r="BC13" s="676"/>
      <c r="BD13" s="676"/>
      <c r="BE13" s="676"/>
      <c r="BF13" s="676"/>
      <c r="BG13" s="676"/>
      <c r="BH13" s="676"/>
      <c r="BI13" s="676"/>
      <c r="BJ13" s="676"/>
      <c r="BK13" s="676"/>
      <c r="BL13" s="676"/>
    </row>
    <row collapsed="false" customFormat="false" customHeight="false" hidden="false" ht="12" outlineLevel="0" r="14">
      <c r="A14" s="728"/>
      <c r="B14" s="729"/>
      <c r="C14" s="761"/>
      <c r="D14" s="762"/>
      <c r="E14" s="763"/>
      <c r="F14" s="763"/>
      <c r="G14" s="764"/>
      <c r="H14" s="732"/>
      <c r="I14" s="734"/>
      <c r="J14" s="732"/>
      <c r="K14" s="734"/>
      <c r="L14" s="765"/>
      <c r="M14" s="766"/>
      <c r="N14" s="767"/>
      <c r="O14" s="768"/>
      <c r="P14" s="769"/>
      <c r="Q14" s="769"/>
      <c r="R14" s="737"/>
      <c r="S14" s="769"/>
      <c r="T14" s="737"/>
      <c r="U14" s="737"/>
      <c r="V14" s="737"/>
      <c r="W14" s="737"/>
      <c r="X14" s="737"/>
      <c r="Y14" s="737"/>
      <c r="Z14" s="737"/>
      <c r="AA14" s="737"/>
      <c r="AB14" s="737"/>
      <c r="AC14" s="737"/>
      <c r="AD14" s="737"/>
      <c r="AE14" s="737"/>
      <c r="AF14" s="737"/>
      <c r="AG14" s="737"/>
      <c r="AH14" s="738"/>
      <c r="AI14" s="739" t="n">
        <f aca="false">SUM(W14:AE14)</f>
        <v>0</v>
      </c>
      <c r="AJ14" s="740" t="n">
        <f aca="false">SUM(AF14:AH14)</f>
        <v>0</v>
      </c>
      <c r="AK14" s="741"/>
      <c r="AL14" s="742"/>
      <c r="AM14" s="743"/>
      <c r="AN14" s="676"/>
      <c r="AO14" s="631"/>
      <c r="AP14" s="676"/>
      <c r="AQ14" s="676"/>
      <c r="AR14" s="676"/>
      <c r="AS14" s="676"/>
      <c r="AT14" s="676"/>
      <c r="AU14" s="676"/>
      <c r="AV14" s="676"/>
      <c r="AW14" s="676"/>
      <c r="AX14" s="676"/>
      <c r="AY14" s="676"/>
      <c r="AZ14" s="676"/>
      <c r="BA14" s="676"/>
      <c r="BB14" s="676"/>
      <c r="BC14" s="676"/>
      <c r="BD14" s="676"/>
      <c r="BE14" s="676"/>
      <c r="BF14" s="676"/>
      <c r="BG14" s="676"/>
      <c r="BH14" s="676"/>
      <c r="BI14" s="676"/>
      <c r="BJ14" s="676"/>
      <c r="BK14" s="676"/>
      <c r="BL14" s="676"/>
    </row>
    <row collapsed="false" customFormat="false" customHeight="false" hidden="false" ht="12" outlineLevel="0" r="15">
      <c r="A15" s="728"/>
      <c r="B15" s="729"/>
      <c r="C15" s="744"/>
      <c r="D15" s="745" t="s">
        <v>448</v>
      </c>
      <c r="E15" s="746"/>
      <c r="F15" s="746" t="n">
        <f aca="false">SUM(F16)</f>
        <v>1</v>
      </c>
      <c r="G15" s="747"/>
      <c r="H15" s="746"/>
      <c r="I15" s="748"/>
      <c r="J15" s="746"/>
      <c r="K15" s="748"/>
      <c r="L15" s="749"/>
      <c r="M15" s="750"/>
      <c r="N15" s="751"/>
      <c r="O15" s="752"/>
      <c r="P15" s="753" t="n">
        <f aca="false">SUM(P16)</f>
        <v>0</v>
      </c>
      <c r="Q15" s="753" t="n">
        <f aca="false">SUM(Q16)</f>
        <v>0</v>
      </c>
      <c r="R15" s="754" t="n">
        <f aca="false">SUM(R16)</f>
        <v>21928</v>
      </c>
      <c r="S15" s="753" t="n">
        <f aca="false">SUM(S16)</f>
        <v>20428</v>
      </c>
      <c r="T15" s="754" t="n">
        <f aca="false">SUM(T16)</f>
        <v>0</v>
      </c>
      <c r="U15" s="754" t="n">
        <f aca="false">SUM(U16)</f>
        <v>0</v>
      </c>
      <c r="V15" s="754" t="n">
        <f aca="false">SUM(V16)</f>
        <v>0</v>
      </c>
      <c r="W15" s="754" t="n">
        <f aca="false">SUM(W16)</f>
        <v>0</v>
      </c>
      <c r="X15" s="754" t="n">
        <f aca="false">SUM(X16)</f>
        <v>0</v>
      </c>
      <c r="Y15" s="754" t="n">
        <f aca="false">SUM(Y16)</f>
        <v>0</v>
      </c>
      <c r="Z15" s="754" t="n">
        <f aca="false">SUM(Z16)</f>
        <v>0</v>
      </c>
      <c r="AA15" s="754" t="n">
        <f aca="false">SUM(AA16)</f>
        <v>0</v>
      </c>
      <c r="AB15" s="754" t="n">
        <f aca="false">SUM(AB16)</f>
        <v>0</v>
      </c>
      <c r="AC15" s="754" t="n">
        <f aca="false">SUM(AC16)</f>
        <v>0</v>
      </c>
      <c r="AD15" s="754" t="n">
        <f aca="false">SUM(AD16)</f>
        <v>0</v>
      </c>
      <c r="AE15" s="754" t="n">
        <f aca="false">SUM(AE16)</f>
        <v>0</v>
      </c>
      <c r="AF15" s="754" t="n">
        <f aca="false">SUM(AF16)</f>
        <v>0</v>
      </c>
      <c r="AG15" s="754" t="n">
        <f aca="false">SUM(AG16)</f>
        <v>0</v>
      </c>
      <c r="AH15" s="755" t="n">
        <f aca="false">SUM(AH16)</f>
        <v>0</v>
      </c>
      <c r="AI15" s="756" t="n">
        <f aca="false">SUM(AI16)</f>
        <v>0</v>
      </c>
      <c r="AJ15" s="757" t="n">
        <f aca="false">SUM(AJ16)</f>
        <v>0</v>
      </c>
      <c r="AK15" s="758" t="n">
        <f aca="false">SUM(AK16)</f>
        <v>0</v>
      </c>
      <c r="AL15" s="759" t="n">
        <f aca="false">SUM(AL16)</f>
        <v>0</v>
      </c>
      <c r="AM15" s="760"/>
      <c r="AN15" s="676"/>
      <c r="AO15" s="631"/>
      <c r="AP15" s="676"/>
      <c r="AQ15" s="676"/>
      <c r="AR15" s="676"/>
      <c r="AS15" s="676"/>
      <c r="AT15" s="676"/>
      <c r="AU15" s="676"/>
      <c r="AV15" s="676"/>
      <c r="AW15" s="676"/>
      <c r="AX15" s="676"/>
      <c r="AY15" s="676"/>
      <c r="AZ15" s="676"/>
      <c r="BA15" s="676"/>
      <c r="BB15" s="676"/>
      <c r="BC15" s="676"/>
      <c r="BD15" s="676"/>
      <c r="BE15" s="676"/>
      <c r="BF15" s="676"/>
      <c r="BG15" s="676"/>
      <c r="BH15" s="676"/>
      <c r="BI15" s="676"/>
      <c r="BJ15" s="676"/>
      <c r="BK15" s="676"/>
      <c r="BL15" s="676"/>
    </row>
    <row collapsed="false" customFormat="false" customHeight="false" hidden="false" ht="36" outlineLevel="0" r="16">
      <c r="A16" s="728"/>
      <c r="B16" s="729"/>
      <c r="C16" s="730" t="n">
        <v>3</v>
      </c>
      <c r="D16" s="731" t="s">
        <v>449</v>
      </c>
      <c r="E16" s="732"/>
      <c r="F16" s="732" t="n">
        <v>1</v>
      </c>
      <c r="G16" s="733" t="s">
        <v>450</v>
      </c>
      <c r="H16" s="732" t="s">
        <v>89</v>
      </c>
      <c r="I16" s="734"/>
      <c r="J16" s="732" t="s">
        <v>143</v>
      </c>
      <c r="K16" s="734" t="s">
        <v>24</v>
      </c>
      <c r="L16" s="732"/>
      <c r="M16" s="735"/>
      <c r="N16" s="736"/>
      <c r="O16" s="735"/>
      <c r="P16" s="737"/>
      <c r="Q16" s="737"/>
      <c r="R16" s="737" t="n">
        <v>21928</v>
      </c>
      <c r="S16" s="737" t="n">
        <v>20428</v>
      </c>
      <c r="T16" s="737" t="n">
        <v>0</v>
      </c>
      <c r="U16" s="737" t="n">
        <v>0</v>
      </c>
      <c r="V16" s="737" t="n">
        <v>0</v>
      </c>
      <c r="W16" s="737" t="n">
        <v>0</v>
      </c>
      <c r="X16" s="737" t="n">
        <v>0</v>
      </c>
      <c r="Y16" s="737" t="n">
        <v>0</v>
      </c>
      <c r="Z16" s="737" t="n">
        <v>0</v>
      </c>
      <c r="AA16" s="737" t="n">
        <v>0</v>
      </c>
      <c r="AB16" s="737" t="n">
        <v>0</v>
      </c>
      <c r="AC16" s="737" t="n">
        <v>0</v>
      </c>
      <c r="AD16" s="737" t="n">
        <v>0</v>
      </c>
      <c r="AE16" s="737" t="n">
        <v>0</v>
      </c>
      <c r="AF16" s="737" t="n">
        <v>0</v>
      </c>
      <c r="AG16" s="737" t="n">
        <v>0</v>
      </c>
      <c r="AH16" s="738" t="n">
        <v>0</v>
      </c>
      <c r="AI16" s="739" t="n">
        <f aca="false">SUM(W16:AE16)</f>
        <v>0</v>
      </c>
      <c r="AJ16" s="740" t="n">
        <f aca="false">SUM(AF16:AH16)</f>
        <v>0</v>
      </c>
      <c r="AK16" s="741" t="n">
        <v>0</v>
      </c>
      <c r="AL16" s="742" t="n">
        <f aca="false">AI16+AJ16+AK16</f>
        <v>0</v>
      </c>
      <c r="AM16" s="743" t="s">
        <v>446</v>
      </c>
      <c r="AN16" s="676"/>
      <c r="AO16" s="631"/>
      <c r="AP16" s="676"/>
      <c r="AQ16" s="676"/>
      <c r="AR16" s="676"/>
      <c r="AS16" s="676"/>
      <c r="AT16" s="676"/>
      <c r="AU16" s="676"/>
      <c r="AV16" s="676"/>
      <c r="AW16" s="676"/>
      <c r="AX16" s="676"/>
      <c r="AY16" s="676"/>
      <c r="AZ16" s="676"/>
      <c r="BA16" s="676"/>
      <c r="BB16" s="676"/>
      <c r="BC16" s="676"/>
      <c r="BD16" s="676"/>
      <c r="BE16" s="676"/>
      <c r="BF16" s="676"/>
      <c r="BG16" s="676"/>
      <c r="BH16" s="676"/>
      <c r="BI16" s="676"/>
      <c r="BJ16" s="676"/>
      <c r="BK16" s="676"/>
      <c r="BL16" s="676"/>
    </row>
    <row collapsed="false" customFormat="false" customHeight="false" hidden="false" ht="12" outlineLevel="0" r="17">
      <c r="A17" s="728"/>
      <c r="B17" s="729"/>
      <c r="C17" s="744"/>
      <c r="D17" s="745" t="s">
        <v>451</v>
      </c>
      <c r="E17" s="746"/>
      <c r="F17" s="746" t="n">
        <f aca="false">SUM(F18:F21)</f>
        <v>3</v>
      </c>
      <c r="G17" s="747"/>
      <c r="H17" s="746"/>
      <c r="I17" s="748"/>
      <c r="J17" s="746"/>
      <c r="K17" s="748"/>
      <c r="L17" s="749"/>
      <c r="M17" s="750"/>
      <c r="N17" s="751"/>
      <c r="O17" s="752"/>
      <c r="P17" s="753" t="n">
        <f aca="false">SUM(P18:P21)</f>
        <v>0</v>
      </c>
      <c r="Q17" s="753" t="n">
        <f aca="false">SUM(Q18:Q21)</f>
        <v>0</v>
      </c>
      <c r="R17" s="754" t="n">
        <f aca="false">SUM(R18:R21)</f>
        <v>129843</v>
      </c>
      <c r="S17" s="753" t="n">
        <f aca="false">SUM(S18:S21)</f>
        <v>109006</v>
      </c>
      <c r="T17" s="754" t="n">
        <f aca="false">SUM(T18:T21)</f>
        <v>11000</v>
      </c>
      <c r="U17" s="754" t="n">
        <f aca="false">SUM(U18:U21)</f>
        <v>-1000</v>
      </c>
      <c r="V17" s="754" t="n">
        <f aca="false">SUM(V18:V21)</f>
        <v>10000</v>
      </c>
      <c r="W17" s="754" t="n">
        <f aca="false">SUM(W18:W21)</f>
        <v>0</v>
      </c>
      <c r="X17" s="754" t="n">
        <f aca="false">SUM(X18:X21)</f>
        <v>1827.81098</v>
      </c>
      <c r="Y17" s="754" t="n">
        <f aca="false">SUM(Y18:Y21)</f>
        <v>2094.24244</v>
      </c>
      <c r="Z17" s="754" t="n">
        <f aca="false">SUM(Z18:Z21)</f>
        <v>0</v>
      </c>
      <c r="AA17" s="754" t="n">
        <f aca="false">SUM(AA18:AA21)</f>
        <v>0</v>
      </c>
      <c r="AB17" s="754" t="n">
        <f aca="false">SUM(AB18:AB21)</f>
        <v>0</v>
      </c>
      <c r="AC17" s="754" t="n">
        <f aca="false">SUM(AC18:AC21)</f>
        <v>0</v>
      </c>
      <c r="AD17" s="754" t="n">
        <f aca="false">SUM(AD18:AD21)</f>
        <v>0</v>
      </c>
      <c r="AE17" s="754" t="n">
        <f aca="false">SUM(AE18:AE21)</f>
        <v>726</v>
      </c>
      <c r="AF17" s="754" t="n">
        <f aca="false">SUM(AF18:AF21)</f>
        <v>0</v>
      </c>
      <c r="AG17" s="754" t="n">
        <f aca="false">SUM(AG18:AG21)</f>
        <v>4771</v>
      </c>
      <c r="AH17" s="755" t="n">
        <f aca="false">SUM(AH18:AH21)</f>
        <v>1307</v>
      </c>
      <c r="AI17" s="756" t="n">
        <f aca="false">SUM(AI18:AI21)</f>
        <v>4648.05342</v>
      </c>
      <c r="AJ17" s="757" t="n">
        <f aca="false">SUM(AJ18:AJ21)</f>
        <v>6078</v>
      </c>
      <c r="AK17" s="758" t="n">
        <f aca="false">SUM(AK18:AK21)</f>
        <v>0</v>
      </c>
      <c r="AL17" s="759" t="n">
        <f aca="false">SUM(AL18:AL21)</f>
        <v>10726.05342</v>
      </c>
      <c r="AM17" s="760"/>
      <c r="AN17" s="676"/>
      <c r="AO17" s="631"/>
      <c r="AP17" s="676"/>
      <c r="AQ17" s="676"/>
      <c r="AR17" s="676"/>
      <c r="AS17" s="676"/>
      <c r="AT17" s="676"/>
      <c r="AU17" s="676"/>
      <c r="AV17" s="676"/>
      <c r="AW17" s="676"/>
      <c r="AX17" s="676"/>
      <c r="AY17" s="676"/>
      <c r="AZ17" s="676"/>
      <c r="BA17" s="676"/>
      <c r="BB17" s="676"/>
      <c r="BC17" s="676"/>
      <c r="BD17" s="676"/>
      <c r="BE17" s="676"/>
      <c r="BF17" s="676"/>
      <c r="BG17" s="676"/>
      <c r="BH17" s="676"/>
      <c r="BI17" s="676"/>
      <c r="BJ17" s="676"/>
      <c r="BK17" s="676"/>
      <c r="BL17" s="676"/>
    </row>
    <row collapsed="false" customFormat="false" customHeight="false" hidden="false" ht="48" outlineLevel="0" r="18">
      <c r="A18" s="728"/>
      <c r="B18" s="729"/>
      <c r="C18" s="730" t="n">
        <v>4</v>
      </c>
      <c r="D18" s="731" t="s">
        <v>452</v>
      </c>
      <c r="E18" s="732"/>
      <c r="F18" s="732" t="n">
        <v>1</v>
      </c>
      <c r="G18" s="733" t="s">
        <v>453</v>
      </c>
      <c r="H18" s="732" t="s">
        <v>89</v>
      </c>
      <c r="I18" s="734"/>
      <c r="J18" s="732" t="s">
        <v>454</v>
      </c>
      <c r="K18" s="734" t="s">
        <v>25</v>
      </c>
      <c r="L18" s="732"/>
      <c r="M18" s="735"/>
      <c r="N18" s="736"/>
      <c r="O18" s="735"/>
      <c r="P18" s="737"/>
      <c r="Q18" s="737"/>
      <c r="R18" s="737" t="n">
        <v>71434</v>
      </c>
      <c r="S18" s="737" t="n">
        <v>52761</v>
      </c>
      <c r="T18" s="737" t="n">
        <v>10000</v>
      </c>
      <c r="U18" s="737" t="n">
        <v>0</v>
      </c>
      <c r="V18" s="737" t="n">
        <v>10000</v>
      </c>
      <c r="W18" s="737" t="n">
        <v>0</v>
      </c>
      <c r="X18" s="737" t="n">
        <v>1827.81098</v>
      </c>
      <c r="Y18" s="737" t="n">
        <v>2094.24244</v>
      </c>
      <c r="Z18" s="737" t="n">
        <v>0</v>
      </c>
      <c r="AA18" s="737" t="n">
        <v>0</v>
      </c>
      <c r="AB18" s="737" t="n">
        <v>0</v>
      </c>
      <c r="AC18" s="737" t="n">
        <v>0</v>
      </c>
      <c r="AD18" s="737" t="n">
        <v>0</v>
      </c>
      <c r="AE18" s="737" t="n">
        <v>0</v>
      </c>
      <c r="AF18" s="737" t="n">
        <v>0</v>
      </c>
      <c r="AG18" s="737" t="n">
        <v>4771</v>
      </c>
      <c r="AH18" s="738" t="n">
        <v>1307</v>
      </c>
      <c r="AI18" s="739" t="n">
        <f aca="false">SUM(W18:AE18)</f>
        <v>3922.05342</v>
      </c>
      <c r="AJ18" s="740" t="n">
        <f aca="false">SUM(AF18:AH18)</f>
        <v>6078</v>
      </c>
      <c r="AK18" s="741" t="n">
        <v>0</v>
      </c>
      <c r="AL18" s="742" t="n">
        <f aca="false">AI18+AJ18+AK18</f>
        <v>10000.05342</v>
      </c>
      <c r="AM18" s="743"/>
      <c r="AN18" s="676"/>
      <c r="AO18" s="631"/>
      <c r="AP18" s="676"/>
      <c r="AQ18" s="676"/>
      <c r="AR18" s="676"/>
      <c r="AS18" s="676"/>
      <c r="AT18" s="676"/>
      <c r="AU18" s="676"/>
      <c r="AV18" s="676"/>
      <c r="AW18" s="676"/>
      <c r="AX18" s="676"/>
      <c r="AY18" s="676"/>
      <c r="AZ18" s="676"/>
      <c r="BA18" s="676"/>
      <c r="BB18" s="676"/>
      <c r="BC18" s="676"/>
      <c r="BD18" s="676"/>
      <c r="BE18" s="676"/>
      <c r="BF18" s="676"/>
      <c r="BG18" s="676"/>
      <c r="BH18" s="676"/>
      <c r="BI18" s="676"/>
      <c r="BJ18" s="676"/>
      <c r="BK18" s="676"/>
      <c r="BL18" s="676"/>
    </row>
    <row collapsed="false" customFormat="false" customHeight="false" hidden="false" ht="60" outlineLevel="0" r="19">
      <c r="A19" s="728"/>
      <c r="B19" s="729"/>
      <c r="C19" s="730" t="n">
        <v>5</v>
      </c>
      <c r="D19" s="731" t="s">
        <v>455</v>
      </c>
      <c r="E19" s="732"/>
      <c r="F19" s="732" t="n">
        <v>1</v>
      </c>
      <c r="G19" s="733" t="s">
        <v>456</v>
      </c>
      <c r="H19" s="732" t="s">
        <v>89</v>
      </c>
      <c r="I19" s="734"/>
      <c r="J19" s="732" t="s">
        <v>172</v>
      </c>
      <c r="K19" s="734" t="s">
        <v>25</v>
      </c>
      <c r="L19" s="732"/>
      <c r="M19" s="735"/>
      <c r="N19" s="736"/>
      <c r="O19" s="735"/>
      <c r="P19" s="737"/>
      <c r="Q19" s="737"/>
      <c r="R19" s="737" t="n">
        <v>58409</v>
      </c>
      <c r="S19" s="737" t="n">
        <v>56245</v>
      </c>
      <c r="T19" s="737" t="n">
        <v>1000</v>
      </c>
      <c r="U19" s="737" t="n">
        <v>-1000</v>
      </c>
      <c r="V19" s="737" t="n">
        <v>0</v>
      </c>
      <c r="W19" s="737" t="n">
        <v>0</v>
      </c>
      <c r="X19" s="737" t="n">
        <v>0</v>
      </c>
      <c r="Y19" s="737" t="n">
        <v>0</v>
      </c>
      <c r="Z19" s="737" t="n">
        <v>0</v>
      </c>
      <c r="AA19" s="737" t="n">
        <v>0</v>
      </c>
      <c r="AB19" s="737" t="n">
        <v>0</v>
      </c>
      <c r="AC19" s="737" t="n">
        <v>0</v>
      </c>
      <c r="AD19" s="737" t="n">
        <v>0</v>
      </c>
      <c r="AE19" s="737" t="n">
        <v>726</v>
      </c>
      <c r="AF19" s="737" t="n">
        <v>0</v>
      </c>
      <c r="AG19" s="737" t="n">
        <v>0</v>
      </c>
      <c r="AH19" s="738" t="n">
        <v>0</v>
      </c>
      <c r="AI19" s="739" t="n">
        <f aca="false">SUM(W19:AE19)</f>
        <v>726</v>
      </c>
      <c r="AJ19" s="740" t="n">
        <f aca="false">SUM(AF19:AH19)</f>
        <v>0</v>
      </c>
      <c r="AK19" s="741" t="n">
        <v>0</v>
      </c>
      <c r="AL19" s="742" t="n">
        <f aca="false">AI19+AJ19+AK19</f>
        <v>726</v>
      </c>
      <c r="AM19" s="743"/>
      <c r="AN19" s="676"/>
      <c r="AO19" s="631"/>
      <c r="AP19" s="676"/>
      <c r="AQ19" s="676"/>
      <c r="AR19" s="676"/>
      <c r="AS19" s="676"/>
      <c r="AT19" s="676"/>
      <c r="AU19" s="676"/>
      <c r="AV19" s="676"/>
      <c r="AW19" s="676"/>
      <c r="AX19" s="676"/>
      <c r="AY19" s="676"/>
      <c r="AZ19" s="676"/>
      <c r="BA19" s="676"/>
      <c r="BB19" s="676"/>
      <c r="BC19" s="676"/>
      <c r="BD19" s="676"/>
      <c r="BE19" s="676"/>
      <c r="BF19" s="676"/>
      <c r="BG19" s="676"/>
      <c r="BH19" s="676"/>
      <c r="BI19" s="676"/>
      <c r="BJ19" s="676"/>
      <c r="BK19" s="676"/>
      <c r="BL19" s="676"/>
    </row>
    <row collapsed="false" customFormat="false" customHeight="false" hidden="false" ht="24" outlineLevel="0" r="20">
      <c r="A20" s="728"/>
      <c r="B20" s="729"/>
      <c r="C20" s="730" t="n">
        <v>6</v>
      </c>
      <c r="D20" s="731" t="s">
        <v>457</v>
      </c>
      <c r="E20" s="732"/>
      <c r="F20" s="732" t="n">
        <v>1</v>
      </c>
      <c r="G20" s="733"/>
      <c r="H20" s="732" t="s">
        <v>89</v>
      </c>
      <c r="I20" s="734"/>
      <c r="J20" s="732" t="s">
        <v>172</v>
      </c>
      <c r="K20" s="734" t="s">
        <v>25</v>
      </c>
      <c r="L20" s="732"/>
      <c r="M20" s="735"/>
      <c r="N20" s="736"/>
      <c r="O20" s="735"/>
      <c r="P20" s="737"/>
      <c r="Q20" s="737"/>
      <c r="R20" s="737"/>
      <c r="S20" s="737"/>
      <c r="T20" s="737" t="n">
        <v>0</v>
      </c>
      <c r="U20" s="737" t="n">
        <v>0</v>
      </c>
      <c r="V20" s="737" t="n">
        <v>0</v>
      </c>
      <c r="W20" s="737" t="n">
        <v>0</v>
      </c>
      <c r="X20" s="737" t="n">
        <v>0</v>
      </c>
      <c r="Y20" s="737" t="n">
        <v>0</v>
      </c>
      <c r="Z20" s="737" t="n">
        <v>0</v>
      </c>
      <c r="AA20" s="737" t="n">
        <v>0</v>
      </c>
      <c r="AB20" s="737" t="n">
        <v>0</v>
      </c>
      <c r="AC20" s="737" t="n">
        <v>0</v>
      </c>
      <c r="AD20" s="737" t="n">
        <v>0</v>
      </c>
      <c r="AE20" s="737" t="n">
        <v>0</v>
      </c>
      <c r="AF20" s="737" t="n">
        <v>0</v>
      </c>
      <c r="AG20" s="737" t="n">
        <v>0</v>
      </c>
      <c r="AH20" s="738" t="n">
        <v>0</v>
      </c>
      <c r="AI20" s="739" t="n">
        <f aca="false">SUM(W20:AE20)</f>
        <v>0</v>
      </c>
      <c r="AJ20" s="740" t="n">
        <f aca="false">SUM(AF20:AH20)</f>
        <v>0</v>
      </c>
      <c r="AK20" s="741" t="n">
        <v>0</v>
      </c>
      <c r="AL20" s="742" t="n">
        <f aca="false">AI20+AJ20+AK20</f>
        <v>0</v>
      </c>
      <c r="AM20" s="743" t="s">
        <v>458</v>
      </c>
      <c r="AN20" s="676"/>
      <c r="AO20" s="631"/>
      <c r="AP20" s="676"/>
      <c r="AQ20" s="676"/>
      <c r="AR20" s="676"/>
      <c r="AS20" s="676"/>
      <c r="AT20" s="676"/>
      <c r="AU20" s="676"/>
      <c r="AV20" s="676"/>
      <c r="AW20" s="676"/>
      <c r="AX20" s="676"/>
      <c r="AY20" s="676"/>
      <c r="AZ20" s="676"/>
      <c r="BA20" s="676"/>
      <c r="BB20" s="676"/>
      <c r="BC20" s="676"/>
      <c r="BD20" s="676"/>
      <c r="BE20" s="676"/>
      <c r="BF20" s="676"/>
      <c r="BG20" s="676"/>
      <c r="BH20" s="676"/>
      <c r="BI20" s="676"/>
      <c r="BJ20" s="676"/>
      <c r="BK20" s="676"/>
      <c r="BL20" s="676"/>
    </row>
    <row collapsed="false" customFormat="false" customHeight="false" hidden="false" ht="13" outlineLevel="0" r="21">
      <c r="A21" s="728"/>
      <c r="B21" s="729"/>
      <c r="C21" s="770"/>
      <c r="D21" s="771"/>
      <c r="E21" s="772"/>
      <c r="F21" s="772"/>
      <c r="G21" s="773"/>
      <c r="H21" s="772"/>
      <c r="I21" s="774"/>
      <c r="J21" s="772"/>
      <c r="K21" s="774"/>
      <c r="L21" s="772"/>
      <c r="M21" s="775"/>
      <c r="N21" s="776"/>
      <c r="O21" s="775"/>
      <c r="P21" s="777"/>
      <c r="Q21" s="777"/>
      <c r="R21" s="777" t="n">
        <f aca="false">P21+Q21</f>
        <v>0</v>
      </c>
      <c r="S21" s="777"/>
      <c r="T21" s="777"/>
      <c r="U21" s="777"/>
      <c r="V21" s="777"/>
      <c r="W21" s="777"/>
      <c r="X21" s="777"/>
      <c r="Y21" s="777"/>
      <c r="Z21" s="777"/>
      <c r="AA21" s="777"/>
      <c r="AB21" s="777"/>
      <c r="AC21" s="777"/>
      <c r="AD21" s="777"/>
      <c r="AE21" s="777"/>
      <c r="AF21" s="777"/>
      <c r="AG21" s="777"/>
      <c r="AH21" s="778"/>
      <c r="AI21" s="739" t="n">
        <f aca="false">SUM(W21:AE21)</f>
        <v>0</v>
      </c>
      <c r="AJ21" s="740" t="n">
        <f aca="false">SUM(AF21:AH21)</f>
        <v>0</v>
      </c>
      <c r="AK21" s="779" t="n">
        <v>0</v>
      </c>
      <c r="AL21" s="780" t="n">
        <f aca="false">AI21+AJ21+AK21</f>
        <v>0</v>
      </c>
      <c r="AM21" s="781"/>
      <c r="AN21" s="676"/>
      <c r="AO21" s="631"/>
      <c r="AP21" s="676"/>
      <c r="AQ21" s="676"/>
      <c r="AR21" s="676"/>
      <c r="AS21" s="676"/>
      <c r="AT21" s="676"/>
      <c r="AU21" s="676"/>
      <c r="AV21" s="676"/>
      <c r="AW21" s="676"/>
      <c r="AX21" s="676"/>
      <c r="AY21" s="676"/>
      <c r="AZ21" s="676"/>
      <c r="BA21" s="676"/>
      <c r="BB21" s="676"/>
      <c r="BC21" s="676"/>
      <c r="BD21" s="676"/>
      <c r="BE21" s="676"/>
      <c r="BF21" s="676"/>
      <c r="BG21" s="676"/>
      <c r="BH21" s="676"/>
      <c r="BI21" s="676"/>
      <c r="BJ21" s="676"/>
      <c r="BK21" s="676"/>
      <c r="BL21" s="676"/>
    </row>
    <row collapsed="false" customFormat="true" customHeight="false" hidden="false" ht="25" outlineLevel="0" r="22" s="782">
      <c r="B22" s="729"/>
      <c r="C22" s="679"/>
      <c r="D22" s="680" t="s">
        <v>459</v>
      </c>
      <c r="E22" s="681"/>
      <c r="F22" s="682" t="n">
        <f aca="false">F23</f>
        <v>21</v>
      </c>
      <c r="G22" s="783"/>
      <c r="H22" s="682"/>
      <c r="I22" s="684"/>
      <c r="J22" s="682"/>
      <c r="K22" s="684"/>
      <c r="L22" s="682"/>
      <c r="M22" s="685"/>
      <c r="N22" s="686"/>
      <c r="O22" s="685"/>
      <c r="P22" s="687" t="n">
        <f aca="false">P23</f>
        <v>141797</v>
      </c>
      <c r="Q22" s="687" t="n">
        <f aca="false">Q23</f>
        <v>31195.34</v>
      </c>
      <c r="R22" s="687" t="n">
        <f aca="false">R23</f>
        <v>586025.34</v>
      </c>
      <c r="S22" s="687" t="n">
        <f aca="false">S23</f>
        <v>564609</v>
      </c>
      <c r="T22" s="687" t="n">
        <f aca="false">T23</f>
        <v>69172</v>
      </c>
      <c r="U22" s="687" t="n">
        <f aca="false">U23</f>
        <v>10148</v>
      </c>
      <c r="V22" s="687" t="n">
        <f aca="false">V23</f>
        <v>79320</v>
      </c>
      <c r="W22" s="687" t="n">
        <f aca="false">W23</f>
        <v>0</v>
      </c>
      <c r="X22" s="687" t="n">
        <f aca="false">X23</f>
        <v>5093.00994</v>
      </c>
      <c r="Y22" s="687" t="n">
        <f aca="false">Y23</f>
        <v>11987.19727</v>
      </c>
      <c r="Z22" s="687" t="n">
        <f aca="false">Z23</f>
        <v>8856.7695</v>
      </c>
      <c r="AA22" s="687" t="n">
        <f aca="false">AA23</f>
        <v>20509.39011</v>
      </c>
      <c r="AB22" s="687" t="n">
        <f aca="false">AB23</f>
        <v>4388.5662</v>
      </c>
      <c r="AC22" s="687" t="n">
        <f aca="false">AC23</f>
        <v>7320.15772</v>
      </c>
      <c r="AD22" s="687" t="n">
        <f aca="false">AD23</f>
        <v>81.82293</v>
      </c>
      <c r="AE22" s="687" t="n">
        <f aca="false">AE23</f>
        <v>792</v>
      </c>
      <c r="AF22" s="687" t="n">
        <f aca="false">AF23</f>
        <v>8439</v>
      </c>
      <c r="AG22" s="687" t="n">
        <f aca="false">AG23</f>
        <v>7833</v>
      </c>
      <c r="AH22" s="688" t="n">
        <f aca="false">AH23</f>
        <v>4283</v>
      </c>
      <c r="AI22" s="689" t="n">
        <f aca="false">AI23</f>
        <v>59028.91367</v>
      </c>
      <c r="AJ22" s="690" t="n">
        <f aca="false">AJ23</f>
        <v>20555</v>
      </c>
      <c r="AK22" s="691" t="n">
        <f aca="false">AK23</f>
        <v>81</v>
      </c>
      <c r="AL22" s="692" t="n">
        <f aca="false">AL23</f>
        <v>79664.91367</v>
      </c>
      <c r="AM22" s="784"/>
      <c r="AN22" s="677"/>
      <c r="AO22" s="631"/>
      <c r="AP22" s="677"/>
      <c r="AQ22" s="677"/>
      <c r="AR22" s="677"/>
      <c r="AS22" s="677"/>
      <c r="AT22" s="677"/>
      <c r="AU22" s="677"/>
      <c r="AV22" s="677"/>
      <c r="AW22" s="677"/>
      <c r="AX22" s="677"/>
      <c r="AY22" s="677"/>
      <c r="AZ22" s="677"/>
      <c r="BA22" s="677"/>
      <c r="BB22" s="677"/>
      <c r="BC22" s="677"/>
      <c r="BD22" s="677"/>
      <c r="BE22" s="677"/>
      <c r="BF22" s="677"/>
      <c r="BG22" s="677"/>
      <c r="BH22" s="677"/>
      <c r="BI22" s="677"/>
      <c r="BJ22" s="677"/>
      <c r="BK22" s="677"/>
      <c r="BL22" s="677"/>
    </row>
    <row collapsed="false" customFormat="true" customHeight="false" hidden="false" ht="12" outlineLevel="0" r="23" s="785">
      <c r="B23" s="729"/>
      <c r="C23" s="695"/>
      <c r="D23" s="786" t="s">
        <v>440</v>
      </c>
      <c r="E23" s="697"/>
      <c r="F23" s="698" t="n">
        <f aca="false">F24+F36+F39+F48</f>
        <v>21</v>
      </c>
      <c r="G23" s="787"/>
      <c r="H23" s="698"/>
      <c r="I23" s="700"/>
      <c r="J23" s="698"/>
      <c r="K23" s="700"/>
      <c r="L23" s="698"/>
      <c r="M23" s="701"/>
      <c r="N23" s="702"/>
      <c r="O23" s="701"/>
      <c r="P23" s="703" t="n">
        <f aca="false">P24+P36+P39+P48</f>
        <v>141797</v>
      </c>
      <c r="Q23" s="703" t="n">
        <f aca="false">Q24+Q36+Q39+Q48</f>
        <v>31195.34</v>
      </c>
      <c r="R23" s="703" t="n">
        <f aca="false">R24+R36+R39+R48</f>
        <v>586025.34</v>
      </c>
      <c r="S23" s="703" t="n">
        <f aca="false">S24+S36+S39+S48</f>
        <v>564609</v>
      </c>
      <c r="T23" s="703" t="n">
        <f aca="false">T24+T36+T39+T48</f>
        <v>69172</v>
      </c>
      <c r="U23" s="703" t="n">
        <f aca="false">U24+U36+U39+U48</f>
        <v>10148</v>
      </c>
      <c r="V23" s="703" t="n">
        <f aca="false">V24+V36+V39+V48</f>
        <v>79320</v>
      </c>
      <c r="W23" s="703" t="n">
        <f aca="false">W24+W36+W39+W48</f>
        <v>0</v>
      </c>
      <c r="X23" s="703" t="n">
        <f aca="false">X24+X36+X39+X48</f>
        <v>5093.00994</v>
      </c>
      <c r="Y23" s="703" t="n">
        <f aca="false">Y24+Y36+Y39+Y48</f>
        <v>11987.19727</v>
      </c>
      <c r="Z23" s="703" t="n">
        <f aca="false">Z24+Z36+Z39+Z48</f>
        <v>8856.7695</v>
      </c>
      <c r="AA23" s="703" t="n">
        <f aca="false">AA24+AA36+AA39+AA48</f>
        <v>20509.39011</v>
      </c>
      <c r="AB23" s="703" t="n">
        <f aca="false">AB24+AB36+AB39+AB48</f>
        <v>4388.5662</v>
      </c>
      <c r="AC23" s="703" t="n">
        <f aca="false">AC24+AC36+AC39+AC48</f>
        <v>7320.15772</v>
      </c>
      <c r="AD23" s="703" t="n">
        <f aca="false">AD24+AD36+AD39+AD48</f>
        <v>81.82293</v>
      </c>
      <c r="AE23" s="703" t="n">
        <f aca="false">AE24+AE36+AE39+AE48</f>
        <v>792</v>
      </c>
      <c r="AF23" s="703" t="n">
        <f aca="false">AF24+AF36+AF39+AF48</f>
        <v>8439</v>
      </c>
      <c r="AG23" s="703" t="n">
        <f aca="false">AG24+AG36+AG39+AG48</f>
        <v>7833</v>
      </c>
      <c r="AH23" s="704" t="n">
        <f aca="false">AH24+AH36+AH39+AH48</f>
        <v>4283</v>
      </c>
      <c r="AI23" s="705" t="n">
        <f aca="false">AI24+AI36+AI39+AI48</f>
        <v>59028.91367</v>
      </c>
      <c r="AJ23" s="706" t="n">
        <f aca="false">AJ24+AJ36+AJ39+AJ48</f>
        <v>20555</v>
      </c>
      <c r="AK23" s="707" t="n">
        <f aca="false">AK24+AK36+AK39+AK48</f>
        <v>81</v>
      </c>
      <c r="AL23" s="708" t="n">
        <f aca="false">AL24+AL36+AL39+AL48</f>
        <v>79664.91367</v>
      </c>
      <c r="AM23" s="709"/>
      <c r="AN23" s="788"/>
      <c r="AO23" s="631"/>
      <c r="AP23" s="788"/>
      <c r="AQ23" s="788"/>
      <c r="AR23" s="788"/>
      <c r="AS23" s="788"/>
      <c r="AT23" s="788"/>
      <c r="AU23" s="788"/>
      <c r="AV23" s="788"/>
      <c r="AW23" s="788"/>
      <c r="AX23" s="788"/>
      <c r="AY23" s="788"/>
      <c r="AZ23" s="788"/>
      <c r="BA23" s="788"/>
      <c r="BB23" s="788"/>
      <c r="BC23" s="788"/>
      <c r="BD23" s="788"/>
      <c r="BE23" s="788"/>
      <c r="BF23" s="788"/>
      <c r="BG23" s="788"/>
      <c r="BH23" s="788"/>
      <c r="BI23" s="788"/>
      <c r="BJ23" s="788"/>
      <c r="BK23" s="788"/>
      <c r="BL23" s="788"/>
    </row>
    <row collapsed="false" customFormat="true" customHeight="false" hidden="false" ht="12" outlineLevel="0" r="24" s="711">
      <c r="B24" s="712"/>
      <c r="C24" s="713"/>
      <c r="D24" s="714" t="s">
        <v>441</v>
      </c>
      <c r="E24" s="715"/>
      <c r="F24" s="716" t="n">
        <f aca="false">SUM(F25:F35)</f>
        <v>11</v>
      </c>
      <c r="G24" s="789"/>
      <c r="H24" s="715"/>
      <c r="I24" s="715"/>
      <c r="J24" s="716"/>
      <c r="K24" s="715"/>
      <c r="L24" s="715"/>
      <c r="M24" s="718"/>
      <c r="N24" s="719"/>
      <c r="O24" s="718"/>
      <c r="P24" s="720" t="n">
        <f aca="false">SUM(P25:P35)</f>
        <v>141797</v>
      </c>
      <c r="Q24" s="720" t="n">
        <f aca="false">SUM(Q25:Q35)</f>
        <v>31195.34</v>
      </c>
      <c r="R24" s="720" t="n">
        <f aca="false">SUM(R25:R35)</f>
        <v>477359.34</v>
      </c>
      <c r="S24" s="720" t="n">
        <f aca="false">SUM(S25:S35)</f>
        <v>473760</v>
      </c>
      <c r="T24" s="720" t="n">
        <f aca="false">SUM(T25:T35)</f>
        <v>62020</v>
      </c>
      <c r="U24" s="720" t="n">
        <f aca="false">SUM(U25:U35)</f>
        <v>10363</v>
      </c>
      <c r="V24" s="720" t="n">
        <f aca="false">SUM(V25:V35)</f>
        <v>72383</v>
      </c>
      <c r="W24" s="720" t="n">
        <f aca="false">SUM(W25:W35)</f>
        <v>0</v>
      </c>
      <c r="X24" s="720" t="n">
        <f aca="false">SUM(X25:X35)</f>
        <v>4523.54711</v>
      </c>
      <c r="Y24" s="720" t="n">
        <f aca="false">SUM(Y25:Y35)</f>
        <v>10619.33198</v>
      </c>
      <c r="Z24" s="720" t="n">
        <f aca="false">SUM(Z25:Z35)</f>
        <v>6364.8026</v>
      </c>
      <c r="AA24" s="720" t="n">
        <f aca="false">SUM(AA25:AA35)</f>
        <v>20509.39011</v>
      </c>
      <c r="AB24" s="720" t="n">
        <f aca="false">SUM(AB25:AB35)</f>
        <v>3968.82941</v>
      </c>
      <c r="AC24" s="720" t="n">
        <f aca="false">SUM(AC25:AC35)</f>
        <v>7320.15772</v>
      </c>
      <c r="AD24" s="720" t="n">
        <f aca="false">SUM(AD25:AD35)</f>
        <v>81.82293</v>
      </c>
      <c r="AE24" s="720" t="n">
        <f aca="false">SUM(AE25:AE35)</f>
        <v>792</v>
      </c>
      <c r="AF24" s="720" t="n">
        <f aca="false">SUM(AF25:AF35)</f>
        <v>8439</v>
      </c>
      <c r="AG24" s="720" t="n">
        <f aca="false">SUM(AG25:AG35)</f>
        <v>5827</v>
      </c>
      <c r="AH24" s="721" t="n">
        <f aca="false">SUM(AH25:AH35)</f>
        <v>4283</v>
      </c>
      <c r="AI24" s="722" t="n">
        <f aca="false">SUM(AI25:AI35)</f>
        <v>54179.88186</v>
      </c>
      <c r="AJ24" s="723" t="n">
        <f aca="false">SUM(AJ25:AJ35)</f>
        <v>18549</v>
      </c>
      <c r="AK24" s="724" t="n">
        <f aca="false">SUM(AK25:AK35)</f>
        <v>0</v>
      </c>
      <c r="AL24" s="725" t="n">
        <f aca="false">SUM(AL25:AL35)</f>
        <v>72728.88186</v>
      </c>
      <c r="AM24" s="726"/>
      <c r="AN24" s="727"/>
      <c r="AO24" s="631"/>
      <c r="AP24" s="727"/>
      <c r="AQ24" s="727"/>
      <c r="AR24" s="727"/>
      <c r="AS24" s="727"/>
      <c r="AT24" s="727"/>
      <c r="AU24" s="727"/>
      <c r="AV24" s="727"/>
      <c r="AW24" s="727"/>
      <c r="AX24" s="727"/>
      <c r="AY24" s="727"/>
      <c r="AZ24" s="727"/>
      <c r="BA24" s="727"/>
      <c r="BB24" s="727"/>
      <c r="BC24" s="727"/>
      <c r="BD24" s="727"/>
      <c r="BE24" s="727"/>
      <c r="BF24" s="727"/>
      <c r="BG24" s="727"/>
      <c r="BH24" s="727"/>
      <c r="BI24" s="727"/>
      <c r="BJ24" s="727"/>
      <c r="BK24" s="727"/>
      <c r="BL24" s="727"/>
    </row>
    <row collapsed="false" customFormat="true" customHeight="false" hidden="false" ht="72" outlineLevel="0" r="25" s="790">
      <c r="B25" s="729"/>
      <c r="C25" s="761" t="n">
        <v>7</v>
      </c>
      <c r="D25" s="731" t="s">
        <v>460</v>
      </c>
      <c r="E25" s="791"/>
      <c r="F25" s="763" t="n">
        <v>1</v>
      </c>
      <c r="G25" s="764" t="s">
        <v>461</v>
      </c>
      <c r="H25" s="792" t="s">
        <v>278</v>
      </c>
      <c r="I25" s="762"/>
      <c r="J25" s="792" t="s">
        <v>93</v>
      </c>
      <c r="K25" s="762" t="s">
        <v>22</v>
      </c>
      <c r="L25" s="792"/>
      <c r="M25" s="793"/>
      <c r="N25" s="794"/>
      <c r="O25" s="795"/>
      <c r="P25" s="796" t="n">
        <v>141797</v>
      </c>
      <c r="Q25" s="797" t="n">
        <f aca="false">(P25*0.18) + (P25*0.04)</f>
        <v>31195.34</v>
      </c>
      <c r="R25" s="798" t="n">
        <f aca="false">P25+Q25</f>
        <v>172992.34</v>
      </c>
      <c r="S25" s="797" t="n">
        <v>160908</v>
      </c>
      <c r="T25" s="798" t="n">
        <v>16518</v>
      </c>
      <c r="U25" s="798" t="n">
        <v>10971</v>
      </c>
      <c r="V25" s="737" t="n">
        <v>27489</v>
      </c>
      <c r="W25" s="737" t="n">
        <v>0</v>
      </c>
      <c r="X25" s="737" t="n">
        <v>0</v>
      </c>
      <c r="Y25" s="737" t="n">
        <v>0</v>
      </c>
      <c r="Z25" s="737" t="n">
        <v>0</v>
      </c>
      <c r="AA25" s="737" t="n">
        <v>19941.8575</v>
      </c>
      <c r="AB25" s="737" t="n">
        <v>0</v>
      </c>
      <c r="AC25" s="737" t="n">
        <v>3496.50604</v>
      </c>
      <c r="AD25" s="737" t="n">
        <v>0</v>
      </c>
      <c r="AE25" s="737" t="n">
        <v>0</v>
      </c>
      <c r="AF25" s="737" t="n">
        <v>0</v>
      </c>
      <c r="AG25" s="737" t="n">
        <v>1150</v>
      </c>
      <c r="AH25" s="738" t="n">
        <v>2901</v>
      </c>
      <c r="AI25" s="739" t="n">
        <f aca="false">SUM(W25:AE25)</f>
        <v>23438.36354</v>
      </c>
      <c r="AJ25" s="740" t="n">
        <f aca="false">SUM(AF25:AH25)</f>
        <v>4051</v>
      </c>
      <c r="AK25" s="799" t="n">
        <v>0</v>
      </c>
      <c r="AL25" s="800" t="n">
        <f aca="false">AI25+AJ25+AK25</f>
        <v>27489.36354</v>
      </c>
      <c r="AM25" s="743"/>
      <c r="AN25" s="40"/>
      <c r="AO25" s="631"/>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collapsed="false" customFormat="true" customHeight="false" hidden="false" ht="60" outlineLevel="0" r="26" s="790">
      <c r="B26" s="729"/>
      <c r="C26" s="761" t="n">
        <v>8</v>
      </c>
      <c r="D26" s="731" t="s">
        <v>462</v>
      </c>
      <c r="E26" s="791"/>
      <c r="F26" s="763" t="n">
        <v>1</v>
      </c>
      <c r="G26" s="764" t="s">
        <v>463</v>
      </c>
      <c r="H26" s="792" t="s">
        <v>89</v>
      </c>
      <c r="I26" s="762"/>
      <c r="J26" s="792" t="s">
        <v>93</v>
      </c>
      <c r="K26" s="762" t="s">
        <v>22</v>
      </c>
      <c r="L26" s="792"/>
      <c r="M26" s="793"/>
      <c r="N26" s="794"/>
      <c r="O26" s="795"/>
      <c r="P26" s="796"/>
      <c r="Q26" s="797"/>
      <c r="R26" s="798" t="n">
        <v>25951</v>
      </c>
      <c r="S26" s="797" t="n">
        <v>20193</v>
      </c>
      <c r="T26" s="798" t="n">
        <v>2595</v>
      </c>
      <c r="U26" s="798" t="n">
        <v>5469</v>
      </c>
      <c r="V26" s="737" t="n">
        <v>8064</v>
      </c>
      <c r="W26" s="737" t="n">
        <v>0</v>
      </c>
      <c r="X26" s="737" t="n">
        <v>3497.72316</v>
      </c>
      <c r="Y26" s="737" t="n">
        <v>614.17885</v>
      </c>
      <c r="Z26" s="737" t="n">
        <v>0</v>
      </c>
      <c r="AA26" s="737" t="n">
        <v>0</v>
      </c>
      <c r="AB26" s="737" t="n">
        <v>1200.56417</v>
      </c>
      <c r="AC26" s="737" t="n">
        <v>2305.27821</v>
      </c>
      <c r="AD26" s="737" t="n">
        <v>0</v>
      </c>
      <c r="AE26" s="737" t="n">
        <v>792</v>
      </c>
      <c r="AF26" s="737" t="n">
        <v>0</v>
      </c>
      <c r="AG26" s="737" t="n">
        <v>0</v>
      </c>
      <c r="AH26" s="738" t="n">
        <v>0</v>
      </c>
      <c r="AI26" s="739" t="n">
        <f aca="false">SUM(W26:AE26)</f>
        <v>8409.74439</v>
      </c>
      <c r="AJ26" s="740" t="n">
        <f aca="false">SUM(AF26:AH26)</f>
        <v>0</v>
      </c>
      <c r="AK26" s="799" t="n">
        <v>0</v>
      </c>
      <c r="AL26" s="800" t="n">
        <f aca="false">AI26+AJ26+AK26</f>
        <v>8409.74439</v>
      </c>
      <c r="AM26" s="743"/>
      <c r="AN26" s="40"/>
      <c r="AO26" s="631"/>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collapsed="false" customFormat="true" customHeight="false" hidden="false" ht="48" outlineLevel="0" r="27" s="790">
      <c r="B27" s="729"/>
      <c r="C27" s="761" t="n">
        <v>9</v>
      </c>
      <c r="D27" s="731" t="s">
        <v>462</v>
      </c>
      <c r="E27" s="791"/>
      <c r="F27" s="763" t="n">
        <v>1</v>
      </c>
      <c r="G27" s="764" t="s">
        <v>464</v>
      </c>
      <c r="H27" s="792" t="s">
        <v>89</v>
      </c>
      <c r="I27" s="762"/>
      <c r="J27" s="792" t="s">
        <v>93</v>
      </c>
      <c r="K27" s="762" t="s">
        <v>22</v>
      </c>
      <c r="L27" s="792"/>
      <c r="M27" s="793"/>
      <c r="N27" s="794"/>
      <c r="O27" s="795"/>
      <c r="P27" s="796"/>
      <c r="Q27" s="797"/>
      <c r="R27" s="798" t="n">
        <v>38195</v>
      </c>
      <c r="S27" s="797" t="n">
        <v>35070</v>
      </c>
      <c r="T27" s="798" t="n">
        <v>3820</v>
      </c>
      <c r="U27" s="798" t="n">
        <v>357</v>
      </c>
      <c r="V27" s="737" t="n">
        <v>4177</v>
      </c>
      <c r="W27" s="737" t="n">
        <v>0</v>
      </c>
      <c r="X27" s="737" t="n">
        <v>59.60638</v>
      </c>
      <c r="Y27" s="737" t="n">
        <v>1631.08824</v>
      </c>
      <c r="Z27" s="737" t="n">
        <v>1635.41958</v>
      </c>
      <c r="AA27" s="737" t="n">
        <v>0</v>
      </c>
      <c r="AB27" s="737" t="n">
        <v>0</v>
      </c>
      <c r="AC27" s="737" t="n">
        <v>850.51819</v>
      </c>
      <c r="AD27" s="737" t="n">
        <v>0</v>
      </c>
      <c r="AE27" s="737" t="n">
        <v>0</v>
      </c>
      <c r="AF27" s="737" t="n">
        <v>0</v>
      </c>
      <c r="AG27" s="737" t="n">
        <v>0</v>
      </c>
      <c r="AH27" s="738" t="n">
        <v>0</v>
      </c>
      <c r="AI27" s="739" t="n">
        <f aca="false">SUM(W27:AE27)</f>
        <v>4176.63239</v>
      </c>
      <c r="AJ27" s="740" t="n">
        <f aca="false">SUM(AF27:AH27)</f>
        <v>0</v>
      </c>
      <c r="AK27" s="799" t="n">
        <v>0</v>
      </c>
      <c r="AL27" s="800" t="n">
        <f aca="false">AI27+AJ27+AK27</f>
        <v>4176.63239</v>
      </c>
      <c r="AM27" s="743"/>
      <c r="AN27" s="40"/>
      <c r="AO27" s="631"/>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collapsed="false" customFormat="true" customHeight="false" hidden="false" ht="24" outlineLevel="0" r="28" s="790">
      <c r="B28" s="729"/>
      <c r="C28" s="761" t="n">
        <v>10</v>
      </c>
      <c r="D28" s="731" t="s">
        <v>465</v>
      </c>
      <c r="E28" s="791"/>
      <c r="F28" s="763" t="n">
        <v>1</v>
      </c>
      <c r="G28" s="764" t="s">
        <v>466</v>
      </c>
      <c r="H28" s="792" t="s">
        <v>89</v>
      </c>
      <c r="I28" s="762"/>
      <c r="J28" s="792" t="s">
        <v>93</v>
      </c>
      <c r="K28" s="762" t="s">
        <v>22</v>
      </c>
      <c r="L28" s="792"/>
      <c r="M28" s="793"/>
      <c r="N28" s="794"/>
      <c r="O28" s="795"/>
      <c r="P28" s="796"/>
      <c r="Q28" s="797"/>
      <c r="R28" s="798" t="n">
        <f aca="false">15989+ 3000</f>
        <v>18989</v>
      </c>
      <c r="S28" s="797" t="n">
        <v>39289</v>
      </c>
      <c r="T28" s="798" t="n">
        <v>38862</v>
      </c>
      <c r="U28" s="798" t="n">
        <v>-15223</v>
      </c>
      <c r="V28" s="737" t="n">
        <v>23639</v>
      </c>
      <c r="W28" s="737" t="n">
        <v>0</v>
      </c>
      <c r="X28" s="737" t="n">
        <v>0</v>
      </c>
      <c r="Y28" s="737" t="n">
        <v>8374.06489</v>
      </c>
      <c r="Z28" s="737" t="n">
        <v>4729.38302</v>
      </c>
      <c r="AA28" s="737" t="n">
        <v>198.53286</v>
      </c>
      <c r="AB28" s="737" t="n">
        <v>2768.26524</v>
      </c>
      <c r="AC28" s="737" t="n">
        <v>667.85528</v>
      </c>
      <c r="AD28" s="737" t="n">
        <v>81.82293</v>
      </c>
      <c r="AE28" s="737" t="n">
        <v>0</v>
      </c>
      <c r="AF28" s="737" t="n">
        <v>2760</v>
      </c>
      <c r="AG28" s="737" t="n">
        <v>2677</v>
      </c>
      <c r="AH28" s="738" t="n">
        <v>1382</v>
      </c>
      <c r="AI28" s="739" t="n">
        <f aca="false">SUM(W28:AE28)</f>
        <v>16819.92422</v>
      </c>
      <c r="AJ28" s="740" t="n">
        <f aca="false">SUM(AF28:AH28)</f>
        <v>6819</v>
      </c>
      <c r="AK28" s="799" t="n">
        <v>0</v>
      </c>
      <c r="AL28" s="800" t="n">
        <f aca="false">AI28+AJ28+AK28</f>
        <v>23638.92422</v>
      </c>
      <c r="AM28" s="743"/>
      <c r="AN28" s="40"/>
      <c r="AO28" s="631"/>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collapsed="false" customFormat="true" customHeight="false" hidden="false" ht="14" outlineLevel="0" r="29" s="790">
      <c r="B29" s="729"/>
      <c r="C29" s="761" t="n">
        <v>11</v>
      </c>
      <c r="D29" s="731" t="s">
        <v>462</v>
      </c>
      <c r="E29" s="791"/>
      <c r="F29" s="763" t="n">
        <v>1</v>
      </c>
      <c r="G29" s="764" t="s">
        <v>467</v>
      </c>
      <c r="H29" s="792" t="s">
        <v>89</v>
      </c>
      <c r="I29" s="762"/>
      <c r="J29" s="792" t="s">
        <v>93</v>
      </c>
      <c r="K29" s="762" t="s">
        <v>22</v>
      </c>
      <c r="L29" s="792"/>
      <c r="M29" s="793"/>
      <c r="N29" s="794"/>
      <c r="O29" s="795"/>
      <c r="P29" s="796"/>
      <c r="Q29" s="797"/>
      <c r="R29" s="798" t="n">
        <f aca="false">15989+ 3000</f>
        <v>18989</v>
      </c>
      <c r="S29" s="797" t="n">
        <v>39289</v>
      </c>
      <c r="T29" s="798" t="n">
        <v>0</v>
      </c>
      <c r="U29" s="798" t="n">
        <v>966</v>
      </c>
      <c r="V29" s="737" t="n">
        <v>966</v>
      </c>
      <c r="W29" s="737" t="n">
        <v>0</v>
      </c>
      <c r="X29" s="737" t="n">
        <v>966.21757</v>
      </c>
      <c r="Y29" s="737" t="n">
        <v>0</v>
      </c>
      <c r="Z29" s="737" t="n">
        <v>0</v>
      </c>
      <c r="AA29" s="737" t="n">
        <v>0</v>
      </c>
      <c r="AB29" s="737" t="n">
        <v>0</v>
      </c>
      <c r="AC29" s="737" t="n">
        <v>0</v>
      </c>
      <c r="AD29" s="737" t="n">
        <v>0</v>
      </c>
      <c r="AE29" s="737" t="n">
        <v>0</v>
      </c>
      <c r="AF29" s="737" t="n">
        <v>0</v>
      </c>
      <c r="AG29" s="737" t="n">
        <v>0</v>
      </c>
      <c r="AH29" s="738" t="n">
        <v>0</v>
      </c>
      <c r="AI29" s="739" t="n">
        <f aca="false">SUM(W29:AE29)</f>
        <v>966.21757</v>
      </c>
      <c r="AJ29" s="740" t="n">
        <f aca="false">SUM(AF29:AH29)</f>
        <v>0</v>
      </c>
      <c r="AK29" s="799" t="n">
        <v>0</v>
      </c>
      <c r="AL29" s="800" t="n">
        <f aca="false">AI29+AJ29+AK29</f>
        <v>966.21757</v>
      </c>
      <c r="AM29" s="743"/>
      <c r="AN29" s="40"/>
      <c r="AO29" s="631"/>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collapsed="false" customFormat="true" customHeight="false" hidden="false" ht="36" outlineLevel="0" r="30" s="790">
      <c r="B30" s="729"/>
      <c r="C30" s="761" t="n">
        <v>12</v>
      </c>
      <c r="D30" s="731" t="s">
        <v>462</v>
      </c>
      <c r="E30" s="791"/>
      <c r="F30" s="763" t="n">
        <v>1</v>
      </c>
      <c r="G30" s="764" t="s">
        <v>468</v>
      </c>
      <c r="H30" s="792" t="s">
        <v>89</v>
      </c>
      <c r="I30" s="762"/>
      <c r="J30" s="792" t="s">
        <v>93</v>
      </c>
      <c r="K30" s="762" t="s">
        <v>22</v>
      </c>
      <c r="L30" s="792"/>
      <c r="M30" s="793"/>
      <c r="N30" s="794"/>
      <c r="O30" s="795"/>
      <c r="P30" s="796"/>
      <c r="Q30" s="797"/>
      <c r="R30" s="798" t="n">
        <f aca="false">7103+86</f>
        <v>7189</v>
      </c>
      <c r="S30" s="797" t="n">
        <v>6878</v>
      </c>
      <c r="T30" s="798" t="n">
        <v>225</v>
      </c>
      <c r="U30" s="798" t="n">
        <v>-225</v>
      </c>
      <c r="V30" s="737" t="n">
        <v>0</v>
      </c>
      <c r="W30" s="737" t="n">
        <v>0</v>
      </c>
      <c r="X30" s="737" t="n">
        <v>0</v>
      </c>
      <c r="Y30" s="737" t="n">
        <v>0</v>
      </c>
      <c r="Z30" s="737" t="n">
        <v>0</v>
      </c>
      <c r="AA30" s="737" t="n">
        <v>0</v>
      </c>
      <c r="AB30" s="737" t="n">
        <v>0</v>
      </c>
      <c r="AC30" s="737" t="n">
        <v>0</v>
      </c>
      <c r="AD30" s="737" t="n">
        <v>0</v>
      </c>
      <c r="AE30" s="737" t="n">
        <v>0</v>
      </c>
      <c r="AF30" s="737" t="n">
        <v>0</v>
      </c>
      <c r="AG30" s="737" t="n">
        <v>0</v>
      </c>
      <c r="AH30" s="738" t="n">
        <v>0</v>
      </c>
      <c r="AI30" s="739" t="n">
        <f aca="false">SUM(W30:AE30)</f>
        <v>0</v>
      </c>
      <c r="AJ30" s="740" t="n">
        <f aca="false">SUM(AF30:AH30)</f>
        <v>0</v>
      </c>
      <c r="AK30" s="799" t="n">
        <v>0</v>
      </c>
      <c r="AL30" s="800" t="n">
        <f aca="false">AI30+AJ30+AK30</f>
        <v>0</v>
      </c>
      <c r="AM30" s="743"/>
      <c r="AN30" s="40"/>
      <c r="AO30" s="631"/>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collapsed="false" customFormat="true" customHeight="false" hidden="false" ht="36" outlineLevel="0" r="31" s="790">
      <c r="B31" s="729"/>
      <c r="C31" s="761" t="n">
        <v>13</v>
      </c>
      <c r="D31" s="731" t="s">
        <v>469</v>
      </c>
      <c r="E31" s="791"/>
      <c r="F31" s="763" t="n">
        <v>1</v>
      </c>
      <c r="G31" s="764" t="s">
        <v>470</v>
      </c>
      <c r="H31" s="792" t="s">
        <v>278</v>
      </c>
      <c r="I31" s="762"/>
      <c r="J31" s="792" t="s">
        <v>93</v>
      </c>
      <c r="K31" s="762" t="s">
        <v>22</v>
      </c>
      <c r="L31" s="792"/>
      <c r="M31" s="793"/>
      <c r="N31" s="794"/>
      <c r="O31" s="795"/>
      <c r="P31" s="796"/>
      <c r="Q31" s="797"/>
      <c r="R31" s="798" t="n">
        <v>5800</v>
      </c>
      <c r="S31" s="797" t="n">
        <v>0</v>
      </c>
      <c r="T31" s="798" t="n">
        <v>0</v>
      </c>
      <c r="U31" s="798" t="n">
        <v>2000</v>
      </c>
      <c r="V31" s="737" t="n">
        <v>2000</v>
      </c>
      <c r="W31" s="737" t="n">
        <v>0</v>
      </c>
      <c r="X31" s="737" t="n">
        <v>0</v>
      </c>
      <c r="Y31" s="737" t="n">
        <v>0</v>
      </c>
      <c r="Z31" s="737" t="n">
        <v>0</v>
      </c>
      <c r="AA31" s="737" t="n">
        <v>0</v>
      </c>
      <c r="AB31" s="737" t="n">
        <v>0</v>
      </c>
      <c r="AC31" s="737" t="n">
        <v>0</v>
      </c>
      <c r="AD31" s="737" t="n">
        <v>0</v>
      </c>
      <c r="AE31" s="737" t="n">
        <v>0</v>
      </c>
      <c r="AF31" s="737" t="n">
        <v>0</v>
      </c>
      <c r="AG31" s="737" t="n">
        <v>2000</v>
      </c>
      <c r="AH31" s="738" t="n">
        <v>0</v>
      </c>
      <c r="AI31" s="739" t="n">
        <f aca="false">SUM(W31:AE31)</f>
        <v>0</v>
      </c>
      <c r="AJ31" s="740" t="n">
        <f aca="false">SUM(AF31:AH31)</f>
        <v>2000</v>
      </c>
      <c r="AK31" s="799" t="n">
        <v>0</v>
      </c>
      <c r="AL31" s="800" t="n">
        <f aca="false">AI31+AJ31+AK31</f>
        <v>2000</v>
      </c>
      <c r="AM31" s="743"/>
      <c r="AN31" s="40"/>
      <c r="AO31" s="631"/>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collapsed="false" customFormat="true" customHeight="false" hidden="false" ht="36" outlineLevel="0" r="32" s="790">
      <c r="B32" s="729"/>
      <c r="C32" s="761" t="n">
        <v>14</v>
      </c>
      <c r="D32" s="731" t="s">
        <v>471</v>
      </c>
      <c r="E32" s="791"/>
      <c r="F32" s="763" t="n">
        <v>1</v>
      </c>
      <c r="G32" s="764" t="s">
        <v>472</v>
      </c>
      <c r="H32" s="792" t="s">
        <v>278</v>
      </c>
      <c r="I32" s="762"/>
      <c r="J32" s="792" t="s">
        <v>93</v>
      </c>
      <c r="K32" s="762" t="s">
        <v>22</v>
      </c>
      <c r="L32" s="792"/>
      <c r="M32" s="793"/>
      <c r="N32" s="794"/>
      <c r="O32" s="795"/>
      <c r="P32" s="796"/>
      <c r="Q32" s="797"/>
      <c r="R32" s="798" t="n">
        <v>82028</v>
      </c>
      <c r="S32" s="797" t="n">
        <v>77692</v>
      </c>
      <c r="T32" s="798" t="n">
        <v>0</v>
      </c>
      <c r="U32" s="798" t="n">
        <v>369</v>
      </c>
      <c r="V32" s="737" t="n">
        <v>369</v>
      </c>
      <c r="W32" s="737" t="n">
        <v>0</v>
      </c>
      <c r="X32" s="737" t="n">
        <v>0</v>
      </c>
      <c r="Y32" s="737" t="n">
        <v>0</v>
      </c>
      <c r="Z32" s="737" t="n">
        <v>0</v>
      </c>
      <c r="AA32" s="737" t="n">
        <v>368.99975</v>
      </c>
      <c r="AB32" s="737" t="n">
        <v>0</v>
      </c>
      <c r="AC32" s="737" t="n">
        <v>0</v>
      </c>
      <c r="AD32" s="737" t="n">
        <v>0</v>
      </c>
      <c r="AE32" s="737" t="n">
        <v>0</v>
      </c>
      <c r="AF32" s="737" t="n">
        <v>0</v>
      </c>
      <c r="AG32" s="737" t="n">
        <v>0</v>
      </c>
      <c r="AH32" s="738" t="n">
        <v>0</v>
      </c>
      <c r="AI32" s="739" t="n">
        <f aca="false">SUM(W32:AE32)</f>
        <v>368.99975</v>
      </c>
      <c r="AJ32" s="740" t="n">
        <f aca="false">SUM(AF32:AH32)</f>
        <v>0</v>
      </c>
      <c r="AK32" s="799" t="n">
        <v>0</v>
      </c>
      <c r="AL32" s="800" t="n">
        <f aca="false">AI32+AJ32+AK32</f>
        <v>368.99975</v>
      </c>
      <c r="AM32" s="743"/>
      <c r="AN32" s="40"/>
      <c r="AO32" s="631"/>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collapsed="false" customFormat="true" customHeight="false" hidden="false" ht="72" outlineLevel="0" r="33" s="790">
      <c r="B33" s="729"/>
      <c r="C33" s="761" t="n">
        <v>15</v>
      </c>
      <c r="D33" s="731" t="s">
        <v>473</v>
      </c>
      <c r="E33" s="791"/>
      <c r="F33" s="763" t="n">
        <v>1</v>
      </c>
      <c r="G33" s="764" t="s">
        <v>474</v>
      </c>
      <c r="H33" s="792" t="s">
        <v>278</v>
      </c>
      <c r="I33" s="762"/>
      <c r="J33" s="792" t="s">
        <v>93</v>
      </c>
      <c r="K33" s="762" t="s">
        <v>22</v>
      </c>
      <c r="L33" s="792"/>
      <c r="M33" s="793"/>
      <c r="N33" s="794"/>
      <c r="O33" s="795"/>
      <c r="P33" s="796"/>
      <c r="Q33" s="797"/>
      <c r="R33" s="798" t="n">
        <v>96264</v>
      </c>
      <c r="S33" s="797" t="n">
        <v>84519</v>
      </c>
      <c r="T33" s="798" t="n">
        <v>0</v>
      </c>
      <c r="U33" s="798" t="n">
        <v>5679</v>
      </c>
      <c r="V33" s="737" t="n">
        <v>5679</v>
      </c>
      <c r="W33" s="737" t="n">
        <v>0</v>
      </c>
      <c r="X33" s="737" t="n">
        <v>0</v>
      </c>
      <c r="Y33" s="737" t="n">
        <v>0</v>
      </c>
      <c r="Z33" s="737" t="n">
        <v>0</v>
      </c>
      <c r="AA33" s="737" t="n">
        <v>0</v>
      </c>
      <c r="AB33" s="737" t="n">
        <v>0</v>
      </c>
      <c r="AC33" s="737" t="n">
        <v>0</v>
      </c>
      <c r="AD33" s="737" t="n">
        <v>0</v>
      </c>
      <c r="AE33" s="737" t="n">
        <v>0</v>
      </c>
      <c r="AF33" s="737" t="n">
        <v>5679</v>
      </c>
      <c r="AG33" s="737" t="n">
        <v>0</v>
      </c>
      <c r="AH33" s="738" t="n">
        <v>0</v>
      </c>
      <c r="AI33" s="739" t="n">
        <f aca="false">SUM(W33:AE33)</f>
        <v>0</v>
      </c>
      <c r="AJ33" s="740" t="n">
        <f aca="false">SUM(AF33:AH33)</f>
        <v>5679</v>
      </c>
      <c r="AK33" s="799" t="n">
        <v>0</v>
      </c>
      <c r="AL33" s="800" t="n">
        <f aca="false">AI33+AJ33+AK33</f>
        <v>5679</v>
      </c>
      <c r="AM33" s="743"/>
      <c r="AN33" s="40"/>
      <c r="AO33" s="631"/>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collapsed="false" customFormat="true" customHeight="false" hidden="false" ht="14" outlineLevel="0" r="34" s="790">
      <c r="B34" s="729"/>
      <c r="C34" s="761" t="n">
        <v>16</v>
      </c>
      <c r="D34" s="731" t="s">
        <v>475</v>
      </c>
      <c r="E34" s="791"/>
      <c r="F34" s="763" t="n">
        <v>1</v>
      </c>
      <c r="G34" s="764"/>
      <c r="H34" s="792" t="s">
        <v>278</v>
      </c>
      <c r="I34" s="762"/>
      <c r="J34" s="792" t="s">
        <v>93</v>
      </c>
      <c r="K34" s="762" t="s">
        <v>22</v>
      </c>
      <c r="L34" s="792"/>
      <c r="M34" s="793"/>
      <c r="N34" s="794"/>
      <c r="O34" s="795"/>
      <c r="P34" s="796"/>
      <c r="Q34" s="797"/>
      <c r="R34" s="798" t="n">
        <v>6180</v>
      </c>
      <c r="S34" s="797" t="n">
        <v>6140</v>
      </c>
      <c r="T34" s="798" t="n">
        <v>0</v>
      </c>
      <c r="U34" s="798" t="n">
        <v>0</v>
      </c>
      <c r="V34" s="737" t="n">
        <v>0</v>
      </c>
      <c r="W34" s="737" t="n">
        <v>0</v>
      </c>
      <c r="X34" s="737" t="n">
        <v>0</v>
      </c>
      <c r="Y34" s="737" t="n">
        <v>0</v>
      </c>
      <c r="Z34" s="737" t="n">
        <v>0</v>
      </c>
      <c r="AA34" s="737" t="n">
        <v>0</v>
      </c>
      <c r="AB34" s="737" t="n">
        <v>0</v>
      </c>
      <c r="AC34" s="737" t="n">
        <v>0</v>
      </c>
      <c r="AD34" s="737" t="n">
        <v>0</v>
      </c>
      <c r="AE34" s="737" t="n">
        <v>0</v>
      </c>
      <c r="AF34" s="737" t="n">
        <v>0</v>
      </c>
      <c r="AG34" s="737" t="n">
        <v>0</v>
      </c>
      <c r="AH34" s="738" t="n">
        <v>0</v>
      </c>
      <c r="AI34" s="739" t="n">
        <f aca="false">SUM(W34:AE34)</f>
        <v>0</v>
      </c>
      <c r="AJ34" s="740" t="n">
        <f aca="false">SUM(AF34:AH34)</f>
        <v>0</v>
      </c>
      <c r="AK34" s="799" t="n">
        <v>0</v>
      </c>
      <c r="AL34" s="800" t="n">
        <f aca="false">AI34+AJ34+AK34</f>
        <v>0</v>
      </c>
      <c r="AM34" s="743"/>
      <c r="AN34" s="40"/>
      <c r="AO34" s="631"/>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collapsed="false" customFormat="true" customHeight="false" hidden="false" ht="24" outlineLevel="0" r="35" s="790">
      <c r="B35" s="729"/>
      <c r="C35" s="761" t="n">
        <v>17</v>
      </c>
      <c r="D35" s="731" t="s">
        <v>462</v>
      </c>
      <c r="E35" s="791"/>
      <c r="F35" s="763" t="n">
        <v>1</v>
      </c>
      <c r="G35" s="764" t="s">
        <v>476</v>
      </c>
      <c r="H35" s="792" t="s">
        <v>89</v>
      </c>
      <c r="I35" s="762"/>
      <c r="J35" s="792" t="s">
        <v>93</v>
      </c>
      <c r="K35" s="762" t="s">
        <v>22</v>
      </c>
      <c r="L35" s="792"/>
      <c r="M35" s="793"/>
      <c r="N35" s="794"/>
      <c r="O35" s="795"/>
      <c r="P35" s="796"/>
      <c r="Q35" s="797"/>
      <c r="R35" s="798" t="n">
        <v>4782</v>
      </c>
      <c r="S35" s="797" t="n">
        <v>3782</v>
      </c>
      <c r="T35" s="798" t="n">
        <v>0</v>
      </c>
      <c r="U35" s="798" t="n">
        <v>0</v>
      </c>
      <c r="V35" s="737" t="n">
        <v>0</v>
      </c>
      <c r="W35" s="737" t="n">
        <v>0</v>
      </c>
      <c r="X35" s="737" t="n">
        <v>0</v>
      </c>
      <c r="Y35" s="737" t="n">
        <v>0</v>
      </c>
      <c r="Z35" s="737" t="n">
        <v>0</v>
      </c>
      <c r="AA35" s="737" t="n">
        <v>0</v>
      </c>
      <c r="AB35" s="737" t="n">
        <v>0</v>
      </c>
      <c r="AC35" s="737" t="n">
        <v>0</v>
      </c>
      <c r="AD35" s="737" t="n">
        <v>0</v>
      </c>
      <c r="AE35" s="737" t="n">
        <v>0</v>
      </c>
      <c r="AF35" s="737" t="n">
        <v>0</v>
      </c>
      <c r="AG35" s="737" t="n">
        <v>0</v>
      </c>
      <c r="AH35" s="738" t="n">
        <v>0</v>
      </c>
      <c r="AI35" s="739" t="n">
        <f aca="false">SUM(W35:AE35)</f>
        <v>0</v>
      </c>
      <c r="AJ35" s="740" t="n">
        <f aca="false">SUM(AF35:AH35)</f>
        <v>0</v>
      </c>
      <c r="AK35" s="799" t="n">
        <v>0</v>
      </c>
      <c r="AL35" s="800" t="n">
        <f aca="false">AI35+AJ35+AK35</f>
        <v>0</v>
      </c>
      <c r="AM35" s="743"/>
      <c r="AN35" s="40"/>
      <c r="AO35" s="631"/>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collapsed="false" customFormat="true" customHeight="false" hidden="false" ht="12" outlineLevel="0" r="36" s="711">
      <c r="B36" s="712"/>
      <c r="C36" s="801"/>
      <c r="D36" s="745" t="s">
        <v>447</v>
      </c>
      <c r="E36" s="802"/>
      <c r="F36" s="803" t="n">
        <f aca="false">SUM(F37:F38)</f>
        <v>2</v>
      </c>
      <c r="G36" s="804"/>
      <c r="H36" s="802"/>
      <c r="I36" s="802"/>
      <c r="J36" s="803"/>
      <c r="K36" s="802"/>
      <c r="L36" s="802"/>
      <c r="M36" s="805"/>
      <c r="N36" s="806"/>
      <c r="O36" s="805"/>
      <c r="P36" s="807" t="n">
        <f aca="false">SUM(P37:P38)</f>
        <v>0</v>
      </c>
      <c r="Q36" s="807" t="n">
        <f aca="false">SUM(Q37:Q38)</f>
        <v>0</v>
      </c>
      <c r="R36" s="807" t="n">
        <f aca="false">SUM(R37:R38)</f>
        <v>0</v>
      </c>
      <c r="S36" s="807" t="n">
        <f aca="false">SUM(S37:S38)</f>
        <v>0</v>
      </c>
      <c r="T36" s="807" t="n">
        <f aca="false">SUM(T37:T38)</f>
        <v>0</v>
      </c>
      <c r="U36" s="807" t="n">
        <f aca="false">SUM(U37:U38)</f>
        <v>573</v>
      </c>
      <c r="V36" s="807" t="n">
        <f aca="false">SUM(V37:V38)</f>
        <v>573</v>
      </c>
      <c r="W36" s="807" t="n">
        <f aca="false">SUM(W37:W38)</f>
        <v>0</v>
      </c>
      <c r="X36" s="807" t="n">
        <f aca="false">SUM(X37:X38)</f>
        <v>0</v>
      </c>
      <c r="Y36" s="807" t="n">
        <f aca="false">SUM(Y37:Y38)</f>
        <v>0</v>
      </c>
      <c r="Z36" s="807" t="n">
        <f aca="false">SUM(Z37:Z38)</f>
        <v>0</v>
      </c>
      <c r="AA36" s="807" t="n">
        <f aca="false">SUM(AA37:AA38)</f>
        <v>0</v>
      </c>
      <c r="AB36" s="807" t="n">
        <f aca="false">SUM(AB37:AB38)</f>
        <v>0</v>
      </c>
      <c r="AC36" s="807" t="n">
        <f aca="false">SUM(AC37:AC38)</f>
        <v>0</v>
      </c>
      <c r="AD36" s="807" t="n">
        <f aca="false">SUM(AD37:AD38)</f>
        <v>0</v>
      </c>
      <c r="AE36" s="807" t="n">
        <f aca="false">SUM(AE37:AE38)</f>
        <v>0</v>
      </c>
      <c r="AF36" s="807" t="n">
        <f aca="false">SUM(AF37:AF38)</f>
        <v>0</v>
      </c>
      <c r="AG36" s="807" t="n">
        <f aca="false">SUM(AG37:AG38)</f>
        <v>573</v>
      </c>
      <c r="AH36" s="808" t="n">
        <f aca="false">SUM(AH37:AH38)</f>
        <v>0</v>
      </c>
      <c r="AI36" s="809" t="n">
        <f aca="false">SUM(AI37:AI38)</f>
        <v>0</v>
      </c>
      <c r="AJ36" s="810" t="n">
        <f aca="false">SUM(AJ37:AJ38)</f>
        <v>573</v>
      </c>
      <c r="AK36" s="811" t="n">
        <f aca="false">SUM(AK37:AK38)</f>
        <v>0</v>
      </c>
      <c r="AL36" s="812" t="n">
        <f aca="false">SUM(AL37:AL38)</f>
        <v>573</v>
      </c>
      <c r="AM36" s="813"/>
      <c r="AN36" s="727"/>
      <c r="AO36" s="631"/>
      <c r="AP36" s="727"/>
      <c r="AQ36" s="727"/>
      <c r="AR36" s="727"/>
      <c r="AS36" s="727"/>
      <c r="AT36" s="727"/>
      <c r="AU36" s="727"/>
      <c r="AV36" s="727"/>
      <c r="AW36" s="727"/>
      <c r="AX36" s="727"/>
      <c r="AY36" s="727"/>
      <c r="AZ36" s="727"/>
      <c r="BA36" s="727"/>
      <c r="BB36" s="727"/>
      <c r="BC36" s="727"/>
      <c r="BD36" s="727"/>
      <c r="BE36" s="727"/>
      <c r="BF36" s="727"/>
      <c r="BG36" s="727"/>
      <c r="BH36" s="727"/>
      <c r="BI36" s="727"/>
      <c r="BJ36" s="727"/>
      <c r="BK36" s="727"/>
      <c r="BL36" s="727"/>
    </row>
    <row collapsed="false" customFormat="true" customHeight="false" hidden="false" ht="14" outlineLevel="0" r="37" s="790">
      <c r="B37" s="729"/>
      <c r="C37" s="761" t="n">
        <v>18</v>
      </c>
      <c r="D37" s="731" t="s">
        <v>477</v>
      </c>
      <c r="E37" s="791"/>
      <c r="F37" s="763" t="n">
        <v>1</v>
      </c>
      <c r="G37" s="764"/>
      <c r="H37" s="763" t="s">
        <v>89</v>
      </c>
      <c r="I37" s="814"/>
      <c r="J37" s="763" t="s">
        <v>241</v>
      </c>
      <c r="K37" s="814" t="s">
        <v>23</v>
      </c>
      <c r="L37" s="763"/>
      <c r="M37" s="815"/>
      <c r="N37" s="816"/>
      <c r="O37" s="768"/>
      <c r="P37" s="797"/>
      <c r="Q37" s="797"/>
      <c r="R37" s="798"/>
      <c r="S37" s="797"/>
      <c r="T37" s="798" t="n">
        <v>0</v>
      </c>
      <c r="U37" s="798" t="n">
        <v>573</v>
      </c>
      <c r="V37" s="737" t="n">
        <v>573</v>
      </c>
      <c r="W37" s="737" t="n">
        <v>0</v>
      </c>
      <c r="X37" s="737" t="n">
        <v>0</v>
      </c>
      <c r="Y37" s="737" t="n">
        <v>0</v>
      </c>
      <c r="Z37" s="737" t="n">
        <v>0</v>
      </c>
      <c r="AA37" s="737" t="n">
        <v>0</v>
      </c>
      <c r="AB37" s="737" t="n">
        <v>0</v>
      </c>
      <c r="AC37" s="737" t="n">
        <v>0</v>
      </c>
      <c r="AD37" s="737" t="n">
        <v>0</v>
      </c>
      <c r="AE37" s="737" t="n">
        <v>0</v>
      </c>
      <c r="AF37" s="737" t="n">
        <v>0</v>
      </c>
      <c r="AG37" s="737" t="n">
        <v>573</v>
      </c>
      <c r="AH37" s="738" t="n">
        <v>0</v>
      </c>
      <c r="AI37" s="739" t="n">
        <f aca="false">SUM(W37:AE37)</f>
        <v>0</v>
      </c>
      <c r="AJ37" s="740" t="n">
        <f aca="false">SUM(AF37:AH37)</f>
        <v>573</v>
      </c>
      <c r="AK37" s="799" t="n">
        <v>0</v>
      </c>
      <c r="AL37" s="800" t="n">
        <f aca="false">AI37+AJ37+AK37</f>
        <v>573</v>
      </c>
      <c r="AM37" s="743" t="s">
        <v>446</v>
      </c>
      <c r="AN37" s="40"/>
      <c r="AO37" s="631"/>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collapsed="false" customFormat="false" customHeight="false" hidden="false" ht="14" outlineLevel="0" r="38">
      <c r="A38" s="790"/>
      <c r="B38" s="729"/>
      <c r="C38" s="761" t="n">
        <v>19</v>
      </c>
      <c r="D38" s="731" t="s">
        <v>478</v>
      </c>
      <c r="E38" s="791"/>
      <c r="F38" s="763" t="n">
        <v>1</v>
      </c>
      <c r="G38" s="764"/>
      <c r="H38" s="792" t="s">
        <v>89</v>
      </c>
      <c r="I38" s="762"/>
      <c r="J38" s="792" t="s">
        <v>114</v>
      </c>
      <c r="K38" s="814" t="s">
        <v>23</v>
      </c>
      <c r="L38" s="792"/>
      <c r="M38" s="793"/>
      <c r="N38" s="794"/>
      <c r="O38" s="795"/>
      <c r="P38" s="796"/>
      <c r="Q38" s="797"/>
      <c r="R38" s="798"/>
      <c r="S38" s="797"/>
      <c r="T38" s="798" t="n">
        <v>0</v>
      </c>
      <c r="U38" s="798" t="n">
        <v>0</v>
      </c>
      <c r="V38" s="737" t="n">
        <v>0</v>
      </c>
      <c r="W38" s="737" t="n">
        <v>0</v>
      </c>
      <c r="X38" s="737" t="n">
        <v>0</v>
      </c>
      <c r="Y38" s="737" t="n">
        <v>0</v>
      </c>
      <c r="Z38" s="737" t="n">
        <v>0</v>
      </c>
      <c r="AA38" s="737" t="n">
        <v>0</v>
      </c>
      <c r="AB38" s="737" t="n">
        <v>0</v>
      </c>
      <c r="AC38" s="737" t="n">
        <v>0</v>
      </c>
      <c r="AD38" s="737" t="n">
        <v>0</v>
      </c>
      <c r="AE38" s="737" t="n">
        <v>0</v>
      </c>
      <c r="AF38" s="737" t="n">
        <v>0</v>
      </c>
      <c r="AG38" s="737" t="n">
        <v>0</v>
      </c>
      <c r="AH38" s="738" t="n">
        <v>0</v>
      </c>
      <c r="AI38" s="739" t="n">
        <f aca="false">SUM(W38:AE38)</f>
        <v>0</v>
      </c>
      <c r="AJ38" s="740" t="n">
        <f aca="false">SUM(AF38:AH38)</f>
        <v>0</v>
      </c>
      <c r="AK38" s="799" t="n">
        <v>0</v>
      </c>
      <c r="AL38" s="800" t="n">
        <f aca="false">AI38+AJ38+AK38</f>
        <v>0</v>
      </c>
      <c r="AM38" s="743" t="s">
        <v>446</v>
      </c>
      <c r="AN38" s="40"/>
      <c r="AO38" s="631"/>
      <c r="AP38" s="40"/>
      <c r="AQ38" s="40"/>
      <c r="AR38" s="40"/>
      <c r="AS38" s="40"/>
      <c r="AT38" s="40"/>
      <c r="AU38" s="40"/>
      <c r="AV38" s="40"/>
      <c r="AW38" s="40"/>
      <c r="AX38" s="40"/>
      <c r="AY38" s="40"/>
      <c r="AZ38" s="40"/>
      <c r="BA38" s="40"/>
      <c r="BB38" s="40"/>
      <c r="BC38" s="40"/>
      <c r="BD38" s="40"/>
      <c r="BE38" s="40"/>
      <c r="BF38" s="40"/>
      <c r="BG38" s="40"/>
      <c r="BH38" s="40"/>
      <c r="BI38" s="40"/>
      <c r="BJ38" s="40"/>
      <c r="BK38" s="40"/>
      <c r="BL38" s="40"/>
    </row>
    <row collapsed="false" customFormat="true" customHeight="false" hidden="false" ht="12" outlineLevel="0" r="39" s="711">
      <c r="B39" s="712"/>
      <c r="C39" s="801"/>
      <c r="D39" s="745" t="s">
        <v>448</v>
      </c>
      <c r="E39" s="802"/>
      <c r="F39" s="803" t="n">
        <f aca="false">SUM(F40:F47)</f>
        <v>8</v>
      </c>
      <c r="G39" s="804"/>
      <c r="H39" s="802"/>
      <c r="I39" s="802"/>
      <c r="J39" s="803"/>
      <c r="K39" s="802"/>
      <c r="L39" s="802"/>
      <c r="M39" s="805"/>
      <c r="N39" s="806"/>
      <c r="O39" s="805"/>
      <c r="P39" s="807" t="n">
        <f aca="false">SUM(P40:P47)</f>
        <v>0</v>
      </c>
      <c r="Q39" s="807" t="n">
        <f aca="false">SUM(Q40:Q47)</f>
        <v>0</v>
      </c>
      <c r="R39" s="807" t="n">
        <f aca="false">SUM(R40:R47)</f>
        <v>108666</v>
      </c>
      <c r="S39" s="807" t="n">
        <f aca="false">SUM(S40:S47)</f>
        <v>90849</v>
      </c>
      <c r="T39" s="807" t="n">
        <f aca="false">SUM(T40:T47)</f>
        <v>7152</v>
      </c>
      <c r="U39" s="807" t="n">
        <f aca="false">SUM(U40:U47)</f>
        <v>-788</v>
      </c>
      <c r="V39" s="807" t="n">
        <f aca="false">SUM(V40:V47)</f>
        <v>6364</v>
      </c>
      <c r="W39" s="807" t="n">
        <f aca="false">SUM(W40:W47)</f>
        <v>0</v>
      </c>
      <c r="X39" s="807" t="n">
        <f aca="false">SUM(X40:X47)</f>
        <v>569.46283</v>
      </c>
      <c r="Y39" s="807" t="n">
        <f aca="false">SUM(Y40:Y47)</f>
        <v>1367.86529</v>
      </c>
      <c r="Z39" s="807" t="n">
        <f aca="false">SUM(Z40:Z47)</f>
        <v>2491.9669</v>
      </c>
      <c r="AA39" s="807" t="n">
        <f aca="false">SUM(AA40:AA47)</f>
        <v>0</v>
      </c>
      <c r="AB39" s="807" t="n">
        <f aca="false">SUM(AB40:AB47)</f>
        <v>419.73679</v>
      </c>
      <c r="AC39" s="807" t="n">
        <f aca="false">SUM(AC40:AC47)</f>
        <v>0</v>
      </c>
      <c r="AD39" s="807" t="n">
        <f aca="false">SUM(AD40:AD47)</f>
        <v>0</v>
      </c>
      <c r="AE39" s="807" t="n">
        <f aca="false">SUM(AE40:AE47)</f>
        <v>0</v>
      </c>
      <c r="AF39" s="807" t="n">
        <f aca="false">SUM(AF40:AF47)</f>
        <v>0</v>
      </c>
      <c r="AG39" s="807" t="n">
        <f aca="false">SUM(AG40:AG47)</f>
        <v>1433</v>
      </c>
      <c r="AH39" s="808" t="n">
        <f aca="false">SUM(AH40:AH47)</f>
        <v>0</v>
      </c>
      <c r="AI39" s="809" t="n">
        <f aca="false">SUM(AI40:AI47)</f>
        <v>4849.03181</v>
      </c>
      <c r="AJ39" s="810" t="n">
        <f aca="false">SUM(AJ40:AJ47)</f>
        <v>1433</v>
      </c>
      <c r="AK39" s="811" t="n">
        <f aca="false">SUM(AK40:AK47)</f>
        <v>81</v>
      </c>
      <c r="AL39" s="812" t="n">
        <f aca="false">SUM(AL40:AL47)</f>
        <v>6363.03181</v>
      </c>
      <c r="AM39" s="813"/>
      <c r="AN39" s="727"/>
      <c r="AO39" s="631"/>
      <c r="AP39" s="727"/>
      <c r="AQ39" s="727"/>
      <c r="AR39" s="727"/>
      <c r="AS39" s="727"/>
      <c r="AT39" s="727"/>
      <c r="AU39" s="727"/>
      <c r="AV39" s="727"/>
      <c r="AW39" s="727"/>
      <c r="AX39" s="727"/>
      <c r="AY39" s="727"/>
      <c r="AZ39" s="727"/>
      <c r="BA39" s="727"/>
      <c r="BB39" s="727"/>
      <c r="BC39" s="727"/>
      <c r="BD39" s="727"/>
      <c r="BE39" s="727"/>
      <c r="BF39" s="727"/>
      <c r="BG39" s="727"/>
      <c r="BH39" s="727"/>
      <c r="BI39" s="727"/>
      <c r="BJ39" s="727"/>
      <c r="BK39" s="727"/>
      <c r="BL39" s="727"/>
    </row>
    <row collapsed="false" customFormat="true" customHeight="false" hidden="false" ht="36" outlineLevel="0" r="40" s="790">
      <c r="B40" s="729"/>
      <c r="C40" s="761" t="n">
        <v>20</v>
      </c>
      <c r="D40" s="762" t="s">
        <v>479</v>
      </c>
      <c r="E40" s="791"/>
      <c r="F40" s="763" t="n">
        <v>1</v>
      </c>
      <c r="G40" s="764" t="s">
        <v>480</v>
      </c>
      <c r="H40" s="792" t="s">
        <v>89</v>
      </c>
      <c r="I40" s="762"/>
      <c r="J40" s="792" t="s">
        <v>117</v>
      </c>
      <c r="K40" s="762" t="s">
        <v>24</v>
      </c>
      <c r="L40" s="792"/>
      <c r="M40" s="793"/>
      <c r="N40" s="794"/>
      <c r="O40" s="795"/>
      <c r="P40" s="796"/>
      <c r="Q40" s="797"/>
      <c r="R40" s="798" t="n">
        <v>13405</v>
      </c>
      <c r="S40" s="797" t="n">
        <v>6606</v>
      </c>
      <c r="T40" s="798" t="n">
        <v>4805</v>
      </c>
      <c r="U40" s="798" t="n">
        <v>-2204</v>
      </c>
      <c r="V40" s="737" t="n">
        <v>2601</v>
      </c>
      <c r="W40" s="737" t="n">
        <v>0</v>
      </c>
      <c r="X40" s="737" t="n">
        <v>386.88456</v>
      </c>
      <c r="Y40" s="737" t="n">
        <v>0</v>
      </c>
      <c r="Z40" s="737" t="n">
        <v>2213.83816</v>
      </c>
      <c r="AA40" s="737" t="n">
        <v>0</v>
      </c>
      <c r="AB40" s="737" t="n">
        <v>0</v>
      </c>
      <c r="AC40" s="737" t="n">
        <v>0</v>
      </c>
      <c r="AD40" s="737" t="n">
        <v>0</v>
      </c>
      <c r="AE40" s="737" t="n">
        <v>0</v>
      </c>
      <c r="AF40" s="737" t="n">
        <v>0</v>
      </c>
      <c r="AG40" s="737" t="n">
        <v>0</v>
      </c>
      <c r="AH40" s="738" t="n">
        <v>0</v>
      </c>
      <c r="AI40" s="739" t="n">
        <f aca="false">SUM(W40:AE40)</f>
        <v>2600.72272</v>
      </c>
      <c r="AJ40" s="740" t="n">
        <f aca="false">SUM(AF40:AH40)</f>
        <v>0</v>
      </c>
      <c r="AK40" s="799" t="n">
        <v>0</v>
      </c>
      <c r="AL40" s="800" t="n">
        <f aca="false">AI40+AJ40+AK40</f>
        <v>2600.72272</v>
      </c>
      <c r="AM40" s="743"/>
      <c r="AN40" s="40"/>
      <c r="AO40" s="631"/>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collapsed="false" customFormat="true" customHeight="false" hidden="false" ht="24" outlineLevel="0" r="41" s="790">
      <c r="B41" s="729"/>
      <c r="C41" s="761" t="n">
        <v>21</v>
      </c>
      <c r="D41" s="762" t="s">
        <v>479</v>
      </c>
      <c r="E41" s="791"/>
      <c r="F41" s="763" t="n">
        <v>1</v>
      </c>
      <c r="G41" s="764" t="s">
        <v>481</v>
      </c>
      <c r="H41" s="792" t="s">
        <v>89</v>
      </c>
      <c r="I41" s="762"/>
      <c r="J41" s="792" t="s">
        <v>117</v>
      </c>
      <c r="K41" s="762" t="s">
        <v>24</v>
      </c>
      <c r="L41" s="792"/>
      <c r="M41" s="793"/>
      <c r="N41" s="794"/>
      <c r="O41" s="795"/>
      <c r="P41" s="796"/>
      <c r="Q41" s="797"/>
      <c r="R41" s="798" t="n">
        <v>7374</v>
      </c>
      <c r="S41" s="797" t="n">
        <v>3230</v>
      </c>
      <c r="T41" s="798" t="n">
        <v>737</v>
      </c>
      <c r="U41" s="798" t="n">
        <v>814</v>
      </c>
      <c r="V41" s="737" t="n">
        <v>1551</v>
      </c>
      <c r="W41" s="737" t="n">
        <v>0</v>
      </c>
      <c r="X41" s="737" t="n">
        <v>182.57827</v>
      </c>
      <c r="Y41" s="737" t="n">
        <v>1367.86529</v>
      </c>
      <c r="Z41" s="737" t="n">
        <v>0</v>
      </c>
      <c r="AA41" s="737" t="n">
        <v>0</v>
      </c>
      <c r="AB41" s="737" t="n">
        <v>0</v>
      </c>
      <c r="AC41" s="737" t="n">
        <v>0</v>
      </c>
      <c r="AD41" s="737" t="n">
        <v>0</v>
      </c>
      <c r="AE41" s="737" t="n">
        <v>0</v>
      </c>
      <c r="AF41" s="737" t="n">
        <v>0</v>
      </c>
      <c r="AG41" s="737" t="n">
        <v>0</v>
      </c>
      <c r="AH41" s="738" t="n">
        <v>0</v>
      </c>
      <c r="AI41" s="739" t="n">
        <f aca="false">SUM(W41:AE41)</f>
        <v>1550.44356</v>
      </c>
      <c r="AJ41" s="740" t="n">
        <f aca="false">SUM(AF41:AH41)</f>
        <v>0</v>
      </c>
      <c r="AK41" s="799" t="n">
        <v>0</v>
      </c>
      <c r="AL41" s="800" t="n">
        <f aca="false">AI41+AJ41+AK41</f>
        <v>1550.44356</v>
      </c>
      <c r="AM41" s="743"/>
      <c r="AN41" s="40"/>
      <c r="AO41" s="631"/>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collapsed="false" customFormat="false" customHeight="false" hidden="false" ht="24" outlineLevel="0" r="42">
      <c r="A42" s="790"/>
      <c r="B42" s="729"/>
      <c r="C42" s="761" t="n">
        <v>22</v>
      </c>
      <c r="D42" s="731" t="s">
        <v>479</v>
      </c>
      <c r="E42" s="791"/>
      <c r="F42" s="763" t="n">
        <v>1</v>
      </c>
      <c r="G42" s="764" t="s">
        <v>482</v>
      </c>
      <c r="H42" s="792" t="s">
        <v>89</v>
      </c>
      <c r="I42" s="762"/>
      <c r="J42" s="792" t="s">
        <v>117</v>
      </c>
      <c r="K42" s="762" t="s">
        <v>24</v>
      </c>
      <c r="L42" s="792"/>
      <c r="M42" s="793"/>
      <c r="N42" s="794"/>
      <c r="O42" s="795"/>
      <c r="P42" s="796"/>
      <c r="Q42" s="797"/>
      <c r="R42" s="798" t="n">
        <v>7100</v>
      </c>
      <c r="S42" s="797" t="n">
        <v>5761</v>
      </c>
      <c r="T42" s="798" t="n">
        <v>387</v>
      </c>
      <c r="U42" s="798" t="n">
        <v>199</v>
      </c>
      <c r="V42" s="737" t="n">
        <v>586</v>
      </c>
      <c r="W42" s="737" t="n">
        <v>0</v>
      </c>
      <c r="X42" s="737" t="n">
        <v>0</v>
      </c>
      <c r="Y42" s="737" t="n">
        <v>0</v>
      </c>
      <c r="Z42" s="737" t="n">
        <v>139.06437</v>
      </c>
      <c r="AA42" s="737" t="n">
        <v>0</v>
      </c>
      <c r="AB42" s="737" t="n">
        <v>0</v>
      </c>
      <c r="AC42" s="737" t="n">
        <v>0</v>
      </c>
      <c r="AD42" s="737" t="n">
        <v>0</v>
      </c>
      <c r="AE42" s="737" t="n">
        <v>0</v>
      </c>
      <c r="AF42" s="737" t="n">
        <v>0</v>
      </c>
      <c r="AG42" s="737" t="n">
        <v>447</v>
      </c>
      <c r="AH42" s="738" t="n">
        <v>0</v>
      </c>
      <c r="AI42" s="739" t="n">
        <f aca="false">SUM(W42:AE42)</f>
        <v>139.06437</v>
      </c>
      <c r="AJ42" s="740" t="n">
        <f aca="false">SUM(AF42:AH42)</f>
        <v>447</v>
      </c>
      <c r="AK42" s="799" t="n">
        <v>0</v>
      </c>
      <c r="AL42" s="800" t="n">
        <f aca="false">AI42+AJ42+AK42</f>
        <v>586.06437</v>
      </c>
      <c r="AM42" s="743"/>
      <c r="AN42" s="40"/>
      <c r="AO42" s="631"/>
      <c r="AP42" s="40"/>
      <c r="AQ42" s="40"/>
      <c r="AR42" s="40"/>
      <c r="AS42" s="40"/>
      <c r="AT42" s="40"/>
      <c r="AU42" s="40"/>
      <c r="AV42" s="40"/>
      <c r="AW42" s="40"/>
      <c r="AX42" s="40"/>
      <c r="AY42" s="40"/>
      <c r="AZ42" s="40"/>
      <c r="BA42" s="40"/>
      <c r="BB42" s="40"/>
      <c r="BC42" s="40"/>
      <c r="BD42" s="40"/>
      <c r="BE42" s="40"/>
      <c r="BF42" s="40"/>
      <c r="BG42" s="40"/>
      <c r="BH42" s="40"/>
      <c r="BI42" s="40"/>
      <c r="BJ42" s="40"/>
      <c r="BK42" s="40"/>
      <c r="BL42" s="40"/>
    </row>
    <row collapsed="false" customFormat="false" customHeight="false" hidden="false" ht="24" outlineLevel="0" r="43">
      <c r="A43" s="790"/>
      <c r="B43" s="729"/>
      <c r="C43" s="761" t="n">
        <v>23</v>
      </c>
      <c r="D43" s="731" t="s">
        <v>479</v>
      </c>
      <c r="E43" s="791"/>
      <c r="F43" s="763" t="n">
        <v>1</v>
      </c>
      <c r="G43" s="764" t="s">
        <v>483</v>
      </c>
      <c r="H43" s="792" t="s">
        <v>89</v>
      </c>
      <c r="I43" s="762"/>
      <c r="J43" s="792" t="s">
        <v>117</v>
      </c>
      <c r="K43" s="762" t="s">
        <v>24</v>
      </c>
      <c r="L43" s="792"/>
      <c r="M43" s="793"/>
      <c r="N43" s="794"/>
      <c r="O43" s="795"/>
      <c r="P43" s="796"/>
      <c r="Q43" s="797"/>
      <c r="R43" s="798" t="n">
        <v>19098</v>
      </c>
      <c r="S43" s="797" t="n">
        <v>17875</v>
      </c>
      <c r="T43" s="798" t="n">
        <v>1223</v>
      </c>
      <c r="U43" s="798" t="n">
        <v>-98</v>
      </c>
      <c r="V43" s="737" t="n">
        <v>1125</v>
      </c>
      <c r="W43" s="737" t="n">
        <v>0</v>
      </c>
      <c r="X43" s="737" t="n">
        <v>0</v>
      </c>
      <c r="Y43" s="737" t="n">
        <v>0</v>
      </c>
      <c r="Z43" s="737" t="n">
        <v>139.06437</v>
      </c>
      <c r="AA43" s="737" t="n">
        <v>0</v>
      </c>
      <c r="AB43" s="737" t="n">
        <v>0</v>
      </c>
      <c r="AC43" s="737" t="n">
        <v>0</v>
      </c>
      <c r="AD43" s="737" t="n">
        <v>0</v>
      </c>
      <c r="AE43" s="737" t="n">
        <v>0</v>
      </c>
      <c r="AF43" s="737" t="n">
        <v>0</v>
      </c>
      <c r="AG43" s="737" t="n">
        <v>986</v>
      </c>
      <c r="AH43" s="738" t="n">
        <v>0</v>
      </c>
      <c r="AI43" s="739" t="n">
        <f aca="false">SUM(W43:AE43)</f>
        <v>139.06437</v>
      </c>
      <c r="AJ43" s="740" t="n">
        <f aca="false">SUM(AF43:AH43)</f>
        <v>986</v>
      </c>
      <c r="AK43" s="799" t="n">
        <v>0</v>
      </c>
      <c r="AL43" s="800" t="n">
        <f aca="false">AI43+AJ43+AK43</f>
        <v>1125.06437</v>
      </c>
      <c r="AM43" s="743"/>
      <c r="AN43" s="40"/>
      <c r="AO43" s="631"/>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collapsed="false" customFormat="false" customHeight="false" hidden="false" ht="14" outlineLevel="0" r="44">
      <c r="A44" s="790"/>
      <c r="B44" s="729"/>
      <c r="C44" s="761" t="n">
        <v>24</v>
      </c>
      <c r="D44" s="731" t="s">
        <v>484</v>
      </c>
      <c r="E44" s="791"/>
      <c r="F44" s="763" t="n">
        <v>1</v>
      </c>
      <c r="G44" s="764" t="s">
        <v>485</v>
      </c>
      <c r="H44" s="792" t="s">
        <v>89</v>
      </c>
      <c r="I44" s="762"/>
      <c r="J44" s="792" t="s">
        <v>117</v>
      </c>
      <c r="K44" s="762" t="s">
        <v>24</v>
      </c>
      <c r="L44" s="792"/>
      <c r="M44" s="793"/>
      <c r="N44" s="794"/>
      <c r="O44" s="795"/>
      <c r="P44" s="796"/>
      <c r="Q44" s="797"/>
      <c r="R44" s="798" t="n">
        <f aca="false">23971</f>
        <v>23971</v>
      </c>
      <c r="S44" s="797" t="n">
        <v>22115</v>
      </c>
      <c r="T44" s="798" t="n">
        <v>0</v>
      </c>
      <c r="U44" s="798" t="n">
        <v>81</v>
      </c>
      <c r="V44" s="737" t="n">
        <v>81</v>
      </c>
      <c r="W44" s="737" t="n">
        <v>0</v>
      </c>
      <c r="X44" s="737" t="n">
        <v>0</v>
      </c>
      <c r="Y44" s="737" t="n">
        <v>0</v>
      </c>
      <c r="Z44" s="737" t="n">
        <v>0</v>
      </c>
      <c r="AA44" s="737" t="n">
        <v>0</v>
      </c>
      <c r="AB44" s="737" t="n">
        <v>0</v>
      </c>
      <c r="AC44" s="737" t="n">
        <v>0</v>
      </c>
      <c r="AD44" s="737" t="n">
        <v>0</v>
      </c>
      <c r="AE44" s="737" t="n">
        <v>0</v>
      </c>
      <c r="AF44" s="737" t="n">
        <v>0</v>
      </c>
      <c r="AG44" s="737" t="n">
        <v>0</v>
      </c>
      <c r="AH44" s="738" t="n">
        <v>0</v>
      </c>
      <c r="AI44" s="739" t="n">
        <f aca="false">SUM(W44:AE44)</f>
        <v>0</v>
      </c>
      <c r="AJ44" s="740" t="n">
        <f aca="false">SUM(AF44:AH44)</f>
        <v>0</v>
      </c>
      <c r="AK44" s="799" t="n">
        <v>81</v>
      </c>
      <c r="AL44" s="800" t="n">
        <f aca="false">AI44+AJ44+AK44</f>
        <v>81</v>
      </c>
      <c r="AM44" s="743"/>
      <c r="AN44" s="40"/>
      <c r="AO44" s="631"/>
      <c r="AP44" s="40"/>
      <c r="AQ44" s="40"/>
      <c r="AR44" s="40"/>
      <c r="AS44" s="40"/>
      <c r="AT44" s="40"/>
      <c r="AU44" s="40"/>
      <c r="AV44" s="40"/>
      <c r="AW44" s="40"/>
      <c r="AX44" s="40"/>
      <c r="AY44" s="40"/>
      <c r="AZ44" s="40"/>
      <c r="BA44" s="40"/>
      <c r="BB44" s="40"/>
      <c r="BC44" s="40"/>
      <c r="BD44" s="40"/>
      <c r="BE44" s="40"/>
      <c r="BF44" s="40"/>
      <c r="BG44" s="40"/>
      <c r="BH44" s="40"/>
      <c r="BI44" s="40"/>
      <c r="BJ44" s="40"/>
      <c r="BK44" s="40"/>
      <c r="BL44" s="40"/>
    </row>
    <row collapsed="false" customFormat="false" customHeight="false" hidden="false" ht="36" outlineLevel="0" r="45">
      <c r="A45" s="790"/>
      <c r="B45" s="729"/>
      <c r="C45" s="761" t="n">
        <v>25</v>
      </c>
      <c r="D45" s="731" t="s">
        <v>479</v>
      </c>
      <c r="E45" s="791"/>
      <c r="F45" s="763" t="n">
        <v>1</v>
      </c>
      <c r="G45" s="764" t="s">
        <v>486</v>
      </c>
      <c r="H45" s="792" t="s">
        <v>89</v>
      </c>
      <c r="I45" s="762"/>
      <c r="J45" s="792" t="s">
        <v>117</v>
      </c>
      <c r="K45" s="762" t="s">
        <v>24</v>
      </c>
      <c r="L45" s="792"/>
      <c r="M45" s="793"/>
      <c r="N45" s="794"/>
      <c r="O45" s="795"/>
      <c r="P45" s="796"/>
      <c r="Q45" s="797"/>
      <c r="R45" s="798" t="n">
        <v>18521</v>
      </c>
      <c r="S45" s="797" t="n">
        <v>17763</v>
      </c>
      <c r="T45" s="798" t="n">
        <v>0</v>
      </c>
      <c r="U45" s="798" t="n">
        <v>0</v>
      </c>
      <c r="V45" s="737" t="n">
        <v>0</v>
      </c>
      <c r="W45" s="737" t="n">
        <v>0</v>
      </c>
      <c r="X45" s="737" t="n">
        <v>0</v>
      </c>
      <c r="Y45" s="737" t="n">
        <v>0</v>
      </c>
      <c r="Z45" s="737" t="n">
        <v>0</v>
      </c>
      <c r="AA45" s="737" t="n">
        <v>0</v>
      </c>
      <c r="AB45" s="737" t="n">
        <v>0</v>
      </c>
      <c r="AC45" s="737" t="n">
        <v>0</v>
      </c>
      <c r="AD45" s="737" t="n">
        <v>0</v>
      </c>
      <c r="AE45" s="737" t="n">
        <v>0</v>
      </c>
      <c r="AF45" s="737" t="n">
        <v>0</v>
      </c>
      <c r="AG45" s="737" t="n">
        <v>0</v>
      </c>
      <c r="AH45" s="738" t="n">
        <v>0</v>
      </c>
      <c r="AI45" s="739" t="n">
        <f aca="false">SUM(W45:AE45)</f>
        <v>0</v>
      </c>
      <c r="AJ45" s="740" t="n">
        <f aca="false">SUM(AF45:AH45)</f>
        <v>0</v>
      </c>
      <c r="AK45" s="799" t="n">
        <v>0</v>
      </c>
      <c r="AL45" s="800" t="n">
        <f aca="false">AI45+AJ45+AK45</f>
        <v>0</v>
      </c>
      <c r="AM45" s="743" t="s">
        <v>458</v>
      </c>
      <c r="AN45" s="40"/>
      <c r="AO45" s="631"/>
      <c r="AP45" s="40"/>
      <c r="AQ45" s="40"/>
      <c r="AR45" s="40"/>
      <c r="AS45" s="40"/>
      <c r="AT45" s="40"/>
      <c r="AU45" s="40"/>
      <c r="AV45" s="40"/>
      <c r="AW45" s="40"/>
      <c r="AX45" s="40"/>
      <c r="AY45" s="40"/>
      <c r="AZ45" s="40"/>
      <c r="BA45" s="40"/>
      <c r="BB45" s="40"/>
      <c r="BC45" s="40"/>
      <c r="BD45" s="40"/>
      <c r="BE45" s="40"/>
      <c r="BF45" s="40"/>
      <c r="BG45" s="40"/>
      <c r="BH45" s="40"/>
      <c r="BI45" s="40"/>
      <c r="BJ45" s="40"/>
      <c r="BK45" s="40"/>
      <c r="BL45" s="40"/>
    </row>
    <row collapsed="false" customFormat="false" customHeight="false" hidden="false" ht="24" outlineLevel="0" r="46">
      <c r="A46" s="790"/>
      <c r="B46" s="729"/>
      <c r="C46" s="761" t="n">
        <v>26</v>
      </c>
      <c r="D46" s="731" t="s">
        <v>479</v>
      </c>
      <c r="E46" s="791"/>
      <c r="F46" s="763" t="n">
        <v>1</v>
      </c>
      <c r="G46" s="764" t="s">
        <v>487</v>
      </c>
      <c r="H46" s="792" t="s">
        <v>89</v>
      </c>
      <c r="I46" s="762"/>
      <c r="J46" s="792" t="s">
        <v>117</v>
      </c>
      <c r="K46" s="762" t="s">
        <v>24</v>
      </c>
      <c r="L46" s="792"/>
      <c r="M46" s="793"/>
      <c r="N46" s="794"/>
      <c r="O46" s="795"/>
      <c r="P46" s="796"/>
      <c r="Q46" s="797"/>
      <c r="R46" s="798"/>
      <c r="S46" s="797"/>
      <c r="T46" s="798" t="n">
        <v>0</v>
      </c>
      <c r="U46" s="798" t="n">
        <v>0</v>
      </c>
      <c r="V46" s="737" t="n">
        <v>0</v>
      </c>
      <c r="W46" s="737" t="n">
        <v>0</v>
      </c>
      <c r="X46" s="737" t="n">
        <v>0</v>
      </c>
      <c r="Y46" s="737" t="n">
        <v>0</v>
      </c>
      <c r="Z46" s="737" t="n">
        <v>0</v>
      </c>
      <c r="AA46" s="737" t="n">
        <v>0</v>
      </c>
      <c r="AB46" s="737" t="n">
        <v>0</v>
      </c>
      <c r="AC46" s="737" t="n">
        <v>0</v>
      </c>
      <c r="AD46" s="737" t="n">
        <v>0</v>
      </c>
      <c r="AE46" s="737" t="n">
        <v>0</v>
      </c>
      <c r="AF46" s="737" t="n">
        <v>0</v>
      </c>
      <c r="AG46" s="737" t="n">
        <v>0</v>
      </c>
      <c r="AH46" s="738" t="n">
        <v>0</v>
      </c>
      <c r="AI46" s="739" t="n">
        <f aca="false">SUM(W46:AE46)</f>
        <v>0</v>
      </c>
      <c r="AJ46" s="740" t="n">
        <f aca="false">SUM(AF46:AH46)</f>
        <v>0</v>
      </c>
      <c r="AK46" s="799" t="n">
        <v>0</v>
      </c>
      <c r="AL46" s="800" t="n">
        <f aca="false">AI46+AJ46+AK46</f>
        <v>0</v>
      </c>
      <c r="AM46" s="743" t="s">
        <v>458</v>
      </c>
      <c r="AN46" s="40"/>
      <c r="AO46" s="631"/>
      <c r="AP46" s="40"/>
      <c r="AQ46" s="40"/>
      <c r="AR46" s="40"/>
      <c r="AS46" s="40"/>
      <c r="AT46" s="40"/>
      <c r="AU46" s="40"/>
      <c r="AV46" s="40"/>
      <c r="AW46" s="40"/>
      <c r="AX46" s="40"/>
      <c r="AY46" s="40"/>
      <c r="AZ46" s="40"/>
      <c r="BA46" s="40"/>
      <c r="BB46" s="40"/>
      <c r="BC46" s="40"/>
      <c r="BD46" s="40"/>
      <c r="BE46" s="40"/>
      <c r="BF46" s="40"/>
      <c r="BG46" s="40"/>
      <c r="BH46" s="40"/>
      <c r="BI46" s="40"/>
      <c r="BJ46" s="40"/>
      <c r="BK46" s="40"/>
      <c r="BL46" s="40"/>
    </row>
    <row collapsed="false" customFormat="false" customHeight="false" hidden="false" ht="36" outlineLevel="0" r="47">
      <c r="A47" s="790"/>
      <c r="B47" s="729"/>
      <c r="C47" s="761" t="n">
        <v>27</v>
      </c>
      <c r="D47" s="731" t="s">
        <v>479</v>
      </c>
      <c r="E47" s="791"/>
      <c r="F47" s="763" t="n">
        <v>1</v>
      </c>
      <c r="G47" s="764" t="s">
        <v>488</v>
      </c>
      <c r="H47" s="792" t="s">
        <v>89</v>
      </c>
      <c r="I47" s="762"/>
      <c r="J47" s="792" t="s">
        <v>117</v>
      </c>
      <c r="K47" s="762" t="s">
        <v>24</v>
      </c>
      <c r="L47" s="792"/>
      <c r="M47" s="793"/>
      <c r="N47" s="794"/>
      <c r="O47" s="795"/>
      <c r="P47" s="796"/>
      <c r="Q47" s="797"/>
      <c r="R47" s="798" t="n">
        <v>19197</v>
      </c>
      <c r="S47" s="797" t="n">
        <v>17499</v>
      </c>
      <c r="T47" s="798" t="n">
        <v>0</v>
      </c>
      <c r="U47" s="798" t="n">
        <v>420</v>
      </c>
      <c r="V47" s="737" t="n">
        <v>420</v>
      </c>
      <c r="W47" s="737" t="n">
        <v>0</v>
      </c>
      <c r="X47" s="737" t="n">
        <v>0</v>
      </c>
      <c r="Y47" s="737" t="n">
        <v>0</v>
      </c>
      <c r="Z47" s="737" t="n">
        <v>0</v>
      </c>
      <c r="AA47" s="737" t="n">
        <v>0</v>
      </c>
      <c r="AB47" s="737" t="n">
        <v>419.73679</v>
      </c>
      <c r="AC47" s="737" t="n">
        <v>0</v>
      </c>
      <c r="AD47" s="737" t="n">
        <v>0</v>
      </c>
      <c r="AE47" s="737" t="n">
        <v>0</v>
      </c>
      <c r="AF47" s="737" t="n">
        <v>0</v>
      </c>
      <c r="AG47" s="737" t="n">
        <v>0</v>
      </c>
      <c r="AH47" s="738" t="n">
        <v>0</v>
      </c>
      <c r="AI47" s="739" t="n">
        <f aca="false">SUM(W47:AE47)</f>
        <v>419.73679</v>
      </c>
      <c r="AJ47" s="740" t="n">
        <f aca="false">SUM(AF47:AH47)</f>
        <v>0</v>
      </c>
      <c r="AK47" s="799" t="n">
        <v>0</v>
      </c>
      <c r="AL47" s="800" t="n">
        <f aca="false">AI47+AJ47+AK47</f>
        <v>419.73679</v>
      </c>
      <c r="AM47" s="743"/>
      <c r="AN47" s="40"/>
      <c r="AO47" s="631"/>
      <c r="AP47" s="40"/>
      <c r="AQ47" s="40"/>
      <c r="AR47" s="40"/>
      <c r="AS47" s="40"/>
      <c r="AT47" s="40"/>
      <c r="AU47" s="40"/>
      <c r="AV47" s="40"/>
      <c r="AW47" s="40"/>
      <c r="AX47" s="40"/>
      <c r="AY47" s="40"/>
      <c r="AZ47" s="40"/>
      <c r="BA47" s="40"/>
      <c r="BB47" s="40"/>
      <c r="BC47" s="40"/>
      <c r="BD47" s="40"/>
      <c r="BE47" s="40"/>
      <c r="BF47" s="40"/>
      <c r="BG47" s="40"/>
      <c r="BH47" s="40"/>
      <c r="BI47" s="40"/>
      <c r="BJ47" s="40"/>
      <c r="BK47" s="40"/>
      <c r="BL47" s="40"/>
    </row>
    <row collapsed="false" customFormat="true" customHeight="false" hidden="false" ht="12" outlineLevel="0" r="48" s="711">
      <c r="B48" s="712"/>
      <c r="C48" s="801"/>
      <c r="D48" s="745" t="s">
        <v>451</v>
      </c>
      <c r="E48" s="802"/>
      <c r="F48" s="803" t="n">
        <f aca="false">SUM(F49:F50)</f>
        <v>0</v>
      </c>
      <c r="G48" s="804"/>
      <c r="H48" s="802"/>
      <c r="I48" s="802"/>
      <c r="J48" s="803"/>
      <c r="K48" s="802"/>
      <c r="L48" s="802"/>
      <c r="M48" s="805"/>
      <c r="N48" s="806"/>
      <c r="O48" s="805"/>
      <c r="P48" s="807" t="n">
        <f aca="false">SUM(P49:P50)</f>
        <v>0</v>
      </c>
      <c r="Q48" s="807" t="n">
        <f aca="false">SUM(Q49:Q50)</f>
        <v>0</v>
      </c>
      <c r="R48" s="807" t="n">
        <f aca="false">SUM(R49:R50)</f>
        <v>0</v>
      </c>
      <c r="S48" s="807" t="n">
        <f aca="false">SUM(S49:S50)</f>
        <v>0</v>
      </c>
      <c r="T48" s="807" t="n">
        <f aca="false">SUM(T49:T50)</f>
        <v>0</v>
      </c>
      <c r="U48" s="807" t="n">
        <f aca="false">SUM(U49:U50)</f>
        <v>0</v>
      </c>
      <c r="V48" s="807" t="n">
        <f aca="false">SUM(V49:V50)</f>
        <v>0</v>
      </c>
      <c r="W48" s="807" t="n">
        <f aca="false">SUM(W49:W50)</f>
        <v>0</v>
      </c>
      <c r="X48" s="807" t="n">
        <f aca="false">SUM(X49:X50)</f>
        <v>0</v>
      </c>
      <c r="Y48" s="807" t="n">
        <f aca="false">SUM(Y49:Y50)</f>
        <v>0</v>
      </c>
      <c r="Z48" s="807" t="n">
        <f aca="false">SUM(Z49:Z50)</f>
        <v>0</v>
      </c>
      <c r="AA48" s="807" t="n">
        <f aca="false">SUM(AA49:AA50)</f>
        <v>0</v>
      </c>
      <c r="AB48" s="807" t="n">
        <f aca="false">SUM(AB49:AB50)</f>
        <v>0</v>
      </c>
      <c r="AC48" s="807" t="n">
        <f aca="false">SUM(AC49:AC50)</f>
        <v>0</v>
      </c>
      <c r="AD48" s="807" t="n">
        <f aca="false">SUM(AD49:AD50)</f>
        <v>0</v>
      </c>
      <c r="AE48" s="807" t="n">
        <f aca="false">SUM(AE49:AE50)</f>
        <v>0</v>
      </c>
      <c r="AF48" s="807" t="n">
        <f aca="false">SUM(AF49:AF50)</f>
        <v>0</v>
      </c>
      <c r="AG48" s="807" t="n">
        <f aca="false">SUM(AG49:AG50)</f>
        <v>0</v>
      </c>
      <c r="AH48" s="808" t="n">
        <f aca="false">SUM(AH49:AH50)</f>
        <v>0</v>
      </c>
      <c r="AI48" s="809" t="n">
        <f aca="false">SUM(AI49:AI50)</f>
        <v>0</v>
      </c>
      <c r="AJ48" s="810" t="n">
        <f aca="false">SUM(AJ49:AJ50)</f>
        <v>0</v>
      </c>
      <c r="AK48" s="811" t="n">
        <f aca="false">SUM(AK49:AK50)</f>
        <v>0</v>
      </c>
      <c r="AL48" s="812" t="n">
        <f aca="false">SUM(AL49:AL50)</f>
        <v>0</v>
      </c>
      <c r="AM48" s="813"/>
      <c r="AN48" s="727"/>
      <c r="AO48" s="631"/>
      <c r="AP48" s="727"/>
      <c r="AQ48" s="727"/>
      <c r="AR48" s="727"/>
      <c r="AS48" s="727"/>
      <c r="AT48" s="727"/>
      <c r="AU48" s="727"/>
      <c r="AV48" s="727"/>
      <c r="AW48" s="727"/>
      <c r="AX48" s="727"/>
      <c r="AY48" s="727"/>
      <c r="AZ48" s="727"/>
      <c r="BA48" s="727"/>
      <c r="BB48" s="727"/>
      <c r="BC48" s="727"/>
      <c r="BD48" s="727"/>
      <c r="BE48" s="727"/>
      <c r="BF48" s="727"/>
      <c r="BG48" s="727"/>
      <c r="BH48" s="727"/>
      <c r="BI48" s="727"/>
      <c r="BJ48" s="727"/>
      <c r="BK48" s="727"/>
      <c r="BL48" s="727"/>
    </row>
    <row collapsed="false" customFormat="false" customHeight="false" hidden="false" ht="12" outlineLevel="0" r="49">
      <c r="A49" s="711"/>
      <c r="B49" s="712"/>
      <c r="C49" s="817"/>
      <c r="D49" s="818"/>
      <c r="E49" s="819"/>
      <c r="F49" s="820"/>
      <c r="G49" s="821"/>
      <c r="H49" s="819"/>
      <c r="I49" s="819"/>
      <c r="J49" s="820"/>
      <c r="K49" s="819"/>
      <c r="L49" s="819"/>
      <c r="M49" s="822"/>
      <c r="N49" s="823"/>
      <c r="O49" s="822"/>
      <c r="P49" s="824"/>
      <c r="Q49" s="824"/>
      <c r="R49" s="824"/>
      <c r="S49" s="824"/>
      <c r="T49" s="824"/>
      <c r="U49" s="824"/>
      <c r="V49" s="824"/>
      <c r="W49" s="824"/>
      <c r="X49" s="824"/>
      <c r="Y49" s="824"/>
      <c r="Z49" s="824"/>
      <c r="AA49" s="824"/>
      <c r="AB49" s="824"/>
      <c r="AC49" s="824"/>
      <c r="AD49" s="824"/>
      <c r="AE49" s="824"/>
      <c r="AF49" s="824"/>
      <c r="AG49" s="824"/>
      <c r="AH49" s="825"/>
      <c r="AI49" s="826" t="n">
        <f aca="false">SUM(W49:AE49)</f>
        <v>0</v>
      </c>
      <c r="AJ49" s="827" t="n">
        <f aca="false">SUM(AF49:AH49)</f>
        <v>0</v>
      </c>
      <c r="AK49" s="828"/>
      <c r="AL49" s="829"/>
      <c r="AM49" s="830"/>
      <c r="AN49" s="727"/>
      <c r="AO49" s="631"/>
      <c r="AP49" s="727"/>
      <c r="AQ49" s="727"/>
      <c r="AR49" s="727"/>
      <c r="AS49" s="727"/>
      <c r="AT49" s="727"/>
      <c r="AU49" s="727"/>
      <c r="AV49" s="727"/>
      <c r="AW49" s="727"/>
      <c r="AX49" s="727"/>
      <c r="AY49" s="727"/>
      <c r="AZ49" s="727"/>
      <c r="BA49" s="727"/>
      <c r="BB49" s="727"/>
      <c r="BC49" s="727"/>
      <c r="BD49" s="727"/>
      <c r="BE49" s="727"/>
      <c r="BF49" s="727"/>
      <c r="BG49" s="727"/>
      <c r="BH49" s="727"/>
      <c r="BI49" s="727"/>
      <c r="BJ49" s="727"/>
      <c r="BK49" s="727"/>
      <c r="BL49" s="727"/>
    </row>
    <row collapsed="false" customFormat="false" customHeight="false" hidden="false" ht="13" outlineLevel="0" r="50">
      <c r="A50" s="711"/>
      <c r="B50" s="712"/>
      <c r="C50" s="831"/>
      <c r="D50" s="832"/>
      <c r="E50" s="833"/>
      <c r="F50" s="834"/>
      <c r="G50" s="835"/>
      <c r="H50" s="833"/>
      <c r="I50" s="833"/>
      <c r="J50" s="834"/>
      <c r="K50" s="833"/>
      <c r="L50" s="833"/>
      <c r="M50" s="836"/>
      <c r="N50" s="837"/>
      <c r="O50" s="836"/>
      <c r="P50" s="838"/>
      <c r="Q50" s="838"/>
      <c r="R50" s="838"/>
      <c r="S50" s="838"/>
      <c r="T50" s="838"/>
      <c r="U50" s="838"/>
      <c r="V50" s="838"/>
      <c r="W50" s="838"/>
      <c r="X50" s="838"/>
      <c r="Y50" s="838"/>
      <c r="Z50" s="838"/>
      <c r="AA50" s="838"/>
      <c r="AB50" s="838"/>
      <c r="AC50" s="838"/>
      <c r="AD50" s="838"/>
      <c r="AE50" s="838"/>
      <c r="AF50" s="838"/>
      <c r="AG50" s="838"/>
      <c r="AH50" s="839"/>
      <c r="AI50" s="840" t="n">
        <f aca="false">SUM(W50:AE50)</f>
        <v>0</v>
      </c>
      <c r="AJ50" s="841" t="n">
        <f aca="false">SUM(AF50:AH50)</f>
        <v>0</v>
      </c>
      <c r="AK50" s="842"/>
      <c r="AL50" s="843"/>
      <c r="AM50" s="844"/>
      <c r="AN50" s="727"/>
      <c r="AO50" s="631"/>
      <c r="AP50" s="727"/>
      <c r="AQ50" s="727"/>
      <c r="AR50" s="727"/>
      <c r="AS50" s="727"/>
      <c r="AT50" s="727"/>
      <c r="AU50" s="727"/>
      <c r="AV50" s="727"/>
      <c r="AW50" s="727"/>
      <c r="AX50" s="727"/>
      <c r="AY50" s="727"/>
      <c r="AZ50" s="727"/>
      <c r="BA50" s="727"/>
      <c r="BB50" s="727"/>
      <c r="BC50" s="727"/>
      <c r="BD50" s="727"/>
      <c r="BE50" s="727"/>
      <c r="BF50" s="727"/>
      <c r="BG50" s="727"/>
      <c r="BH50" s="727"/>
      <c r="BI50" s="727"/>
      <c r="BJ50" s="727"/>
      <c r="BK50" s="727"/>
      <c r="BL50" s="727"/>
    </row>
    <row collapsed="false" customFormat="true" customHeight="false" hidden="false" ht="25" outlineLevel="0" r="51" s="782">
      <c r="B51" s="729"/>
      <c r="C51" s="679"/>
      <c r="D51" s="680" t="s">
        <v>489</v>
      </c>
      <c r="E51" s="681"/>
      <c r="F51" s="682" t="n">
        <f aca="false">F52</f>
        <v>28</v>
      </c>
      <c r="G51" s="783"/>
      <c r="H51" s="682"/>
      <c r="I51" s="684"/>
      <c r="J51" s="682"/>
      <c r="K51" s="684"/>
      <c r="L51" s="682"/>
      <c r="M51" s="685"/>
      <c r="N51" s="686"/>
      <c r="O51" s="685"/>
      <c r="P51" s="687" t="n">
        <f aca="false">P52</f>
        <v>0</v>
      </c>
      <c r="Q51" s="687" t="n">
        <f aca="false">Q52</f>
        <v>0</v>
      </c>
      <c r="R51" s="687" t="n">
        <f aca="false">R52</f>
        <v>308885</v>
      </c>
      <c r="S51" s="687" t="n">
        <f aca="false">S52</f>
        <v>271295</v>
      </c>
      <c r="T51" s="687" t="n">
        <f aca="false">T52</f>
        <v>27330</v>
      </c>
      <c r="U51" s="687" t="n">
        <f aca="false">U52</f>
        <v>28094</v>
      </c>
      <c r="V51" s="687" t="n">
        <f aca="false">V52</f>
        <v>55424</v>
      </c>
      <c r="W51" s="687" t="n">
        <f aca="false">W52</f>
        <v>0</v>
      </c>
      <c r="X51" s="687" t="n">
        <f aca="false">X52</f>
        <v>11627.4496</v>
      </c>
      <c r="Y51" s="687" t="n">
        <f aca="false">Y52</f>
        <v>12455.11719</v>
      </c>
      <c r="Z51" s="687" t="n">
        <f aca="false">Z52</f>
        <v>4500</v>
      </c>
      <c r="AA51" s="687" t="n">
        <f aca="false">AA52</f>
        <v>2224.50501</v>
      </c>
      <c r="AB51" s="687" t="n">
        <f aca="false">AB52</f>
        <v>7059.89256</v>
      </c>
      <c r="AC51" s="687" t="n">
        <f aca="false">AC52</f>
        <v>2282.65921</v>
      </c>
      <c r="AD51" s="687" t="n">
        <f aca="false">AD52</f>
        <v>2525.27012</v>
      </c>
      <c r="AE51" s="687" t="n">
        <f aca="false">AE52</f>
        <v>3117</v>
      </c>
      <c r="AF51" s="687" t="n">
        <f aca="false">AF52</f>
        <v>1568</v>
      </c>
      <c r="AG51" s="687" t="n">
        <f aca="false">AG52</f>
        <v>3422</v>
      </c>
      <c r="AH51" s="688" t="n">
        <f aca="false">AH52</f>
        <v>0</v>
      </c>
      <c r="AI51" s="689" t="n">
        <f aca="false">AI52</f>
        <v>45791.89369</v>
      </c>
      <c r="AJ51" s="690" t="n">
        <f aca="false">AJ52</f>
        <v>4990</v>
      </c>
      <c r="AK51" s="691" t="n">
        <f aca="false">AK52</f>
        <v>1656</v>
      </c>
      <c r="AL51" s="692" t="n">
        <f aca="false">AL52</f>
        <v>52437.89369</v>
      </c>
      <c r="AM51" s="693"/>
      <c r="AN51" s="677"/>
      <c r="AO51" s="631"/>
      <c r="AP51" s="677"/>
      <c r="AQ51" s="677"/>
      <c r="AR51" s="677"/>
      <c r="AS51" s="677"/>
      <c r="AT51" s="677"/>
      <c r="AU51" s="677"/>
      <c r="AV51" s="677"/>
      <c r="AW51" s="677"/>
      <c r="AX51" s="677"/>
      <c r="AY51" s="677"/>
      <c r="AZ51" s="677"/>
      <c r="BA51" s="677"/>
      <c r="BB51" s="677"/>
      <c r="BC51" s="677"/>
      <c r="BD51" s="677"/>
      <c r="BE51" s="677"/>
      <c r="BF51" s="677"/>
      <c r="BG51" s="677"/>
      <c r="BH51" s="677"/>
      <c r="BI51" s="677"/>
      <c r="BJ51" s="677"/>
      <c r="BK51" s="677"/>
      <c r="BL51" s="677"/>
    </row>
    <row collapsed="false" customFormat="true" customHeight="false" hidden="false" ht="12" outlineLevel="0" r="52" s="785">
      <c r="B52" s="729"/>
      <c r="C52" s="695"/>
      <c r="D52" s="696" t="s">
        <v>440</v>
      </c>
      <c r="E52" s="697"/>
      <c r="F52" s="698" t="n">
        <f aca="false">F53+F60+F64+F77</f>
        <v>28</v>
      </c>
      <c r="G52" s="787"/>
      <c r="H52" s="698"/>
      <c r="I52" s="700"/>
      <c r="J52" s="698"/>
      <c r="K52" s="700"/>
      <c r="L52" s="698"/>
      <c r="M52" s="701"/>
      <c r="N52" s="702"/>
      <c r="O52" s="701"/>
      <c r="P52" s="703" t="n">
        <f aca="false">P53+P60+P64+P77</f>
        <v>0</v>
      </c>
      <c r="Q52" s="703" t="n">
        <f aca="false">Q53+Q60+Q64+Q77</f>
        <v>0</v>
      </c>
      <c r="R52" s="703" t="n">
        <f aca="false">R53+R60+R64+R77</f>
        <v>308885</v>
      </c>
      <c r="S52" s="703" t="n">
        <f aca="false">S53+S60+S64+S77</f>
        <v>271295</v>
      </c>
      <c r="T52" s="703" t="n">
        <f aca="false">T53+T60+T64+T77</f>
        <v>27330</v>
      </c>
      <c r="U52" s="703" t="n">
        <f aca="false">U53+U60+U64+U77</f>
        <v>28094</v>
      </c>
      <c r="V52" s="703" t="n">
        <f aca="false">V53+V60+V64+V77</f>
        <v>55424</v>
      </c>
      <c r="W52" s="703" t="n">
        <f aca="false">W53+W60+W64+W77</f>
        <v>0</v>
      </c>
      <c r="X52" s="703" t="n">
        <f aca="false">X53+X60+X64+X77</f>
        <v>11627.4496</v>
      </c>
      <c r="Y52" s="703" t="n">
        <f aca="false">Y53+Y60+Y64+Y77</f>
        <v>12455.11719</v>
      </c>
      <c r="Z52" s="703" t="n">
        <f aca="false">Z53+Z60+Z64+Z77</f>
        <v>4500</v>
      </c>
      <c r="AA52" s="703" t="n">
        <f aca="false">AA53+AA60+AA64+AA77</f>
        <v>2224.50501</v>
      </c>
      <c r="AB52" s="703" t="n">
        <f aca="false">AB53+AB60+AB64+AB77</f>
        <v>7059.89256</v>
      </c>
      <c r="AC52" s="703" t="n">
        <f aca="false">AC53+AC60+AC64+AC77</f>
        <v>2282.65921</v>
      </c>
      <c r="AD52" s="703" t="n">
        <f aca="false">AD53+AD60+AD64+AD77</f>
        <v>2525.27012</v>
      </c>
      <c r="AE52" s="703" t="n">
        <f aca="false">AE53+AE60+AE64+AE77</f>
        <v>3117</v>
      </c>
      <c r="AF52" s="703" t="n">
        <f aca="false">AF53+AF60+AF64+AF77</f>
        <v>1568</v>
      </c>
      <c r="AG52" s="703" t="n">
        <f aca="false">AG53+AG60+AG64+AG77</f>
        <v>3422</v>
      </c>
      <c r="AH52" s="704" t="n">
        <f aca="false">AH53+AH60+AH64+AH77</f>
        <v>0</v>
      </c>
      <c r="AI52" s="705" t="n">
        <f aca="false">AI53+AI60+AI64+AI77</f>
        <v>45791.89369</v>
      </c>
      <c r="AJ52" s="706" t="n">
        <f aca="false">AJ53+AJ60+AJ64+AJ77</f>
        <v>4990</v>
      </c>
      <c r="AK52" s="707" t="n">
        <f aca="false">AK53+AK60+AK64+AK77</f>
        <v>1656</v>
      </c>
      <c r="AL52" s="708" t="n">
        <f aca="false">AL53+AL60+AL64+AL77</f>
        <v>52437.89369</v>
      </c>
      <c r="AM52" s="709"/>
      <c r="AN52" s="788"/>
      <c r="AO52" s="631"/>
      <c r="AP52" s="788"/>
      <c r="AQ52" s="788"/>
      <c r="AR52" s="788"/>
      <c r="AS52" s="788"/>
      <c r="AT52" s="788"/>
      <c r="AU52" s="788"/>
      <c r="AV52" s="788"/>
      <c r="AW52" s="788"/>
      <c r="AX52" s="788"/>
      <c r="AY52" s="788"/>
      <c r="AZ52" s="788"/>
      <c r="BA52" s="788"/>
      <c r="BB52" s="788"/>
      <c r="BC52" s="788"/>
      <c r="BD52" s="788"/>
      <c r="BE52" s="788"/>
      <c r="BF52" s="788"/>
      <c r="BG52" s="788"/>
      <c r="BH52" s="788"/>
      <c r="BI52" s="788"/>
      <c r="BJ52" s="788"/>
      <c r="BK52" s="788"/>
      <c r="BL52" s="788"/>
    </row>
    <row collapsed="false" customFormat="true" customHeight="false" hidden="false" ht="12" outlineLevel="0" r="53" s="711">
      <c r="B53" s="712"/>
      <c r="C53" s="713"/>
      <c r="D53" s="714" t="s">
        <v>441</v>
      </c>
      <c r="E53" s="715"/>
      <c r="F53" s="716" t="n">
        <f aca="false">SUM(F54:F59)</f>
        <v>6</v>
      </c>
      <c r="G53" s="789"/>
      <c r="H53" s="715"/>
      <c r="I53" s="715"/>
      <c r="J53" s="716"/>
      <c r="K53" s="715"/>
      <c r="L53" s="715"/>
      <c r="M53" s="718"/>
      <c r="N53" s="719"/>
      <c r="O53" s="718"/>
      <c r="P53" s="720" t="n">
        <f aca="false">SUM(P54:P59)</f>
        <v>0</v>
      </c>
      <c r="Q53" s="720" t="n">
        <f aca="false">SUM(Q54:Q59)</f>
        <v>0</v>
      </c>
      <c r="R53" s="720" t="n">
        <f aca="false">SUM(R54:R59)</f>
        <v>55358</v>
      </c>
      <c r="S53" s="720" t="n">
        <f aca="false">SUM(S54:S59)</f>
        <v>51397</v>
      </c>
      <c r="T53" s="720" t="n">
        <f aca="false">SUM(T54:T59)</f>
        <v>3860</v>
      </c>
      <c r="U53" s="720" t="n">
        <f aca="false">SUM(U54:U59)</f>
        <v>11296</v>
      </c>
      <c r="V53" s="720" t="n">
        <f aca="false">SUM(V54:V59)</f>
        <v>15156</v>
      </c>
      <c r="W53" s="720" t="n">
        <f aca="false">SUM(W54:W59)</f>
        <v>0</v>
      </c>
      <c r="X53" s="720" t="n">
        <f aca="false">SUM(X54:X59)</f>
        <v>4328.83061</v>
      </c>
      <c r="Y53" s="720" t="n">
        <f aca="false">SUM(Y54:Y59)</f>
        <v>2085</v>
      </c>
      <c r="Z53" s="720" t="n">
        <f aca="false">SUM(Z54:Z59)</f>
        <v>4500</v>
      </c>
      <c r="AA53" s="720" t="n">
        <f aca="false">SUM(AA54:AA59)</f>
        <v>227.10104</v>
      </c>
      <c r="AB53" s="720" t="n">
        <f aca="false">SUM(AB54:AB59)</f>
        <v>26.66027</v>
      </c>
      <c r="AC53" s="720" t="n">
        <f aca="false">SUM(AC54:AC59)</f>
        <v>0</v>
      </c>
      <c r="AD53" s="720" t="n">
        <f aca="false">SUM(AD54:AD59)</f>
        <v>33</v>
      </c>
      <c r="AE53" s="720" t="n">
        <f aca="false">SUM(AE54:AE59)</f>
        <v>261</v>
      </c>
      <c r="AF53" s="720" t="n">
        <f aca="false">SUM(AF54:AF59)</f>
        <v>644</v>
      </c>
      <c r="AG53" s="720" t="n">
        <f aca="false">SUM(AG54:AG59)</f>
        <v>0</v>
      </c>
      <c r="AH53" s="721" t="n">
        <f aca="false">SUM(AH54:AH59)</f>
        <v>0</v>
      </c>
      <c r="AI53" s="722" t="n">
        <f aca="false">SUM(AI54:AI59)</f>
        <v>11461.59192</v>
      </c>
      <c r="AJ53" s="723" t="n">
        <f aca="false">SUM(AJ54:AJ59)</f>
        <v>644</v>
      </c>
      <c r="AK53" s="724" t="n">
        <f aca="false">SUM(AK54:AK59)</f>
        <v>0</v>
      </c>
      <c r="AL53" s="725" t="n">
        <f aca="false">SUM(AL54:AL59)</f>
        <v>12105.59192</v>
      </c>
      <c r="AM53" s="726"/>
      <c r="AN53" s="727"/>
      <c r="AO53" s="631"/>
      <c r="AP53" s="727"/>
      <c r="AQ53" s="727"/>
      <c r="AR53" s="727"/>
      <c r="AS53" s="727"/>
      <c r="AT53" s="727"/>
      <c r="AU53" s="727"/>
      <c r="AV53" s="727"/>
      <c r="AW53" s="727"/>
      <c r="AX53" s="727"/>
      <c r="AY53" s="727"/>
      <c r="AZ53" s="727"/>
      <c r="BA53" s="727"/>
      <c r="BB53" s="727"/>
      <c r="BC53" s="727"/>
      <c r="BD53" s="727"/>
      <c r="BE53" s="727"/>
      <c r="BF53" s="727"/>
      <c r="BG53" s="727"/>
      <c r="BH53" s="727"/>
      <c r="BI53" s="727"/>
      <c r="BJ53" s="727"/>
      <c r="BK53" s="727"/>
      <c r="BL53" s="727"/>
    </row>
    <row collapsed="false" customFormat="true" customHeight="false" hidden="false" ht="36" outlineLevel="0" r="54" s="728">
      <c r="B54" s="729"/>
      <c r="C54" s="845" t="n">
        <v>28</v>
      </c>
      <c r="D54" s="846" t="s">
        <v>490</v>
      </c>
      <c r="E54" s="847"/>
      <c r="F54" s="847" t="n">
        <v>1</v>
      </c>
      <c r="G54" s="848" t="s">
        <v>491</v>
      </c>
      <c r="H54" s="847" t="s">
        <v>89</v>
      </c>
      <c r="I54" s="849"/>
      <c r="J54" s="847" t="s">
        <v>125</v>
      </c>
      <c r="K54" s="849" t="s">
        <v>22</v>
      </c>
      <c r="L54" s="847"/>
      <c r="M54" s="850"/>
      <c r="N54" s="851"/>
      <c r="O54" s="850"/>
      <c r="P54" s="852"/>
      <c r="Q54" s="852"/>
      <c r="R54" s="852" t="n">
        <v>17273</v>
      </c>
      <c r="S54" s="852" t="n">
        <v>17443</v>
      </c>
      <c r="T54" s="852" t="n">
        <v>0</v>
      </c>
      <c r="U54" s="852" t="n">
        <v>227</v>
      </c>
      <c r="V54" s="737" t="n">
        <v>227</v>
      </c>
      <c r="W54" s="737" t="n">
        <v>0</v>
      </c>
      <c r="X54" s="737" t="n">
        <v>0</v>
      </c>
      <c r="Y54" s="737" t="n">
        <v>0</v>
      </c>
      <c r="Z54" s="737" t="n">
        <v>0</v>
      </c>
      <c r="AA54" s="737" t="n">
        <v>227.10104</v>
      </c>
      <c r="AB54" s="737" t="n">
        <v>0</v>
      </c>
      <c r="AC54" s="737" t="n">
        <v>0</v>
      </c>
      <c r="AD54" s="737" t="n">
        <v>0</v>
      </c>
      <c r="AE54" s="737" t="n">
        <v>0</v>
      </c>
      <c r="AF54" s="737" t="n">
        <v>0</v>
      </c>
      <c r="AG54" s="737" t="n">
        <v>0</v>
      </c>
      <c r="AH54" s="738" t="n">
        <v>0</v>
      </c>
      <c r="AI54" s="853" t="n">
        <f aca="false">SUM(W54:AE54)</f>
        <v>227.10104</v>
      </c>
      <c r="AJ54" s="854" t="n">
        <f aca="false">SUM(AF54:AH54)</f>
        <v>0</v>
      </c>
      <c r="AK54" s="855" t="n">
        <v>0</v>
      </c>
      <c r="AL54" s="856" t="n">
        <f aca="false">AI54+AJ54+AK54</f>
        <v>227.10104</v>
      </c>
      <c r="AM54" s="857"/>
      <c r="AN54" s="676"/>
      <c r="AO54" s="631"/>
      <c r="AP54" s="676"/>
      <c r="AQ54" s="676"/>
      <c r="AR54" s="676"/>
      <c r="AS54" s="676"/>
      <c r="AT54" s="676"/>
      <c r="AU54" s="676"/>
      <c r="AV54" s="676"/>
      <c r="AW54" s="676"/>
      <c r="AX54" s="676"/>
      <c r="AY54" s="676"/>
      <c r="AZ54" s="676"/>
      <c r="BA54" s="676"/>
      <c r="BB54" s="676"/>
      <c r="BC54" s="676"/>
      <c r="BD54" s="676"/>
      <c r="BE54" s="676"/>
      <c r="BF54" s="676"/>
      <c r="BG54" s="676"/>
      <c r="BH54" s="676"/>
      <c r="BI54" s="676"/>
      <c r="BJ54" s="676"/>
      <c r="BK54" s="676"/>
      <c r="BL54" s="676"/>
    </row>
    <row collapsed="false" customFormat="false" customHeight="false" hidden="false" ht="24" outlineLevel="0" r="55">
      <c r="A55" s="728"/>
      <c r="B55" s="729"/>
      <c r="C55" s="730" t="n">
        <v>29</v>
      </c>
      <c r="D55" s="731" t="s">
        <v>492</v>
      </c>
      <c r="E55" s="732"/>
      <c r="F55" s="732" t="n">
        <v>1</v>
      </c>
      <c r="G55" s="733" t="s">
        <v>493</v>
      </c>
      <c r="H55" s="732" t="s">
        <v>89</v>
      </c>
      <c r="I55" s="734"/>
      <c r="J55" s="732" t="s">
        <v>93</v>
      </c>
      <c r="K55" s="734" t="s">
        <v>22</v>
      </c>
      <c r="L55" s="732"/>
      <c r="M55" s="735"/>
      <c r="N55" s="736"/>
      <c r="O55" s="735"/>
      <c r="P55" s="737"/>
      <c r="Q55" s="737"/>
      <c r="R55" s="737" t="n">
        <v>2211</v>
      </c>
      <c r="S55" s="737" t="n">
        <v>1823</v>
      </c>
      <c r="T55" s="737" t="n">
        <v>400</v>
      </c>
      <c r="U55" s="737" t="n">
        <v>-12</v>
      </c>
      <c r="V55" s="737" t="n">
        <v>388</v>
      </c>
      <c r="W55" s="737" t="n">
        <v>0</v>
      </c>
      <c r="X55" s="737" t="n">
        <v>0</v>
      </c>
      <c r="Y55" s="737" t="n">
        <v>0</v>
      </c>
      <c r="Z55" s="737" t="n">
        <v>0</v>
      </c>
      <c r="AA55" s="737" t="n">
        <v>0</v>
      </c>
      <c r="AB55" s="737" t="n">
        <v>0</v>
      </c>
      <c r="AC55" s="737" t="n">
        <v>0</v>
      </c>
      <c r="AD55" s="737" t="n">
        <v>0</v>
      </c>
      <c r="AE55" s="737" t="n">
        <v>0</v>
      </c>
      <c r="AF55" s="737" t="n">
        <v>388</v>
      </c>
      <c r="AG55" s="737" t="n">
        <v>0</v>
      </c>
      <c r="AH55" s="738" t="n">
        <v>0</v>
      </c>
      <c r="AI55" s="739" t="n">
        <f aca="false">SUM(W55:AE55)</f>
        <v>0</v>
      </c>
      <c r="AJ55" s="740" t="n">
        <f aca="false">SUM(AF55:AH55)</f>
        <v>388</v>
      </c>
      <c r="AK55" s="741" t="n">
        <v>0</v>
      </c>
      <c r="AL55" s="742" t="n">
        <f aca="false">AI55+AJ55+AK55</f>
        <v>388</v>
      </c>
      <c r="AM55" s="743"/>
      <c r="AN55" s="676"/>
      <c r="AO55" s="631"/>
      <c r="AP55" s="676"/>
      <c r="AQ55" s="676"/>
      <c r="AR55" s="676"/>
      <c r="AS55" s="676"/>
      <c r="AT55" s="676"/>
      <c r="AU55" s="676"/>
      <c r="AV55" s="676"/>
      <c r="AW55" s="676"/>
      <c r="AX55" s="676"/>
      <c r="AY55" s="676"/>
      <c r="AZ55" s="676"/>
      <c r="BA55" s="676"/>
      <c r="BB55" s="676"/>
      <c r="BC55" s="676"/>
      <c r="BD55" s="676"/>
      <c r="BE55" s="676"/>
      <c r="BF55" s="676"/>
      <c r="BG55" s="676"/>
      <c r="BH55" s="676"/>
      <c r="BI55" s="676"/>
      <c r="BJ55" s="676"/>
      <c r="BK55" s="676"/>
      <c r="BL55" s="676"/>
    </row>
    <row collapsed="false" customFormat="false" customHeight="false" hidden="false" ht="24" outlineLevel="0" r="56">
      <c r="A56" s="728"/>
      <c r="B56" s="729"/>
      <c r="C56" s="730" t="n">
        <v>30</v>
      </c>
      <c r="D56" s="731" t="s">
        <v>494</v>
      </c>
      <c r="E56" s="732"/>
      <c r="F56" s="732" t="n">
        <v>1</v>
      </c>
      <c r="G56" s="733" t="s">
        <v>495</v>
      </c>
      <c r="H56" s="732" t="s">
        <v>89</v>
      </c>
      <c r="I56" s="734"/>
      <c r="J56" s="732" t="s">
        <v>111</v>
      </c>
      <c r="K56" s="734" t="s">
        <v>22</v>
      </c>
      <c r="L56" s="732"/>
      <c r="M56" s="735"/>
      <c r="N56" s="736"/>
      <c r="O56" s="735"/>
      <c r="P56" s="737"/>
      <c r="Q56" s="737"/>
      <c r="R56" s="737" t="n">
        <v>2249</v>
      </c>
      <c r="S56" s="737" t="n">
        <v>1498</v>
      </c>
      <c r="T56" s="737" t="n">
        <v>400</v>
      </c>
      <c r="U56" s="737" t="n">
        <v>-221</v>
      </c>
      <c r="V56" s="737" t="n">
        <v>179</v>
      </c>
      <c r="W56" s="737" t="n">
        <v>0</v>
      </c>
      <c r="X56" s="737" t="n">
        <v>152.44016</v>
      </c>
      <c r="Y56" s="737" t="n">
        <v>0</v>
      </c>
      <c r="Z56" s="737" t="n">
        <v>0</v>
      </c>
      <c r="AA56" s="737" t="n">
        <v>0</v>
      </c>
      <c r="AB56" s="737" t="n">
        <v>26.66027</v>
      </c>
      <c r="AC56" s="737" t="n">
        <v>0</v>
      </c>
      <c r="AD56" s="737" t="n">
        <v>0</v>
      </c>
      <c r="AE56" s="737" t="n">
        <v>0</v>
      </c>
      <c r="AF56" s="737" t="n">
        <v>0</v>
      </c>
      <c r="AG56" s="737" t="n">
        <v>0</v>
      </c>
      <c r="AH56" s="738" t="n">
        <v>0</v>
      </c>
      <c r="AI56" s="739" t="n">
        <f aca="false">SUM(W56:AE56)</f>
        <v>179.10043</v>
      </c>
      <c r="AJ56" s="740" t="n">
        <f aca="false">SUM(AF56:AH56)</f>
        <v>0</v>
      </c>
      <c r="AK56" s="741" t="n">
        <v>0</v>
      </c>
      <c r="AL56" s="742" t="n">
        <f aca="false">AI56+AJ56+AK56</f>
        <v>179.10043</v>
      </c>
      <c r="AM56" s="743" t="s">
        <v>458</v>
      </c>
      <c r="AN56" s="676"/>
      <c r="AO56" s="631"/>
      <c r="AP56" s="676"/>
      <c r="AQ56" s="676"/>
      <c r="AR56" s="676"/>
      <c r="AS56" s="676"/>
      <c r="AT56" s="676"/>
      <c r="AU56" s="676"/>
      <c r="AV56" s="676"/>
      <c r="AW56" s="676"/>
      <c r="AX56" s="676"/>
      <c r="AY56" s="676"/>
      <c r="AZ56" s="676"/>
      <c r="BA56" s="676"/>
      <c r="BB56" s="676"/>
      <c r="BC56" s="676"/>
      <c r="BD56" s="676"/>
      <c r="BE56" s="676"/>
      <c r="BF56" s="676"/>
      <c r="BG56" s="676"/>
      <c r="BH56" s="676"/>
      <c r="BI56" s="676"/>
      <c r="BJ56" s="676"/>
      <c r="BK56" s="676"/>
      <c r="BL56" s="676"/>
    </row>
    <row collapsed="false" customFormat="false" customHeight="false" hidden="false" ht="36" outlineLevel="0" r="57">
      <c r="A57" s="728"/>
      <c r="B57" s="729"/>
      <c r="C57" s="845" t="n">
        <v>31</v>
      </c>
      <c r="D57" s="731" t="s">
        <v>496</v>
      </c>
      <c r="E57" s="732"/>
      <c r="F57" s="732" t="n">
        <v>1</v>
      </c>
      <c r="G57" s="733" t="s">
        <v>497</v>
      </c>
      <c r="H57" s="732" t="s">
        <v>89</v>
      </c>
      <c r="I57" s="734"/>
      <c r="J57" s="732" t="s">
        <v>125</v>
      </c>
      <c r="K57" s="734" t="s">
        <v>22</v>
      </c>
      <c r="L57" s="732"/>
      <c r="M57" s="735"/>
      <c r="N57" s="736"/>
      <c r="O57" s="735"/>
      <c r="P57" s="737"/>
      <c r="Q57" s="737"/>
      <c r="R57" s="737" t="n">
        <v>33625</v>
      </c>
      <c r="S57" s="737" t="n">
        <v>30633</v>
      </c>
      <c r="T57" s="737" t="n">
        <v>2000</v>
      </c>
      <c r="U57" s="737" t="n">
        <v>662</v>
      </c>
      <c r="V57" s="737" t="n">
        <v>2662</v>
      </c>
      <c r="W57" s="737" t="n">
        <v>0</v>
      </c>
      <c r="X57" s="737" t="n">
        <v>2406.39045</v>
      </c>
      <c r="Y57" s="737" t="n">
        <v>0</v>
      </c>
      <c r="Z57" s="737" t="n">
        <v>0</v>
      </c>
      <c r="AA57" s="737" t="n">
        <v>0</v>
      </c>
      <c r="AB57" s="737" t="n">
        <v>0</v>
      </c>
      <c r="AC57" s="737" t="n">
        <v>0</v>
      </c>
      <c r="AD57" s="737" t="n">
        <v>0</v>
      </c>
      <c r="AE57" s="737" t="n">
        <v>0</v>
      </c>
      <c r="AF57" s="737" t="n">
        <v>256</v>
      </c>
      <c r="AG57" s="737" t="n">
        <v>0</v>
      </c>
      <c r="AH57" s="738" t="n">
        <v>0</v>
      </c>
      <c r="AI57" s="739" t="n">
        <f aca="false">SUM(W57:AE57)</f>
        <v>2406.39045</v>
      </c>
      <c r="AJ57" s="740" t="n">
        <f aca="false">SUM(AF57:AH57)</f>
        <v>256</v>
      </c>
      <c r="AK57" s="741" t="n">
        <v>0</v>
      </c>
      <c r="AL57" s="742" t="n">
        <f aca="false">AI57+AJ57+AK57</f>
        <v>2662.39045</v>
      </c>
      <c r="AM57" s="743"/>
      <c r="AN57" s="676"/>
      <c r="AO57" s="631"/>
      <c r="AP57" s="676"/>
      <c r="AQ57" s="676"/>
      <c r="AR57" s="676"/>
      <c r="AS57" s="676"/>
      <c r="AT57" s="676"/>
      <c r="AU57" s="676"/>
      <c r="AV57" s="676"/>
      <c r="AW57" s="676"/>
      <c r="AX57" s="676"/>
      <c r="AY57" s="676"/>
      <c r="AZ57" s="676"/>
      <c r="BA57" s="676"/>
      <c r="BB57" s="676"/>
      <c r="BC57" s="676"/>
      <c r="BD57" s="676"/>
      <c r="BE57" s="676"/>
      <c r="BF57" s="676"/>
      <c r="BG57" s="676"/>
      <c r="BH57" s="676"/>
      <c r="BI57" s="676"/>
      <c r="BJ57" s="676"/>
      <c r="BK57" s="676"/>
      <c r="BL57" s="676"/>
    </row>
    <row collapsed="false" customFormat="false" customHeight="false" hidden="false" ht="12" outlineLevel="0" r="58">
      <c r="A58" s="728"/>
      <c r="B58" s="729"/>
      <c r="C58" s="730" t="n">
        <v>32</v>
      </c>
      <c r="D58" s="731" t="s">
        <v>498</v>
      </c>
      <c r="E58" s="732"/>
      <c r="F58" s="732" t="n">
        <v>1</v>
      </c>
      <c r="G58" s="733"/>
      <c r="H58" s="732" t="s">
        <v>89</v>
      </c>
      <c r="I58" s="734"/>
      <c r="J58" s="732" t="s">
        <v>93</v>
      </c>
      <c r="K58" s="734" t="s">
        <v>22</v>
      </c>
      <c r="L58" s="732"/>
      <c r="M58" s="735"/>
      <c r="N58" s="736"/>
      <c r="O58" s="735"/>
      <c r="P58" s="737"/>
      <c r="Q58" s="737"/>
      <c r="R58" s="737"/>
      <c r="S58" s="737"/>
      <c r="T58" s="737" t="n">
        <v>1060</v>
      </c>
      <c r="U58" s="737" t="n">
        <v>10640</v>
      </c>
      <c r="V58" s="737" t="n">
        <v>11700</v>
      </c>
      <c r="W58" s="737" t="n">
        <v>0</v>
      </c>
      <c r="X58" s="737" t="n">
        <v>1770</v>
      </c>
      <c r="Y58" s="737" t="n">
        <v>2085</v>
      </c>
      <c r="Z58" s="737" t="n">
        <v>4500</v>
      </c>
      <c r="AA58" s="737" t="n">
        <v>0</v>
      </c>
      <c r="AB58" s="737" t="n">
        <v>0</v>
      </c>
      <c r="AC58" s="737" t="n">
        <v>0</v>
      </c>
      <c r="AD58" s="737" t="n">
        <v>33</v>
      </c>
      <c r="AE58" s="737" t="n">
        <v>261</v>
      </c>
      <c r="AF58" s="737"/>
      <c r="AG58" s="737" t="n">
        <v>0</v>
      </c>
      <c r="AH58" s="738" t="n">
        <v>0</v>
      </c>
      <c r="AI58" s="739" t="n">
        <f aca="false">SUM(W58:AE58)</f>
        <v>8649</v>
      </c>
      <c r="AJ58" s="740" t="n">
        <f aca="false">SUM(AF58:AH58)</f>
        <v>0</v>
      </c>
      <c r="AK58" s="741" t="n">
        <v>0</v>
      </c>
      <c r="AL58" s="742" t="n">
        <f aca="false">AI58+AJ58+AK58</f>
        <v>8649</v>
      </c>
      <c r="AM58" s="743"/>
      <c r="AN58" s="676"/>
      <c r="AO58" s="631"/>
      <c r="AP58" s="676"/>
      <c r="AQ58" s="676"/>
      <c r="AR58" s="676"/>
      <c r="AS58" s="676"/>
      <c r="AT58" s="676"/>
      <c r="AU58" s="676"/>
      <c r="AV58" s="676"/>
      <c r="AW58" s="676"/>
      <c r="AX58" s="676"/>
      <c r="AY58" s="676"/>
      <c r="AZ58" s="676"/>
      <c r="BA58" s="676"/>
      <c r="BB58" s="676"/>
      <c r="BC58" s="676"/>
      <c r="BD58" s="676"/>
      <c r="BE58" s="676"/>
      <c r="BF58" s="676"/>
      <c r="BG58" s="676"/>
      <c r="BH58" s="676"/>
      <c r="BI58" s="676"/>
      <c r="BJ58" s="676"/>
      <c r="BK58" s="676"/>
      <c r="BL58" s="676"/>
    </row>
    <row collapsed="false" customFormat="false" customHeight="false" hidden="false" ht="12" outlineLevel="0" r="59">
      <c r="A59" s="728"/>
      <c r="B59" s="729"/>
      <c r="C59" s="730" t="n">
        <v>33</v>
      </c>
      <c r="D59" s="731" t="s">
        <v>499</v>
      </c>
      <c r="E59" s="732"/>
      <c r="F59" s="732" t="n">
        <v>1</v>
      </c>
      <c r="G59" s="733"/>
      <c r="H59" s="732" t="s">
        <v>89</v>
      </c>
      <c r="I59" s="734"/>
      <c r="J59" s="732" t="s">
        <v>241</v>
      </c>
      <c r="K59" s="734" t="s">
        <v>22</v>
      </c>
      <c r="L59" s="732"/>
      <c r="M59" s="735"/>
      <c r="N59" s="736"/>
      <c r="O59" s="735"/>
      <c r="P59" s="737"/>
      <c r="Q59" s="737"/>
      <c r="R59" s="737"/>
      <c r="S59" s="737"/>
      <c r="T59" s="737"/>
      <c r="U59" s="737"/>
      <c r="V59" s="737" t="n">
        <v>0</v>
      </c>
      <c r="W59" s="737"/>
      <c r="X59" s="737"/>
      <c r="Y59" s="737"/>
      <c r="Z59" s="737"/>
      <c r="AA59" s="737"/>
      <c r="AB59" s="737"/>
      <c r="AC59" s="737"/>
      <c r="AD59" s="737"/>
      <c r="AE59" s="737"/>
      <c r="AF59" s="737"/>
      <c r="AG59" s="737"/>
      <c r="AH59" s="738"/>
      <c r="AI59" s="739" t="n">
        <f aca="false">SUM(W59:AE59)</f>
        <v>0</v>
      </c>
      <c r="AJ59" s="740" t="n">
        <f aca="false">SUM(AF59:AH59)</f>
        <v>0</v>
      </c>
      <c r="AK59" s="741" t="n">
        <v>0</v>
      </c>
      <c r="AL59" s="742" t="n">
        <f aca="false">AI59+AJ59+AK59</f>
        <v>0</v>
      </c>
      <c r="AM59" s="743"/>
      <c r="AN59" s="676"/>
      <c r="AO59" s="631"/>
      <c r="AP59" s="676"/>
      <c r="AQ59" s="676"/>
      <c r="AR59" s="676"/>
      <c r="AS59" s="676"/>
      <c r="AT59" s="676"/>
      <c r="AU59" s="676"/>
      <c r="AV59" s="676"/>
      <c r="AW59" s="676"/>
      <c r="AX59" s="676"/>
      <c r="AY59" s="676"/>
      <c r="AZ59" s="676"/>
      <c r="BA59" s="676"/>
      <c r="BB59" s="676"/>
      <c r="BC59" s="676"/>
      <c r="BD59" s="676"/>
      <c r="BE59" s="676"/>
      <c r="BF59" s="676"/>
      <c r="BG59" s="676"/>
      <c r="BH59" s="676"/>
      <c r="BI59" s="676"/>
      <c r="BJ59" s="676"/>
      <c r="BK59" s="676"/>
      <c r="BL59" s="676"/>
    </row>
    <row collapsed="false" customFormat="true" customHeight="false" hidden="false" ht="12" outlineLevel="0" r="60" s="711">
      <c r="B60" s="712"/>
      <c r="C60" s="801"/>
      <c r="D60" s="745" t="s">
        <v>447</v>
      </c>
      <c r="E60" s="802"/>
      <c r="F60" s="803" t="n">
        <f aca="false">SUM(F61:F63)</f>
        <v>2</v>
      </c>
      <c r="G60" s="804"/>
      <c r="H60" s="802"/>
      <c r="I60" s="802"/>
      <c r="J60" s="803"/>
      <c r="K60" s="802"/>
      <c r="L60" s="802"/>
      <c r="M60" s="805"/>
      <c r="N60" s="806"/>
      <c r="O60" s="805"/>
      <c r="P60" s="807" t="n">
        <f aca="false">SUM(P61:P63)</f>
        <v>0</v>
      </c>
      <c r="Q60" s="807" t="n">
        <f aca="false">SUM(Q61:Q63)</f>
        <v>0</v>
      </c>
      <c r="R60" s="807" t="n">
        <f aca="false">SUM(R61:R63)</f>
        <v>46766</v>
      </c>
      <c r="S60" s="807" t="n">
        <f aca="false">SUM(S61:S63)</f>
        <v>40611</v>
      </c>
      <c r="T60" s="807" t="n">
        <f aca="false">SUM(T61:T63)</f>
        <v>2070</v>
      </c>
      <c r="U60" s="807" t="n">
        <f aca="false">SUM(U61:U63)</f>
        <v>725</v>
      </c>
      <c r="V60" s="807" t="n">
        <f aca="false">SUM(V61:V63)</f>
        <v>2795</v>
      </c>
      <c r="W60" s="807" t="n">
        <f aca="false">SUM(W61:W63)</f>
        <v>0</v>
      </c>
      <c r="X60" s="807" t="n">
        <f aca="false">SUM(X61:X63)</f>
        <v>738.09766</v>
      </c>
      <c r="Y60" s="807" t="n">
        <f aca="false">SUM(Y61:Y63)</f>
        <v>0</v>
      </c>
      <c r="Z60" s="807" t="n">
        <f aca="false">SUM(Z61:Z63)</f>
        <v>0</v>
      </c>
      <c r="AA60" s="807" t="n">
        <f aca="false">SUM(AA61:AA63)</f>
        <v>515.02704</v>
      </c>
      <c r="AB60" s="807" t="n">
        <f aca="false">SUM(AB61:AB63)</f>
        <v>0</v>
      </c>
      <c r="AC60" s="807" t="n">
        <f aca="false">SUM(AC61:AC63)</f>
        <v>264.15436</v>
      </c>
      <c r="AD60" s="807" t="n">
        <f aca="false">SUM(AD61:AD63)</f>
        <v>0</v>
      </c>
      <c r="AE60" s="807" t="n">
        <f aca="false">SUM(AE61:AE63)</f>
        <v>0</v>
      </c>
      <c r="AF60" s="807" t="n">
        <f aca="false">SUM(AF61:AF63)</f>
        <v>0</v>
      </c>
      <c r="AG60" s="807" t="n">
        <f aca="false">SUM(AG61:AG63)</f>
        <v>1278</v>
      </c>
      <c r="AH60" s="808" t="n">
        <f aca="false">SUM(AH61:AH63)</f>
        <v>0</v>
      </c>
      <c r="AI60" s="809" t="n">
        <f aca="false">SUM(AI61:AI63)</f>
        <v>1517.27906</v>
      </c>
      <c r="AJ60" s="810" t="n">
        <f aca="false">SUM(AJ61:AJ63)</f>
        <v>1278</v>
      </c>
      <c r="AK60" s="811" t="n">
        <f aca="false">SUM(AK61:AK63)</f>
        <v>0</v>
      </c>
      <c r="AL60" s="812" t="n">
        <f aca="false">SUM(AL61:AL63)</f>
        <v>2795.27906</v>
      </c>
      <c r="AM60" s="813"/>
      <c r="AN60" s="727"/>
      <c r="AO60" s="631"/>
      <c r="AP60" s="727"/>
      <c r="AQ60" s="727"/>
      <c r="AR60" s="727"/>
      <c r="AS60" s="727"/>
      <c r="AT60" s="727"/>
      <c r="AU60" s="727"/>
      <c r="AV60" s="727"/>
      <c r="AW60" s="727"/>
      <c r="AX60" s="727"/>
      <c r="AY60" s="727"/>
      <c r="AZ60" s="727"/>
      <c r="BA60" s="727"/>
      <c r="BB60" s="727"/>
      <c r="BC60" s="727"/>
      <c r="BD60" s="727"/>
      <c r="BE60" s="727"/>
      <c r="BF60" s="727"/>
      <c r="BG60" s="727"/>
      <c r="BH60" s="727"/>
      <c r="BI60" s="727"/>
      <c r="BJ60" s="727"/>
      <c r="BK60" s="727"/>
      <c r="BL60" s="727"/>
    </row>
    <row collapsed="false" customFormat="true" customHeight="false" hidden="false" ht="24" outlineLevel="0" r="61" s="728">
      <c r="B61" s="729"/>
      <c r="C61" s="730" t="n">
        <v>34</v>
      </c>
      <c r="D61" s="731" t="s">
        <v>500</v>
      </c>
      <c r="E61" s="732"/>
      <c r="F61" s="732" t="n">
        <v>1</v>
      </c>
      <c r="G61" s="733" t="s">
        <v>501</v>
      </c>
      <c r="H61" s="732" t="s">
        <v>89</v>
      </c>
      <c r="I61" s="734"/>
      <c r="J61" s="732" t="s">
        <v>241</v>
      </c>
      <c r="K61" s="734" t="s">
        <v>23</v>
      </c>
      <c r="L61" s="732"/>
      <c r="M61" s="735"/>
      <c r="N61" s="736"/>
      <c r="O61" s="735"/>
      <c r="P61" s="737"/>
      <c r="Q61" s="737"/>
      <c r="R61" s="737" t="n">
        <v>26508</v>
      </c>
      <c r="S61" s="737" t="n">
        <v>22944</v>
      </c>
      <c r="T61" s="737" t="n">
        <v>1245</v>
      </c>
      <c r="U61" s="737" t="n">
        <v>-507</v>
      </c>
      <c r="V61" s="737" t="n">
        <v>738</v>
      </c>
      <c r="W61" s="737" t="n">
        <v>0</v>
      </c>
      <c r="X61" s="737" t="n">
        <v>738.09766</v>
      </c>
      <c r="Y61" s="737" t="n">
        <v>0</v>
      </c>
      <c r="Z61" s="737" t="n">
        <v>0</v>
      </c>
      <c r="AA61" s="737" t="n">
        <v>0</v>
      </c>
      <c r="AB61" s="737" t="n">
        <v>0</v>
      </c>
      <c r="AC61" s="737" t="n">
        <v>0</v>
      </c>
      <c r="AD61" s="737" t="n">
        <v>0</v>
      </c>
      <c r="AE61" s="737" t="n">
        <v>0</v>
      </c>
      <c r="AF61" s="737" t="n">
        <v>0</v>
      </c>
      <c r="AG61" s="737" t="n">
        <v>0</v>
      </c>
      <c r="AH61" s="738" t="n">
        <v>0</v>
      </c>
      <c r="AI61" s="739" t="n">
        <f aca="false">SUM(W61:AE61)</f>
        <v>738.09766</v>
      </c>
      <c r="AJ61" s="740" t="n">
        <f aca="false">SUM(AF61:AH61)</f>
        <v>0</v>
      </c>
      <c r="AK61" s="741" t="n">
        <v>0</v>
      </c>
      <c r="AL61" s="742" t="n">
        <f aca="false">AI61+AJ61+AK61</f>
        <v>738.09766</v>
      </c>
      <c r="AM61" s="743"/>
      <c r="AN61" s="676"/>
      <c r="AO61" s="631"/>
      <c r="AP61" s="676"/>
      <c r="AQ61" s="676"/>
      <c r="AR61" s="676"/>
      <c r="AS61" s="676"/>
      <c r="AT61" s="676"/>
      <c r="AU61" s="676"/>
      <c r="AV61" s="676"/>
      <c r="AW61" s="676"/>
      <c r="AX61" s="676"/>
      <c r="AY61" s="676"/>
      <c r="AZ61" s="676"/>
      <c r="BA61" s="676"/>
      <c r="BB61" s="676"/>
      <c r="BC61" s="676"/>
      <c r="BD61" s="676"/>
      <c r="BE61" s="676"/>
      <c r="BF61" s="676"/>
      <c r="BG61" s="676"/>
      <c r="BH61" s="676"/>
      <c r="BI61" s="676"/>
      <c r="BJ61" s="676"/>
      <c r="BK61" s="676"/>
      <c r="BL61" s="676"/>
    </row>
    <row collapsed="false" customFormat="true" customHeight="false" hidden="false" ht="24" outlineLevel="0" r="62" s="728">
      <c r="B62" s="729"/>
      <c r="C62" s="730" t="n">
        <v>35</v>
      </c>
      <c r="D62" s="731" t="s">
        <v>502</v>
      </c>
      <c r="E62" s="732"/>
      <c r="F62" s="732" t="n">
        <v>1</v>
      </c>
      <c r="G62" s="733" t="s">
        <v>501</v>
      </c>
      <c r="H62" s="732" t="s">
        <v>89</v>
      </c>
      <c r="I62" s="734"/>
      <c r="J62" s="732" t="s">
        <v>114</v>
      </c>
      <c r="K62" s="734" t="s">
        <v>23</v>
      </c>
      <c r="L62" s="732"/>
      <c r="M62" s="735"/>
      <c r="N62" s="736"/>
      <c r="O62" s="735"/>
      <c r="P62" s="737"/>
      <c r="Q62" s="737"/>
      <c r="R62" s="737" t="n">
        <v>20258</v>
      </c>
      <c r="S62" s="737" t="n">
        <v>17667</v>
      </c>
      <c r="T62" s="737" t="n">
        <v>825</v>
      </c>
      <c r="U62" s="737" t="n">
        <v>1232</v>
      </c>
      <c r="V62" s="737" t="n">
        <v>2057</v>
      </c>
      <c r="W62" s="737" t="n">
        <v>0</v>
      </c>
      <c r="X62" s="737" t="n">
        <v>0</v>
      </c>
      <c r="Y62" s="737" t="n">
        <v>0</v>
      </c>
      <c r="Z62" s="737" t="n">
        <v>0</v>
      </c>
      <c r="AA62" s="737" t="n">
        <v>515.02704</v>
      </c>
      <c r="AB62" s="737" t="n">
        <v>0</v>
      </c>
      <c r="AC62" s="737" t="n">
        <v>264.15436</v>
      </c>
      <c r="AD62" s="737" t="n">
        <v>0</v>
      </c>
      <c r="AE62" s="737" t="n">
        <v>0</v>
      </c>
      <c r="AF62" s="737" t="n">
        <v>0</v>
      </c>
      <c r="AG62" s="737" t="n">
        <v>1278</v>
      </c>
      <c r="AH62" s="738" t="n">
        <v>0</v>
      </c>
      <c r="AI62" s="739" t="n">
        <f aca="false">SUM(W62:AE62)</f>
        <v>779.1814</v>
      </c>
      <c r="AJ62" s="740" t="n">
        <f aca="false">SUM(AF62:AH62)</f>
        <v>1278</v>
      </c>
      <c r="AK62" s="741" t="n">
        <v>0</v>
      </c>
      <c r="AL62" s="742" t="n">
        <f aca="false">AI62+AJ62+AK62</f>
        <v>2057.1814</v>
      </c>
      <c r="AM62" s="743"/>
      <c r="AN62" s="676"/>
      <c r="AO62" s="631"/>
      <c r="AP62" s="676"/>
      <c r="AQ62" s="676"/>
      <c r="AR62" s="676"/>
      <c r="AS62" s="676"/>
      <c r="AT62" s="676"/>
      <c r="AU62" s="676"/>
      <c r="AV62" s="676"/>
      <c r="AW62" s="676"/>
      <c r="AX62" s="676"/>
      <c r="AY62" s="676"/>
      <c r="AZ62" s="676"/>
      <c r="BA62" s="676"/>
      <c r="BB62" s="676"/>
      <c r="BC62" s="676"/>
      <c r="BD62" s="676"/>
      <c r="BE62" s="676"/>
      <c r="BF62" s="676"/>
      <c r="BG62" s="676"/>
      <c r="BH62" s="676"/>
      <c r="BI62" s="676"/>
      <c r="BJ62" s="676"/>
      <c r="BK62" s="676"/>
      <c r="BL62" s="676"/>
    </row>
    <row collapsed="false" customFormat="true" customHeight="false" hidden="false" ht="12" outlineLevel="0" r="63" s="711">
      <c r="B63" s="712"/>
      <c r="C63" s="817"/>
      <c r="D63" s="858"/>
      <c r="E63" s="819"/>
      <c r="F63" s="820"/>
      <c r="G63" s="821"/>
      <c r="H63" s="819"/>
      <c r="I63" s="819"/>
      <c r="J63" s="820"/>
      <c r="K63" s="819"/>
      <c r="L63" s="819"/>
      <c r="M63" s="822"/>
      <c r="N63" s="823"/>
      <c r="O63" s="822"/>
      <c r="P63" s="824"/>
      <c r="Q63" s="824"/>
      <c r="R63" s="824"/>
      <c r="S63" s="824"/>
      <c r="T63" s="824"/>
      <c r="U63" s="824"/>
      <c r="V63" s="824"/>
      <c r="W63" s="824"/>
      <c r="X63" s="824"/>
      <c r="Y63" s="824"/>
      <c r="Z63" s="824"/>
      <c r="AA63" s="824"/>
      <c r="AB63" s="824"/>
      <c r="AC63" s="824"/>
      <c r="AD63" s="824"/>
      <c r="AE63" s="824"/>
      <c r="AF63" s="824"/>
      <c r="AG63" s="824"/>
      <c r="AH63" s="825"/>
      <c r="AI63" s="826" t="n">
        <f aca="false">SUM(W63:AE63)</f>
        <v>0</v>
      </c>
      <c r="AJ63" s="827" t="n">
        <f aca="false">SUM(AF63:AH63)</f>
        <v>0</v>
      </c>
      <c r="AK63" s="828" t="n">
        <v>0</v>
      </c>
      <c r="AL63" s="829" t="n">
        <f aca="false">AI63+AJ63+AK63</f>
        <v>0</v>
      </c>
      <c r="AM63" s="830"/>
      <c r="AN63" s="727"/>
      <c r="AO63" s="631"/>
      <c r="AP63" s="727"/>
      <c r="AQ63" s="727"/>
      <c r="AR63" s="727"/>
      <c r="AS63" s="727"/>
      <c r="AT63" s="727"/>
      <c r="AU63" s="727"/>
      <c r="AV63" s="727"/>
      <c r="AW63" s="727"/>
      <c r="AX63" s="727"/>
      <c r="AY63" s="727"/>
      <c r="AZ63" s="727"/>
      <c r="BA63" s="727"/>
      <c r="BB63" s="727"/>
      <c r="BC63" s="727"/>
      <c r="BD63" s="727"/>
      <c r="BE63" s="727"/>
      <c r="BF63" s="727"/>
      <c r="BG63" s="727"/>
      <c r="BH63" s="727"/>
      <c r="BI63" s="727"/>
      <c r="BJ63" s="727"/>
      <c r="BK63" s="727"/>
      <c r="BL63" s="727"/>
    </row>
    <row collapsed="false" customFormat="false" customHeight="false" hidden="false" ht="12" outlineLevel="0" r="64">
      <c r="A64" s="711"/>
      <c r="B64" s="712"/>
      <c r="C64" s="801"/>
      <c r="D64" s="745" t="s">
        <v>448</v>
      </c>
      <c r="E64" s="802"/>
      <c r="F64" s="803" t="n">
        <f aca="false">SUM(F65:F76)</f>
        <v>12</v>
      </c>
      <c r="G64" s="804"/>
      <c r="H64" s="802"/>
      <c r="I64" s="802"/>
      <c r="J64" s="803"/>
      <c r="K64" s="802"/>
      <c r="L64" s="802"/>
      <c r="M64" s="805"/>
      <c r="N64" s="806"/>
      <c r="O64" s="805"/>
      <c r="P64" s="807" t="n">
        <f aca="false">SUM(P65:P76)</f>
        <v>0</v>
      </c>
      <c r="Q64" s="807" t="n">
        <f aca="false">SUM(Q65:Q76)</f>
        <v>0</v>
      </c>
      <c r="R64" s="807" t="n">
        <f aca="false">SUM(R65:R76)</f>
        <v>110321</v>
      </c>
      <c r="S64" s="807" t="n">
        <f aca="false">SUM(S65:S76)</f>
        <v>88873</v>
      </c>
      <c r="T64" s="807" t="n">
        <f aca="false">SUM(T65:T76)</f>
        <v>4817</v>
      </c>
      <c r="U64" s="807" t="n">
        <f aca="false">SUM(U65:U76)</f>
        <v>11240</v>
      </c>
      <c r="V64" s="807" t="n">
        <f aca="false">SUM(V65:V76)</f>
        <v>16057</v>
      </c>
      <c r="W64" s="807" t="n">
        <f aca="false">SUM(W65:W76)</f>
        <v>0</v>
      </c>
      <c r="X64" s="807" t="n">
        <f aca="false">SUM(X65:X76)</f>
        <v>2710.44951</v>
      </c>
      <c r="Y64" s="807" t="n">
        <f aca="false">SUM(Y65:Y76)</f>
        <v>6593.2047</v>
      </c>
      <c r="Z64" s="807" t="n">
        <f aca="false">SUM(Z65:Z76)</f>
        <v>0</v>
      </c>
      <c r="AA64" s="807" t="n">
        <f aca="false">SUM(AA65:AA76)</f>
        <v>107.45479</v>
      </c>
      <c r="AB64" s="807" t="n">
        <f aca="false">SUM(AB65:AB76)</f>
        <v>3559.64789</v>
      </c>
      <c r="AC64" s="807" t="n">
        <f aca="false">SUM(AC65:AC76)</f>
        <v>546.69628</v>
      </c>
      <c r="AD64" s="807" t="n">
        <f aca="false">SUM(AD65:AD76)</f>
        <v>0</v>
      </c>
      <c r="AE64" s="807" t="n">
        <f aca="false">SUM(AE65:AE76)</f>
        <v>2856</v>
      </c>
      <c r="AF64" s="807" t="n">
        <f aca="false">SUM(AF65:AF76)</f>
        <v>0</v>
      </c>
      <c r="AG64" s="807" t="n">
        <f aca="false">SUM(AG65:AG76)</f>
        <v>400</v>
      </c>
      <c r="AH64" s="808" t="n">
        <f aca="false">SUM(AH65:AH76)</f>
        <v>0</v>
      </c>
      <c r="AI64" s="809" t="n">
        <f aca="false">SUM(AI65:AI76)</f>
        <v>16373.45317</v>
      </c>
      <c r="AJ64" s="810" t="n">
        <f aca="false">SUM(AJ65:AJ76)</f>
        <v>400</v>
      </c>
      <c r="AK64" s="811" t="n">
        <f aca="false">SUM(AK65:AK76)</f>
        <v>0</v>
      </c>
      <c r="AL64" s="812" t="n">
        <f aca="false">SUM(AL65:AL76)</f>
        <v>16773.45317</v>
      </c>
      <c r="AM64" s="813"/>
      <c r="AN64" s="727"/>
      <c r="AO64" s="631"/>
      <c r="AP64" s="727"/>
      <c r="AQ64" s="727"/>
      <c r="AR64" s="727"/>
      <c r="AS64" s="727"/>
      <c r="AT64" s="727"/>
      <c r="AU64" s="727"/>
      <c r="AV64" s="727"/>
      <c r="AW64" s="727"/>
      <c r="AX64" s="727"/>
      <c r="AY64" s="727"/>
      <c r="AZ64" s="727"/>
      <c r="BA64" s="727"/>
      <c r="BB64" s="727"/>
      <c r="BC64" s="727"/>
      <c r="BD64" s="727"/>
      <c r="BE64" s="727"/>
      <c r="BF64" s="727"/>
      <c r="BG64" s="727"/>
      <c r="BH64" s="727"/>
      <c r="BI64" s="727"/>
      <c r="BJ64" s="727"/>
      <c r="BK64" s="727"/>
      <c r="BL64" s="727"/>
    </row>
    <row collapsed="false" customFormat="true" customHeight="false" hidden="false" ht="24" outlineLevel="0" r="65" s="728">
      <c r="B65" s="729"/>
      <c r="C65" s="730" t="n">
        <v>36</v>
      </c>
      <c r="D65" s="731" t="s">
        <v>503</v>
      </c>
      <c r="E65" s="732"/>
      <c r="F65" s="732" t="n">
        <v>1</v>
      </c>
      <c r="G65" s="733" t="s">
        <v>504</v>
      </c>
      <c r="H65" s="732" t="s">
        <v>278</v>
      </c>
      <c r="I65" s="734"/>
      <c r="J65" s="732" t="s">
        <v>324</v>
      </c>
      <c r="K65" s="734" t="s">
        <v>24</v>
      </c>
      <c r="L65" s="732"/>
      <c r="M65" s="735"/>
      <c r="N65" s="736"/>
      <c r="O65" s="735"/>
      <c r="P65" s="737"/>
      <c r="Q65" s="737"/>
      <c r="R65" s="737" t="n">
        <v>22983</v>
      </c>
      <c r="S65" s="737" t="n">
        <v>17471</v>
      </c>
      <c r="T65" s="737" t="n">
        <v>1150</v>
      </c>
      <c r="U65" s="737" t="n">
        <v>6499</v>
      </c>
      <c r="V65" s="737" t="n">
        <v>7649</v>
      </c>
      <c r="W65" s="737" t="n">
        <v>0</v>
      </c>
      <c r="X65" s="737" t="n">
        <v>660</v>
      </c>
      <c r="Y65" s="737" t="n">
        <v>3186.11926</v>
      </c>
      <c r="Z65" s="737" t="n">
        <v>0</v>
      </c>
      <c r="AA65" s="737" t="n">
        <v>63.45479</v>
      </c>
      <c r="AB65" s="737" t="n">
        <v>2658.14091</v>
      </c>
      <c r="AC65" s="737" t="n">
        <v>7.38465</v>
      </c>
      <c r="AD65" s="737" t="n">
        <v>0</v>
      </c>
      <c r="AE65" s="737" t="n">
        <v>0</v>
      </c>
      <c r="AF65" s="737" t="n">
        <v>0</v>
      </c>
      <c r="AG65" s="737" t="n">
        <v>0</v>
      </c>
      <c r="AH65" s="738" t="n">
        <v>0</v>
      </c>
      <c r="AI65" s="739" t="n">
        <f aca="false">SUM(W65:AE65)</f>
        <v>6575.09961</v>
      </c>
      <c r="AJ65" s="740" t="n">
        <f aca="false">SUM(AF65:AH65)</f>
        <v>0</v>
      </c>
      <c r="AK65" s="741" t="n">
        <v>0</v>
      </c>
      <c r="AL65" s="742" t="n">
        <f aca="false">AI65+AJ65+AK65</f>
        <v>6575.09961</v>
      </c>
      <c r="AM65" s="743"/>
      <c r="AN65" s="676"/>
      <c r="AO65" s="631"/>
      <c r="AP65" s="676"/>
      <c r="AQ65" s="676"/>
      <c r="AR65" s="676"/>
      <c r="AS65" s="676"/>
      <c r="AT65" s="676"/>
      <c r="AU65" s="676"/>
      <c r="AV65" s="676"/>
      <c r="AW65" s="676"/>
      <c r="AX65" s="676"/>
      <c r="AY65" s="676"/>
      <c r="AZ65" s="676"/>
      <c r="BA65" s="676"/>
      <c r="BB65" s="676"/>
      <c r="BC65" s="676"/>
      <c r="BD65" s="676"/>
      <c r="BE65" s="676"/>
      <c r="BF65" s="676"/>
      <c r="BG65" s="676"/>
      <c r="BH65" s="676"/>
      <c r="BI65" s="676"/>
      <c r="BJ65" s="676"/>
      <c r="BK65" s="676"/>
      <c r="BL65" s="676"/>
    </row>
    <row collapsed="false" customFormat="true" customHeight="false" hidden="false" ht="24" outlineLevel="0" r="66" s="728">
      <c r="B66" s="729"/>
      <c r="C66" s="730" t="n">
        <v>37</v>
      </c>
      <c r="D66" s="731" t="s">
        <v>505</v>
      </c>
      <c r="E66" s="732"/>
      <c r="F66" s="732" t="n">
        <v>1</v>
      </c>
      <c r="G66" s="733" t="s">
        <v>504</v>
      </c>
      <c r="H66" s="732" t="s">
        <v>278</v>
      </c>
      <c r="I66" s="734"/>
      <c r="J66" s="732" t="s">
        <v>154</v>
      </c>
      <c r="K66" s="734" t="s">
        <v>24</v>
      </c>
      <c r="L66" s="732"/>
      <c r="M66" s="735"/>
      <c r="N66" s="736"/>
      <c r="O66" s="735"/>
      <c r="P66" s="737"/>
      <c r="Q66" s="737"/>
      <c r="R66" s="737" t="n">
        <v>23722</v>
      </c>
      <c r="S66" s="737" t="n">
        <v>16246</v>
      </c>
      <c r="T66" s="737" t="n">
        <v>1187</v>
      </c>
      <c r="U66" s="737" t="n">
        <v>706</v>
      </c>
      <c r="V66" s="737" t="n">
        <v>1893</v>
      </c>
      <c r="W66" s="737" t="n">
        <v>0</v>
      </c>
      <c r="X66" s="737" t="n">
        <v>97.50493</v>
      </c>
      <c r="Y66" s="737" t="n">
        <v>1260.18796</v>
      </c>
      <c r="Z66" s="737" t="n">
        <v>0</v>
      </c>
      <c r="AA66" s="737" t="n">
        <v>0</v>
      </c>
      <c r="AB66" s="737" t="n">
        <v>534.9431</v>
      </c>
      <c r="AC66" s="737" t="n">
        <v>0</v>
      </c>
      <c r="AD66" s="737" t="n">
        <v>0</v>
      </c>
      <c r="AE66" s="737" t="n">
        <v>1259</v>
      </c>
      <c r="AF66" s="737" t="n">
        <v>0</v>
      </c>
      <c r="AG66" s="737" t="n">
        <v>0</v>
      </c>
      <c r="AH66" s="738" t="n">
        <v>0</v>
      </c>
      <c r="AI66" s="739" t="n">
        <f aca="false">SUM(W66:AE66)</f>
        <v>3151.63599</v>
      </c>
      <c r="AJ66" s="740" t="n">
        <f aca="false">SUM(AF66:AH66)</f>
        <v>0</v>
      </c>
      <c r="AK66" s="741" t="n">
        <v>0</v>
      </c>
      <c r="AL66" s="742" t="n">
        <f aca="false">AI66+AJ66+AK66</f>
        <v>3151.63599</v>
      </c>
      <c r="AM66" s="743"/>
      <c r="AN66" s="676"/>
      <c r="AO66" s="631"/>
      <c r="AP66" s="676"/>
      <c r="AQ66" s="676"/>
      <c r="AR66" s="676"/>
      <c r="AS66" s="676"/>
      <c r="AT66" s="676"/>
      <c r="AU66" s="676"/>
      <c r="AV66" s="676"/>
      <c r="AW66" s="676"/>
      <c r="AX66" s="676"/>
      <c r="AY66" s="676"/>
      <c r="AZ66" s="676"/>
      <c r="BA66" s="676"/>
      <c r="BB66" s="676"/>
      <c r="BC66" s="676"/>
      <c r="BD66" s="676"/>
      <c r="BE66" s="676"/>
      <c r="BF66" s="676"/>
      <c r="BG66" s="676"/>
      <c r="BH66" s="676"/>
      <c r="BI66" s="676"/>
      <c r="BJ66" s="676"/>
      <c r="BK66" s="676"/>
      <c r="BL66" s="676"/>
    </row>
    <row collapsed="false" customFormat="true" customHeight="false" hidden="false" ht="36" outlineLevel="0" r="67" s="728">
      <c r="B67" s="729"/>
      <c r="C67" s="730" t="n">
        <v>38</v>
      </c>
      <c r="D67" s="731" t="s">
        <v>506</v>
      </c>
      <c r="E67" s="732"/>
      <c r="F67" s="732" t="n">
        <v>1</v>
      </c>
      <c r="G67" s="733" t="s">
        <v>507</v>
      </c>
      <c r="H67" s="732" t="s">
        <v>89</v>
      </c>
      <c r="I67" s="734"/>
      <c r="J67" s="732" t="s">
        <v>117</v>
      </c>
      <c r="K67" s="734" t="s">
        <v>24</v>
      </c>
      <c r="L67" s="732"/>
      <c r="M67" s="735"/>
      <c r="N67" s="736"/>
      <c r="O67" s="735"/>
      <c r="P67" s="737"/>
      <c r="Q67" s="737"/>
      <c r="R67" s="737" t="n">
        <v>2764</v>
      </c>
      <c r="S67" s="737" t="n">
        <v>2376</v>
      </c>
      <c r="T67" s="737" t="n">
        <v>0</v>
      </c>
      <c r="U67" s="737" t="n">
        <v>410</v>
      </c>
      <c r="V67" s="737" t="n">
        <v>410</v>
      </c>
      <c r="W67" s="737" t="n">
        <v>0</v>
      </c>
      <c r="X67" s="737" t="n">
        <v>0</v>
      </c>
      <c r="Y67" s="737" t="n">
        <v>294.25945</v>
      </c>
      <c r="Z67" s="737" t="n">
        <v>0</v>
      </c>
      <c r="AA67" s="737" t="n">
        <v>0</v>
      </c>
      <c r="AB67" s="737" t="n">
        <v>116.09229</v>
      </c>
      <c r="AC67" s="737" t="n">
        <v>0</v>
      </c>
      <c r="AD67" s="737" t="n">
        <v>0</v>
      </c>
      <c r="AE67" s="737" t="n">
        <v>0</v>
      </c>
      <c r="AF67" s="737" t="n">
        <v>0</v>
      </c>
      <c r="AG67" s="737" t="n">
        <v>0</v>
      </c>
      <c r="AH67" s="738" t="n">
        <v>0</v>
      </c>
      <c r="AI67" s="739" t="n">
        <f aca="false">SUM(W67:AE67)</f>
        <v>410.35174</v>
      </c>
      <c r="AJ67" s="740" t="n">
        <f aca="false">SUM(AF67:AH67)</f>
        <v>0</v>
      </c>
      <c r="AK67" s="741" t="n">
        <v>0</v>
      </c>
      <c r="AL67" s="742" t="n">
        <f aca="false">AI67+AJ67+AK67</f>
        <v>410.35174</v>
      </c>
      <c r="AM67" s="743" t="s">
        <v>446</v>
      </c>
      <c r="AN67" s="676"/>
      <c r="AO67" s="631"/>
      <c r="AP67" s="676"/>
      <c r="AQ67" s="676"/>
      <c r="AR67" s="676"/>
      <c r="AS67" s="676"/>
      <c r="AT67" s="676"/>
      <c r="AU67" s="676"/>
      <c r="AV67" s="676"/>
      <c r="AW67" s="676"/>
      <c r="AX67" s="676"/>
      <c r="AY67" s="676"/>
      <c r="AZ67" s="676"/>
      <c r="BA67" s="676"/>
      <c r="BB67" s="676"/>
      <c r="BC67" s="676"/>
      <c r="BD67" s="676"/>
      <c r="BE67" s="676"/>
      <c r="BF67" s="676"/>
      <c r="BG67" s="676"/>
      <c r="BH67" s="676"/>
      <c r="BI67" s="676"/>
      <c r="BJ67" s="676"/>
      <c r="BK67" s="676"/>
      <c r="BL67" s="676"/>
    </row>
    <row collapsed="false" customFormat="true" customHeight="false" hidden="false" ht="24" outlineLevel="0" r="68" s="728">
      <c r="B68" s="729"/>
      <c r="C68" s="730" t="n">
        <v>39</v>
      </c>
      <c r="D68" s="731" t="s">
        <v>449</v>
      </c>
      <c r="E68" s="732"/>
      <c r="F68" s="732" t="n">
        <v>1</v>
      </c>
      <c r="G68" s="733" t="s">
        <v>508</v>
      </c>
      <c r="H68" s="732" t="s">
        <v>89</v>
      </c>
      <c r="I68" s="734"/>
      <c r="J68" s="732" t="s">
        <v>143</v>
      </c>
      <c r="K68" s="734" t="s">
        <v>24</v>
      </c>
      <c r="L68" s="732"/>
      <c r="M68" s="735"/>
      <c r="N68" s="736"/>
      <c r="O68" s="735"/>
      <c r="P68" s="737"/>
      <c r="Q68" s="737"/>
      <c r="R68" s="737" t="n">
        <v>15204</v>
      </c>
      <c r="S68" s="737" t="n">
        <v>12087</v>
      </c>
      <c r="T68" s="737" t="n">
        <v>1680</v>
      </c>
      <c r="U68" s="737" t="n">
        <v>1420</v>
      </c>
      <c r="V68" s="737" t="n">
        <v>3100</v>
      </c>
      <c r="W68" s="737" t="n">
        <v>0</v>
      </c>
      <c r="X68" s="737" t="n">
        <v>1861.11995</v>
      </c>
      <c r="Y68" s="737" t="n">
        <v>700.21801</v>
      </c>
      <c r="Z68" s="737" t="n">
        <v>0</v>
      </c>
      <c r="AA68" s="737" t="n">
        <v>0</v>
      </c>
      <c r="AB68" s="737" t="n">
        <v>0</v>
      </c>
      <c r="AC68" s="737" t="n">
        <v>539.31163</v>
      </c>
      <c r="AD68" s="737" t="n">
        <v>0</v>
      </c>
      <c r="AE68" s="737" t="n">
        <v>506</v>
      </c>
      <c r="AF68" s="737" t="n">
        <v>0</v>
      </c>
      <c r="AG68" s="737" t="n">
        <v>0</v>
      </c>
      <c r="AH68" s="738" t="n">
        <v>0</v>
      </c>
      <c r="AI68" s="739" t="n">
        <f aca="false">SUM(W68:AE68)</f>
        <v>3606.64959</v>
      </c>
      <c r="AJ68" s="740" t="n">
        <f aca="false">SUM(AF68:AH68)</f>
        <v>0</v>
      </c>
      <c r="AK68" s="741" t="n">
        <v>0</v>
      </c>
      <c r="AL68" s="742" t="n">
        <f aca="false">AI68+AJ68+AK68</f>
        <v>3606.64959</v>
      </c>
      <c r="AM68" s="743"/>
      <c r="AN68" s="676"/>
      <c r="AO68" s="631"/>
      <c r="AP68" s="676"/>
      <c r="AQ68" s="676"/>
      <c r="AR68" s="676"/>
      <c r="AS68" s="676"/>
      <c r="AT68" s="676"/>
      <c r="AU68" s="676"/>
      <c r="AV68" s="676"/>
      <c r="AW68" s="676"/>
      <c r="AX68" s="676"/>
      <c r="AY68" s="676"/>
      <c r="AZ68" s="676"/>
      <c r="BA68" s="676"/>
      <c r="BB68" s="676"/>
      <c r="BC68" s="676"/>
      <c r="BD68" s="676"/>
      <c r="BE68" s="676"/>
      <c r="BF68" s="676"/>
      <c r="BG68" s="676"/>
      <c r="BH68" s="676"/>
      <c r="BI68" s="676"/>
      <c r="BJ68" s="676"/>
      <c r="BK68" s="676"/>
      <c r="BL68" s="676"/>
    </row>
    <row collapsed="false" customFormat="true" customHeight="false" hidden="false" ht="12" outlineLevel="0" r="69" s="728">
      <c r="B69" s="729"/>
      <c r="C69" s="730" t="n">
        <v>40</v>
      </c>
      <c r="D69" s="731" t="s">
        <v>449</v>
      </c>
      <c r="E69" s="732"/>
      <c r="F69" s="732" t="n">
        <v>1</v>
      </c>
      <c r="G69" s="733" t="s">
        <v>509</v>
      </c>
      <c r="H69" s="732" t="s">
        <v>89</v>
      </c>
      <c r="I69" s="734"/>
      <c r="J69" s="732" t="s">
        <v>143</v>
      </c>
      <c r="K69" s="734" t="s">
        <v>24</v>
      </c>
      <c r="L69" s="732"/>
      <c r="M69" s="735"/>
      <c r="N69" s="736"/>
      <c r="O69" s="735"/>
      <c r="P69" s="737"/>
      <c r="Q69" s="737"/>
      <c r="R69" s="737" t="n">
        <v>15550</v>
      </c>
      <c r="S69" s="737" t="n">
        <v>16005</v>
      </c>
      <c r="T69" s="737" t="n">
        <v>0</v>
      </c>
      <c r="U69" s="737" t="n">
        <v>0</v>
      </c>
      <c r="V69" s="737" t="n">
        <v>0</v>
      </c>
      <c r="W69" s="737" t="n">
        <v>0</v>
      </c>
      <c r="X69" s="737" t="n">
        <v>0</v>
      </c>
      <c r="Y69" s="737" t="n">
        <v>0</v>
      </c>
      <c r="Z69" s="737" t="n">
        <v>0</v>
      </c>
      <c r="AA69" s="737" t="n">
        <v>0</v>
      </c>
      <c r="AB69" s="737" t="n">
        <v>0</v>
      </c>
      <c r="AC69" s="737" t="n">
        <v>0</v>
      </c>
      <c r="AD69" s="737" t="n">
        <v>0</v>
      </c>
      <c r="AE69" s="737" t="n">
        <v>0</v>
      </c>
      <c r="AF69" s="737" t="n">
        <v>0</v>
      </c>
      <c r="AG69" s="737" t="n">
        <v>0</v>
      </c>
      <c r="AH69" s="738" t="n">
        <v>0</v>
      </c>
      <c r="AI69" s="739" t="n">
        <f aca="false">SUM(W69:AE69)</f>
        <v>0</v>
      </c>
      <c r="AJ69" s="740" t="n">
        <f aca="false">SUM(AF69:AH69)</f>
        <v>0</v>
      </c>
      <c r="AK69" s="741" t="n">
        <v>0</v>
      </c>
      <c r="AL69" s="742" t="n">
        <f aca="false">AI69+AJ69+AK69</f>
        <v>0</v>
      </c>
      <c r="AM69" s="743"/>
      <c r="AN69" s="676"/>
      <c r="AO69" s="631"/>
      <c r="AP69" s="676"/>
      <c r="AQ69" s="676"/>
      <c r="AR69" s="676"/>
      <c r="AS69" s="676"/>
      <c r="AT69" s="676"/>
      <c r="AU69" s="676"/>
      <c r="AV69" s="676"/>
      <c r="AW69" s="676"/>
      <c r="AX69" s="676"/>
      <c r="AY69" s="676"/>
      <c r="AZ69" s="676"/>
      <c r="BA69" s="676"/>
      <c r="BB69" s="676"/>
      <c r="BC69" s="676"/>
      <c r="BD69" s="676"/>
      <c r="BE69" s="676"/>
      <c r="BF69" s="676"/>
      <c r="BG69" s="676"/>
      <c r="BH69" s="676"/>
      <c r="BI69" s="676"/>
      <c r="BJ69" s="676"/>
      <c r="BK69" s="676"/>
      <c r="BL69" s="676"/>
    </row>
    <row collapsed="false" customFormat="true" customHeight="false" hidden="false" ht="24" outlineLevel="0" r="70" s="728">
      <c r="B70" s="729"/>
      <c r="C70" s="730" t="n">
        <v>41</v>
      </c>
      <c r="D70" s="731" t="s">
        <v>510</v>
      </c>
      <c r="E70" s="732"/>
      <c r="F70" s="732" t="n">
        <v>1</v>
      </c>
      <c r="G70" s="733" t="s">
        <v>511</v>
      </c>
      <c r="H70" s="732" t="s">
        <v>89</v>
      </c>
      <c r="I70" s="734"/>
      <c r="J70" s="732" t="s">
        <v>154</v>
      </c>
      <c r="K70" s="734" t="s">
        <v>24</v>
      </c>
      <c r="L70" s="732"/>
      <c r="M70" s="735"/>
      <c r="N70" s="736"/>
      <c r="O70" s="735"/>
      <c r="P70" s="737"/>
      <c r="Q70" s="737"/>
      <c r="R70" s="737" t="n">
        <v>2584</v>
      </c>
      <c r="S70" s="737" t="n">
        <v>2282</v>
      </c>
      <c r="T70" s="737" t="n">
        <v>400</v>
      </c>
      <c r="U70" s="737" t="n">
        <v>-289</v>
      </c>
      <c r="V70" s="737" t="n">
        <v>111</v>
      </c>
      <c r="W70" s="737" t="n">
        <v>0</v>
      </c>
      <c r="X70" s="737" t="n">
        <v>91.82463</v>
      </c>
      <c r="Y70" s="737" t="n">
        <v>0</v>
      </c>
      <c r="Z70" s="737" t="n">
        <v>0</v>
      </c>
      <c r="AA70" s="737" t="n">
        <v>44</v>
      </c>
      <c r="AB70" s="737" t="n">
        <v>0</v>
      </c>
      <c r="AC70" s="737" t="n">
        <v>0</v>
      </c>
      <c r="AD70" s="737" t="n">
        <v>0</v>
      </c>
      <c r="AE70" s="737" t="n">
        <v>0</v>
      </c>
      <c r="AF70" s="737" t="n">
        <v>0</v>
      </c>
      <c r="AG70" s="737" t="n">
        <v>0</v>
      </c>
      <c r="AH70" s="738" t="n">
        <v>0</v>
      </c>
      <c r="AI70" s="739" t="n">
        <f aca="false">SUM(W70:AE70)</f>
        <v>135.82463</v>
      </c>
      <c r="AJ70" s="740" t="n">
        <f aca="false">SUM(AF70:AH70)</f>
        <v>0</v>
      </c>
      <c r="AK70" s="741" t="n">
        <v>0</v>
      </c>
      <c r="AL70" s="742" t="n">
        <f aca="false">AI70+AJ70+AK70</f>
        <v>135.82463</v>
      </c>
      <c r="AM70" s="743" t="s">
        <v>458</v>
      </c>
      <c r="AN70" s="676"/>
      <c r="AO70" s="631"/>
      <c r="AP70" s="676"/>
      <c r="AQ70" s="676"/>
      <c r="AR70" s="676"/>
      <c r="AS70" s="676"/>
      <c r="AT70" s="676"/>
      <c r="AU70" s="676"/>
      <c r="AV70" s="676"/>
      <c r="AW70" s="676"/>
      <c r="AX70" s="676"/>
      <c r="AY70" s="676"/>
      <c r="AZ70" s="676"/>
      <c r="BA70" s="676"/>
      <c r="BB70" s="676"/>
      <c r="BC70" s="676"/>
      <c r="BD70" s="676"/>
      <c r="BE70" s="676"/>
      <c r="BF70" s="676"/>
      <c r="BG70" s="676"/>
      <c r="BH70" s="676"/>
      <c r="BI70" s="676"/>
      <c r="BJ70" s="676"/>
      <c r="BK70" s="676"/>
      <c r="BL70" s="676"/>
    </row>
    <row collapsed="false" customFormat="false" customHeight="false" hidden="false" ht="24" outlineLevel="0" r="71">
      <c r="A71" s="728"/>
      <c r="B71" s="729"/>
      <c r="C71" s="730" t="n">
        <v>42</v>
      </c>
      <c r="D71" s="731" t="s">
        <v>512</v>
      </c>
      <c r="E71" s="732"/>
      <c r="F71" s="732" t="n">
        <v>1</v>
      </c>
      <c r="G71" s="733" t="s">
        <v>511</v>
      </c>
      <c r="H71" s="732" t="s">
        <v>89</v>
      </c>
      <c r="I71" s="734"/>
      <c r="J71" s="732" t="s">
        <v>154</v>
      </c>
      <c r="K71" s="734" t="s">
        <v>24</v>
      </c>
      <c r="L71" s="732"/>
      <c r="M71" s="735"/>
      <c r="N71" s="736"/>
      <c r="O71" s="735"/>
      <c r="P71" s="737"/>
      <c r="Q71" s="737"/>
      <c r="R71" s="737" t="n">
        <v>2406</v>
      </c>
      <c r="S71" s="737" t="n">
        <v>2452</v>
      </c>
      <c r="T71" s="737" t="n">
        <v>400</v>
      </c>
      <c r="U71" s="737" t="n">
        <v>0</v>
      </c>
      <c r="V71" s="737" t="n">
        <v>400</v>
      </c>
      <c r="W71" s="737" t="n">
        <v>0</v>
      </c>
      <c r="X71" s="737" t="n">
        <v>0</v>
      </c>
      <c r="Y71" s="737" t="n">
        <v>0</v>
      </c>
      <c r="Z71" s="737" t="n">
        <v>0</v>
      </c>
      <c r="AA71" s="737" t="n">
        <v>0</v>
      </c>
      <c r="AB71" s="737" t="n">
        <v>0</v>
      </c>
      <c r="AC71" s="737" t="n">
        <v>0</v>
      </c>
      <c r="AD71" s="737" t="n">
        <v>0</v>
      </c>
      <c r="AE71" s="737" t="n">
        <v>0</v>
      </c>
      <c r="AF71" s="737" t="n">
        <v>0</v>
      </c>
      <c r="AG71" s="737" t="n">
        <v>400</v>
      </c>
      <c r="AH71" s="738" t="n">
        <v>0</v>
      </c>
      <c r="AI71" s="739" t="n">
        <f aca="false">SUM(W71:AE71)</f>
        <v>0</v>
      </c>
      <c r="AJ71" s="740" t="n">
        <f aca="false">SUM(AF71:AH71)</f>
        <v>400</v>
      </c>
      <c r="AK71" s="741" t="n">
        <v>0</v>
      </c>
      <c r="AL71" s="742" t="n">
        <f aca="false">AI71+AJ71+AK71</f>
        <v>400</v>
      </c>
      <c r="AM71" s="743"/>
      <c r="AN71" s="676"/>
      <c r="AO71" s="631"/>
      <c r="AP71" s="676"/>
      <c r="AQ71" s="676"/>
      <c r="AR71" s="676"/>
      <c r="AS71" s="676"/>
      <c r="AT71" s="676"/>
      <c r="AU71" s="676"/>
      <c r="AV71" s="676"/>
      <c r="AW71" s="676"/>
      <c r="AX71" s="676"/>
      <c r="AY71" s="676"/>
      <c r="AZ71" s="676"/>
      <c r="BA71" s="676"/>
      <c r="BB71" s="676"/>
      <c r="BC71" s="676"/>
      <c r="BD71" s="676"/>
      <c r="BE71" s="676"/>
      <c r="BF71" s="676"/>
      <c r="BG71" s="676"/>
      <c r="BH71" s="676"/>
      <c r="BI71" s="676"/>
      <c r="BJ71" s="676"/>
      <c r="BK71" s="676"/>
      <c r="BL71" s="676"/>
    </row>
    <row collapsed="false" customFormat="false" customHeight="false" hidden="false" ht="24" outlineLevel="0" r="72">
      <c r="A72" s="728"/>
      <c r="B72" s="729"/>
      <c r="C72" s="730" t="n">
        <v>43</v>
      </c>
      <c r="D72" s="731" t="s">
        <v>513</v>
      </c>
      <c r="E72" s="732"/>
      <c r="F72" s="732" t="n">
        <v>1</v>
      </c>
      <c r="G72" s="733" t="s">
        <v>514</v>
      </c>
      <c r="H72" s="732" t="s">
        <v>89</v>
      </c>
      <c r="I72" s="734"/>
      <c r="J72" s="732" t="s">
        <v>143</v>
      </c>
      <c r="K72" s="734" t="s">
        <v>24</v>
      </c>
      <c r="L72" s="732"/>
      <c r="M72" s="735"/>
      <c r="N72" s="736"/>
      <c r="O72" s="735"/>
      <c r="P72" s="737"/>
      <c r="Q72" s="737"/>
      <c r="R72" s="737" t="n">
        <v>12554</v>
      </c>
      <c r="S72" s="737" t="n">
        <v>10222</v>
      </c>
      <c r="T72" s="737" t="n">
        <v>0</v>
      </c>
      <c r="U72" s="737" t="n">
        <v>1817</v>
      </c>
      <c r="V72" s="737" t="n">
        <v>1817</v>
      </c>
      <c r="W72" s="737" t="n">
        <v>0</v>
      </c>
      <c r="X72" s="737" t="n">
        <v>0</v>
      </c>
      <c r="Y72" s="737" t="n">
        <v>475.79009</v>
      </c>
      <c r="Z72" s="737" t="n">
        <v>0</v>
      </c>
      <c r="AA72" s="737" t="n">
        <v>0</v>
      </c>
      <c r="AB72" s="737" t="n">
        <v>250.47159</v>
      </c>
      <c r="AC72" s="737" t="n">
        <v>0</v>
      </c>
      <c r="AD72" s="737" t="n">
        <v>0</v>
      </c>
      <c r="AE72" s="737" t="n">
        <v>1091</v>
      </c>
      <c r="AF72" s="737" t="n">
        <v>0</v>
      </c>
      <c r="AG72" s="737" t="n">
        <v>0</v>
      </c>
      <c r="AH72" s="738" t="n">
        <v>0</v>
      </c>
      <c r="AI72" s="739" t="n">
        <f aca="false">SUM(W72:AE72)</f>
        <v>1817.26168</v>
      </c>
      <c r="AJ72" s="740" t="n">
        <f aca="false">SUM(AF72:AH72)</f>
        <v>0</v>
      </c>
      <c r="AK72" s="741" t="n">
        <v>0</v>
      </c>
      <c r="AL72" s="742" t="n">
        <f aca="false">AI72+AJ72+AK72</f>
        <v>1817.26168</v>
      </c>
      <c r="AM72" s="743"/>
      <c r="AN72" s="676"/>
      <c r="AO72" s="631"/>
      <c r="AP72" s="676"/>
      <c r="AQ72" s="676"/>
      <c r="AR72" s="676"/>
      <c r="AS72" s="676"/>
      <c r="AT72" s="676"/>
      <c r="AU72" s="676"/>
      <c r="AV72" s="676"/>
      <c r="AW72" s="676"/>
      <c r="AX72" s="676"/>
      <c r="AY72" s="676"/>
      <c r="AZ72" s="676"/>
      <c r="BA72" s="676"/>
      <c r="BB72" s="676"/>
      <c r="BC72" s="676"/>
      <c r="BD72" s="676"/>
      <c r="BE72" s="676"/>
      <c r="BF72" s="676"/>
      <c r="BG72" s="676"/>
      <c r="BH72" s="676"/>
      <c r="BI72" s="676"/>
      <c r="BJ72" s="676"/>
      <c r="BK72" s="676"/>
      <c r="BL72" s="676"/>
    </row>
    <row collapsed="false" customFormat="false" customHeight="false" hidden="false" ht="24" outlineLevel="0" r="73">
      <c r="A73" s="728"/>
      <c r="B73" s="729"/>
      <c r="C73" s="730" t="n">
        <v>44</v>
      </c>
      <c r="D73" s="731" t="s">
        <v>515</v>
      </c>
      <c r="E73" s="732"/>
      <c r="F73" s="732" t="n">
        <v>1</v>
      </c>
      <c r="G73" s="733" t="s">
        <v>514</v>
      </c>
      <c r="H73" s="732" t="s">
        <v>89</v>
      </c>
      <c r="I73" s="734"/>
      <c r="J73" s="732" t="s">
        <v>516</v>
      </c>
      <c r="K73" s="734" t="s">
        <v>24</v>
      </c>
      <c r="L73" s="732"/>
      <c r="M73" s="735"/>
      <c r="N73" s="736"/>
      <c r="O73" s="735"/>
      <c r="P73" s="737"/>
      <c r="Q73" s="737"/>
      <c r="R73" s="737" t="n">
        <v>12554</v>
      </c>
      <c r="S73" s="737" t="n">
        <v>9732</v>
      </c>
      <c r="T73" s="737" t="n">
        <v>0</v>
      </c>
      <c r="U73" s="737" t="n">
        <v>164</v>
      </c>
      <c r="V73" s="737" t="n">
        <v>164</v>
      </c>
      <c r="W73" s="737" t="n">
        <v>0</v>
      </c>
      <c r="X73" s="737" t="n">
        <v>0</v>
      </c>
      <c r="Y73" s="737" t="n">
        <v>163.62993</v>
      </c>
      <c r="Z73" s="737" t="n">
        <v>0</v>
      </c>
      <c r="AA73" s="737" t="n">
        <v>0</v>
      </c>
      <c r="AB73" s="737" t="n">
        <v>0</v>
      </c>
      <c r="AC73" s="737" t="n">
        <v>0</v>
      </c>
      <c r="AD73" s="737" t="n">
        <v>0</v>
      </c>
      <c r="AE73" s="737" t="n">
        <v>0</v>
      </c>
      <c r="AF73" s="737" t="n">
        <v>0</v>
      </c>
      <c r="AG73" s="737" t="n">
        <v>0</v>
      </c>
      <c r="AH73" s="738" t="n">
        <v>0</v>
      </c>
      <c r="AI73" s="739" t="n">
        <f aca="false">SUM(W73:AE73)</f>
        <v>163.62993</v>
      </c>
      <c r="AJ73" s="740" t="n">
        <f aca="false">SUM(AF73:AH73)</f>
        <v>0</v>
      </c>
      <c r="AK73" s="741" t="n">
        <v>0</v>
      </c>
      <c r="AL73" s="742" t="n">
        <f aca="false">AI73+AJ73+AK73</f>
        <v>163.62993</v>
      </c>
      <c r="AM73" s="743"/>
      <c r="AN73" s="676"/>
      <c r="AO73" s="631"/>
      <c r="AP73" s="676"/>
      <c r="AQ73" s="676"/>
      <c r="AR73" s="676"/>
      <c r="AS73" s="676"/>
      <c r="AT73" s="676"/>
      <c r="AU73" s="676"/>
      <c r="AV73" s="676"/>
      <c r="AW73" s="676"/>
      <c r="AX73" s="676"/>
      <c r="AY73" s="676"/>
      <c r="AZ73" s="676"/>
      <c r="BA73" s="676"/>
      <c r="BB73" s="676"/>
      <c r="BC73" s="676"/>
      <c r="BD73" s="676"/>
      <c r="BE73" s="676"/>
      <c r="BF73" s="676"/>
      <c r="BG73" s="676"/>
      <c r="BH73" s="676"/>
      <c r="BI73" s="676"/>
      <c r="BJ73" s="676"/>
      <c r="BK73" s="676"/>
      <c r="BL73" s="676"/>
    </row>
    <row collapsed="false" customFormat="false" customHeight="false" hidden="false" ht="12" outlineLevel="0" r="74">
      <c r="A74" s="728"/>
      <c r="B74" s="729"/>
      <c r="C74" s="730" t="n">
        <v>45</v>
      </c>
      <c r="D74" s="731" t="s">
        <v>182</v>
      </c>
      <c r="E74" s="732"/>
      <c r="F74" s="732" t="n">
        <v>1</v>
      </c>
      <c r="G74" s="733"/>
      <c r="H74" s="732" t="s">
        <v>89</v>
      </c>
      <c r="I74" s="734"/>
      <c r="J74" s="732" t="s">
        <v>154</v>
      </c>
      <c r="K74" s="734" t="s">
        <v>24</v>
      </c>
      <c r="L74" s="732"/>
      <c r="M74" s="735"/>
      <c r="N74" s="736"/>
      <c r="O74" s="735"/>
      <c r="P74" s="737"/>
      <c r="Q74" s="737"/>
      <c r="R74" s="737" t="n">
        <v>0</v>
      </c>
      <c r="S74" s="737" t="n">
        <v>0</v>
      </c>
      <c r="T74" s="737" t="n">
        <v>0</v>
      </c>
      <c r="U74" s="737" t="n">
        <v>513</v>
      </c>
      <c r="V74" s="737" t="n">
        <v>513</v>
      </c>
      <c r="W74" s="737" t="n">
        <v>0</v>
      </c>
      <c r="X74" s="737" t="n">
        <v>0</v>
      </c>
      <c r="Y74" s="737" t="n">
        <v>513</v>
      </c>
      <c r="Z74" s="737" t="n">
        <v>0</v>
      </c>
      <c r="AA74" s="737" t="n">
        <v>0</v>
      </c>
      <c r="AB74" s="737" t="n">
        <v>0</v>
      </c>
      <c r="AC74" s="737" t="n">
        <v>0</v>
      </c>
      <c r="AD74" s="737" t="n">
        <v>0</v>
      </c>
      <c r="AE74" s="737" t="n">
        <v>0</v>
      </c>
      <c r="AF74" s="737" t="n">
        <v>0</v>
      </c>
      <c r="AG74" s="737" t="n">
        <v>0</v>
      </c>
      <c r="AH74" s="738" t="n">
        <v>0</v>
      </c>
      <c r="AI74" s="739" t="n">
        <f aca="false">SUM(W74:AE74)</f>
        <v>513</v>
      </c>
      <c r="AJ74" s="740" t="n">
        <f aca="false">SUM(AF74:AH74)</f>
        <v>0</v>
      </c>
      <c r="AK74" s="741" t="n">
        <v>0</v>
      </c>
      <c r="AL74" s="742" t="n">
        <f aca="false">AI74+AJ74+AK74</f>
        <v>513</v>
      </c>
      <c r="AM74" s="743"/>
      <c r="AN74" s="676"/>
      <c r="AO74" s="631"/>
      <c r="AP74" s="676"/>
      <c r="AQ74" s="676"/>
      <c r="AR74" s="676"/>
      <c r="AS74" s="676"/>
      <c r="AT74" s="676"/>
      <c r="AU74" s="676"/>
      <c r="AV74" s="676"/>
      <c r="AW74" s="676"/>
      <c r="AX74" s="676"/>
      <c r="AY74" s="676"/>
      <c r="AZ74" s="676"/>
      <c r="BA74" s="676"/>
      <c r="BB74" s="676"/>
      <c r="BC74" s="676"/>
      <c r="BD74" s="676"/>
      <c r="BE74" s="676"/>
      <c r="BF74" s="676"/>
      <c r="BG74" s="676"/>
      <c r="BH74" s="676"/>
      <c r="BI74" s="676"/>
      <c r="BJ74" s="676"/>
      <c r="BK74" s="676"/>
      <c r="BL74" s="676"/>
    </row>
    <row collapsed="false" customFormat="false" customHeight="false" hidden="false" ht="12" outlineLevel="0" r="75">
      <c r="A75" s="728"/>
      <c r="B75" s="729"/>
      <c r="C75" s="730" t="n">
        <v>46</v>
      </c>
      <c r="D75" s="731" t="s">
        <v>517</v>
      </c>
      <c r="E75" s="732"/>
      <c r="F75" s="732" t="n">
        <v>1</v>
      </c>
      <c r="G75" s="733"/>
      <c r="H75" s="732" t="s">
        <v>89</v>
      </c>
      <c r="I75" s="734"/>
      <c r="J75" s="732" t="s">
        <v>154</v>
      </c>
      <c r="K75" s="734" t="s">
        <v>24</v>
      </c>
      <c r="L75" s="732"/>
      <c r="M75" s="735"/>
      <c r="N75" s="736"/>
      <c r="O75" s="735"/>
      <c r="P75" s="737"/>
      <c r="Q75" s="737"/>
      <c r="R75" s="737"/>
      <c r="S75" s="737"/>
      <c r="T75" s="737"/>
      <c r="U75" s="737"/>
      <c r="V75" s="737" t="n">
        <v>0</v>
      </c>
      <c r="W75" s="737"/>
      <c r="X75" s="737"/>
      <c r="Y75" s="737"/>
      <c r="Z75" s="737"/>
      <c r="AA75" s="737"/>
      <c r="AB75" s="737"/>
      <c r="AC75" s="737"/>
      <c r="AD75" s="737"/>
      <c r="AE75" s="737"/>
      <c r="AF75" s="737"/>
      <c r="AG75" s="737"/>
      <c r="AH75" s="738"/>
      <c r="AI75" s="739" t="n">
        <f aca="false">SUM(W75:AE75)</f>
        <v>0</v>
      </c>
      <c r="AJ75" s="740" t="n">
        <f aca="false">SUM(AF75:AH75)</f>
        <v>0</v>
      </c>
      <c r="AK75" s="741" t="n">
        <v>0</v>
      </c>
      <c r="AL75" s="742" t="n">
        <f aca="false">AI75+AJ75+AK75</f>
        <v>0</v>
      </c>
      <c r="AM75" s="743"/>
      <c r="AN75" s="676"/>
      <c r="AO75" s="631"/>
      <c r="AP75" s="676"/>
      <c r="AQ75" s="676"/>
      <c r="AR75" s="676"/>
      <c r="AS75" s="676"/>
      <c r="AT75" s="676"/>
      <c r="AU75" s="676"/>
      <c r="AV75" s="676"/>
      <c r="AW75" s="676"/>
      <c r="AX75" s="676"/>
      <c r="AY75" s="676"/>
      <c r="AZ75" s="676"/>
      <c r="BA75" s="676"/>
      <c r="BB75" s="676"/>
      <c r="BC75" s="676"/>
      <c r="BD75" s="676"/>
      <c r="BE75" s="676"/>
      <c r="BF75" s="676"/>
      <c r="BG75" s="676"/>
      <c r="BH75" s="676"/>
      <c r="BI75" s="676"/>
      <c r="BJ75" s="676"/>
      <c r="BK75" s="676"/>
      <c r="BL75" s="676"/>
    </row>
    <row collapsed="false" customFormat="false" customHeight="false" hidden="false" ht="24" outlineLevel="0" r="76">
      <c r="A76" s="728"/>
      <c r="B76" s="729"/>
      <c r="C76" s="730" t="n">
        <v>47</v>
      </c>
      <c r="D76" s="731" t="s">
        <v>518</v>
      </c>
      <c r="E76" s="732"/>
      <c r="F76" s="732" t="n">
        <v>1</v>
      </c>
      <c r="G76" s="733"/>
      <c r="H76" s="732" t="s">
        <v>89</v>
      </c>
      <c r="I76" s="734"/>
      <c r="J76" s="732" t="s">
        <v>154</v>
      </c>
      <c r="K76" s="734" t="s">
        <v>24</v>
      </c>
      <c r="L76" s="732"/>
      <c r="M76" s="735"/>
      <c r="N76" s="736"/>
      <c r="O76" s="735"/>
      <c r="P76" s="737"/>
      <c r="Q76" s="737"/>
      <c r="R76" s="737"/>
      <c r="S76" s="737"/>
      <c r="T76" s="737"/>
      <c r="U76" s="737"/>
      <c r="V76" s="737" t="n">
        <v>0</v>
      </c>
      <c r="W76" s="737"/>
      <c r="X76" s="737"/>
      <c r="Y76" s="737"/>
      <c r="Z76" s="737"/>
      <c r="AA76" s="737"/>
      <c r="AB76" s="737"/>
      <c r="AC76" s="737"/>
      <c r="AD76" s="737"/>
      <c r="AE76" s="737"/>
      <c r="AF76" s="737"/>
      <c r="AG76" s="737"/>
      <c r="AH76" s="738"/>
      <c r="AI76" s="739" t="n">
        <f aca="false">SUM(W76:AE76)</f>
        <v>0</v>
      </c>
      <c r="AJ76" s="740" t="n">
        <f aca="false">SUM(AF76:AH76)</f>
        <v>0</v>
      </c>
      <c r="AK76" s="741" t="n">
        <v>0</v>
      </c>
      <c r="AL76" s="742" t="n">
        <f aca="false">AI76+AJ76+AK76</f>
        <v>0</v>
      </c>
      <c r="AM76" s="743" t="s">
        <v>458</v>
      </c>
      <c r="AN76" s="676"/>
      <c r="AO76" s="631"/>
      <c r="AP76" s="676"/>
      <c r="AQ76" s="676"/>
      <c r="AR76" s="676"/>
      <c r="AS76" s="676"/>
      <c r="AT76" s="676"/>
      <c r="AU76" s="676"/>
      <c r="AV76" s="676"/>
      <c r="AW76" s="676"/>
      <c r="AX76" s="676"/>
      <c r="AY76" s="676"/>
      <c r="AZ76" s="676"/>
      <c r="BA76" s="676"/>
      <c r="BB76" s="676"/>
      <c r="BC76" s="676"/>
      <c r="BD76" s="676"/>
      <c r="BE76" s="676"/>
      <c r="BF76" s="676"/>
      <c r="BG76" s="676"/>
      <c r="BH76" s="676"/>
      <c r="BI76" s="676"/>
      <c r="BJ76" s="676"/>
      <c r="BK76" s="676"/>
      <c r="BL76" s="676"/>
    </row>
    <row collapsed="false" customFormat="true" customHeight="false" hidden="false" ht="12" outlineLevel="0" r="77" s="711">
      <c r="B77" s="712"/>
      <c r="C77" s="801"/>
      <c r="D77" s="745" t="s">
        <v>451</v>
      </c>
      <c r="E77" s="802"/>
      <c r="F77" s="803" t="n">
        <f aca="false">SUM(F78:F85)</f>
        <v>8</v>
      </c>
      <c r="G77" s="804"/>
      <c r="H77" s="802"/>
      <c r="I77" s="802"/>
      <c r="J77" s="803"/>
      <c r="K77" s="802"/>
      <c r="L77" s="802"/>
      <c r="M77" s="805"/>
      <c r="N77" s="806"/>
      <c r="O77" s="805"/>
      <c r="P77" s="807" t="n">
        <f aca="false">SUM(P78:P85)</f>
        <v>0</v>
      </c>
      <c r="Q77" s="807" t="n">
        <f aca="false">SUM(Q78:Q85)</f>
        <v>0</v>
      </c>
      <c r="R77" s="807" t="n">
        <f aca="false">SUM(R78:R85)</f>
        <v>96440</v>
      </c>
      <c r="S77" s="807" t="n">
        <f aca="false">SUM(S78:S85)</f>
        <v>90414</v>
      </c>
      <c r="T77" s="807" t="n">
        <f aca="false">SUM(T78:T85)</f>
        <v>16583</v>
      </c>
      <c r="U77" s="807" t="n">
        <f aca="false">SUM(U78:U85)</f>
        <v>4833</v>
      </c>
      <c r="V77" s="807" t="n">
        <f aca="false">SUM(V78:V85)</f>
        <v>21416</v>
      </c>
      <c r="W77" s="807" t="n">
        <f aca="false">SUM(W78:W85)</f>
        <v>0</v>
      </c>
      <c r="X77" s="807" t="n">
        <f aca="false">SUM(X78:X85)</f>
        <v>3850.07182</v>
      </c>
      <c r="Y77" s="807" t="n">
        <f aca="false">SUM(Y78:Y85)</f>
        <v>3776.91249</v>
      </c>
      <c r="Z77" s="807" t="n">
        <f aca="false">SUM(Z78:Z85)</f>
        <v>0</v>
      </c>
      <c r="AA77" s="807" t="n">
        <f aca="false">SUM(AA78:AA85)</f>
        <v>1374.92214</v>
      </c>
      <c r="AB77" s="807" t="n">
        <f aca="false">SUM(AB78:AB85)</f>
        <v>3473.5844</v>
      </c>
      <c r="AC77" s="807" t="n">
        <f aca="false">SUM(AC78:AC85)</f>
        <v>1471.80857</v>
      </c>
      <c r="AD77" s="807" t="n">
        <f aca="false">SUM(AD78:AD85)</f>
        <v>2492.27012</v>
      </c>
      <c r="AE77" s="807" t="n">
        <f aca="false">SUM(AE78:AE85)</f>
        <v>0</v>
      </c>
      <c r="AF77" s="807" t="n">
        <f aca="false">SUM(AF78:AF85)</f>
        <v>924</v>
      </c>
      <c r="AG77" s="807" t="n">
        <f aca="false">SUM(AG78:AG85)</f>
        <v>1744</v>
      </c>
      <c r="AH77" s="808" t="n">
        <f aca="false">SUM(AH78:AH85)</f>
        <v>0</v>
      </c>
      <c r="AI77" s="809" t="n">
        <f aca="false">SUM(AI78:AI85)</f>
        <v>16439.56954</v>
      </c>
      <c r="AJ77" s="810" t="n">
        <f aca="false">SUM(AJ78:AJ85)</f>
        <v>2668</v>
      </c>
      <c r="AK77" s="811" t="n">
        <f aca="false">SUM(AK78:AK85)</f>
        <v>1656</v>
      </c>
      <c r="AL77" s="812" t="n">
        <f aca="false">SUM(AL78:AL85)</f>
        <v>20763.56954</v>
      </c>
      <c r="AM77" s="813"/>
      <c r="AN77" s="727"/>
      <c r="AO77" s="631"/>
      <c r="AP77" s="727"/>
      <c r="AQ77" s="727"/>
      <c r="AR77" s="727"/>
      <c r="AS77" s="727"/>
      <c r="AT77" s="727"/>
      <c r="AU77" s="727"/>
      <c r="AV77" s="727"/>
      <c r="AW77" s="727"/>
      <c r="AX77" s="727"/>
      <c r="AY77" s="727"/>
      <c r="AZ77" s="727"/>
      <c r="BA77" s="727"/>
      <c r="BB77" s="727"/>
      <c r="BC77" s="727"/>
      <c r="BD77" s="727"/>
      <c r="BE77" s="727"/>
      <c r="BF77" s="727"/>
      <c r="BG77" s="727"/>
      <c r="BH77" s="727"/>
      <c r="BI77" s="727"/>
      <c r="BJ77" s="727"/>
      <c r="BK77" s="727"/>
      <c r="BL77" s="727"/>
    </row>
    <row collapsed="false" customFormat="true" customHeight="false" hidden="false" ht="36" outlineLevel="0" r="78" s="728">
      <c r="B78" s="729"/>
      <c r="C78" s="730" t="n">
        <v>48</v>
      </c>
      <c r="D78" s="731" t="s">
        <v>519</v>
      </c>
      <c r="E78" s="732"/>
      <c r="F78" s="732" t="n">
        <v>1</v>
      </c>
      <c r="G78" s="733" t="s">
        <v>520</v>
      </c>
      <c r="H78" s="732" t="s">
        <v>89</v>
      </c>
      <c r="I78" s="734"/>
      <c r="J78" s="732" t="s">
        <v>197</v>
      </c>
      <c r="K78" s="734" t="s">
        <v>25</v>
      </c>
      <c r="L78" s="732"/>
      <c r="M78" s="735"/>
      <c r="N78" s="736"/>
      <c r="O78" s="735"/>
      <c r="P78" s="737"/>
      <c r="Q78" s="737"/>
      <c r="R78" s="737" t="n">
        <v>0</v>
      </c>
      <c r="S78" s="737" t="n">
        <v>0</v>
      </c>
      <c r="T78" s="737" t="n">
        <v>0</v>
      </c>
      <c r="U78" s="737" t="n">
        <v>2497</v>
      </c>
      <c r="V78" s="737" t="n">
        <v>2497</v>
      </c>
      <c r="W78" s="737" t="n">
        <v>0</v>
      </c>
      <c r="X78" s="737" t="n">
        <v>0</v>
      </c>
      <c r="Y78" s="737" t="n">
        <v>0</v>
      </c>
      <c r="Z78" s="737" t="n">
        <v>0</v>
      </c>
      <c r="AA78" s="737" t="n">
        <v>0</v>
      </c>
      <c r="AB78" s="737" t="n">
        <v>0</v>
      </c>
      <c r="AC78" s="737" t="n">
        <v>1376.94803</v>
      </c>
      <c r="AD78" s="737" t="n">
        <v>1347</v>
      </c>
      <c r="AE78" s="737" t="n">
        <v>0</v>
      </c>
      <c r="AF78" s="737" t="n">
        <v>0</v>
      </c>
      <c r="AG78" s="737" t="n">
        <v>0</v>
      </c>
      <c r="AH78" s="738" t="n">
        <v>0</v>
      </c>
      <c r="AI78" s="739" t="n">
        <f aca="false">SUM(W78:AE78)</f>
        <v>2723.94803</v>
      </c>
      <c r="AJ78" s="740" t="n">
        <f aca="false">SUM(AF78:AH78)</f>
        <v>0</v>
      </c>
      <c r="AK78" s="741" t="n">
        <v>1120</v>
      </c>
      <c r="AL78" s="742" t="n">
        <f aca="false">AI78+AJ78+AK78</f>
        <v>3843.94803</v>
      </c>
      <c r="AM78" s="743"/>
      <c r="AN78" s="676"/>
      <c r="AO78" s="631"/>
      <c r="AP78" s="676"/>
      <c r="AQ78" s="676"/>
      <c r="AR78" s="676"/>
      <c r="AS78" s="676"/>
      <c r="AT78" s="676"/>
      <c r="AU78" s="676"/>
      <c r="AV78" s="676"/>
      <c r="AW78" s="676"/>
      <c r="AX78" s="676"/>
      <c r="AY78" s="676"/>
      <c r="AZ78" s="676"/>
      <c r="BA78" s="676"/>
      <c r="BB78" s="676"/>
      <c r="BC78" s="676"/>
      <c r="BD78" s="676"/>
      <c r="BE78" s="676"/>
      <c r="BF78" s="676"/>
      <c r="BG78" s="676"/>
      <c r="BH78" s="676"/>
      <c r="BI78" s="676"/>
      <c r="BJ78" s="676"/>
      <c r="BK78" s="676"/>
      <c r="BL78" s="676"/>
    </row>
    <row collapsed="false" customFormat="true" customHeight="false" hidden="false" ht="24" outlineLevel="0" r="79" s="728">
      <c r="B79" s="729"/>
      <c r="C79" s="730" t="n">
        <v>49</v>
      </c>
      <c r="D79" s="731" t="s">
        <v>521</v>
      </c>
      <c r="E79" s="732"/>
      <c r="F79" s="732" t="n">
        <v>1</v>
      </c>
      <c r="G79" s="733" t="s">
        <v>522</v>
      </c>
      <c r="H79" s="732" t="s">
        <v>89</v>
      </c>
      <c r="I79" s="734"/>
      <c r="J79" s="732" t="s">
        <v>264</v>
      </c>
      <c r="K79" s="734" t="s">
        <v>25</v>
      </c>
      <c r="L79" s="732"/>
      <c r="M79" s="735"/>
      <c r="N79" s="736"/>
      <c r="O79" s="735"/>
      <c r="P79" s="737"/>
      <c r="Q79" s="737"/>
      <c r="R79" s="737" t="n">
        <v>24208</v>
      </c>
      <c r="S79" s="737" t="n">
        <v>22208</v>
      </c>
      <c r="T79" s="737" t="n">
        <v>0</v>
      </c>
      <c r="U79" s="737" t="n">
        <v>2095</v>
      </c>
      <c r="V79" s="737" t="n">
        <v>2095</v>
      </c>
      <c r="W79" s="737" t="n">
        <v>0</v>
      </c>
      <c r="X79" s="737" t="n">
        <v>0</v>
      </c>
      <c r="Y79" s="737" t="n">
        <v>0</v>
      </c>
      <c r="Z79" s="737" t="n">
        <v>0</v>
      </c>
      <c r="AA79" s="737" t="n">
        <v>0</v>
      </c>
      <c r="AB79" s="737" t="n">
        <v>0</v>
      </c>
      <c r="AC79" s="737" t="n">
        <v>94.86054</v>
      </c>
      <c r="AD79" s="737" t="n">
        <v>0</v>
      </c>
      <c r="AE79" s="737" t="n">
        <v>0</v>
      </c>
      <c r="AF79" s="737" t="n">
        <v>0</v>
      </c>
      <c r="AG79" s="737" t="n">
        <v>0</v>
      </c>
      <c r="AH79" s="738" t="n">
        <v>0</v>
      </c>
      <c r="AI79" s="739" t="n">
        <f aca="false">SUM(W79:AE79)</f>
        <v>94.86054</v>
      </c>
      <c r="AJ79" s="740" t="n">
        <f aca="false">SUM(AF79:AH79)</f>
        <v>0</v>
      </c>
      <c r="AK79" s="741" t="n">
        <v>0</v>
      </c>
      <c r="AL79" s="742" t="n">
        <f aca="false">AI79+AJ79+AK79</f>
        <v>94.86054</v>
      </c>
      <c r="AM79" s="743"/>
      <c r="AN79" s="676"/>
      <c r="AO79" s="631"/>
      <c r="AP79" s="676"/>
      <c r="AQ79" s="676"/>
      <c r="AR79" s="676"/>
      <c r="AS79" s="676"/>
      <c r="AT79" s="676"/>
      <c r="AU79" s="676"/>
      <c r="AV79" s="676"/>
      <c r="AW79" s="676"/>
      <c r="AX79" s="676"/>
      <c r="AY79" s="676"/>
      <c r="AZ79" s="676"/>
      <c r="BA79" s="676"/>
      <c r="BB79" s="676"/>
      <c r="BC79" s="676"/>
      <c r="BD79" s="676"/>
      <c r="BE79" s="676"/>
      <c r="BF79" s="676"/>
      <c r="BG79" s="676"/>
      <c r="BH79" s="676"/>
      <c r="BI79" s="676"/>
      <c r="BJ79" s="676"/>
      <c r="BK79" s="676"/>
      <c r="BL79" s="676"/>
    </row>
    <row collapsed="false" customFormat="true" customHeight="false" hidden="false" ht="36" outlineLevel="0" r="80" s="728">
      <c r="B80" s="729"/>
      <c r="C80" s="730" t="n">
        <v>50</v>
      </c>
      <c r="D80" s="731" t="s">
        <v>523</v>
      </c>
      <c r="E80" s="732"/>
      <c r="F80" s="732" t="n">
        <v>1</v>
      </c>
      <c r="G80" s="733" t="s">
        <v>524</v>
      </c>
      <c r="H80" s="732" t="s">
        <v>278</v>
      </c>
      <c r="I80" s="734"/>
      <c r="J80" s="732" t="s">
        <v>525</v>
      </c>
      <c r="K80" s="734" t="s">
        <v>25</v>
      </c>
      <c r="L80" s="732"/>
      <c r="M80" s="735"/>
      <c r="N80" s="736"/>
      <c r="O80" s="735"/>
      <c r="P80" s="737"/>
      <c r="Q80" s="737"/>
      <c r="R80" s="737" t="n">
        <v>22889</v>
      </c>
      <c r="S80" s="737" t="n">
        <v>21522</v>
      </c>
      <c r="T80" s="737" t="n">
        <v>1145</v>
      </c>
      <c r="U80" s="737" t="n">
        <v>373</v>
      </c>
      <c r="V80" s="737" t="n">
        <v>1518</v>
      </c>
      <c r="W80" s="737" t="n">
        <v>0</v>
      </c>
      <c r="X80" s="737" t="n">
        <v>1018.22017</v>
      </c>
      <c r="Y80" s="737" t="n">
        <v>0</v>
      </c>
      <c r="Z80" s="737" t="n">
        <v>0</v>
      </c>
      <c r="AA80" s="737" t="n">
        <v>0</v>
      </c>
      <c r="AB80" s="737" t="n">
        <v>0</v>
      </c>
      <c r="AC80" s="737" t="n">
        <v>0</v>
      </c>
      <c r="AD80" s="737" t="n">
        <v>0</v>
      </c>
      <c r="AE80" s="737" t="n">
        <v>0</v>
      </c>
      <c r="AF80" s="737" t="n">
        <v>500</v>
      </c>
      <c r="AG80" s="737" t="n">
        <v>0</v>
      </c>
      <c r="AH80" s="738" t="n">
        <v>0</v>
      </c>
      <c r="AI80" s="739" t="n">
        <f aca="false">SUM(W80:AE80)</f>
        <v>1018.22017</v>
      </c>
      <c r="AJ80" s="740" t="n">
        <f aca="false">SUM(AF80:AH80)</f>
        <v>500</v>
      </c>
      <c r="AK80" s="741" t="n">
        <v>0</v>
      </c>
      <c r="AL80" s="742" t="n">
        <f aca="false">AI80+AJ80+AK80</f>
        <v>1518.22017</v>
      </c>
      <c r="AM80" s="743"/>
      <c r="AN80" s="676"/>
      <c r="AO80" s="631"/>
      <c r="AP80" s="676"/>
      <c r="AQ80" s="676"/>
      <c r="AR80" s="676"/>
      <c r="AS80" s="676"/>
      <c r="AT80" s="676"/>
      <c r="AU80" s="676"/>
      <c r="AV80" s="676"/>
      <c r="AW80" s="676"/>
      <c r="AX80" s="676"/>
      <c r="AY80" s="676"/>
      <c r="AZ80" s="676"/>
      <c r="BA80" s="676"/>
      <c r="BB80" s="676"/>
      <c r="BC80" s="676"/>
      <c r="BD80" s="676"/>
      <c r="BE80" s="676"/>
      <c r="BF80" s="676"/>
      <c r="BG80" s="676"/>
      <c r="BH80" s="676"/>
      <c r="BI80" s="676"/>
      <c r="BJ80" s="676"/>
      <c r="BK80" s="676"/>
      <c r="BL80" s="676"/>
    </row>
    <row collapsed="false" customFormat="true" customHeight="false" hidden="false" ht="24" outlineLevel="0" r="81" s="728">
      <c r="B81" s="729"/>
      <c r="C81" s="730" t="n">
        <v>51</v>
      </c>
      <c r="D81" s="731" t="s">
        <v>526</v>
      </c>
      <c r="E81" s="732"/>
      <c r="F81" s="732" t="n">
        <v>1</v>
      </c>
      <c r="G81" s="733" t="s">
        <v>527</v>
      </c>
      <c r="H81" s="732" t="s">
        <v>89</v>
      </c>
      <c r="I81" s="734"/>
      <c r="J81" s="732" t="s">
        <v>525</v>
      </c>
      <c r="K81" s="734" t="s">
        <v>25</v>
      </c>
      <c r="L81" s="732"/>
      <c r="M81" s="735"/>
      <c r="N81" s="736"/>
      <c r="O81" s="735"/>
      <c r="P81" s="737"/>
      <c r="Q81" s="737"/>
      <c r="R81" s="737" t="n">
        <v>7202</v>
      </c>
      <c r="S81" s="737" t="n">
        <v>3764</v>
      </c>
      <c r="T81" s="737" t="n">
        <v>3438</v>
      </c>
      <c r="U81" s="737" t="n">
        <v>-568</v>
      </c>
      <c r="V81" s="737" t="n">
        <v>2870</v>
      </c>
      <c r="W81" s="737" t="n">
        <v>0</v>
      </c>
      <c r="X81" s="737" t="n">
        <v>1477.86676</v>
      </c>
      <c r="Y81" s="737" t="n">
        <v>968.35941</v>
      </c>
      <c r="Z81" s="737" t="n">
        <v>0</v>
      </c>
      <c r="AA81" s="737" t="n">
        <v>0</v>
      </c>
      <c r="AB81" s="737" t="n">
        <v>0</v>
      </c>
      <c r="AC81" s="737" t="n">
        <v>0</v>
      </c>
      <c r="AD81" s="737" t="n">
        <v>0</v>
      </c>
      <c r="AE81" s="737" t="n">
        <v>0</v>
      </c>
      <c r="AF81" s="737" t="n">
        <v>424</v>
      </c>
      <c r="AG81" s="737" t="n">
        <v>0</v>
      </c>
      <c r="AH81" s="738" t="n">
        <v>0</v>
      </c>
      <c r="AI81" s="739" t="n">
        <f aca="false">SUM(W81:AE81)</f>
        <v>2446.22617</v>
      </c>
      <c r="AJ81" s="740" t="n">
        <f aca="false">SUM(AF81:AH81)</f>
        <v>424</v>
      </c>
      <c r="AK81" s="741" t="n">
        <v>0</v>
      </c>
      <c r="AL81" s="742" t="n">
        <f aca="false">AI81+AJ81+AK81</f>
        <v>2870.22617</v>
      </c>
      <c r="AM81" s="743"/>
      <c r="AN81" s="676"/>
      <c r="AO81" s="631"/>
      <c r="AP81" s="676"/>
      <c r="AQ81" s="676"/>
      <c r="AR81" s="676"/>
      <c r="AS81" s="676"/>
      <c r="AT81" s="676"/>
      <c r="AU81" s="676"/>
      <c r="AV81" s="676"/>
      <c r="AW81" s="676"/>
      <c r="AX81" s="676"/>
      <c r="AY81" s="676"/>
      <c r="AZ81" s="676"/>
      <c r="BA81" s="676"/>
      <c r="BB81" s="676"/>
      <c r="BC81" s="676"/>
      <c r="BD81" s="676"/>
      <c r="BE81" s="676"/>
      <c r="BF81" s="676"/>
      <c r="BG81" s="676"/>
      <c r="BH81" s="676"/>
      <c r="BI81" s="676"/>
      <c r="BJ81" s="676"/>
      <c r="BK81" s="676"/>
      <c r="BL81" s="676"/>
    </row>
    <row collapsed="false" customFormat="true" customHeight="false" hidden="false" ht="24" outlineLevel="0" r="82" s="728">
      <c r="B82" s="729"/>
      <c r="C82" s="730" t="n">
        <v>52</v>
      </c>
      <c r="D82" s="731" t="s">
        <v>528</v>
      </c>
      <c r="E82" s="732"/>
      <c r="F82" s="732" t="n">
        <v>1</v>
      </c>
      <c r="G82" s="733" t="s">
        <v>529</v>
      </c>
      <c r="H82" s="732" t="s">
        <v>89</v>
      </c>
      <c r="I82" s="734"/>
      <c r="J82" s="732" t="s">
        <v>530</v>
      </c>
      <c r="K82" s="734" t="s">
        <v>25</v>
      </c>
      <c r="L82" s="732"/>
      <c r="M82" s="735"/>
      <c r="N82" s="736"/>
      <c r="O82" s="735"/>
      <c r="P82" s="737"/>
      <c r="Q82" s="737"/>
      <c r="R82" s="737" t="n">
        <v>42141</v>
      </c>
      <c r="S82" s="737" t="n">
        <v>42920</v>
      </c>
      <c r="T82" s="737" t="n">
        <v>12000</v>
      </c>
      <c r="U82" s="737" t="n">
        <v>0</v>
      </c>
      <c r="V82" s="737" t="n">
        <v>12000</v>
      </c>
      <c r="W82" s="737" t="n">
        <v>0</v>
      </c>
      <c r="X82" s="737" t="n">
        <v>917.92068</v>
      </c>
      <c r="Y82" s="737" t="n">
        <v>2808.55308</v>
      </c>
      <c r="Z82" s="737" t="n">
        <v>0</v>
      </c>
      <c r="AA82" s="737" t="n">
        <v>1374.92214</v>
      </c>
      <c r="AB82" s="737" t="n">
        <v>3473.5844</v>
      </c>
      <c r="AC82" s="737" t="n">
        <v>0</v>
      </c>
      <c r="AD82" s="737" t="n">
        <v>1145.27012</v>
      </c>
      <c r="AE82" s="737" t="n">
        <v>0</v>
      </c>
      <c r="AF82" s="737" t="n">
        <v>0</v>
      </c>
      <c r="AG82" s="737" t="n">
        <v>1744</v>
      </c>
      <c r="AH82" s="738" t="n">
        <v>0</v>
      </c>
      <c r="AI82" s="739" t="n">
        <f aca="false">SUM(W82:AE82)</f>
        <v>9720.25042</v>
      </c>
      <c r="AJ82" s="740" t="n">
        <f aca="false">SUM(AF82:AH82)</f>
        <v>1744</v>
      </c>
      <c r="AK82" s="741" t="n">
        <f aca="false">462+74</f>
        <v>536</v>
      </c>
      <c r="AL82" s="742" t="n">
        <f aca="false">AI82+AJ82+AK82</f>
        <v>12000.25042</v>
      </c>
      <c r="AM82" s="743"/>
      <c r="AN82" s="676"/>
      <c r="AO82" s="631"/>
      <c r="AP82" s="676"/>
      <c r="AQ82" s="676"/>
      <c r="AR82" s="676"/>
      <c r="AS82" s="676"/>
      <c r="AT82" s="676"/>
      <c r="AU82" s="676"/>
      <c r="AV82" s="676"/>
      <c r="AW82" s="676"/>
      <c r="AX82" s="676"/>
      <c r="AY82" s="676"/>
      <c r="AZ82" s="676"/>
      <c r="BA82" s="676"/>
      <c r="BB82" s="676"/>
      <c r="BC82" s="676"/>
      <c r="BD82" s="676"/>
      <c r="BE82" s="676"/>
      <c r="BF82" s="676"/>
      <c r="BG82" s="676"/>
      <c r="BH82" s="676"/>
      <c r="BI82" s="676"/>
      <c r="BJ82" s="676"/>
      <c r="BK82" s="676"/>
      <c r="BL82" s="676"/>
    </row>
    <row collapsed="false" customFormat="false" customHeight="false" hidden="false" ht="12" outlineLevel="0" r="83">
      <c r="A83" s="728"/>
      <c r="B83" s="729"/>
      <c r="C83" s="730" t="n">
        <v>53</v>
      </c>
      <c r="D83" s="731" t="s">
        <v>531</v>
      </c>
      <c r="E83" s="772"/>
      <c r="F83" s="732" t="n">
        <v>1</v>
      </c>
      <c r="G83" s="773"/>
      <c r="H83" s="732" t="s">
        <v>89</v>
      </c>
      <c r="I83" s="774"/>
      <c r="J83" s="772" t="s">
        <v>197</v>
      </c>
      <c r="K83" s="734" t="s">
        <v>25</v>
      </c>
      <c r="L83" s="772"/>
      <c r="M83" s="775"/>
      <c r="N83" s="776"/>
      <c r="O83" s="775"/>
      <c r="P83" s="777"/>
      <c r="Q83" s="777"/>
      <c r="R83" s="777"/>
      <c r="S83" s="777"/>
      <c r="T83" s="777"/>
      <c r="U83" s="777"/>
      <c r="V83" s="737" t="n">
        <v>0</v>
      </c>
      <c r="W83" s="737" t="n">
        <v>0</v>
      </c>
      <c r="X83" s="737" t="n">
        <v>0</v>
      </c>
      <c r="Y83" s="737" t="n">
        <v>0</v>
      </c>
      <c r="Z83" s="737" t="n">
        <v>0</v>
      </c>
      <c r="AA83" s="737" t="n">
        <v>0</v>
      </c>
      <c r="AB83" s="737" t="n">
        <v>0</v>
      </c>
      <c r="AC83" s="737" t="n">
        <v>0</v>
      </c>
      <c r="AD83" s="737" t="n">
        <v>0</v>
      </c>
      <c r="AE83" s="737" t="n">
        <v>0</v>
      </c>
      <c r="AF83" s="737" t="n">
        <v>0</v>
      </c>
      <c r="AG83" s="737" t="n">
        <v>0</v>
      </c>
      <c r="AH83" s="738" t="n">
        <v>0</v>
      </c>
      <c r="AI83" s="859" t="n">
        <f aca="false">SUM(W83:AE83)</f>
        <v>0</v>
      </c>
      <c r="AJ83" s="860" t="n">
        <f aca="false">SUM(AF83:AH83)</f>
        <v>0</v>
      </c>
      <c r="AK83" s="779" t="n">
        <v>0</v>
      </c>
      <c r="AL83" s="780" t="n">
        <f aca="false">AI83+AJ83+AK83</f>
        <v>0</v>
      </c>
      <c r="AM83" s="861" t="s">
        <v>446</v>
      </c>
      <c r="AN83" s="676"/>
      <c r="AO83" s="631"/>
      <c r="AP83" s="676"/>
      <c r="AQ83" s="676"/>
      <c r="AR83" s="676"/>
      <c r="AS83" s="676"/>
      <c r="AT83" s="676"/>
      <c r="AU83" s="676"/>
      <c r="AV83" s="676"/>
      <c r="AW83" s="676"/>
      <c r="AX83" s="676"/>
      <c r="AY83" s="676"/>
      <c r="AZ83" s="676"/>
      <c r="BA83" s="676"/>
      <c r="BB83" s="676"/>
      <c r="BC83" s="676"/>
      <c r="BD83" s="676"/>
      <c r="BE83" s="676"/>
      <c r="BF83" s="676"/>
      <c r="BG83" s="676"/>
      <c r="BH83" s="676"/>
      <c r="BI83" s="676"/>
      <c r="BJ83" s="676"/>
      <c r="BK83" s="676"/>
      <c r="BL83" s="676"/>
    </row>
    <row collapsed="false" customFormat="false" customHeight="false" hidden="false" ht="12" outlineLevel="0" r="84">
      <c r="A84" s="728"/>
      <c r="B84" s="729"/>
      <c r="C84" s="730" t="n">
        <v>54</v>
      </c>
      <c r="D84" s="731" t="s">
        <v>532</v>
      </c>
      <c r="E84" s="772"/>
      <c r="F84" s="732" t="n">
        <v>1</v>
      </c>
      <c r="G84" s="773"/>
      <c r="H84" s="732" t="s">
        <v>89</v>
      </c>
      <c r="I84" s="774"/>
      <c r="J84" s="772" t="s">
        <v>530</v>
      </c>
      <c r="K84" s="734" t="s">
        <v>25</v>
      </c>
      <c r="L84" s="772"/>
      <c r="M84" s="775"/>
      <c r="N84" s="776"/>
      <c r="O84" s="775"/>
      <c r="P84" s="777"/>
      <c r="Q84" s="777"/>
      <c r="R84" s="777"/>
      <c r="S84" s="777"/>
      <c r="T84" s="777"/>
      <c r="U84" s="777"/>
      <c r="V84" s="737" t="n">
        <v>0</v>
      </c>
      <c r="W84" s="737" t="n">
        <v>0</v>
      </c>
      <c r="X84" s="737" t="n">
        <v>0</v>
      </c>
      <c r="Y84" s="737" t="n">
        <v>0</v>
      </c>
      <c r="Z84" s="737" t="n">
        <v>0</v>
      </c>
      <c r="AA84" s="737" t="n">
        <v>0</v>
      </c>
      <c r="AB84" s="737" t="n">
        <v>0</v>
      </c>
      <c r="AC84" s="737" t="n">
        <v>0</v>
      </c>
      <c r="AD84" s="737" t="n">
        <v>0</v>
      </c>
      <c r="AE84" s="737" t="n">
        <v>0</v>
      </c>
      <c r="AF84" s="737" t="n">
        <v>0</v>
      </c>
      <c r="AG84" s="737" t="n">
        <v>0</v>
      </c>
      <c r="AH84" s="738" t="n">
        <v>0</v>
      </c>
      <c r="AI84" s="859" t="n">
        <f aca="false">SUM(W84:AE84)</f>
        <v>0</v>
      </c>
      <c r="AJ84" s="860" t="n">
        <f aca="false">SUM(AF84:AH84)</f>
        <v>0</v>
      </c>
      <c r="AK84" s="779" t="n">
        <v>0</v>
      </c>
      <c r="AL84" s="780" t="n">
        <f aca="false">AI84+AJ84+AK84</f>
        <v>0</v>
      </c>
      <c r="AM84" s="861" t="s">
        <v>533</v>
      </c>
      <c r="AN84" s="676"/>
      <c r="AO84" s="631"/>
      <c r="AP84" s="676"/>
      <c r="AQ84" s="676"/>
      <c r="AR84" s="676"/>
      <c r="AS84" s="676"/>
      <c r="AT84" s="676"/>
      <c r="AU84" s="676"/>
      <c r="AV84" s="676"/>
      <c r="AW84" s="676"/>
      <c r="AX84" s="676"/>
      <c r="AY84" s="676"/>
      <c r="AZ84" s="676"/>
      <c r="BA84" s="676"/>
      <c r="BB84" s="676"/>
      <c r="BC84" s="676"/>
      <c r="BD84" s="676"/>
      <c r="BE84" s="676"/>
      <c r="BF84" s="676"/>
      <c r="BG84" s="676"/>
      <c r="BH84" s="676"/>
      <c r="BI84" s="676"/>
      <c r="BJ84" s="676"/>
      <c r="BK84" s="676"/>
      <c r="BL84" s="676"/>
    </row>
    <row collapsed="false" customFormat="false" customHeight="false" hidden="false" ht="49" outlineLevel="0" r="85">
      <c r="A85" s="728"/>
      <c r="B85" s="729"/>
      <c r="C85" s="730" t="n">
        <v>55</v>
      </c>
      <c r="D85" s="862" t="s">
        <v>534</v>
      </c>
      <c r="E85" s="863"/>
      <c r="F85" s="863" t="n">
        <v>1</v>
      </c>
      <c r="G85" s="864" t="s">
        <v>535</v>
      </c>
      <c r="H85" s="863" t="s">
        <v>89</v>
      </c>
      <c r="I85" s="865"/>
      <c r="J85" s="863" t="s">
        <v>264</v>
      </c>
      <c r="K85" s="865" t="s">
        <v>25</v>
      </c>
      <c r="L85" s="863"/>
      <c r="M85" s="866"/>
      <c r="N85" s="867"/>
      <c r="O85" s="866"/>
      <c r="P85" s="868"/>
      <c r="Q85" s="868"/>
      <c r="R85" s="868" t="n">
        <v>0</v>
      </c>
      <c r="S85" s="868" t="n">
        <v>0</v>
      </c>
      <c r="T85" s="868" t="n">
        <v>0</v>
      </c>
      <c r="U85" s="868" t="n">
        <v>436</v>
      </c>
      <c r="V85" s="737" t="n">
        <v>436</v>
      </c>
      <c r="W85" s="737" t="n">
        <v>0</v>
      </c>
      <c r="X85" s="737" t="n">
        <v>436.06421</v>
      </c>
      <c r="Y85" s="737" t="n">
        <v>0</v>
      </c>
      <c r="Z85" s="737" t="n">
        <v>0</v>
      </c>
      <c r="AA85" s="737" t="n">
        <v>0</v>
      </c>
      <c r="AB85" s="737" t="n">
        <v>0</v>
      </c>
      <c r="AC85" s="737" t="n">
        <v>0</v>
      </c>
      <c r="AD85" s="737" t="n">
        <v>0</v>
      </c>
      <c r="AE85" s="737" t="n">
        <v>0</v>
      </c>
      <c r="AF85" s="737" t="n">
        <v>0</v>
      </c>
      <c r="AG85" s="737" t="n">
        <v>0</v>
      </c>
      <c r="AH85" s="738" t="n">
        <v>0</v>
      </c>
      <c r="AI85" s="869" t="n">
        <f aca="false">SUM(W85:AE85)</f>
        <v>436.06421</v>
      </c>
      <c r="AJ85" s="870" t="n">
        <f aca="false">SUM(AF85:AH85)</f>
        <v>0</v>
      </c>
      <c r="AK85" s="871" t="n">
        <v>0</v>
      </c>
      <c r="AL85" s="872" t="n">
        <f aca="false">AI85+AJ85+AK85</f>
        <v>436.06421</v>
      </c>
      <c r="AM85" s="861"/>
      <c r="AN85" s="676"/>
      <c r="AO85" s="631"/>
      <c r="AP85" s="676"/>
      <c r="AQ85" s="676"/>
      <c r="AR85" s="676"/>
      <c r="AS85" s="676"/>
      <c r="AT85" s="676"/>
      <c r="AU85" s="676"/>
      <c r="AV85" s="676"/>
      <c r="AW85" s="676"/>
      <c r="AX85" s="676"/>
      <c r="AY85" s="676"/>
      <c r="AZ85" s="676"/>
      <c r="BA85" s="676"/>
      <c r="BB85" s="676"/>
      <c r="BC85" s="676"/>
      <c r="BD85" s="676"/>
      <c r="BE85" s="676"/>
      <c r="BF85" s="676"/>
      <c r="BG85" s="676"/>
      <c r="BH85" s="676"/>
      <c r="BI85" s="676"/>
      <c r="BJ85" s="676"/>
      <c r="BK85" s="676"/>
      <c r="BL85" s="676"/>
    </row>
    <row collapsed="false" customFormat="true" customHeight="false" hidden="false" ht="13" outlineLevel="0" r="86" s="782">
      <c r="B86" s="729"/>
      <c r="C86" s="679"/>
      <c r="D86" s="680" t="s">
        <v>536</v>
      </c>
      <c r="E86" s="681"/>
      <c r="F86" s="682" t="n">
        <f aca="false">F87</f>
        <v>0</v>
      </c>
      <c r="G86" s="783"/>
      <c r="H86" s="682"/>
      <c r="I86" s="684"/>
      <c r="J86" s="682"/>
      <c r="K86" s="684"/>
      <c r="L86" s="682"/>
      <c r="M86" s="685"/>
      <c r="N86" s="686"/>
      <c r="O86" s="685"/>
      <c r="P86" s="687" t="n">
        <f aca="false">P87</f>
        <v>0</v>
      </c>
      <c r="Q86" s="687" t="n">
        <f aca="false">Q87</f>
        <v>0</v>
      </c>
      <c r="R86" s="687" t="n">
        <f aca="false">R87</f>
        <v>0</v>
      </c>
      <c r="S86" s="687" t="n">
        <f aca="false">S87</f>
        <v>0</v>
      </c>
      <c r="T86" s="687" t="n">
        <f aca="false">T87</f>
        <v>0</v>
      </c>
      <c r="U86" s="687" t="n">
        <f aca="false">U87</f>
        <v>0</v>
      </c>
      <c r="V86" s="687" t="n">
        <f aca="false">V87</f>
        <v>0</v>
      </c>
      <c r="W86" s="687" t="n">
        <f aca="false">W87</f>
        <v>0</v>
      </c>
      <c r="X86" s="687" t="n">
        <f aca="false">X87</f>
        <v>0</v>
      </c>
      <c r="Y86" s="687" t="n">
        <f aca="false">Y87</f>
        <v>0</v>
      </c>
      <c r="Z86" s="687" t="n">
        <f aca="false">Z87</f>
        <v>0</v>
      </c>
      <c r="AA86" s="687" t="n">
        <f aca="false">AA87</f>
        <v>0</v>
      </c>
      <c r="AB86" s="687" t="n">
        <f aca="false">AB87</f>
        <v>0</v>
      </c>
      <c r="AC86" s="687" t="n">
        <f aca="false">AC87</f>
        <v>0</v>
      </c>
      <c r="AD86" s="687" t="n">
        <f aca="false">AD87</f>
        <v>0</v>
      </c>
      <c r="AE86" s="687" t="n">
        <f aca="false">AE87</f>
        <v>0</v>
      </c>
      <c r="AF86" s="687" t="n">
        <f aca="false">AF87</f>
        <v>0</v>
      </c>
      <c r="AG86" s="687" t="n">
        <f aca="false">AG87</f>
        <v>0</v>
      </c>
      <c r="AH86" s="688" t="n">
        <f aca="false">AH87</f>
        <v>0</v>
      </c>
      <c r="AI86" s="689" t="n">
        <f aca="false">AI87</f>
        <v>0</v>
      </c>
      <c r="AJ86" s="690" t="n">
        <f aca="false">AJ87</f>
        <v>0</v>
      </c>
      <c r="AK86" s="691" t="n">
        <f aca="false">AK87</f>
        <v>0</v>
      </c>
      <c r="AL86" s="692" t="n">
        <f aca="false">AL87</f>
        <v>0</v>
      </c>
      <c r="AM86" s="693"/>
      <c r="AN86" s="677"/>
      <c r="AO86" s="631"/>
      <c r="AP86" s="677"/>
      <c r="AQ86" s="677"/>
      <c r="AR86" s="677"/>
      <c r="AS86" s="677"/>
      <c r="AT86" s="677"/>
      <c r="AU86" s="677"/>
      <c r="AV86" s="677"/>
      <c r="AW86" s="677"/>
      <c r="AX86" s="677"/>
      <c r="AY86" s="677"/>
      <c r="AZ86" s="677"/>
      <c r="BA86" s="677"/>
      <c r="BB86" s="677"/>
      <c r="BC86" s="677"/>
      <c r="BD86" s="677"/>
      <c r="BE86" s="677"/>
      <c r="BF86" s="677"/>
      <c r="BG86" s="677"/>
      <c r="BH86" s="677"/>
      <c r="BI86" s="677"/>
      <c r="BJ86" s="677"/>
      <c r="BK86" s="677"/>
      <c r="BL86" s="677"/>
    </row>
    <row collapsed="false" customFormat="true" customHeight="false" hidden="false" ht="12" outlineLevel="0" r="87" s="785">
      <c r="B87" s="729"/>
      <c r="C87" s="695"/>
      <c r="D87" s="696" t="s">
        <v>440</v>
      </c>
      <c r="E87" s="697"/>
      <c r="F87" s="698" t="n">
        <f aca="false">F88+F90+F92+F94</f>
        <v>0</v>
      </c>
      <c r="G87" s="787"/>
      <c r="H87" s="698"/>
      <c r="I87" s="700"/>
      <c r="J87" s="698"/>
      <c r="K87" s="700"/>
      <c r="L87" s="698"/>
      <c r="M87" s="701"/>
      <c r="N87" s="702"/>
      <c r="O87" s="701"/>
      <c r="P87" s="703" t="n">
        <f aca="false">P88+P90+P92+P94</f>
        <v>0</v>
      </c>
      <c r="Q87" s="703" t="n">
        <f aca="false">Q88+Q90+Q92+Q94</f>
        <v>0</v>
      </c>
      <c r="R87" s="703" t="n">
        <f aca="false">R88+R90+R92+R94</f>
        <v>0</v>
      </c>
      <c r="S87" s="703" t="n">
        <f aca="false">S88+S90+S92+S94</f>
        <v>0</v>
      </c>
      <c r="T87" s="703" t="n">
        <f aca="false">T88+T90+T92+T94</f>
        <v>0</v>
      </c>
      <c r="U87" s="703" t="n">
        <f aca="false">U88+U90+U92+U94</f>
        <v>0</v>
      </c>
      <c r="V87" s="703" t="n">
        <f aca="false">V88+V90+V92+V94</f>
        <v>0</v>
      </c>
      <c r="W87" s="703" t="n">
        <f aca="false">W88+W90+W92+W94</f>
        <v>0</v>
      </c>
      <c r="X87" s="703" t="n">
        <f aca="false">X88+X90+X92+X94</f>
        <v>0</v>
      </c>
      <c r="Y87" s="703" t="n">
        <f aca="false">Y88+Y90+Y92+Y94</f>
        <v>0</v>
      </c>
      <c r="Z87" s="703" t="n">
        <f aca="false">Z88+Z90+Z92+Z94</f>
        <v>0</v>
      </c>
      <c r="AA87" s="703" t="n">
        <f aca="false">AA88+AA90+AA92+AA94</f>
        <v>0</v>
      </c>
      <c r="AB87" s="703" t="n">
        <f aca="false">AB88+AB90+AB92+AB94</f>
        <v>0</v>
      </c>
      <c r="AC87" s="703" t="n">
        <f aca="false">AC88+AC90+AC92+AC94</f>
        <v>0</v>
      </c>
      <c r="AD87" s="703" t="n">
        <f aca="false">AD88+AD90+AD92+AD94</f>
        <v>0</v>
      </c>
      <c r="AE87" s="703" t="n">
        <f aca="false">AE88+AE90+AE92+AE94</f>
        <v>0</v>
      </c>
      <c r="AF87" s="703" t="n">
        <f aca="false">AF88+AF90+AF92+AF94</f>
        <v>0</v>
      </c>
      <c r="AG87" s="703" t="n">
        <f aca="false">AG88+AG90+AG92+AG94</f>
        <v>0</v>
      </c>
      <c r="AH87" s="704" t="n">
        <f aca="false">AH88+AH90+AH92+AH94</f>
        <v>0</v>
      </c>
      <c r="AI87" s="705" t="n">
        <f aca="false">AI88+AI90+AI92+AI94</f>
        <v>0</v>
      </c>
      <c r="AJ87" s="706" t="n">
        <f aca="false">AJ88+AJ90+AJ92+AJ94</f>
        <v>0</v>
      </c>
      <c r="AK87" s="707" t="n">
        <f aca="false">AK88+AK90+AK92+AK94</f>
        <v>0</v>
      </c>
      <c r="AL87" s="708" t="n">
        <f aca="false">AL88+AL90+AL92+AL94</f>
        <v>0</v>
      </c>
      <c r="AM87" s="709"/>
      <c r="AN87" s="788"/>
      <c r="AO87" s="631"/>
      <c r="AP87" s="788"/>
      <c r="AQ87" s="788"/>
      <c r="AR87" s="788"/>
      <c r="AS87" s="788"/>
      <c r="AT87" s="788"/>
      <c r="AU87" s="788"/>
      <c r="AV87" s="788"/>
      <c r="AW87" s="788"/>
      <c r="AX87" s="788"/>
      <c r="AY87" s="788"/>
      <c r="AZ87" s="788"/>
      <c r="BA87" s="788"/>
      <c r="BB87" s="788"/>
      <c r="BC87" s="788"/>
      <c r="BD87" s="788"/>
      <c r="BE87" s="788"/>
      <c r="BF87" s="788"/>
      <c r="BG87" s="788"/>
      <c r="BH87" s="788"/>
      <c r="BI87" s="788"/>
      <c r="BJ87" s="788"/>
      <c r="BK87" s="788"/>
      <c r="BL87" s="788"/>
    </row>
    <row collapsed="false" customFormat="true" customHeight="false" hidden="false" ht="12" outlineLevel="0" r="88" s="711">
      <c r="B88" s="712"/>
      <c r="C88" s="713"/>
      <c r="D88" s="714" t="s">
        <v>441</v>
      </c>
      <c r="E88" s="715"/>
      <c r="F88" s="716" t="n">
        <f aca="false">SUM(F89)</f>
        <v>0</v>
      </c>
      <c r="G88" s="789"/>
      <c r="H88" s="715"/>
      <c r="I88" s="715"/>
      <c r="J88" s="716"/>
      <c r="K88" s="715"/>
      <c r="L88" s="715"/>
      <c r="M88" s="718"/>
      <c r="N88" s="719"/>
      <c r="O88" s="718"/>
      <c r="P88" s="720" t="n">
        <f aca="false">SUM(P89)</f>
        <v>0</v>
      </c>
      <c r="Q88" s="720" t="n">
        <f aca="false">SUM(Q89)</f>
        <v>0</v>
      </c>
      <c r="R88" s="720" t="n">
        <f aca="false">SUM(R89)</f>
        <v>0</v>
      </c>
      <c r="S88" s="720" t="n">
        <f aca="false">SUM(S89)</f>
        <v>0</v>
      </c>
      <c r="T88" s="720" t="n">
        <f aca="false">SUM(T89)</f>
        <v>0</v>
      </c>
      <c r="U88" s="720" t="n">
        <f aca="false">SUM(U89)</f>
        <v>0</v>
      </c>
      <c r="V88" s="720" t="n">
        <f aca="false">SUM(V89)</f>
        <v>0</v>
      </c>
      <c r="W88" s="720" t="n">
        <f aca="false">SUM(W89)</f>
        <v>0</v>
      </c>
      <c r="X88" s="720" t="n">
        <f aca="false">SUM(X89)</f>
        <v>0</v>
      </c>
      <c r="Y88" s="720" t="n">
        <f aca="false">SUM(Y89)</f>
        <v>0</v>
      </c>
      <c r="Z88" s="720" t="n">
        <f aca="false">SUM(Z89)</f>
        <v>0</v>
      </c>
      <c r="AA88" s="720" t="n">
        <f aca="false">SUM(AA89)</f>
        <v>0</v>
      </c>
      <c r="AB88" s="720" t="n">
        <f aca="false">SUM(AB89)</f>
        <v>0</v>
      </c>
      <c r="AC88" s="720" t="n">
        <f aca="false">SUM(AC89)</f>
        <v>0</v>
      </c>
      <c r="AD88" s="720" t="n">
        <f aca="false">SUM(AD89)</f>
        <v>0</v>
      </c>
      <c r="AE88" s="720" t="n">
        <f aca="false">SUM(AE89)</f>
        <v>0</v>
      </c>
      <c r="AF88" s="720" t="n">
        <f aca="false">SUM(AF89)</f>
        <v>0</v>
      </c>
      <c r="AG88" s="720" t="n">
        <f aca="false">SUM(AG89)</f>
        <v>0</v>
      </c>
      <c r="AH88" s="721" t="n">
        <f aca="false">SUM(AH89)</f>
        <v>0</v>
      </c>
      <c r="AI88" s="722" t="n">
        <f aca="false">SUM(AI89)</f>
        <v>0</v>
      </c>
      <c r="AJ88" s="723" t="n">
        <f aca="false">SUM(AJ89)</f>
        <v>0</v>
      </c>
      <c r="AK88" s="724" t="n">
        <f aca="false">SUM(AK89)</f>
        <v>0</v>
      </c>
      <c r="AL88" s="725" t="n">
        <f aca="false">SUM(AL89)</f>
        <v>0</v>
      </c>
      <c r="AM88" s="726"/>
      <c r="AN88" s="727"/>
      <c r="AO88" s="631"/>
      <c r="AP88" s="727"/>
      <c r="AQ88" s="727"/>
      <c r="AR88" s="727"/>
      <c r="AS88" s="727"/>
      <c r="AT88" s="727"/>
      <c r="AU88" s="727"/>
      <c r="AV88" s="727"/>
      <c r="AW88" s="727"/>
      <c r="AX88" s="727"/>
      <c r="AY88" s="727"/>
      <c r="AZ88" s="727"/>
      <c r="BA88" s="727"/>
      <c r="BB88" s="727"/>
      <c r="BC88" s="727"/>
      <c r="BD88" s="727"/>
      <c r="BE88" s="727"/>
      <c r="BF88" s="727"/>
      <c r="BG88" s="727"/>
      <c r="BH88" s="727"/>
      <c r="BI88" s="727"/>
      <c r="BJ88" s="727"/>
      <c r="BK88" s="727"/>
      <c r="BL88" s="727"/>
    </row>
    <row collapsed="false" customFormat="true" customHeight="false" hidden="false" ht="12" outlineLevel="0" r="89" s="728">
      <c r="B89" s="729"/>
      <c r="C89" s="730"/>
      <c r="D89" s="731"/>
      <c r="E89" s="732"/>
      <c r="F89" s="732"/>
      <c r="G89" s="733"/>
      <c r="H89" s="732"/>
      <c r="I89" s="734"/>
      <c r="J89" s="732"/>
      <c r="K89" s="734"/>
      <c r="L89" s="765"/>
      <c r="M89" s="766"/>
      <c r="N89" s="767"/>
      <c r="O89" s="768"/>
      <c r="P89" s="769"/>
      <c r="Q89" s="769"/>
      <c r="R89" s="737"/>
      <c r="S89" s="769"/>
      <c r="T89" s="737"/>
      <c r="U89" s="737"/>
      <c r="V89" s="737"/>
      <c r="W89" s="737"/>
      <c r="X89" s="737"/>
      <c r="Y89" s="737"/>
      <c r="Z89" s="737"/>
      <c r="AA89" s="737"/>
      <c r="AB89" s="737"/>
      <c r="AC89" s="737"/>
      <c r="AD89" s="737"/>
      <c r="AE89" s="737"/>
      <c r="AF89" s="737"/>
      <c r="AG89" s="737"/>
      <c r="AH89" s="738"/>
      <c r="AI89" s="739"/>
      <c r="AJ89" s="740"/>
      <c r="AK89" s="741"/>
      <c r="AL89" s="742" t="n">
        <f aca="false">AI89+AJ89+AK89</f>
        <v>0</v>
      </c>
      <c r="AM89" s="743"/>
      <c r="AN89" s="676"/>
      <c r="AO89" s="631"/>
      <c r="AP89" s="676"/>
      <c r="AQ89" s="676"/>
      <c r="AR89" s="676"/>
      <c r="AS89" s="676"/>
      <c r="AT89" s="676"/>
      <c r="AU89" s="676"/>
      <c r="AV89" s="676"/>
      <c r="AW89" s="676"/>
      <c r="AX89" s="676"/>
      <c r="AY89" s="676"/>
      <c r="AZ89" s="676"/>
      <c r="BA89" s="676"/>
      <c r="BB89" s="676"/>
      <c r="BC89" s="676"/>
      <c r="BD89" s="676"/>
      <c r="BE89" s="676"/>
      <c r="BF89" s="676"/>
      <c r="BG89" s="676"/>
      <c r="BH89" s="676"/>
      <c r="BI89" s="676"/>
      <c r="BJ89" s="676"/>
      <c r="BK89" s="676"/>
      <c r="BL89" s="676"/>
    </row>
    <row collapsed="false" customFormat="false" customHeight="false" hidden="false" ht="12" outlineLevel="0" r="90">
      <c r="A90" s="728"/>
      <c r="B90" s="729"/>
      <c r="C90" s="744"/>
      <c r="D90" s="745" t="s">
        <v>447</v>
      </c>
      <c r="E90" s="746"/>
      <c r="F90" s="746" t="n">
        <f aca="false">SUM(F91)</f>
        <v>0</v>
      </c>
      <c r="G90" s="747"/>
      <c r="H90" s="746"/>
      <c r="I90" s="748"/>
      <c r="J90" s="746"/>
      <c r="K90" s="748"/>
      <c r="L90" s="749"/>
      <c r="M90" s="750"/>
      <c r="N90" s="751"/>
      <c r="O90" s="752"/>
      <c r="P90" s="753" t="n">
        <f aca="false">SUM(P91)</f>
        <v>0</v>
      </c>
      <c r="Q90" s="753" t="n">
        <f aca="false">SUM(Q91)</f>
        <v>0</v>
      </c>
      <c r="R90" s="754" t="n">
        <f aca="false">SUM(R91)</f>
        <v>0</v>
      </c>
      <c r="S90" s="753" t="n">
        <f aca="false">SUM(S91)</f>
        <v>0</v>
      </c>
      <c r="T90" s="754" t="n">
        <f aca="false">SUM(T91)</f>
        <v>0</v>
      </c>
      <c r="U90" s="754" t="n">
        <f aca="false">SUM(U91)</f>
        <v>0</v>
      </c>
      <c r="V90" s="754" t="n">
        <f aca="false">SUM(V91)</f>
        <v>0</v>
      </c>
      <c r="W90" s="754" t="n">
        <f aca="false">SUM(W91)</f>
        <v>0</v>
      </c>
      <c r="X90" s="754" t="n">
        <f aca="false">SUM(X91)</f>
        <v>0</v>
      </c>
      <c r="Y90" s="754" t="n">
        <f aca="false">SUM(Y91)</f>
        <v>0</v>
      </c>
      <c r="Z90" s="754" t="n">
        <f aca="false">SUM(Z91)</f>
        <v>0</v>
      </c>
      <c r="AA90" s="754" t="n">
        <f aca="false">SUM(AA91)</f>
        <v>0</v>
      </c>
      <c r="AB90" s="754" t="n">
        <f aca="false">SUM(AB91)</f>
        <v>0</v>
      </c>
      <c r="AC90" s="754" t="n">
        <f aca="false">SUM(AC91)</f>
        <v>0</v>
      </c>
      <c r="AD90" s="754" t="n">
        <f aca="false">SUM(AD91)</f>
        <v>0</v>
      </c>
      <c r="AE90" s="754" t="n">
        <f aca="false">SUM(AE91)</f>
        <v>0</v>
      </c>
      <c r="AF90" s="754" t="n">
        <f aca="false">SUM(AF91)</f>
        <v>0</v>
      </c>
      <c r="AG90" s="754" t="n">
        <f aca="false">SUM(AG91)</f>
        <v>0</v>
      </c>
      <c r="AH90" s="755" t="n">
        <f aca="false">SUM(AH91)</f>
        <v>0</v>
      </c>
      <c r="AI90" s="756" t="n">
        <f aca="false">SUM(AI91)</f>
        <v>0</v>
      </c>
      <c r="AJ90" s="757" t="n">
        <f aca="false">SUM(AJ91)</f>
        <v>0</v>
      </c>
      <c r="AK90" s="758" t="n">
        <f aca="false">SUM(AK91)</f>
        <v>0</v>
      </c>
      <c r="AL90" s="759" t="n">
        <f aca="false">SUM(AL91)</f>
        <v>0</v>
      </c>
      <c r="AM90" s="760"/>
      <c r="AN90" s="676"/>
      <c r="AO90" s="631"/>
      <c r="AP90" s="676"/>
      <c r="AQ90" s="676"/>
      <c r="AR90" s="676"/>
      <c r="AS90" s="676"/>
      <c r="AT90" s="676"/>
      <c r="AU90" s="676"/>
      <c r="AV90" s="676"/>
      <c r="AW90" s="676"/>
      <c r="AX90" s="676"/>
      <c r="AY90" s="676"/>
      <c r="AZ90" s="676"/>
      <c r="BA90" s="676"/>
      <c r="BB90" s="676"/>
      <c r="BC90" s="676"/>
      <c r="BD90" s="676"/>
      <c r="BE90" s="676"/>
      <c r="BF90" s="676"/>
      <c r="BG90" s="676"/>
      <c r="BH90" s="676"/>
      <c r="BI90" s="676"/>
      <c r="BJ90" s="676"/>
      <c r="BK90" s="676"/>
      <c r="BL90" s="676"/>
    </row>
    <row collapsed="false" customFormat="false" customHeight="false" hidden="false" ht="12" outlineLevel="0" r="91">
      <c r="A91" s="728"/>
      <c r="B91" s="729"/>
      <c r="C91" s="761"/>
      <c r="D91" s="762"/>
      <c r="E91" s="763"/>
      <c r="F91" s="763"/>
      <c r="G91" s="764"/>
      <c r="H91" s="732"/>
      <c r="I91" s="734"/>
      <c r="J91" s="732"/>
      <c r="K91" s="734"/>
      <c r="L91" s="765"/>
      <c r="M91" s="766"/>
      <c r="N91" s="767"/>
      <c r="O91" s="768"/>
      <c r="P91" s="769"/>
      <c r="Q91" s="769"/>
      <c r="R91" s="737"/>
      <c r="S91" s="769"/>
      <c r="T91" s="737"/>
      <c r="U91" s="737"/>
      <c r="V91" s="737"/>
      <c r="W91" s="737"/>
      <c r="X91" s="737"/>
      <c r="Y91" s="737"/>
      <c r="Z91" s="737"/>
      <c r="AA91" s="737"/>
      <c r="AB91" s="737"/>
      <c r="AC91" s="737"/>
      <c r="AD91" s="737"/>
      <c r="AE91" s="737"/>
      <c r="AF91" s="737"/>
      <c r="AG91" s="737"/>
      <c r="AH91" s="738"/>
      <c r="AI91" s="739"/>
      <c r="AJ91" s="740"/>
      <c r="AK91" s="741"/>
      <c r="AL91" s="742" t="n">
        <f aca="false">AI91+AJ91+AK91</f>
        <v>0</v>
      </c>
      <c r="AM91" s="743"/>
      <c r="AN91" s="676"/>
      <c r="AO91" s="631"/>
      <c r="AP91" s="676"/>
      <c r="AQ91" s="676"/>
      <c r="AR91" s="676"/>
      <c r="AS91" s="676"/>
      <c r="AT91" s="676"/>
      <c r="AU91" s="676"/>
      <c r="AV91" s="676"/>
      <c r="AW91" s="676"/>
      <c r="AX91" s="676"/>
      <c r="AY91" s="676"/>
      <c r="AZ91" s="676"/>
      <c r="BA91" s="676"/>
      <c r="BB91" s="676"/>
      <c r="BC91" s="676"/>
      <c r="BD91" s="676"/>
      <c r="BE91" s="676"/>
      <c r="BF91" s="676"/>
      <c r="BG91" s="676"/>
      <c r="BH91" s="676"/>
      <c r="BI91" s="676"/>
      <c r="BJ91" s="676"/>
      <c r="BK91" s="676"/>
      <c r="BL91" s="676"/>
    </row>
    <row collapsed="false" customFormat="false" customHeight="false" hidden="false" ht="12" outlineLevel="0" r="92">
      <c r="A92" s="728"/>
      <c r="B92" s="729"/>
      <c r="C92" s="744"/>
      <c r="D92" s="745" t="s">
        <v>448</v>
      </c>
      <c r="E92" s="746"/>
      <c r="F92" s="746" t="n">
        <f aca="false">SUM(F93)</f>
        <v>0</v>
      </c>
      <c r="G92" s="747"/>
      <c r="H92" s="746"/>
      <c r="I92" s="748"/>
      <c r="J92" s="746"/>
      <c r="K92" s="748"/>
      <c r="L92" s="749"/>
      <c r="M92" s="750"/>
      <c r="N92" s="751"/>
      <c r="O92" s="752"/>
      <c r="P92" s="753" t="n">
        <f aca="false">SUM(P93)</f>
        <v>0</v>
      </c>
      <c r="Q92" s="753" t="n">
        <f aca="false">SUM(Q93)</f>
        <v>0</v>
      </c>
      <c r="R92" s="754" t="n">
        <f aca="false">SUM(R93)</f>
        <v>0</v>
      </c>
      <c r="S92" s="753" t="n">
        <f aca="false">SUM(S93)</f>
        <v>0</v>
      </c>
      <c r="T92" s="754" t="n">
        <f aca="false">SUM(T93)</f>
        <v>0</v>
      </c>
      <c r="U92" s="754" t="n">
        <f aca="false">SUM(U93)</f>
        <v>0</v>
      </c>
      <c r="V92" s="754" t="n">
        <f aca="false">SUM(V93)</f>
        <v>0</v>
      </c>
      <c r="W92" s="754" t="n">
        <f aca="false">SUM(W93)</f>
        <v>0</v>
      </c>
      <c r="X92" s="754" t="n">
        <f aca="false">SUM(X93)</f>
        <v>0</v>
      </c>
      <c r="Y92" s="754" t="n">
        <f aca="false">SUM(Y93)</f>
        <v>0</v>
      </c>
      <c r="Z92" s="754" t="n">
        <f aca="false">SUM(Z93)</f>
        <v>0</v>
      </c>
      <c r="AA92" s="754" t="n">
        <f aca="false">SUM(AA93)</f>
        <v>0</v>
      </c>
      <c r="AB92" s="754" t="n">
        <f aca="false">SUM(AB93)</f>
        <v>0</v>
      </c>
      <c r="AC92" s="754" t="n">
        <f aca="false">SUM(AC93)</f>
        <v>0</v>
      </c>
      <c r="AD92" s="754" t="n">
        <f aca="false">SUM(AD93)</f>
        <v>0</v>
      </c>
      <c r="AE92" s="754" t="n">
        <f aca="false">SUM(AE93)</f>
        <v>0</v>
      </c>
      <c r="AF92" s="754" t="n">
        <f aca="false">SUM(AF93)</f>
        <v>0</v>
      </c>
      <c r="AG92" s="754" t="n">
        <f aca="false">SUM(AG93)</f>
        <v>0</v>
      </c>
      <c r="AH92" s="755" t="n">
        <f aca="false">SUM(AH93)</f>
        <v>0</v>
      </c>
      <c r="AI92" s="756" t="n">
        <f aca="false">SUM(AI93)</f>
        <v>0</v>
      </c>
      <c r="AJ92" s="757" t="n">
        <f aca="false">SUM(AJ93)</f>
        <v>0</v>
      </c>
      <c r="AK92" s="758" t="n">
        <f aca="false">SUM(AK93)</f>
        <v>0</v>
      </c>
      <c r="AL92" s="759" t="n">
        <f aca="false">SUM(AL93)</f>
        <v>0</v>
      </c>
      <c r="AM92" s="760"/>
      <c r="AN92" s="676"/>
      <c r="AO92" s="631"/>
      <c r="AP92" s="676"/>
      <c r="AQ92" s="676"/>
      <c r="AR92" s="676"/>
      <c r="AS92" s="676"/>
      <c r="AT92" s="676"/>
      <c r="AU92" s="676"/>
      <c r="AV92" s="676"/>
      <c r="AW92" s="676"/>
      <c r="AX92" s="676"/>
      <c r="AY92" s="676"/>
      <c r="AZ92" s="676"/>
      <c r="BA92" s="676"/>
      <c r="BB92" s="676"/>
      <c r="BC92" s="676"/>
      <c r="BD92" s="676"/>
      <c r="BE92" s="676"/>
      <c r="BF92" s="676"/>
      <c r="BG92" s="676"/>
      <c r="BH92" s="676"/>
      <c r="BI92" s="676"/>
      <c r="BJ92" s="676"/>
      <c r="BK92" s="676"/>
      <c r="BL92" s="676"/>
    </row>
    <row collapsed="false" customFormat="false" customHeight="false" hidden="false" ht="12" outlineLevel="0" r="93">
      <c r="A93" s="728"/>
      <c r="B93" s="729"/>
      <c r="C93" s="761"/>
      <c r="D93" s="858"/>
      <c r="E93" s="763"/>
      <c r="F93" s="763"/>
      <c r="G93" s="764"/>
      <c r="H93" s="732"/>
      <c r="I93" s="734"/>
      <c r="J93" s="732"/>
      <c r="K93" s="734"/>
      <c r="L93" s="765"/>
      <c r="M93" s="766"/>
      <c r="N93" s="767"/>
      <c r="O93" s="768"/>
      <c r="P93" s="769"/>
      <c r="Q93" s="769"/>
      <c r="R93" s="737"/>
      <c r="S93" s="769"/>
      <c r="T93" s="737"/>
      <c r="U93" s="737"/>
      <c r="V93" s="737"/>
      <c r="W93" s="737"/>
      <c r="X93" s="737"/>
      <c r="Y93" s="737"/>
      <c r="Z93" s="737"/>
      <c r="AA93" s="737"/>
      <c r="AB93" s="737"/>
      <c r="AC93" s="737"/>
      <c r="AD93" s="737"/>
      <c r="AE93" s="737"/>
      <c r="AF93" s="737"/>
      <c r="AG93" s="737"/>
      <c r="AH93" s="738"/>
      <c r="AI93" s="739"/>
      <c r="AJ93" s="740"/>
      <c r="AK93" s="741"/>
      <c r="AL93" s="742" t="n">
        <f aca="false">AI93+AJ93+AK93</f>
        <v>0</v>
      </c>
      <c r="AM93" s="743"/>
      <c r="AN93" s="676"/>
      <c r="AO93" s="631"/>
      <c r="AP93" s="676"/>
      <c r="AQ93" s="676"/>
      <c r="AR93" s="676"/>
      <c r="AS93" s="676"/>
      <c r="AT93" s="676"/>
      <c r="AU93" s="676"/>
      <c r="AV93" s="676"/>
      <c r="AW93" s="676"/>
      <c r="AX93" s="676"/>
      <c r="AY93" s="676"/>
      <c r="AZ93" s="676"/>
      <c r="BA93" s="676"/>
      <c r="BB93" s="676"/>
      <c r="BC93" s="676"/>
      <c r="BD93" s="676"/>
      <c r="BE93" s="676"/>
      <c r="BF93" s="676"/>
      <c r="BG93" s="676"/>
      <c r="BH93" s="676"/>
      <c r="BI93" s="676"/>
      <c r="BJ93" s="676"/>
      <c r="BK93" s="676"/>
      <c r="BL93" s="676"/>
    </row>
    <row collapsed="false" customFormat="false" customHeight="false" hidden="false" ht="12" outlineLevel="0" r="94">
      <c r="A94" s="728"/>
      <c r="B94" s="729"/>
      <c r="C94" s="744"/>
      <c r="D94" s="745" t="s">
        <v>451</v>
      </c>
      <c r="E94" s="746"/>
      <c r="F94" s="746" t="n">
        <f aca="false">SUM(F95)</f>
        <v>0</v>
      </c>
      <c r="G94" s="747"/>
      <c r="H94" s="746"/>
      <c r="I94" s="748"/>
      <c r="J94" s="746"/>
      <c r="K94" s="748"/>
      <c r="L94" s="749"/>
      <c r="M94" s="750"/>
      <c r="N94" s="751"/>
      <c r="O94" s="752"/>
      <c r="P94" s="753" t="n">
        <f aca="false">SUM(P95)</f>
        <v>0</v>
      </c>
      <c r="Q94" s="753" t="n">
        <f aca="false">SUM(Q95)</f>
        <v>0</v>
      </c>
      <c r="R94" s="754" t="n">
        <f aca="false">SUM(R95)</f>
        <v>0</v>
      </c>
      <c r="S94" s="753" t="n">
        <f aca="false">SUM(S95)</f>
        <v>0</v>
      </c>
      <c r="T94" s="754" t="n">
        <f aca="false">SUM(T95)</f>
        <v>0</v>
      </c>
      <c r="U94" s="754" t="n">
        <f aca="false">SUM(U95)</f>
        <v>0</v>
      </c>
      <c r="V94" s="754" t="n">
        <f aca="false">SUM(V95)</f>
        <v>0</v>
      </c>
      <c r="W94" s="754" t="n">
        <f aca="false">SUM(W95)</f>
        <v>0</v>
      </c>
      <c r="X94" s="754" t="n">
        <f aca="false">SUM(X95)</f>
        <v>0</v>
      </c>
      <c r="Y94" s="754" t="n">
        <f aca="false">SUM(Y95)</f>
        <v>0</v>
      </c>
      <c r="Z94" s="754" t="n">
        <f aca="false">SUM(Z95)</f>
        <v>0</v>
      </c>
      <c r="AA94" s="754" t="n">
        <f aca="false">SUM(AA95)</f>
        <v>0</v>
      </c>
      <c r="AB94" s="754" t="n">
        <f aca="false">SUM(AB95)</f>
        <v>0</v>
      </c>
      <c r="AC94" s="754" t="n">
        <f aca="false">SUM(AC95)</f>
        <v>0</v>
      </c>
      <c r="AD94" s="754" t="n">
        <f aca="false">SUM(AD95)</f>
        <v>0</v>
      </c>
      <c r="AE94" s="754" t="n">
        <f aca="false">SUM(AE95)</f>
        <v>0</v>
      </c>
      <c r="AF94" s="754" t="n">
        <f aca="false">SUM(AF95)</f>
        <v>0</v>
      </c>
      <c r="AG94" s="754" t="n">
        <f aca="false">SUM(AG95)</f>
        <v>0</v>
      </c>
      <c r="AH94" s="755" t="n">
        <f aca="false">SUM(AH95)</f>
        <v>0</v>
      </c>
      <c r="AI94" s="756" t="n">
        <f aca="false">SUM(AI95)</f>
        <v>0</v>
      </c>
      <c r="AJ94" s="757" t="n">
        <f aca="false">SUM(AJ95)</f>
        <v>0</v>
      </c>
      <c r="AK94" s="758" t="n">
        <f aca="false">SUM(AK95)</f>
        <v>0</v>
      </c>
      <c r="AL94" s="759" t="n">
        <f aca="false">SUM(AL95)</f>
        <v>0</v>
      </c>
      <c r="AM94" s="760"/>
      <c r="AN94" s="676"/>
      <c r="AO94" s="631"/>
      <c r="AP94" s="676"/>
      <c r="AQ94" s="676"/>
      <c r="AR94" s="676"/>
      <c r="AS94" s="676"/>
      <c r="AT94" s="676"/>
      <c r="AU94" s="676"/>
      <c r="AV94" s="676"/>
      <c r="AW94" s="676"/>
      <c r="AX94" s="676"/>
      <c r="AY94" s="676"/>
      <c r="AZ94" s="676"/>
      <c r="BA94" s="676"/>
      <c r="BB94" s="676"/>
      <c r="BC94" s="676"/>
      <c r="BD94" s="676"/>
      <c r="BE94" s="676"/>
      <c r="BF94" s="676"/>
      <c r="BG94" s="676"/>
      <c r="BH94" s="676"/>
      <c r="BI94" s="676"/>
      <c r="BJ94" s="676"/>
      <c r="BK94" s="676"/>
      <c r="BL94" s="676"/>
    </row>
    <row collapsed="false" customFormat="false" customHeight="false" hidden="false" ht="12" outlineLevel="0" r="95">
      <c r="A95" s="728"/>
      <c r="B95" s="729"/>
      <c r="C95" s="761"/>
      <c r="D95" s="762"/>
      <c r="E95" s="763"/>
      <c r="F95" s="763"/>
      <c r="G95" s="764"/>
      <c r="H95" s="763"/>
      <c r="I95" s="814"/>
      <c r="J95" s="763"/>
      <c r="K95" s="814"/>
      <c r="L95" s="765"/>
      <c r="M95" s="766"/>
      <c r="N95" s="767"/>
      <c r="O95" s="768"/>
      <c r="P95" s="769"/>
      <c r="Q95" s="769"/>
      <c r="R95" s="737"/>
      <c r="S95" s="769"/>
      <c r="T95" s="737"/>
      <c r="U95" s="737"/>
      <c r="V95" s="737"/>
      <c r="W95" s="737"/>
      <c r="X95" s="737"/>
      <c r="Y95" s="737"/>
      <c r="Z95" s="737"/>
      <c r="AA95" s="737"/>
      <c r="AB95" s="737"/>
      <c r="AC95" s="737"/>
      <c r="AD95" s="737"/>
      <c r="AE95" s="737"/>
      <c r="AF95" s="737"/>
      <c r="AG95" s="737"/>
      <c r="AH95" s="738"/>
      <c r="AI95" s="739"/>
      <c r="AJ95" s="740"/>
      <c r="AK95" s="741"/>
      <c r="AL95" s="742" t="n">
        <f aca="false">AI95+AJ95+AK95</f>
        <v>0</v>
      </c>
      <c r="AM95" s="743"/>
      <c r="AN95" s="676"/>
      <c r="AO95" s="631"/>
      <c r="AP95" s="676"/>
      <c r="AQ95" s="676"/>
      <c r="AR95" s="676"/>
      <c r="AS95" s="676"/>
      <c r="AT95" s="676"/>
      <c r="AU95" s="676"/>
      <c r="AV95" s="676"/>
      <c r="AW95" s="676"/>
      <c r="AX95" s="676"/>
      <c r="AY95" s="676"/>
      <c r="AZ95" s="676"/>
      <c r="BA95" s="676"/>
      <c r="BB95" s="676"/>
      <c r="BC95" s="676"/>
      <c r="BD95" s="676"/>
      <c r="BE95" s="676"/>
      <c r="BF95" s="676"/>
      <c r="BG95" s="676"/>
      <c r="BH95" s="676"/>
      <c r="BI95" s="676"/>
      <c r="BJ95" s="676"/>
      <c r="BK95" s="676"/>
      <c r="BL95" s="676"/>
    </row>
    <row collapsed="false" customFormat="false" customHeight="false" hidden="false" ht="15" outlineLevel="0" r="96">
      <c r="A96" s="728"/>
      <c r="B96" s="729"/>
      <c r="C96" s="873"/>
      <c r="D96" s="874"/>
      <c r="E96" s="875"/>
      <c r="F96" s="875"/>
      <c r="G96" s="876"/>
      <c r="H96" s="875"/>
      <c r="I96" s="877"/>
      <c r="J96" s="875"/>
      <c r="K96" s="877"/>
      <c r="L96" s="878"/>
      <c r="M96" s="879"/>
      <c r="N96" s="880"/>
      <c r="O96" s="881"/>
      <c r="P96" s="882"/>
      <c r="Q96" s="882"/>
      <c r="R96" s="883"/>
      <c r="S96" s="882"/>
      <c r="T96" s="882"/>
      <c r="U96" s="882"/>
      <c r="V96" s="882"/>
      <c r="W96" s="852"/>
      <c r="X96" s="852"/>
      <c r="Y96" s="852"/>
      <c r="Z96" s="852"/>
      <c r="AA96" s="852"/>
      <c r="AB96" s="852"/>
      <c r="AC96" s="852"/>
      <c r="AD96" s="852"/>
      <c r="AE96" s="852"/>
      <c r="AF96" s="852"/>
      <c r="AG96" s="852"/>
      <c r="AH96" s="884"/>
      <c r="AI96" s="885"/>
      <c r="AJ96" s="886"/>
      <c r="AK96" s="887"/>
      <c r="AL96" s="742" t="n">
        <f aca="false">AI96+AJ96+AK96</f>
        <v>0</v>
      </c>
      <c r="AM96" s="888"/>
      <c r="AN96" s="676"/>
      <c r="AO96" s="631"/>
      <c r="AP96" s="676"/>
      <c r="AQ96" s="676"/>
      <c r="AR96" s="676"/>
      <c r="AS96" s="676"/>
      <c r="AT96" s="676"/>
      <c r="AU96" s="676"/>
      <c r="AV96" s="676"/>
      <c r="AW96" s="676"/>
      <c r="AX96" s="676"/>
      <c r="AY96" s="676"/>
      <c r="AZ96" s="676"/>
      <c r="BA96" s="676"/>
      <c r="BB96" s="676"/>
      <c r="BC96" s="676"/>
      <c r="BD96" s="676"/>
      <c r="BE96" s="676"/>
      <c r="BF96" s="676"/>
      <c r="BG96" s="676"/>
      <c r="BH96" s="676"/>
      <c r="BI96" s="676"/>
      <c r="BJ96" s="676"/>
      <c r="BK96" s="676"/>
      <c r="BL96" s="676"/>
    </row>
    <row collapsed="false" customFormat="true" customHeight="false" hidden="false" ht="25" outlineLevel="0" r="97" s="782">
      <c r="B97" s="729"/>
      <c r="C97" s="679"/>
      <c r="D97" s="680" t="s">
        <v>537</v>
      </c>
      <c r="E97" s="681"/>
      <c r="F97" s="682" t="n">
        <f aca="false">F98</f>
        <v>1</v>
      </c>
      <c r="G97" s="783"/>
      <c r="H97" s="682"/>
      <c r="I97" s="684"/>
      <c r="J97" s="682"/>
      <c r="K97" s="684"/>
      <c r="L97" s="682"/>
      <c r="M97" s="685"/>
      <c r="N97" s="686"/>
      <c r="O97" s="685"/>
      <c r="P97" s="687" t="n">
        <f aca="false">P98</f>
        <v>0</v>
      </c>
      <c r="Q97" s="687" t="n">
        <f aca="false">Q98</f>
        <v>0</v>
      </c>
      <c r="R97" s="687" t="n">
        <f aca="false">R98</f>
        <v>0</v>
      </c>
      <c r="S97" s="687" t="n">
        <f aca="false">S98</f>
        <v>0</v>
      </c>
      <c r="T97" s="687" t="n">
        <f aca="false">T98</f>
        <v>2195</v>
      </c>
      <c r="U97" s="687" t="n">
        <f aca="false">U98</f>
        <v>-1317</v>
      </c>
      <c r="V97" s="687" t="n">
        <f aca="false">V98</f>
        <v>878</v>
      </c>
      <c r="W97" s="687" t="n">
        <f aca="false">W98</f>
        <v>0</v>
      </c>
      <c r="X97" s="687" t="n">
        <f aca="false">X98</f>
        <v>120.56165</v>
      </c>
      <c r="Y97" s="687" t="n">
        <f aca="false">Y98</f>
        <v>695.62076</v>
      </c>
      <c r="Z97" s="687" t="n">
        <f aca="false">Z98</f>
        <v>0</v>
      </c>
      <c r="AA97" s="687" t="n">
        <f aca="false">AA98</f>
        <v>0</v>
      </c>
      <c r="AB97" s="687" t="n">
        <f aca="false">AB98</f>
        <v>60.96034</v>
      </c>
      <c r="AC97" s="687" t="n">
        <f aca="false">AC98</f>
        <v>0</v>
      </c>
      <c r="AD97" s="687" t="n">
        <f aca="false">AD98</f>
        <v>0</v>
      </c>
      <c r="AE97" s="687" t="n">
        <f aca="false">AE98</f>
        <v>0</v>
      </c>
      <c r="AF97" s="687" t="n">
        <f aca="false">AF98</f>
        <v>0</v>
      </c>
      <c r="AG97" s="687" t="n">
        <f aca="false">AG98</f>
        <v>0</v>
      </c>
      <c r="AH97" s="688" t="n">
        <f aca="false">AH98</f>
        <v>0</v>
      </c>
      <c r="AI97" s="689" t="n">
        <f aca="false">AI98</f>
        <v>877.14275</v>
      </c>
      <c r="AJ97" s="690" t="n">
        <f aca="false">AJ98</f>
        <v>0</v>
      </c>
      <c r="AK97" s="691" t="n">
        <f aca="false">AK98</f>
        <v>0</v>
      </c>
      <c r="AL97" s="692" t="n">
        <f aca="false">AL98</f>
        <v>877.14275</v>
      </c>
      <c r="AM97" s="693"/>
      <c r="AN97" s="677"/>
      <c r="AO97" s="631"/>
      <c r="AP97" s="677"/>
      <c r="AQ97" s="677"/>
      <c r="AR97" s="677"/>
      <c r="AS97" s="677"/>
      <c r="AT97" s="677"/>
      <c r="AU97" s="677"/>
      <c r="AV97" s="677"/>
      <c r="AW97" s="677"/>
      <c r="AX97" s="677"/>
      <c r="AY97" s="677"/>
      <c r="AZ97" s="677"/>
      <c r="BA97" s="677"/>
      <c r="BB97" s="677"/>
      <c r="BC97" s="677"/>
      <c r="BD97" s="677"/>
      <c r="BE97" s="677"/>
      <c r="BF97" s="677"/>
      <c r="BG97" s="677"/>
      <c r="BH97" s="677"/>
      <c r="BI97" s="677"/>
      <c r="BJ97" s="677"/>
      <c r="BK97" s="677"/>
      <c r="BL97" s="677"/>
    </row>
    <row collapsed="false" customFormat="true" customHeight="false" hidden="false" ht="12" outlineLevel="0" r="98" s="785">
      <c r="B98" s="729"/>
      <c r="C98" s="695"/>
      <c r="D98" s="696" t="s">
        <v>440</v>
      </c>
      <c r="E98" s="697"/>
      <c r="F98" s="698" t="n">
        <f aca="false">F99+F101+F103+F105</f>
        <v>1</v>
      </c>
      <c r="G98" s="787"/>
      <c r="H98" s="698"/>
      <c r="I98" s="700"/>
      <c r="J98" s="698"/>
      <c r="K98" s="700"/>
      <c r="L98" s="698"/>
      <c r="M98" s="701"/>
      <c r="N98" s="702"/>
      <c r="O98" s="701"/>
      <c r="P98" s="703" t="n">
        <f aca="false">P99+P101+P103+P105</f>
        <v>0</v>
      </c>
      <c r="Q98" s="703" t="n">
        <f aca="false">Q99+Q101+Q103+Q105</f>
        <v>0</v>
      </c>
      <c r="R98" s="703" t="n">
        <f aca="false">R99+R101+R103+R105</f>
        <v>0</v>
      </c>
      <c r="S98" s="703" t="n">
        <f aca="false">S99+S101+S103+S105</f>
        <v>0</v>
      </c>
      <c r="T98" s="703" t="n">
        <f aca="false">T99+T101+T103+T105</f>
        <v>2195</v>
      </c>
      <c r="U98" s="703" t="n">
        <f aca="false">U99+U101+U103+U105</f>
        <v>-1317</v>
      </c>
      <c r="V98" s="703" t="n">
        <f aca="false">V99+V101+V103+V105</f>
        <v>878</v>
      </c>
      <c r="W98" s="703" t="n">
        <f aca="false">W99+W101+W103+W105</f>
        <v>0</v>
      </c>
      <c r="X98" s="703" t="n">
        <f aca="false">X99+X101+X103+X105</f>
        <v>120.56165</v>
      </c>
      <c r="Y98" s="703" t="n">
        <f aca="false">Y99+Y101+Y103+Y105</f>
        <v>695.62076</v>
      </c>
      <c r="Z98" s="703" t="n">
        <f aca="false">Z99+Z101+Z103+Z105</f>
        <v>0</v>
      </c>
      <c r="AA98" s="703" t="n">
        <f aca="false">AA99+AA101+AA103+AA105</f>
        <v>0</v>
      </c>
      <c r="AB98" s="703" t="n">
        <f aca="false">AB99+AB101+AB103+AB105</f>
        <v>60.96034</v>
      </c>
      <c r="AC98" s="703" t="n">
        <f aca="false">AC99+AC101+AC103+AC105</f>
        <v>0</v>
      </c>
      <c r="AD98" s="703" t="n">
        <f aca="false">AD99+AD101+AD103+AD105</f>
        <v>0</v>
      </c>
      <c r="AE98" s="703" t="n">
        <f aca="false">AE99+AE101+AE103+AE105</f>
        <v>0</v>
      </c>
      <c r="AF98" s="703" t="n">
        <f aca="false">AF99+AF101+AF103+AF105</f>
        <v>0</v>
      </c>
      <c r="AG98" s="703" t="n">
        <f aca="false">AG99+AG101+AG103+AG105</f>
        <v>0</v>
      </c>
      <c r="AH98" s="704" t="n">
        <f aca="false">AH99+AH101+AH103+AH105</f>
        <v>0</v>
      </c>
      <c r="AI98" s="705" t="n">
        <f aca="false">AI99+AI101+AI103+AI105</f>
        <v>877.14275</v>
      </c>
      <c r="AJ98" s="706" t="n">
        <f aca="false">AJ99+AJ101+AJ103+AJ105</f>
        <v>0</v>
      </c>
      <c r="AK98" s="707" t="n">
        <f aca="false">AK99+AK101+AK103+AK105</f>
        <v>0</v>
      </c>
      <c r="AL98" s="708" t="n">
        <f aca="false">AL99+AL101+AL103+AL105</f>
        <v>877.14275</v>
      </c>
      <c r="AM98" s="709"/>
      <c r="AN98" s="788"/>
      <c r="AO98" s="631"/>
      <c r="AP98" s="788"/>
      <c r="AQ98" s="788"/>
      <c r="AR98" s="788"/>
      <c r="AS98" s="788"/>
      <c r="AT98" s="788"/>
      <c r="AU98" s="788"/>
      <c r="AV98" s="788"/>
      <c r="AW98" s="788"/>
      <c r="AX98" s="788"/>
      <c r="AY98" s="788"/>
      <c r="AZ98" s="788"/>
      <c r="BA98" s="788"/>
      <c r="BB98" s="788"/>
      <c r="BC98" s="788"/>
      <c r="BD98" s="788"/>
      <c r="BE98" s="788"/>
      <c r="BF98" s="788"/>
      <c r="BG98" s="788"/>
      <c r="BH98" s="788"/>
      <c r="BI98" s="788"/>
      <c r="BJ98" s="788"/>
      <c r="BK98" s="788"/>
      <c r="BL98" s="788"/>
    </row>
    <row collapsed="false" customFormat="true" customHeight="false" hidden="false" ht="12" outlineLevel="0" r="99" s="711">
      <c r="B99" s="712"/>
      <c r="C99" s="713"/>
      <c r="D99" s="714" t="s">
        <v>441</v>
      </c>
      <c r="E99" s="715"/>
      <c r="F99" s="716" t="n">
        <f aca="false">SUM(F100)</f>
        <v>1</v>
      </c>
      <c r="G99" s="789"/>
      <c r="H99" s="715"/>
      <c r="I99" s="715"/>
      <c r="J99" s="716"/>
      <c r="K99" s="715"/>
      <c r="L99" s="715"/>
      <c r="M99" s="718"/>
      <c r="N99" s="719"/>
      <c r="O99" s="718"/>
      <c r="P99" s="720" t="n">
        <f aca="false">SUM(P100)</f>
        <v>0</v>
      </c>
      <c r="Q99" s="720" t="n">
        <f aca="false">SUM(Q100)</f>
        <v>0</v>
      </c>
      <c r="R99" s="720" t="n">
        <f aca="false">SUM(R100)</f>
        <v>0</v>
      </c>
      <c r="S99" s="720" t="n">
        <f aca="false">SUM(S100)</f>
        <v>0</v>
      </c>
      <c r="T99" s="720" t="n">
        <f aca="false">SUM(T100)</f>
        <v>2195</v>
      </c>
      <c r="U99" s="720" t="n">
        <f aca="false">SUM(U100)</f>
        <v>-1317</v>
      </c>
      <c r="V99" s="720" t="n">
        <f aca="false">SUM(V100)</f>
        <v>878</v>
      </c>
      <c r="W99" s="720" t="n">
        <f aca="false">SUM(W100)</f>
        <v>0</v>
      </c>
      <c r="X99" s="720" t="n">
        <f aca="false">SUM(X100)</f>
        <v>120.56165</v>
      </c>
      <c r="Y99" s="720" t="n">
        <f aca="false">SUM(Y100)</f>
        <v>695.62076</v>
      </c>
      <c r="Z99" s="720" t="n">
        <f aca="false">SUM(Z100)</f>
        <v>0</v>
      </c>
      <c r="AA99" s="720" t="n">
        <f aca="false">SUM(AA100)</f>
        <v>0</v>
      </c>
      <c r="AB99" s="720" t="n">
        <f aca="false">SUM(AB100)</f>
        <v>60.96034</v>
      </c>
      <c r="AC99" s="720" t="n">
        <f aca="false">SUM(AC100)</f>
        <v>0</v>
      </c>
      <c r="AD99" s="720" t="n">
        <f aca="false">SUM(AD100)</f>
        <v>0</v>
      </c>
      <c r="AE99" s="720" t="n">
        <f aca="false">SUM(AE100)</f>
        <v>0</v>
      </c>
      <c r="AF99" s="720" t="n">
        <f aca="false">SUM(AF100)</f>
        <v>0</v>
      </c>
      <c r="AG99" s="720" t="n">
        <f aca="false">SUM(AG100)</f>
        <v>0</v>
      </c>
      <c r="AH99" s="721" t="n">
        <f aca="false">SUM(AH100)</f>
        <v>0</v>
      </c>
      <c r="AI99" s="722" t="n">
        <f aca="false">SUM(AI100)</f>
        <v>877.14275</v>
      </c>
      <c r="AJ99" s="723" t="n">
        <f aca="false">SUM(AJ100)</f>
        <v>0</v>
      </c>
      <c r="AK99" s="724" t="n">
        <f aca="false">SUM(AK100)</f>
        <v>0</v>
      </c>
      <c r="AL99" s="725" t="n">
        <f aca="false">SUM(AL100)</f>
        <v>877.14275</v>
      </c>
      <c r="AM99" s="726"/>
      <c r="AN99" s="727"/>
      <c r="AO99" s="631"/>
      <c r="AP99" s="727"/>
      <c r="AQ99" s="727"/>
      <c r="AR99" s="727"/>
      <c r="AS99" s="727"/>
      <c r="AT99" s="727"/>
      <c r="AU99" s="727"/>
      <c r="AV99" s="727"/>
      <c r="AW99" s="727"/>
      <c r="AX99" s="727"/>
      <c r="AY99" s="727"/>
      <c r="AZ99" s="727"/>
      <c r="BA99" s="727"/>
      <c r="BB99" s="727"/>
      <c r="BC99" s="727"/>
      <c r="BD99" s="727"/>
      <c r="BE99" s="727"/>
      <c r="BF99" s="727"/>
      <c r="BG99" s="727"/>
      <c r="BH99" s="727"/>
      <c r="BI99" s="727"/>
      <c r="BJ99" s="727"/>
      <c r="BK99" s="727"/>
      <c r="BL99" s="727"/>
    </row>
    <row collapsed="false" customFormat="true" customHeight="false" hidden="false" ht="12" outlineLevel="0" r="100" s="728">
      <c r="B100" s="729"/>
      <c r="C100" s="730" t="n">
        <v>56</v>
      </c>
      <c r="D100" s="889" t="s">
        <v>538</v>
      </c>
      <c r="E100" s="732"/>
      <c r="F100" s="732" t="n">
        <v>1</v>
      </c>
      <c r="G100" s="733"/>
      <c r="H100" s="732" t="s">
        <v>89</v>
      </c>
      <c r="I100" s="734"/>
      <c r="J100" s="732" t="s">
        <v>93</v>
      </c>
      <c r="K100" s="734" t="s">
        <v>22</v>
      </c>
      <c r="L100" s="765"/>
      <c r="M100" s="766"/>
      <c r="N100" s="767"/>
      <c r="O100" s="768"/>
      <c r="P100" s="769"/>
      <c r="Q100" s="769"/>
      <c r="R100" s="737"/>
      <c r="S100" s="769"/>
      <c r="T100" s="737" t="n">
        <v>2195</v>
      </c>
      <c r="U100" s="737" t="n">
        <v>-1317</v>
      </c>
      <c r="V100" s="737" t="n">
        <v>878</v>
      </c>
      <c r="W100" s="737" t="n">
        <v>0</v>
      </c>
      <c r="X100" s="737" t="n">
        <v>120.56165</v>
      </c>
      <c r="Y100" s="737" t="n">
        <v>695.62076</v>
      </c>
      <c r="Z100" s="737" t="n">
        <v>0</v>
      </c>
      <c r="AA100" s="737" t="n">
        <v>0</v>
      </c>
      <c r="AB100" s="737" t="n">
        <v>60.96034</v>
      </c>
      <c r="AC100" s="737" t="n">
        <v>0</v>
      </c>
      <c r="AD100" s="737" t="n">
        <v>0</v>
      </c>
      <c r="AE100" s="737" t="n">
        <v>0</v>
      </c>
      <c r="AF100" s="737" t="n">
        <v>0</v>
      </c>
      <c r="AG100" s="737" t="n">
        <v>0</v>
      </c>
      <c r="AH100" s="738" t="n">
        <v>0</v>
      </c>
      <c r="AI100" s="739" t="n">
        <f aca="false">SUM(W100:AE100)</f>
        <v>877.14275</v>
      </c>
      <c r="AJ100" s="740" t="n">
        <f aca="false">SUM(AF100:AH100)</f>
        <v>0</v>
      </c>
      <c r="AK100" s="741"/>
      <c r="AL100" s="742" t="n">
        <f aca="false">AI100+AJ100+AK100</f>
        <v>877.14275</v>
      </c>
      <c r="AM100" s="743"/>
      <c r="AN100" s="676"/>
      <c r="AO100" s="631"/>
      <c r="AP100" s="676"/>
      <c r="AQ100" s="676"/>
      <c r="AR100" s="676"/>
      <c r="AS100" s="676"/>
      <c r="AT100" s="676"/>
      <c r="AU100" s="676"/>
      <c r="AV100" s="676"/>
      <c r="AW100" s="676"/>
      <c r="AX100" s="676"/>
      <c r="AY100" s="676"/>
      <c r="AZ100" s="676"/>
      <c r="BA100" s="676"/>
      <c r="BB100" s="676"/>
      <c r="BC100" s="676"/>
      <c r="BD100" s="676"/>
      <c r="BE100" s="676"/>
      <c r="BF100" s="676"/>
      <c r="BG100" s="676"/>
      <c r="BH100" s="676"/>
      <c r="BI100" s="676"/>
      <c r="BJ100" s="676"/>
      <c r="BK100" s="676"/>
      <c r="BL100" s="676"/>
    </row>
    <row collapsed="false" customFormat="false" customHeight="false" hidden="false" ht="12" outlineLevel="0" r="101">
      <c r="A101" s="728"/>
      <c r="B101" s="729"/>
      <c r="C101" s="744"/>
      <c r="D101" s="745" t="s">
        <v>447</v>
      </c>
      <c r="E101" s="746"/>
      <c r="F101" s="746" t="n">
        <f aca="false">SUM(F102)</f>
        <v>0</v>
      </c>
      <c r="G101" s="747"/>
      <c r="H101" s="746"/>
      <c r="I101" s="748"/>
      <c r="J101" s="746"/>
      <c r="K101" s="748"/>
      <c r="L101" s="749"/>
      <c r="M101" s="750"/>
      <c r="N101" s="751"/>
      <c r="O101" s="752"/>
      <c r="P101" s="753" t="n">
        <f aca="false">SUM(P102)</f>
        <v>0</v>
      </c>
      <c r="Q101" s="753" t="n">
        <f aca="false">SUM(Q102)</f>
        <v>0</v>
      </c>
      <c r="R101" s="754" t="n">
        <f aca="false">SUM(R102)</f>
        <v>0</v>
      </c>
      <c r="S101" s="753" t="n">
        <f aca="false">SUM(S102)</f>
        <v>0</v>
      </c>
      <c r="T101" s="754" t="n">
        <f aca="false">SUM(T102)</f>
        <v>0</v>
      </c>
      <c r="U101" s="754" t="n">
        <f aca="false">SUM(U102)</f>
        <v>0</v>
      </c>
      <c r="V101" s="754" t="n">
        <f aca="false">SUM(V102)</f>
        <v>0</v>
      </c>
      <c r="W101" s="754" t="n">
        <f aca="false">SUM(W102)</f>
        <v>0</v>
      </c>
      <c r="X101" s="754" t="n">
        <f aca="false">SUM(X102)</f>
        <v>0</v>
      </c>
      <c r="Y101" s="754" t="n">
        <f aca="false">SUM(Y102)</f>
        <v>0</v>
      </c>
      <c r="Z101" s="754" t="n">
        <f aca="false">SUM(Z102)</f>
        <v>0</v>
      </c>
      <c r="AA101" s="754" t="n">
        <f aca="false">SUM(AA102)</f>
        <v>0</v>
      </c>
      <c r="AB101" s="754" t="n">
        <f aca="false">SUM(AB102)</f>
        <v>0</v>
      </c>
      <c r="AC101" s="754" t="n">
        <f aca="false">SUM(AC102)</f>
        <v>0</v>
      </c>
      <c r="AD101" s="754" t="n">
        <f aca="false">SUM(AD102)</f>
        <v>0</v>
      </c>
      <c r="AE101" s="754" t="n">
        <f aca="false">SUM(AE102)</f>
        <v>0</v>
      </c>
      <c r="AF101" s="754" t="n">
        <f aca="false">SUM(AF102)</f>
        <v>0</v>
      </c>
      <c r="AG101" s="754" t="n">
        <f aca="false">SUM(AG102)</f>
        <v>0</v>
      </c>
      <c r="AH101" s="755" t="n">
        <f aca="false">SUM(AH102)</f>
        <v>0</v>
      </c>
      <c r="AI101" s="756" t="n">
        <f aca="false">SUM(AI102)</f>
        <v>0</v>
      </c>
      <c r="AJ101" s="757" t="n">
        <f aca="false">SUM(AJ102)</f>
        <v>0</v>
      </c>
      <c r="AK101" s="758" t="n">
        <f aca="false">SUM(AK102)</f>
        <v>0</v>
      </c>
      <c r="AL101" s="759" t="n">
        <f aca="false">SUM(AL102)</f>
        <v>0</v>
      </c>
      <c r="AM101" s="760"/>
      <c r="AN101" s="676"/>
      <c r="AO101" s="631"/>
      <c r="AP101" s="676"/>
      <c r="AQ101" s="676"/>
      <c r="AR101" s="676"/>
      <c r="AS101" s="676"/>
      <c r="AT101" s="676"/>
      <c r="AU101" s="676"/>
      <c r="AV101" s="676"/>
      <c r="AW101" s="676"/>
      <c r="AX101" s="676"/>
      <c r="AY101" s="676"/>
      <c r="AZ101" s="676"/>
      <c r="BA101" s="676"/>
      <c r="BB101" s="676"/>
      <c r="BC101" s="676"/>
      <c r="BD101" s="676"/>
      <c r="BE101" s="676"/>
      <c r="BF101" s="676"/>
      <c r="BG101" s="676"/>
      <c r="BH101" s="676"/>
      <c r="BI101" s="676"/>
      <c r="BJ101" s="676"/>
      <c r="BK101" s="676"/>
      <c r="BL101" s="676"/>
    </row>
    <row collapsed="false" customFormat="false" customHeight="false" hidden="false" ht="12" outlineLevel="0" r="102">
      <c r="A102" s="728"/>
      <c r="B102" s="729"/>
      <c r="C102" s="761"/>
      <c r="D102" s="762"/>
      <c r="E102" s="763"/>
      <c r="F102" s="763"/>
      <c r="G102" s="764"/>
      <c r="H102" s="732"/>
      <c r="I102" s="734"/>
      <c r="J102" s="732"/>
      <c r="K102" s="734"/>
      <c r="L102" s="765"/>
      <c r="M102" s="766"/>
      <c r="N102" s="767"/>
      <c r="O102" s="768"/>
      <c r="P102" s="769"/>
      <c r="Q102" s="769"/>
      <c r="R102" s="737"/>
      <c r="S102" s="769"/>
      <c r="T102" s="737"/>
      <c r="U102" s="737"/>
      <c r="V102" s="737"/>
      <c r="W102" s="737"/>
      <c r="X102" s="737"/>
      <c r="Y102" s="737"/>
      <c r="Z102" s="737"/>
      <c r="AA102" s="737"/>
      <c r="AB102" s="737"/>
      <c r="AC102" s="737"/>
      <c r="AD102" s="737"/>
      <c r="AE102" s="737"/>
      <c r="AF102" s="737"/>
      <c r="AG102" s="737"/>
      <c r="AH102" s="738"/>
      <c r="AI102" s="739" t="n">
        <f aca="false">SUM(W102:AE102)</f>
        <v>0</v>
      </c>
      <c r="AJ102" s="740" t="n">
        <f aca="false">SUM(AF102:AH102)</f>
        <v>0</v>
      </c>
      <c r="AK102" s="741"/>
      <c r="AL102" s="742" t="n">
        <f aca="false">AI102+AJ102+AK102</f>
        <v>0</v>
      </c>
      <c r="AM102" s="743"/>
      <c r="AN102" s="676"/>
      <c r="AO102" s="631"/>
      <c r="AP102" s="676"/>
      <c r="AQ102" s="676"/>
      <c r="AR102" s="676"/>
      <c r="AS102" s="676"/>
      <c r="AT102" s="676"/>
      <c r="AU102" s="676"/>
      <c r="AV102" s="676"/>
      <c r="AW102" s="676"/>
      <c r="AX102" s="676"/>
      <c r="AY102" s="676"/>
      <c r="AZ102" s="676"/>
      <c r="BA102" s="676"/>
      <c r="BB102" s="676"/>
      <c r="BC102" s="676"/>
      <c r="BD102" s="676"/>
      <c r="BE102" s="676"/>
      <c r="BF102" s="676"/>
      <c r="BG102" s="676"/>
      <c r="BH102" s="676"/>
      <c r="BI102" s="676"/>
      <c r="BJ102" s="676"/>
      <c r="BK102" s="676"/>
      <c r="BL102" s="676"/>
    </row>
    <row collapsed="false" customFormat="false" customHeight="false" hidden="false" ht="12" outlineLevel="0" r="103">
      <c r="A103" s="728"/>
      <c r="B103" s="729"/>
      <c r="C103" s="744"/>
      <c r="D103" s="745" t="s">
        <v>448</v>
      </c>
      <c r="E103" s="746"/>
      <c r="F103" s="746" t="n">
        <f aca="false">SUM(F104)</f>
        <v>0</v>
      </c>
      <c r="G103" s="747"/>
      <c r="H103" s="746"/>
      <c r="I103" s="748"/>
      <c r="J103" s="746"/>
      <c r="K103" s="748"/>
      <c r="L103" s="749"/>
      <c r="M103" s="750"/>
      <c r="N103" s="751"/>
      <c r="O103" s="752"/>
      <c r="P103" s="753" t="n">
        <f aca="false">SUM(P104)</f>
        <v>0</v>
      </c>
      <c r="Q103" s="753" t="n">
        <f aca="false">SUM(Q104)</f>
        <v>0</v>
      </c>
      <c r="R103" s="754" t="n">
        <f aca="false">SUM(R104)</f>
        <v>0</v>
      </c>
      <c r="S103" s="753" t="n">
        <f aca="false">SUM(S104)</f>
        <v>0</v>
      </c>
      <c r="T103" s="754" t="n">
        <f aca="false">SUM(T104)</f>
        <v>0</v>
      </c>
      <c r="U103" s="754" t="n">
        <f aca="false">SUM(U104)</f>
        <v>0</v>
      </c>
      <c r="V103" s="754" t="n">
        <f aca="false">SUM(V104)</f>
        <v>0</v>
      </c>
      <c r="W103" s="754" t="n">
        <f aca="false">SUM(W104)</f>
        <v>0</v>
      </c>
      <c r="X103" s="754" t="n">
        <f aca="false">SUM(X104)</f>
        <v>0</v>
      </c>
      <c r="Y103" s="754" t="n">
        <f aca="false">SUM(Y104)</f>
        <v>0</v>
      </c>
      <c r="Z103" s="754" t="n">
        <f aca="false">SUM(Z104)</f>
        <v>0</v>
      </c>
      <c r="AA103" s="754" t="n">
        <f aca="false">SUM(AA104)</f>
        <v>0</v>
      </c>
      <c r="AB103" s="754" t="n">
        <f aca="false">SUM(AB104)</f>
        <v>0</v>
      </c>
      <c r="AC103" s="754" t="n">
        <f aca="false">SUM(AC104)</f>
        <v>0</v>
      </c>
      <c r="AD103" s="754" t="n">
        <f aca="false">SUM(AD104)</f>
        <v>0</v>
      </c>
      <c r="AE103" s="754" t="n">
        <f aca="false">SUM(AE104)</f>
        <v>0</v>
      </c>
      <c r="AF103" s="754" t="n">
        <f aca="false">SUM(AF104)</f>
        <v>0</v>
      </c>
      <c r="AG103" s="754" t="n">
        <f aca="false">SUM(AG104)</f>
        <v>0</v>
      </c>
      <c r="AH103" s="755" t="n">
        <f aca="false">SUM(AH104)</f>
        <v>0</v>
      </c>
      <c r="AI103" s="756" t="n">
        <f aca="false">SUM(AI104)</f>
        <v>0</v>
      </c>
      <c r="AJ103" s="757" t="n">
        <f aca="false">SUM(AJ104)</f>
        <v>0</v>
      </c>
      <c r="AK103" s="758" t="n">
        <f aca="false">SUM(AK104)</f>
        <v>0</v>
      </c>
      <c r="AL103" s="759" t="n">
        <f aca="false">SUM(AL104)</f>
        <v>0</v>
      </c>
      <c r="AM103" s="760"/>
      <c r="AN103" s="676"/>
      <c r="AO103" s="631"/>
      <c r="AP103" s="676"/>
      <c r="AQ103" s="676"/>
      <c r="AR103" s="676"/>
      <c r="AS103" s="676"/>
      <c r="AT103" s="676"/>
      <c r="AU103" s="676"/>
      <c r="AV103" s="676"/>
      <c r="AW103" s="676"/>
      <c r="AX103" s="676"/>
      <c r="AY103" s="676"/>
      <c r="AZ103" s="676"/>
      <c r="BA103" s="676"/>
      <c r="BB103" s="676"/>
      <c r="BC103" s="676"/>
      <c r="BD103" s="676"/>
      <c r="BE103" s="676"/>
      <c r="BF103" s="676"/>
      <c r="BG103" s="676"/>
      <c r="BH103" s="676"/>
      <c r="BI103" s="676"/>
      <c r="BJ103" s="676"/>
      <c r="BK103" s="676"/>
      <c r="BL103" s="676"/>
    </row>
    <row collapsed="false" customFormat="false" customHeight="false" hidden="false" ht="12" outlineLevel="0" r="104">
      <c r="A104" s="728"/>
      <c r="B104" s="729"/>
      <c r="C104" s="761"/>
      <c r="D104" s="858"/>
      <c r="E104" s="763"/>
      <c r="F104" s="763"/>
      <c r="G104" s="764"/>
      <c r="H104" s="732"/>
      <c r="I104" s="734"/>
      <c r="J104" s="732"/>
      <c r="K104" s="734"/>
      <c r="L104" s="765"/>
      <c r="M104" s="766"/>
      <c r="N104" s="767"/>
      <c r="O104" s="768"/>
      <c r="P104" s="769"/>
      <c r="Q104" s="769"/>
      <c r="R104" s="737"/>
      <c r="S104" s="769"/>
      <c r="T104" s="737"/>
      <c r="U104" s="737"/>
      <c r="V104" s="737"/>
      <c r="W104" s="737"/>
      <c r="X104" s="737"/>
      <c r="Y104" s="737"/>
      <c r="Z104" s="737"/>
      <c r="AA104" s="737"/>
      <c r="AB104" s="737"/>
      <c r="AC104" s="737"/>
      <c r="AD104" s="737"/>
      <c r="AE104" s="737"/>
      <c r="AF104" s="737"/>
      <c r="AG104" s="737"/>
      <c r="AH104" s="738"/>
      <c r="AI104" s="739" t="n">
        <f aca="false">SUM(W104:AE104)</f>
        <v>0</v>
      </c>
      <c r="AJ104" s="740" t="n">
        <f aca="false">SUM(AF104:AH104)</f>
        <v>0</v>
      </c>
      <c r="AK104" s="741"/>
      <c r="AL104" s="742" t="n">
        <f aca="false">AI104+AJ104+AK104</f>
        <v>0</v>
      </c>
      <c r="AM104" s="743"/>
      <c r="AN104" s="676"/>
      <c r="AO104" s="631"/>
      <c r="AP104" s="676"/>
      <c r="AQ104" s="676"/>
      <c r="AR104" s="676"/>
      <c r="AS104" s="676"/>
      <c r="AT104" s="676"/>
      <c r="AU104" s="676"/>
      <c r="AV104" s="676"/>
      <c r="AW104" s="676"/>
      <c r="AX104" s="676"/>
      <c r="AY104" s="676"/>
      <c r="AZ104" s="676"/>
      <c r="BA104" s="676"/>
      <c r="BB104" s="676"/>
      <c r="BC104" s="676"/>
      <c r="BD104" s="676"/>
      <c r="BE104" s="676"/>
      <c r="BF104" s="676"/>
      <c r="BG104" s="676"/>
      <c r="BH104" s="676"/>
      <c r="BI104" s="676"/>
      <c r="BJ104" s="676"/>
      <c r="BK104" s="676"/>
      <c r="BL104" s="676"/>
    </row>
    <row collapsed="false" customFormat="false" customHeight="false" hidden="false" ht="12" outlineLevel="0" r="105">
      <c r="A105" s="728"/>
      <c r="B105" s="729"/>
      <c r="C105" s="744"/>
      <c r="D105" s="745" t="s">
        <v>451</v>
      </c>
      <c r="E105" s="746"/>
      <c r="F105" s="746" t="n">
        <f aca="false">SUM(F106:F107)</f>
        <v>0</v>
      </c>
      <c r="G105" s="747"/>
      <c r="H105" s="746"/>
      <c r="I105" s="748"/>
      <c r="J105" s="746"/>
      <c r="K105" s="748"/>
      <c r="L105" s="749"/>
      <c r="M105" s="750"/>
      <c r="N105" s="751"/>
      <c r="O105" s="752"/>
      <c r="P105" s="753" t="n">
        <f aca="false">SUM(P106:P107)</f>
        <v>0</v>
      </c>
      <c r="Q105" s="753" t="n">
        <f aca="false">SUM(Q106:Q107)</f>
        <v>0</v>
      </c>
      <c r="R105" s="754" t="n">
        <f aca="false">SUM(R106:R107)</f>
        <v>0</v>
      </c>
      <c r="S105" s="753" t="n">
        <f aca="false">SUM(S106:S107)</f>
        <v>0</v>
      </c>
      <c r="T105" s="754" t="n">
        <f aca="false">SUM(T106:T107)</f>
        <v>0</v>
      </c>
      <c r="U105" s="754" t="n">
        <f aca="false">SUM(U106:U107)</f>
        <v>0</v>
      </c>
      <c r="V105" s="754" t="n">
        <f aca="false">SUM(V106:V107)</f>
        <v>0</v>
      </c>
      <c r="W105" s="754" t="n">
        <f aca="false">SUM(W106:W107)</f>
        <v>0</v>
      </c>
      <c r="X105" s="754" t="n">
        <f aca="false">SUM(X106:X107)</f>
        <v>0</v>
      </c>
      <c r="Y105" s="754" t="n">
        <f aca="false">SUM(Y106:Y107)</f>
        <v>0</v>
      </c>
      <c r="Z105" s="754" t="n">
        <f aca="false">SUM(Z106:Z107)</f>
        <v>0</v>
      </c>
      <c r="AA105" s="754" t="n">
        <f aca="false">SUM(AA106:AA107)</f>
        <v>0</v>
      </c>
      <c r="AB105" s="754" t="n">
        <f aca="false">SUM(AB106:AB107)</f>
        <v>0</v>
      </c>
      <c r="AC105" s="754" t="n">
        <f aca="false">SUM(AC106:AC107)</f>
        <v>0</v>
      </c>
      <c r="AD105" s="754" t="n">
        <f aca="false">SUM(AD106:AD107)</f>
        <v>0</v>
      </c>
      <c r="AE105" s="754" t="n">
        <f aca="false">SUM(AE106:AE107)</f>
        <v>0</v>
      </c>
      <c r="AF105" s="754" t="n">
        <f aca="false">SUM(AF106:AF107)</f>
        <v>0</v>
      </c>
      <c r="AG105" s="754" t="n">
        <f aca="false">SUM(AG106:AG107)</f>
        <v>0</v>
      </c>
      <c r="AH105" s="755" t="n">
        <f aca="false">SUM(AH106:AH107)</f>
        <v>0</v>
      </c>
      <c r="AI105" s="756" t="n">
        <f aca="false">SUM(AI106:AI107)</f>
        <v>0</v>
      </c>
      <c r="AJ105" s="757" t="n">
        <f aca="false">SUM(AJ106:AJ107)</f>
        <v>0</v>
      </c>
      <c r="AK105" s="758" t="n">
        <f aca="false">SUM(AK106:AK107)</f>
        <v>0</v>
      </c>
      <c r="AL105" s="759" t="n">
        <f aca="false">SUM(AL106:AL107)</f>
        <v>0</v>
      </c>
      <c r="AM105" s="760"/>
      <c r="AN105" s="676"/>
      <c r="AO105" s="631"/>
      <c r="AP105" s="676"/>
      <c r="AQ105" s="676"/>
      <c r="AR105" s="676"/>
      <c r="AS105" s="676"/>
      <c r="AT105" s="676"/>
      <c r="AU105" s="676"/>
      <c r="AV105" s="676"/>
      <c r="AW105" s="676"/>
      <c r="AX105" s="676"/>
      <c r="AY105" s="676"/>
      <c r="AZ105" s="676"/>
      <c r="BA105" s="676"/>
      <c r="BB105" s="676"/>
      <c r="BC105" s="676"/>
      <c r="BD105" s="676"/>
      <c r="BE105" s="676"/>
      <c r="BF105" s="676"/>
      <c r="BG105" s="676"/>
      <c r="BH105" s="676"/>
      <c r="BI105" s="676"/>
      <c r="BJ105" s="676"/>
      <c r="BK105" s="676"/>
      <c r="BL105" s="676"/>
    </row>
    <row collapsed="false" customFormat="false" customHeight="false" hidden="false" ht="14" outlineLevel="0" r="106">
      <c r="A106" s="728"/>
      <c r="B106" s="729"/>
      <c r="C106" s="761"/>
      <c r="D106" s="890"/>
      <c r="E106" s="763"/>
      <c r="F106" s="763"/>
      <c r="G106" s="764"/>
      <c r="H106" s="763"/>
      <c r="I106" s="814"/>
      <c r="J106" s="763"/>
      <c r="K106" s="814"/>
      <c r="L106" s="891"/>
      <c r="M106" s="815"/>
      <c r="N106" s="816"/>
      <c r="O106" s="768"/>
      <c r="P106" s="797"/>
      <c r="Q106" s="797"/>
      <c r="R106" s="798"/>
      <c r="S106" s="797"/>
      <c r="T106" s="797"/>
      <c r="U106" s="797"/>
      <c r="V106" s="797"/>
      <c r="W106" s="737"/>
      <c r="X106" s="737"/>
      <c r="Y106" s="737"/>
      <c r="Z106" s="737"/>
      <c r="AA106" s="737"/>
      <c r="AB106" s="737"/>
      <c r="AC106" s="737"/>
      <c r="AD106" s="737"/>
      <c r="AE106" s="737"/>
      <c r="AF106" s="737"/>
      <c r="AG106" s="737"/>
      <c r="AH106" s="738"/>
      <c r="AI106" s="892" t="n">
        <f aca="false">SUM(W106:AE106)</f>
        <v>0</v>
      </c>
      <c r="AJ106" s="893" t="n">
        <f aca="false">SUM(AF106:AH106)</f>
        <v>0</v>
      </c>
      <c r="AK106" s="799"/>
      <c r="AL106" s="800" t="n">
        <f aca="false">AI106+AJ106+AK106</f>
        <v>0</v>
      </c>
      <c r="AM106" s="894"/>
      <c r="AN106" s="676"/>
      <c r="AO106" s="631"/>
      <c r="AP106" s="676"/>
      <c r="AQ106" s="676"/>
      <c r="AR106" s="676"/>
      <c r="AS106" s="676"/>
      <c r="AT106" s="676"/>
      <c r="AU106" s="676"/>
      <c r="AV106" s="676"/>
      <c r="AW106" s="676"/>
      <c r="AX106" s="676"/>
      <c r="AY106" s="676"/>
      <c r="AZ106" s="676"/>
      <c r="BA106" s="676"/>
      <c r="BB106" s="676"/>
      <c r="BC106" s="676"/>
      <c r="BD106" s="676"/>
      <c r="BE106" s="676"/>
      <c r="BF106" s="676"/>
      <c r="BG106" s="676"/>
      <c r="BH106" s="676"/>
      <c r="BI106" s="676"/>
      <c r="BJ106" s="676"/>
      <c r="BK106" s="676"/>
      <c r="BL106" s="676"/>
    </row>
    <row collapsed="false" customFormat="false" customHeight="false" hidden="false" ht="15" outlineLevel="0" r="107">
      <c r="A107" s="728"/>
      <c r="B107" s="729"/>
      <c r="C107" s="770"/>
      <c r="D107" s="895"/>
      <c r="E107" s="772"/>
      <c r="F107" s="772"/>
      <c r="G107" s="773"/>
      <c r="H107" s="772"/>
      <c r="I107" s="774"/>
      <c r="J107" s="772"/>
      <c r="K107" s="774"/>
      <c r="L107" s="772"/>
      <c r="M107" s="775"/>
      <c r="N107" s="776"/>
      <c r="O107" s="775"/>
      <c r="P107" s="896"/>
      <c r="Q107" s="896"/>
      <c r="R107" s="896" t="n">
        <f aca="false">P107+Q107</f>
        <v>0</v>
      </c>
      <c r="S107" s="896"/>
      <c r="T107" s="896"/>
      <c r="U107" s="896"/>
      <c r="V107" s="896"/>
      <c r="W107" s="777"/>
      <c r="X107" s="777"/>
      <c r="Y107" s="777"/>
      <c r="Z107" s="777"/>
      <c r="AA107" s="777"/>
      <c r="AB107" s="777"/>
      <c r="AC107" s="777" t="n">
        <v>0</v>
      </c>
      <c r="AD107" s="777"/>
      <c r="AE107" s="777"/>
      <c r="AF107" s="777"/>
      <c r="AG107" s="777"/>
      <c r="AH107" s="778"/>
      <c r="AI107" s="897" t="n">
        <f aca="false">SUM(W107:AE107)</f>
        <v>0</v>
      </c>
      <c r="AJ107" s="898" t="n">
        <f aca="false">SUM(AF107:AH107)</f>
        <v>0</v>
      </c>
      <c r="AK107" s="899" t="n">
        <v>0</v>
      </c>
      <c r="AL107" s="900" t="n">
        <f aca="false">AI107+AJ107+AK107</f>
        <v>0</v>
      </c>
      <c r="AM107" s="901"/>
      <c r="AN107" s="676"/>
      <c r="AO107" s="631"/>
      <c r="AP107" s="676"/>
      <c r="AQ107" s="676"/>
      <c r="AR107" s="676"/>
      <c r="AS107" s="676"/>
      <c r="AT107" s="676"/>
      <c r="AU107" s="676"/>
      <c r="AV107" s="676"/>
      <c r="AW107" s="676"/>
      <c r="AX107" s="676"/>
      <c r="AY107" s="676"/>
      <c r="AZ107" s="676"/>
      <c r="BA107" s="676"/>
      <c r="BB107" s="676"/>
      <c r="BC107" s="676"/>
      <c r="BD107" s="676"/>
      <c r="BE107" s="676"/>
      <c r="BF107" s="676"/>
      <c r="BG107" s="676"/>
      <c r="BH107" s="676"/>
      <c r="BI107" s="676"/>
      <c r="BJ107" s="676"/>
      <c r="BK107" s="676"/>
      <c r="BL107" s="676"/>
    </row>
    <row collapsed="false" customFormat="true" customHeight="false" hidden="false" ht="13" outlineLevel="0" r="108" s="782">
      <c r="B108" s="729"/>
      <c r="C108" s="679"/>
      <c r="D108" s="680" t="s">
        <v>539</v>
      </c>
      <c r="E108" s="681"/>
      <c r="F108" s="682" t="n">
        <f aca="false">F109</f>
        <v>1</v>
      </c>
      <c r="G108" s="783"/>
      <c r="H108" s="682"/>
      <c r="I108" s="684"/>
      <c r="J108" s="682"/>
      <c r="K108" s="684"/>
      <c r="L108" s="682"/>
      <c r="M108" s="685"/>
      <c r="N108" s="686"/>
      <c r="O108" s="685"/>
      <c r="P108" s="687" t="n">
        <f aca="false">P109</f>
        <v>0</v>
      </c>
      <c r="Q108" s="687" t="n">
        <f aca="false">Q109</f>
        <v>0</v>
      </c>
      <c r="R108" s="687" t="n">
        <f aca="false">R109</f>
        <v>3824</v>
      </c>
      <c r="S108" s="687" t="n">
        <f aca="false">S109</f>
        <v>0</v>
      </c>
      <c r="T108" s="687" t="n">
        <f aca="false">T109</f>
        <v>3823</v>
      </c>
      <c r="U108" s="687" t="n">
        <f aca="false">U109</f>
        <v>-1620</v>
      </c>
      <c r="V108" s="687" t="n">
        <f aca="false">V109</f>
        <v>2203</v>
      </c>
      <c r="W108" s="687" t="n">
        <f aca="false">W109</f>
        <v>0</v>
      </c>
      <c r="X108" s="687" t="n">
        <f aca="false">X109</f>
        <v>1057.55636</v>
      </c>
      <c r="Y108" s="687" t="n">
        <f aca="false">Y109</f>
        <v>345.58702</v>
      </c>
      <c r="Z108" s="687" t="n">
        <f aca="false">Z109</f>
        <v>0</v>
      </c>
      <c r="AA108" s="687" t="n">
        <f aca="false">AA109</f>
        <v>0</v>
      </c>
      <c r="AB108" s="687" t="n">
        <f aca="false">AB109</f>
        <v>0</v>
      </c>
      <c r="AC108" s="687" t="n">
        <f aca="false">AC109</f>
        <v>0</v>
      </c>
      <c r="AD108" s="687" t="n">
        <f aca="false">AD109</f>
        <v>0</v>
      </c>
      <c r="AE108" s="687" t="n">
        <f aca="false">AE109</f>
        <v>0</v>
      </c>
      <c r="AF108" s="687" t="n">
        <f aca="false">AF109</f>
        <v>800</v>
      </c>
      <c r="AG108" s="687" t="n">
        <f aca="false">AG109</f>
        <v>0</v>
      </c>
      <c r="AH108" s="688" t="n">
        <f aca="false">AH109</f>
        <v>0</v>
      </c>
      <c r="AI108" s="689" t="n">
        <f aca="false">AI109</f>
        <v>1403.14338</v>
      </c>
      <c r="AJ108" s="690" t="n">
        <f aca="false">AJ109</f>
        <v>800</v>
      </c>
      <c r="AK108" s="691" t="n">
        <f aca="false">AK109</f>
        <v>0</v>
      </c>
      <c r="AL108" s="692" t="n">
        <f aca="false">AL109</f>
        <v>2203.14338</v>
      </c>
      <c r="AM108" s="693" t="n">
        <f aca="false">AM109</f>
        <v>0</v>
      </c>
      <c r="AN108" s="677"/>
      <c r="AO108" s="631"/>
      <c r="AP108" s="677"/>
      <c r="AQ108" s="677"/>
      <c r="AR108" s="677"/>
      <c r="AS108" s="677"/>
      <c r="AT108" s="677"/>
      <c r="AU108" s="677"/>
      <c r="AV108" s="677"/>
      <c r="AW108" s="677"/>
      <c r="AX108" s="677"/>
      <c r="AY108" s="677"/>
      <c r="AZ108" s="677"/>
      <c r="BA108" s="677"/>
      <c r="BB108" s="677"/>
      <c r="BC108" s="677"/>
      <c r="BD108" s="677"/>
      <c r="BE108" s="677"/>
      <c r="BF108" s="677"/>
      <c r="BG108" s="677"/>
      <c r="BH108" s="677"/>
      <c r="BI108" s="677"/>
      <c r="BJ108" s="677"/>
      <c r="BK108" s="677"/>
      <c r="BL108" s="677"/>
    </row>
    <row collapsed="false" customFormat="true" customHeight="false" hidden="false" ht="12" outlineLevel="0" r="109" s="785">
      <c r="B109" s="729"/>
      <c r="C109" s="902"/>
      <c r="D109" s="696" t="s">
        <v>440</v>
      </c>
      <c r="E109" s="903"/>
      <c r="F109" s="904" t="n">
        <f aca="false">F110+F112+F114+F117</f>
        <v>1</v>
      </c>
      <c r="G109" s="905"/>
      <c r="H109" s="904"/>
      <c r="I109" s="906"/>
      <c r="J109" s="904"/>
      <c r="K109" s="906"/>
      <c r="L109" s="904"/>
      <c r="M109" s="907"/>
      <c r="N109" s="908"/>
      <c r="O109" s="907"/>
      <c r="P109" s="909" t="n">
        <f aca="false">P110+P112+P114+P117</f>
        <v>0</v>
      </c>
      <c r="Q109" s="909" t="n">
        <f aca="false">Q110+Q112+Q114+Q117</f>
        <v>0</v>
      </c>
      <c r="R109" s="909" t="n">
        <f aca="false">R110+R112+R114+R117</f>
        <v>3824</v>
      </c>
      <c r="S109" s="909" t="n">
        <f aca="false">S110+S112+S114+S117</f>
        <v>0</v>
      </c>
      <c r="T109" s="909" t="n">
        <f aca="false">T110+T112+T114+T117</f>
        <v>3823</v>
      </c>
      <c r="U109" s="909" t="n">
        <f aca="false">U110+U112+U114+U117</f>
        <v>-1620</v>
      </c>
      <c r="V109" s="909" t="n">
        <f aca="false">V110+V112+V114+V117</f>
        <v>2203</v>
      </c>
      <c r="W109" s="909" t="n">
        <f aca="false">W110+W112+W114+W117</f>
        <v>0</v>
      </c>
      <c r="X109" s="909" t="n">
        <f aca="false">X110+X112+X114+X117</f>
        <v>1057.55636</v>
      </c>
      <c r="Y109" s="909" t="n">
        <f aca="false">Y110+Y112+Y114+Y117</f>
        <v>345.58702</v>
      </c>
      <c r="Z109" s="909" t="n">
        <f aca="false">Z110+Z112+Z114+Z117</f>
        <v>0</v>
      </c>
      <c r="AA109" s="909" t="n">
        <f aca="false">AA110+AA112+AA114+AA117</f>
        <v>0</v>
      </c>
      <c r="AB109" s="909" t="n">
        <f aca="false">AB110+AB112+AB114+AB117</f>
        <v>0</v>
      </c>
      <c r="AC109" s="909" t="n">
        <f aca="false">AC110+AC112+AC114+AC117</f>
        <v>0</v>
      </c>
      <c r="AD109" s="909" t="n">
        <f aca="false">AD110+AD112+AD114+AD117</f>
        <v>0</v>
      </c>
      <c r="AE109" s="909" t="n">
        <f aca="false">AE110+AE112+AE114+AE117</f>
        <v>0</v>
      </c>
      <c r="AF109" s="909" t="n">
        <f aca="false">AF110+AF112+AF114+AF117</f>
        <v>800</v>
      </c>
      <c r="AG109" s="909" t="n">
        <f aca="false">AG110+AG112+AG114+AG117</f>
        <v>0</v>
      </c>
      <c r="AH109" s="910" t="n">
        <f aca="false">AH110+AH112+AH114+AH117</f>
        <v>0</v>
      </c>
      <c r="AI109" s="911" t="n">
        <f aca="false">AI110+AI112+AI114+AI117</f>
        <v>1403.14338</v>
      </c>
      <c r="AJ109" s="912" t="n">
        <f aca="false">AJ110+AJ112+AJ114+AJ117</f>
        <v>800</v>
      </c>
      <c r="AK109" s="913" t="n">
        <f aca="false">AK110+AK112+AK114+AK117</f>
        <v>0</v>
      </c>
      <c r="AL109" s="914" t="n">
        <f aca="false">AL110+AL112+AL114+AL117</f>
        <v>2203.14338</v>
      </c>
      <c r="AM109" s="915" t="n">
        <f aca="false">AM110+AM112+AM114+AM117</f>
        <v>0</v>
      </c>
      <c r="AN109" s="788"/>
      <c r="AO109" s="631"/>
      <c r="AP109" s="788"/>
      <c r="AQ109" s="788"/>
      <c r="AR109" s="788"/>
      <c r="AS109" s="788"/>
      <c r="AT109" s="788"/>
      <c r="AU109" s="788"/>
      <c r="AV109" s="788"/>
      <c r="AW109" s="788"/>
      <c r="AX109" s="788"/>
      <c r="AY109" s="788"/>
      <c r="AZ109" s="788"/>
      <c r="BA109" s="788"/>
      <c r="BB109" s="788"/>
      <c r="BC109" s="788"/>
      <c r="BD109" s="788"/>
      <c r="BE109" s="788"/>
      <c r="BF109" s="788"/>
      <c r="BG109" s="788"/>
      <c r="BH109" s="788"/>
      <c r="BI109" s="788"/>
      <c r="BJ109" s="788"/>
      <c r="BK109" s="788"/>
      <c r="BL109" s="788"/>
    </row>
    <row collapsed="false" customFormat="true" customHeight="false" hidden="false" ht="12" outlineLevel="0" r="110" s="711">
      <c r="B110" s="712"/>
      <c r="C110" s="713"/>
      <c r="D110" s="714" t="s">
        <v>441</v>
      </c>
      <c r="E110" s="715"/>
      <c r="F110" s="716" t="n">
        <f aca="false">SUM(F111)</f>
        <v>0</v>
      </c>
      <c r="G110" s="789"/>
      <c r="H110" s="715"/>
      <c r="I110" s="715"/>
      <c r="J110" s="716"/>
      <c r="K110" s="715"/>
      <c r="L110" s="715"/>
      <c r="M110" s="718"/>
      <c r="N110" s="719"/>
      <c r="O110" s="718"/>
      <c r="P110" s="720" t="n">
        <f aca="false">SUM(P111)</f>
        <v>0</v>
      </c>
      <c r="Q110" s="720" t="n">
        <f aca="false">SUM(Q111)</f>
        <v>0</v>
      </c>
      <c r="R110" s="720" t="n">
        <f aca="false">SUM(R111)</f>
        <v>0</v>
      </c>
      <c r="S110" s="720" t="n">
        <f aca="false">SUM(S111)</f>
        <v>0</v>
      </c>
      <c r="T110" s="720" t="n">
        <f aca="false">SUM(T111)</f>
        <v>0</v>
      </c>
      <c r="U110" s="720" t="n">
        <f aca="false">SUM(U111)</f>
        <v>0</v>
      </c>
      <c r="V110" s="720" t="n">
        <f aca="false">SUM(V111)</f>
        <v>0</v>
      </c>
      <c r="W110" s="720" t="n">
        <f aca="false">SUM(W111)</f>
        <v>0</v>
      </c>
      <c r="X110" s="720" t="n">
        <f aca="false">SUM(X111)</f>
        <v>0</v>
      </c>
      <c r="Y110" s="720" t="n">
        <f aca="false">SUM(Y111)</f>
        <v>0</v>
      </c>
      <c r="Z110" s="720" t="n">
        <f aca="false">SUM(Z111)</f>
        <v>0</v>
      </c>
      <c r="AA110" s="720" t="n">
        <f aca="false">SUM(AA111)</f>
        <v>0</v>
      </c>
      <c r="AB110" s="720" t="n">
        <f aca="false">SUM(AB111)</f>
        <v>0</v>
      </c>
      <c r="AC110" s="720" t="n">
        <f aca="false">SUM(AC111)</f>
        <v>0</v>
      </c>
      <c r="AD110" s="720" t="n">
        <f aca="false">SUM(AD111)</f>
        <v>0</v>
      </c>
      <c r="AE110" s="720" t="n">
        <f aca="false">SUM(AE111)</f>
        <v>0</v>
      </c>
      <c r="AF110" s="720" t="n">
        <f aca="false">SUM(AF111)</f>
        <v>0</v>
      </c>
      <c r="AG110" s="720" t="n">
        <f aca="false">SUM(AG111)</f>
        <v>0</v>
      </c>
      <c r="AH110" s="721" t="n">
        <f aca="false">SUM(AH111)</f>
        <v>0</v>
      </c>
      <c r="AI110" s="722" t="n">
        <f aca="false">SUM(AI111)</f>
        <v>0</v>
      </c>
      <c r="AJ110" s="723" t="n">
        <f aca="false">SUM(AJ111)</f>
        <v>0</v>
      </c>
      <c r="AK110" s="724" t="n">
        <f aca="false">SUM(AK111)</f>
        <v>0</v>
      </c>
      <c r="AL110" s="725" t="n">
        <f aca="false">SUM(AL111)</f>
        <v>0</v>
      </c>
      <c r="AM110" s="726" t="n">
        <f aca="false">SUM(AM111)</f>
        <v>0</v>
      </c>
      <c r="AN110" s="727"/>
      <c r="AO110" s="631"/>
      <c r="AP110" s="727"/>
      <c r="AQ110" s="727"/>
      <c r="AR110" s="727"/>
      <c r="AS110" s="727"/>
      <c r="AT110" s="727"/>
      <c r="AU110" s="727"/>
      <c r="AV110" s="727"/>
      <c r="AW110" s="727"/>
      <c r="AX110" s="727"/>
      <c r="AY110" s="727"/>
      <c r="AZ110" s="727"/>
      <c r="BA110" s="727"/>
      <c r="BB110" s="727"/>
      <c r="BC110" s="727"/>
      <c r="BD110" s="727"/>
      <c r="BE110" s="727"/>
      <c r="BF110" s="727"/>
      <c r="BG110" s="727"/>
      <c r="BH110" s="727"/>
      <c r="BI110" s="727"/>
      <c r="BJ110" s="727"/>
      <c r="BK110" s="727"/>
      <c r="BL110" s="727"/>
    </row>
    <row collapsed="false" customFormat="true" customHeight="false" hidden="false" ht="12" outlineLevel="0" r="111" s="728">
      <c r="B111" s="729"/>
      <c r="C111" s="730"/>
      <c r="D111" s="731"/>
      <c r="E111" s="732"/>
      <c r="F111" s="732"/>
      <c r="G111" s="733"/>
      <c r="H111" s="732"/>
      <c r="I111" s="734"/>
      <c r="J111" s="732"/>
      <c r="K111" s="734"/>
      <c r="L111" s="765"/>
      <c r="M111" s="766"/>
      <c r="N111" s="767"/>
      <c r="O111" s="768"/>
      <c r="P111" s="769"/>
      <c r="Q111" s="769"/>
      <c r="R111" s="737"/>
      <c r="S111" s="769"/>
      <c r="T111" s="737"/>
      <c r="U111" s="737"/>
      <c r="V111" s="737"/>
      <c r="W111" s="737"/>
      <c r="X111" s="737"/>
      <c r="Y111" s="737"/>
      <c r="Z111" s="737"/>
      <c r="AA111" s="737"/>
      <c r="AB111" s="737"/>
      <c r="AC111" s="737"/>
      <c r="AD111" s="737"/>
      <c r="AE111" s="737"/>
      <c r="AF111" s="737"/>
      <c r="AG111" s="737"/>
      <c r="AH111" s="738"/>
      <c r="AI111" s="739" t="n">
        <f aca="false">SUM(W111:AE111)</f>
        <v>0</v>
      </c>
      <c r="AJ111" s="740" t="n">
        <f aca="false">SUM(AF111:AH111)</f>
        <v>0</v>
      </c>
      <c r="AK111" s="741"/>
      <c r="AL111" s="742" t="n">
        <f aca="false">AI111+AJ111+AK111</f>
        <v>0</v>
      </c>
      <c r="AM111" s="743"/>
      <c r="AN111" s="676"/>
      <c r="AO111" s="631"/>
      <c r="AP111" s="676"/>
      <c r="AQ111" s="676"/>
      <c r="AR111" s="676"/>
      <c r="AS111" s="676"/>
      <c r="AT111" s="676"/>
      <c r="AU111" s="676"/>
      <c r="AV111" s="676"/>
      <c r="AW111" s="676"/>
      <c r="AX111" s="676"/>
      <c r="AY111" s="676"/>
      <c r="AZ111" s="676"/>
      <c r="BA111" s="676"/>
      <c r="BB111" s="676"/>
      <c r="BC111" s="676"/>
      <c r="BD111" s="676"/>
      <c r="BE111" s="676"/>
      <c r="BF111" s="676"/>
      <c r="BG111" s="676"/>
      <c r="BH111" s="676"/>
      <c r="BI111" s="676"/>
      <c r="BJ111" s="676"/>
      <c r="BK111" s="676"/>
      <c r="BL111" s="676"/>
    </row>
    <row collapsed="false" customFormat="false" customHeight="false" hidden="false" ht="12" outlineLevel="0" r="112">
      <c r="A112" s="728"/>
      <c r="B112" s="729"/>
      <c r="C112" s="744"/>
      <c r="D112" s="745" t="s">
        <v>447</v>
      </c>
      <c r="E112" s="746"/>
      <c r="F112" s="746" t="n">
        <f aca="false">SUM(F113)</f>
        <v>0</v>
      </c>
      <c r="G112" s="747"/>
      <c r="H112" s="746"/>
      <c r="I112" s="748"/>
      <c r="J112" s="746"/>
      <c r="K112" s="748"/>
      <c r="L112" s="749"/>
      <c r="M112" s="750"/>
      <c r="N112" s="751"/>
      <c r="O112" s="752"/>
      <c r="P112" s="753" t="n">
        <f aca="false">SUM(P113)</f>
        <v>0</v>
      </c>
      <c r="Q112" s="753" t="n">
        <f aca="false">SUM(Q113)</f>
        <v>0</v>
      </c>
      <c r="R112" s="754" t="n">
        <f aca="false">SUM(R113)</f>
        <v>0</v>
      </c>
      <c r="S112" s="753" t="n">
        <f aca="false">SUM(S113)</f>
        <v>0</v>
      </c>
      <c r="T112" s="754" t="n">
        <f aca="false">SUM(T113)</f>
        <v>0</v>
      </c>
      <c r="U112" s="754" t="n">
        <f aca="false">SUM(U113)</f>
        <v>0</v>
      </c>
      <c r="V112" s="754" t="n">
        <f aca="false">SUM(V113)</f>
        <v>0</v>
      </c>
      <c r="W112" s="754" t="n">
        <f aca="false">SUM(W113)</f>
        <v>0</v>
      </c>
      <c r="X112" s="754" t="n">
        <f aca="false">SUM(X113)</f>
        <v>0</v>
      </c>
      <c r="Y112" s="754" t="n">
        <f aca="false">SUM(Y113)</f>
        <v>0</v>
      </c>
      <c r="Z112" s="754" t="n">
        <f aca="false">SUM(Z113)</f>
        <v>0</v>
      </c>
      <c r="AA112" s="754" t="n">
        <f aca="false">SUM(AA113)</f>
        <v>0</v>
      </c>
      <c r="AB112" s="754" t="n">
        <f aca="false">SUM(AB113)</f>
        <v>0</v>
      </c>
      <c r="AC112" s="754" t="n">
        <f aca="false">SUM(AC113)</f>
        <v>0</v>
      </c>
      <c r="AD112" s="754" t="n">
        <f aca="false">SUM(AD113)</f>
        <v>0</v>
      </c>
      <c r="AE112" s="754" t="n">
        <f aca="false">SUM(AE113)</f>
        <v>0</v>
      </c>
      <c r="AF112" s="754" t="n">
        <f aca="false">SUM(AF113)</f>
        <v>0</v>
      </c>
      <c r="AG112" s="754" t="n">
        <f aca="false">SUM(AG113)</f>
        <v>0</v>
      </c>
      <c r="AH112" s="755" t="n">
        <f aca="false">SUM(AH113)</f>
        <v>0</v>
      </c>
      <c r="AI112" s="756" t="n">
        <f aca="false">SUM(AI113)</f>
        <v>0</v>
      </c>
      <c r="AJ112" s="757" t="n">
        <f aca="false">SUM(AJ113)</f>
        <v>0</v>
      </c>
      <c r="AK112" s="758" t="n">
        <f aca="false">SUM(AK113)</f>
        <v>0</v>
      </c>
      <c r="AL112" s="759" t="n">
        <f aca="false">SUM(AL113)</f>
        <v>0</v>
      </c>
      <c r="AM112" s="760"/>
      <c r="AN112" s="676"/>
      <c r="AO112" s="631"/>
      <c r="AP112" s="676"/>
      <c r="AQ112" s="676"/>
      <c r="AR112" s="676"/>
      <c r="AS112" s="676"/>
      <c r="AT112" s="676"/>
      <c r="AU112" s="676"/>
      <c r="AV112" s="676"/>
      <c r="AW112" s="676"/>
      <c r="AX112" s="676"/>
      <c r="AY112" s="676"/>
      <c r="AZ112" s="676"/>
      <c r="BA112" s="676"/>
      <c r="BB112" s="676"/>
      <c r="BC112" s="676"/>
      <c r="BD112" s="676"/>
      <c r="BE112" s="676"/>
      <c r="BF112" s="676"/>
      <c r="BG112" s="676"/>
      <c r="BH112" s="676"/>
      <c r="BI112" s="676"/>
      <c r="BJ112" s="676"/>
      <c r="BK112" s="676"/>
      <c r="BL112" s="676"/>
    </row>
    <row collapsed="false" customFormat="false" customHeight="false" hidden="false" ht="12" outlineLevel="0" r="113">
      <c r="A113" s="728"/>
      <c r="B113" s="729"/>
      <c r="C113" s="761"/>
      <c r="D113" s="762"/>
      <c r="E113" s="763"/>
      <c r="F113" s="763"/>
      <c r="G113" s="764"/>
      <c r="H113" s="732"/>
      <c r="I113" s="734"/>
      <c r="J113" s="732"/>
      <c r="K113" s="734"/>
      <c r="L113" s="765"/>
      <c r="M113" s="766"/>
      <c r="N113" s="767"/>
      <c r="O113" s="768"/>
      <c r="P113" s="769"/>
      <c r="Q113" s="769"/>
      <c r="R113" s="737"/>
      <c r="S113" s="769"/>
      <c r="T113" s="737"/>
      <c r="U113" s="737"/>
      <c r="V113" s="737"/>
      <c r="W113" s="737"/>
      <c r="X113" s="737"/>
      <c r="Y113" s="737"/>
      <c r="Z113" s="737"/>
      <c r="AA113" s="737"/>
      <c r="AB113" s="737"/>
      <c r="AC113" s="737"/>
      <c r="AD113" s="737"/>
      <c r="AE113" s="737"/>
      <c r="AF113" s="737"/>
      <c r="AG113" s="737"/>
      <c r="AH113" s="738"/>
      <c r="AI113" s="739" t="n">
        <f aca="false">SUM(W113:AE113)</f>
        <v>0</v>
      </c>
      <c r="AJ113" s="740" t="n">
        <f aca="false">SUM(AF113:AH113)</f>
        <v>0</v>
      </c>
      <c r="AK113" s="741"/>
      <c r="AL113" s="742" t="n">
        <f aca="false">AI113+AJ113+AK113</f>
        <v>0</v>
      </c>
      <c r="AM113" s="743"/>
      <c r="AN113" s="676"/>
      <c r="AO113" s="631"/>
      <c r="AP113" s="676"/>
      <c r="AQ113" s="676"/>
      <c r="AR113" s="676"/>
      <c r="AS113" s="676"/>
      <c r="AT113" s="676"/>
      <c r="AU113" s="676"/>
      <c r="AV113" s="676"/>
      <c r="AW113" s="676"/>
      <c r="AX113" s="676"/>
      <c r="AY113" s="676"/>
      <c r="AZ113" s="676"/>
      <c r="BA113" s="676"/>
      <c r="BB113" s="676"/>
      <c r="BC113" s="676"/>
      <c r="BD113" s="676"/>
      <c r="BE113" s="676"/>
      <c r="BF113" s="676"/>
      <c r="BG113" s="676"/>
      <c r="BH113" s="676"/>
      <c r="BI113" s="676"/>
      <c r="BJ113" s="676"/>
      <c r="BK113" s="676"/>
      <c r="BL113" s="676"/>
    </row>
    <row collapsed="false" customFormat="false" customHeight="false" hidden="false" ht="12" outlineLevel="0" r="114">
      <c r="A114" s="728"/>
      <c r="B114" s="729"/>
      <c r="C114" s="744"/>
      <c r="D114" s="745" t="s">
        <v>448</v>
      </c>
      <c r="E114" s="746"/>
      <c r="F114" s="746" t="n">
        <f aca="false">SUM(F115:F116)</f>
        <v>1</v>
      </c>
      <c r="G114" s="747"/>
      <c r="H114" s="746"/>
      <c r="I114" s="748"/>
      <c r="J114" s="746"/>
      <c r="K114" s="748"/>
      <c r="L114" s="749"/>
      <c r="M114" s="750"/>
      <c r="N114" s="751"/>
      <c r="O114" s="752"/>
      <c r="P114" s="753" t="n">
        <f aca="false">SUM(P115:P116)</f>
        <v>0</v>
      </c>
      <c r="Q114" s="753" t="n">
        <f aca="false">SUM(Q115:Q116)</f>
        <v>0</v>
      </c>
      <c r="R114" s="754" t="n">
        <f aca="false">SUM(R115:R116)</f>
        <v>3824</v>
      </c>
      <c r="S114" s="753" t="n">
        <f aca="false">SUM(S115:S116)</f>
        <v>0</v>
      </c>
      <c r="T114" s="754" t="n">
        <f aca="false">SUM(T115:T116)</f>
        <v>3823</v>
      </c>
      <c r="U114" s="754" t="n">
        <f aca="false">SUM(U115:U116)</f>
        <v>-1620</v>
      </c>
      <c r="V114" s="754" t="n">
        <f aca="false">SUM(V115:V116)</f>
        <v>2203</v>
      </c>
      <c r="W114" s="754" t="n">
        <f aca="false">SUM(W115:W116)</f>
        <v>0</v>
      </c>
      <c r="X114" s="754" t="n">
        <f aca="false">SUM(X115:X116)</f>
        <v>1057.55636</v>
      </c>
      <c r="Y114" s="754" t="n">
        <f aca="false">SUM(Y115:Y116)</f>
        <v>345.58702</v>
      </c>
      <c r="Z114" s="754" t="n">
        <f aca="false">SUM(Z115:Z116)</f>
        <v>0</v>
      </c>
      <c r="AA114" s="754" t="n">
        <f aca="false">SUM(AA115:AA116)</f>
        <v>0</v>
      </c>
      <c r="AB114" s="754" t="n">
        <f aca="false">SUM(AB115:AB116)</f>
        <v>0</v>
      </c>
      <c r="AC114" s="754" t="n">
        <f aca="false">SUM(AC115:AC116)</f>
        <v>0</v>
      </c>
      <c r="AD114" s="754" t="n">
        <f aca="false">SUM(AD115:AD116)</f>
        <v>0</v>
      </c>
      <c r="AE114" s="754" t="n">
        <f aca="false">SUM(AE115:AE116)</f>
        <v>0</v>
      </c>
      <c r="AF114" s="754" t="n">
        <f aca="false">SUM(AF115:AF116)</f>
        <v>800</v>
      </c>
      <c r="AG114" s="754" t="n">
        <f aca="false">SUM(AG115:AG116)</f>
        <v>0</v>
      </c>
      <c r="AH114" s="755" t="n">
        <f aca="false">SUM(AH115:AH116)</f>
        <v>0</v>
      </c>
      <c r="AI114" s="756" t="n">
        <f aca="false">SUM(AI115:AI116)</f>
        <v>1403.14338</v>
      </c>
      <c r="AJ114" s="757" t="n">
        <f aca="false">SUM(AJ115:AJ116)</f>
        <v>800</v>
      </c>
      <c r="AK114" s="758" t="n">
        <f aca="false">SUM(AK115:AK116)</f>
        <v>0</v>
      </c>
      <c r="AL114" s="759" t="n">
        <f aca="false">SUM(AL115:AL116)</f>
        <v>2203.14338</v>
      </c>
      <c r="AM114" s="760"/>
      <c r="AN114" s="676"/>
      <c r="AO114" s="631"/>
      <c r="AP114" s="676"/>
      <c r="AQ114" s="676"/>
      <c r="AR114" s="676"/>
      <c r="AS114" s="676"/>
      <c r="AT114" s="676"/>
      <c r="AU114" s="676"/>
      <c r="AV114" s="676"/>
      <c r="AW114" s="676"/>
      <c r="AX114" s="676"/>
      <c r="AY114" s="676"/>
      <c r="AZ114" s="676"/>
      <c r="BA114" s="676"/>
      <c r="BB114" s="676"/>
      <c r="BC114" s="676"/>
      <c r="BD114" s="676"/>
      <c r="BE114" s="676"/>
      <c r="BF114" s="676"/>
      <c r="BG114" s="676"/>
      <c r="BH114" s="676"/>
      <c r="BI114" s="676"/>
      <c r="BJ114" s="676"/>
      <c r="BK114" s="676"/>
      <c r="BL114" s="676"/>
    </row>
    <row collapsed="false" customFormat="false" customHeight="false" hidden="false" ht="14" outlineLevel="0" r="115">
      <c r="A115" s="728"/>
      <c r="B115" s="729"/>
      <c r="C115" s="730" t="n">
        <v>57</v>
      </c>
      <c r="D115" s="762" t="s">
        <v>540</v>
      </c>
      <c r="E115" s="732"/>
      <c r="F115" s="732" t="n">
        <v>1</v>
      </c>
      <c r="G115" s="733"/>
      <c r="H115" s="732" t="s">
        <v>89</v>
      </c>
      <c r="I115" s="734"/>
      <c r="J115" s="732"/>
      <c r="K115" s="734"/>
      <c r="L115" s="732"/>
      <c r="M115" s="735"/>
      <c r="N115" s="736"/>
      <c r="O115" s="735"/>
      <c r="P115" s="798" t="n">
        <v>0</v>
      </c>
      <c r="Q115" s="798"/>
      <c r="R115" s="798" t="n">
        <v>3824</v>
      </c>
      <c r="S115" s="798"/>
      <c r="T115" s="798" t="n">
        <v>3823</v>
      </c>
      <c r="U115" s="798" t="n">
        <v>-1620</v>
      </c>
      <c r="V115" s="737" t="n">
        <f aca="false">T115+U115</f>
        <v>2203</v>
      </c>
      <c r="W115" s="737" t="n">
        <v>0</v>
      </c>
      <c r="X115" s="737" t="n">
        <v>1057.55636</v>
      </c>
      <c r="Y115" s="737" t="n">
        <v>345.58702</v>
      </c>
      <c r="Z115" s="737" t="n">
        <v>0</v>
      </c>
      <c r="AA115" s="737" t="n">
        <v>0</v>
      </c>
      <c r="AB115" s="737" t="n">
        <v>0</v>
      </c>
      <c r="AC115" s="737" t="n">
        <v>0</v>
      </c>
      <c r="AD115" s="737" t="n">
        <v>0</v>
      </c>
      <c r="AE115" s="737" t="n">
        <v>0</v>
      </c>
      <c r="AF115" s="737" t="n">
        <v>800</v>
      </c>
      <c r="AG115" s="737" t="n">
        <v>0</v>
      </c>
      <c r="AH115" s="738" t="n">
        <v>0</v>
      </c>
      <c r="AI115" s="892" t="n">
        <f aca="false">SUM(W115:AE115)</f>
        <v>1403.14338</v>
      </c>
      <c r="AJ115" s="893" t="n">
        <f aca="false">SUM(AF115:AH115)</f>
        <v>800</v>
      </c>
      <c r="AK115" s="799" t="n">
        <v>0</v>
      </c>
      <c r="AL115" s="742" t="n">
        <f aca="false">AI115+AJ115+AK115</f>
        <v>2203.14338</v>
      </c>
      <c r="AM115" s="894" t="s">
        <v>541</v>
      </c>
      <c r="AN115" s="676"/>
      <c r="AO115" s="631"/>
      <c r="AP115" s="676"/>
      <c r="AQ115" s="676"/>
      <c r="AR115" s="676"/>
      <c r="AS115" s="676"/>
      <c r="AT115" s="676"/>
      <c r="AU115" s="676"/>
      <c r="AV115" s="676"/>
      <c r="AW115" s="676"/>
      <c r="AX115" s="676"/>
      <c r="AY115" s="676"/>
      <c r="AZ115" s="676"/>
      <c r="BA115" s="676"/>
      <c r="BB115" s="676"/>
      <c r="BC115" s="676"/>
      <c r="BD115" s="676"/>
      <c r="BE115" s="676"/>
      <c r="BF115" s="676"/>
      <c r="BG115" s="676"/>
      <c r="BH115" s="676"/>
      <c r="BI115" s="676"/>
      <c r="BJ115" s="676"/>
      <c r="BK115" s="676"/>
      <c r="BL115" s="676"/>
    </row>
    <row collapsed="false" customFormat="false" customHeight="false" hidden="false" ht="12" outlineLevel="0" r="116">
      <c r="A116" s="728"/>
      <c r="B116" s="729"/>
      <c r="C116" s="761"/>
      <c r="D116" s="818"/>
      <c r="E116" s="763"/>
      <c r="F116" s="763"/>
      <c r="G116" s="764"/>
      <c r="H116" s="732"/>
      <c r="I116" s="734"/>
      <c r="J116" s="732"/>
      <c r="K116" s="734"/>
      <c r="L116" s="765"/>
      <c r="M116" s="766"/>
      <c r="N116" s="767"/>
      <c r="O116" s="768"/>
      <c r="P116" s="769"/>
      <c r="Q116" s="769"/>
      <c r="R116" s="737"/>
      <c r="S116" s="769"/>
      <c r="T116" s="737"/>
      <c r="U116" s="737"/>
      <c r="V116" s="737"/>
      <c r="W116" s="737"/>
      <c r="X116" s="737"/>
      <c r="Y116" s="737"/>
      <c r="Z116" s="737"/>
      <c r="AA116" s="737"/>
      <c r="AB116" s="737"/>
      <c r="AC116" s="737"/>
      <c r="AD116" s="737"/>
      <c r="AE116" s="737"/>
      <c r="AF116" s="737"/>
      <c r="AG116" s="737"/>
      <c r="AH116" s="738"/>
      <c r="AI116" s="739" t="n">
        <f aca="false">SUM(W116:AE116)</f>
        <v>0</v>
      </c>
      <c r="AJ116" s="740" t="n">
        <f aca="false">SUM(AF116:AH116)</f>
        <v>0</v>
      </c>
      <c r="AK116" s="741"/>
      <c r="AL116" s="742" t="n">
        <f aca="false">AI116+AJ116+AK116</f>
        <v>0</v>
      </c>
      <c r="AM116" s="743"/>
      <c r="AN116" s="676"/>
      <c r="AO116" s="631"/>
      <c r="AP116" s="676"/>
      <c r="AQ116" s="676"/>
      <c r="AR116" s="676"/>
      <c r="AS116" s="676"/>
      <c r="AT116" s="676"/>
      <c r="AU116" s="676"/>
      <c r="AV116" s="676"/>
      <c r="AW116" s="676"/>
      <c r="AX116" s="676"/>
      <c r="AY116" s="676"/>
      <c r="AZ116" s="676"/>
      <c r="BA116" s="676"/>
      <c r="BB116" s="676"/>
      <c r="BC116" s="676"/>
      <c r="BD116" s="676"/>
      <c r="BE116" s="676"/>
      <c r="BF116" s="676"/>
      <c r="BG116" s="676"/>
      <c r="BH116" s="676"/>
      <c r="BI116" s="676"/>
      <c r="BJ116" s="676"/>
      <c r="BK116" s="676"/>
      <c r="BL116" s="676"/>
    </row>
    <row collapsed="false" customFormat="false" customHeight="false" hidden="false" ht="12" outlineLevel="0" r="117">
      <c r="A117" s="728"/>
      <c r="B117" s="729"/>
      <c r="C117" s="744"/>
      <c r="D117" s="745" t="s">
        <v>451</v>
      </c>
      <c r="E117" s="746"/>
      <c r="F117" s="746" t="n">
        <f aca="false">SUM(F118:F119)</f>
        <v>0</v>
      </c>
      <c r="G117" s="747"/>
      <c r="H117" s="746"/>
      <c r="I117" s="748"/>
      <c r="J117" s="746"/>
      <c r="K117" s="748"/>
      <c r="L117" s="749"/>
      <c r="M117" s="750"/>
      <c r="N117" s="751"/>
      <c r="O117" s="752"/>
      <c r="P117" s="753" t="n">
        <f aca="false">SUM(P118:P119)</f>
        <v>0</v>
      </c>
      <c r="Q117" s="753" t="n">
        <f aca="false">SUM(Q118:Q119)</f>
        <v>0</v>
      </c>
      <c r="R117" s="754" t="n">
        <f aca="false">SUM(R118:R119)</f>
        <v>0</v>
      </c>
      <c r="S117" s="753" t="n">
        <f aca="false">SUM(S118:S119)</f>
        <v>0</v>
      </c>
      <c r="T117" s="754" t="n">
        <f aca="false">SUM(T118:T119)</f>
        <v>0</v>
      </c>
      <c r="U117" s="754" t="n">
        <f aca="false">SUM(U118:U119)</f>
        <v>0</v>
      </c>
      <c r="V117" s="754" t="n">
        <f aca="false">SUM(V118:V119)</f>
        <v>0</v>
      </c>
      <c r="W117" s="754" t="n">
        <f aca="false">SUM(W118:W119)</f>
        <v>0</v>
      </c>
      <c r="X117" s="754" t="n">
        <f aca="false">SUM(X118:X119)</f>
        <v>0</v>
      </c>
      <c r="Y117" s="754" t="n">
        <f aca="false">SUM(Y118:Y119)</f>
        <v>0</v>
      </c>
      <c r="Z117" s="754" t="n">
        <f aca="false">SUM(Z118:Z119)</f>
        <v>0</v>
      </c>
      <c r="AA117" s="754" t="n">
        <f aca="false">SUM(AA118:AA119)</f>
        <v>0</v>
      </c>
      <c r="AB117" s="754" t="n">
        <f aca="false">SUM(AB118:AB119)</f>
        <v>0</v>
      </c>
      <c r="AC117" s="754" t="n">
        <f aca="false">SUM(AC118:AC119)</f>
        <v>0</v>
      </c>
      <c r="AD117" s="754" t="n">
        <f aca="false">SUM(AD118:AD119)</f>
        <v>0</v>
      </c>
      <c r="AE117" s="754" t="n">
        <f aca="false">SUM(AE118:AE119)</f>
        <v>0</v>
      </c>
      <c r="AF117" s="754" t="n">
        <f aca="false">SUM(AF118:AF119)</f>
        <v>0</v>
      </c>
      <c r="AG117" s="754" t="n">
        <f aca="false">SUM(AG118:AG119)</f>
        <v>0</v>
      </c>
      <c r="AH117" s="755" t="n">
        <f aca="false">SUM(AH118:AH119)</f>
        <v>0</v>
      </c>
      <c r="AI117" s="756" t="n">
        <f aca="false">SUM(AI118:AI119)</f>
        <v>0</v>
      </c>
      <c r="AJ117" s="757" t="n">
        <f aca="false">SUM(AJ118:AJ119)</f>
        <v>0</v>
      </c>
      <c r="AK117" s="758" t="n">
        <f aca="false">SUM(AK118:AK119)</f>
        <v>0</v>
      </c>
      <c r="AL117" s="759" t="n">
        <f aca="false">SUM(AL118:AL119)</f>
        <v>0</v>
      </c>
      <c r="AM117" s="760"/>
      <c r="AN117" s="676"/>
      <c r="AO117" s="631"/>
      <c r="AP117" s="676"/>
      <c r="AQ117" s="676"/>
      <c r="AR117" s="676"/>
      <c r="AS117" s="676"/>
      <c r="AT117" s="676"/>
      <c r="AU117" s="676"/>
      <c r="AV117" s="676"/>
      <c r="AW117" s="676"/>
      <c r="AX117" s="676"/>
      <c r="AY117" s="676"/>
      <c r="AZ117" s="676"/>
      <c r="BA117" s="676"/>
      <c r="BB117" s="676"/>
      <c r="BC117" s="676"/>
      <c r="BD117" s="676"/>
      <c r="BE117" s="676"/>
      <c r="BF117" s="676"/>
      <c r="BG117" s="676"/>
      <c r="BH117" s="676"/>
      <c r="BI117" s="676"/>
      <c r="BJ117" s="676"/>
      <c r="BK117" s="676"/>
      <c r="BL117" s="676"/>
    </row>
    <row collapsed="false" customFormat="false" customHeight="false" hidden="false" ht="14" outlineLevel="0" r="118">
      <c r="A118" s="728"/>
      <c r="B118" s="729"/>
      <c r="C118" s="761"/>
      <c r="D118" s="890"/>
      <c r="E118" s="763"/>
      <c r="F118" s="763"/>
      <c r="G118" s="764"/>
      <c r="H118" s="763"/>
      <c r="I118" s="814"/>
      <c r="J118" s="763"/>
      <c r="K118" s="814"/>
      <c r="L118" s="891"/>
      <c r="M118" s="815"/>
      <c r="N118" s="816"/>
      <c r="O118" s="768"/>
      <c r="P118" s="797"/>
      <c r="Q118" s="797"/>
      <c r="R118" s="798"/>
      <c r="S118" s="797"/>
      <c r="T118" s="797"/>
      <c r="U118" s="797"/>
      <c r="V118" s="797"/>
      <c r="W118" s="737"/>
      <c r="X118" s="737"/>
      <c r="Y118" s="737"/>
      <c r="Z118" s="737"/>
      <c r="AA118" s="737"/>
      <c r="AB118" s="737"/>
      <c r="AC118" s="737"/>
      <c r="AD118" s="737"/>
      <c r="AE118" s="737"/>
      <c r="AF118" s="737"/>
      <c r="AG118" s="737"/>
      <c r="AH118" s="738"/>
      <c r="AI118" s="892" t="n">
        <f aca="false">SUM(W118:AE118)</f>
        <v>0</v>
      </c>
      <c r="AJ118" s="893" t="n">
        <f aca="false">SUM(AF118:AH118)</f>
        <v>0</v>
      </c>
      <c r="AK118" s="799" t="n">
        <v>0</v>
      </c>
      <c r="AL118" s="742" t="n">
        <f aca="false">AI118+AJ118+AK118</f>
        <v>0</v>
      </c>
      <c r="AM118" s="894"/>
      <c r="AN118" s="676"/>
      <c r="AO118" s="631"/>
      <c r="AP118" s="676"/>
      <c r="AQ118" s="676"/>
      <c r="AR118" s="676"/>
      <c r="AS118" s="676"/>
      <c r="AT118" s="676"/>
      <c r="AU118" s="676"/>
      <c r="AV118" s="676"/>
      <c r="AW118" s="676"/>
      <c r="AX118" s="676"/>
      <c r="AY118" s="676"/>
      <c r="AZ118" s="676"/>
      <c r="BA118" s="676"/>
      <c r="BB118" s="676"/>
      <c r="BC118" s="676"/>
      <c r="BD118" s="676"/>
      <c r="BE118" s="676"/>
      <c r="BF118" s="676"/>
      <c r="BG118" s="676"/>
      <c r="BH118" s="676"/>
      <c r="BI118" s="676"/>
      <c r="BJ118" s="676"/>
      <c r="BK118" s="676"/>
      <c r="BL118" s="676"/>
    </row>
    <row collapsed="false" customFormat="false" customHeight="false" hidden="false" ht="15" outlineLevel="0" r="119">
      <c r="A119" s="728"/>
      <c r="B119" s="729"/>
      <c r="C119" s="770"/>
      <c r="D119" s="895"/>
      <c r="E119" s="772"/>
      <c r="F119" s="772"/>
      <c r="G119" s="773"/>
      <c r="H119" s="772"/>
      <c r="I119" s="774"/>
      <c r="J119" s="772"/>
      <c r="K119" s="774"/>
      <c r="L119" s="772"/>
      <c r="M119" s="775"/>
      <c r="N119" s="776"/>
      <c r="O119" s="775"/>
      <c r="P119" s="896"/>
      <c r="Q119" s="896"/>
      <c r="R119" s="896" t="n">
        <f aca="false">P119+Q119</f>
        <v>0</v>
      </c>
      <c r="S119" s="896"/>
      <c r="T119" s="896"/>
      <c r="U119" s="896"/>
      <c r="V119" s="896"/>
      <c r="W119" s="777"/>
      <c r="X119" s="777"/>
      <c r="Y119" s="777"/>
      <c r="Z119" s="777"/>
      <c r="AA119" s="777"/>
      <c r="AB119" s="777"/>
      <c r="AC119" s="777" t="n">
        <v>0</v>
      </c>
      <c r="AD119" s="777"/>
      <c r="AE119" s="777"/>
      <c r="AF119" s="777"/>
      <c r="AG119" s="777"/>
      <c r="AH119" s="778"/>
      <c r="AI119" s="897" t="n">
        <f aca="false">SUM(W119:AE119)</f>
        <v>0</v>
      </c>
      <c r="AJ119" s="898" t="n">
        <f aca="false">SUM(AF119:AH119)</f>
        <v>0</v>
      </c>
      <c r="AK119" s="899" t="n">
        <v>0</v>
      </c>
      <c r="AL119" s="742" t="n">
        <f aca="false">AI119+AJ119+AK119</f>
        <v>0</v>
      </c>
      <c r="AM119" s="888"/>
      <c r="AN119" s="676"/>
      <c r="AO119" s="631"/>
      <c r="AP119" s="676"/>
      <c r="AQ119" s="676"/>
      <c r="AR119" s="676"/>
      <c r="AS119" s="676"/>
      <c r="AT119" s="676"/>
      <c r="AU119" s="676"/>
      <c r="AV119" s="676"/>
      <c r="AW119" s="676"/>
      <c r="AX119" s="676"/>
      <c r="AY119" s="676"/>
      <c r="AZ119" s="676"/>
      <c r="BA119" s="676"/>
      <c r="BB119" s="676"/>
      <c r="BC119" s="676"/>
      <c r="BD119" s="676"/>
      <c r="BE119" s="676"/>
      <c r="BF119" s="676"/>
      <c r="BG119" s="676"/>
      <c r="BH119" s="676"/>
      <c r="BI119" s="676"/>
      <c r="BJ119" s="676"/>
      <c r="BK119" s="676"/>
      <c r="BL119" s="676"/>
    </row>
    <row collapsed="false" customFormat="true" customHeight="false" hidden="false" ht="17" outlineLevel="0" r="120" s="916">
      <c r="B120" s="917"/>
      <c r="C120" s="918"/>
      <c r="D120" s="919" t="s">
        <v>542</v>
      </c>
      <c r="E120" s="920"/>
      <c r="F120" s="920" t="n">
        <f aca="false">F8+F22+F51+F86+F97+F108</f>
        <v>57</v>
      </c>
      <c r="G120" s="921"/>
      <c r="H120" s="920"/>
      <c r="I120" s="922"/>
      <c r="J120" s="920"/>
      <c r="K120" s="922"/>
      <c r="L120" s="920"/>
      <c r="M120" s="923"/>
      <c r="N120" s="924"/>
      <c r="O120" s="923"/>
      <c r="P120" s="925" t="n">
        <f aca="false">P108+P97+P86+P51+P22+P8</f>
        <v>141797</v>
      </c>
      <c r="Q120" s="925" t="n">
        <f aca="false">Q108+Q97+Q86+Q51+Q22+Q8</f>
        <v>31195.34</v>
      </c>
      <c r="R120" s="925" t="n">
        <f aca="false">R108+R97+R86+R51+R22+R8</f>
        <v>1163680.34</v>
      </c>
      <c r="S120" s="925" t="n">
        <f aca="false">S108+S97+S86+S51+S22+S8</f>
        <v>1072075</v>
      </c>
      <c r="T120" s="925" t="n">
        <f aca="false">T108+T97+T86+T51+T22+T8</f>
        <v>115520</v>
      </c>
      <c r="U120" s="925" t="n">
        <f aca="false">U108+U97+U86+U51+U22+U8</f>
        <v>37107</v>
      </c>
      <c r="V120" s="925" t="n">
        <f aca="false">V108+V97+V86+V51+V22+V8</f>
        <v>152627</v>
      </c>
      <c r="W120" s="926" t="n">
        <f aca="false">W108+W97+W86+W51+W22+W8</f>
        <v>0</v>
      </c>
      <c r="X120" s="926" t="n">
        <f aca="false">X108+X97+X86+X51+X22+X8</f>
        <v>20735.6367</v>
      </c>
      <c r="Y120" s="926" t="n">
        <f aca="false">Y108+Y97+Y86+Y51+Y22+Y8</f>
        <v>30681.27287</v>
      </c>
      <c r="Z120" s="926" t="n">
        <f aca="false">Z108+Z97+Z86+Z51+Z22+Z8</f>
        <v>13356.7695</v>
      </c>
      <c r="AA120" s="926" t="n">
        <f aca="false">AA108+AA97+AA86+AA51+AA22+AA8</f>
        <v>23423.60243</v>
      </c>
      <c r="AB120" s="926" t="n">
        <f aca="false">AB108+AB97+AB86+AB51+AB22+AB8</f>
        <v>11509.4191</v>
      </c>
      <c r="AC120" s="926" t="n">
        <f aca="false">AC108+AC97+AC86+AC51+AC22+AC8</f>
        <v>9602.81693</v>
      </c>
      <c r="AD120" s="926" t="n">
        <f aca="false">AD108+AD97+AD86+AD51+AD22+AD8</f>
        <v>2607.09305</v>
      </c>
      <c r="AE120" s="926" t="n">
        <f aca="false">AE108+AE97+AE86+AE51+AE22+AE8</f>
        <v>4635</v>
      </c>
      <c r="AF120" s="926" t="n">
        <f aca="false">AF108+AF97+AF86+AF51+AF22+AF8</f>
        <v>10807</v>
      </c>
      <c r="AG120" s="926" t="n">
        <f aca="false">AG108+AG97+AG86+AG51+AG22+AG8</f>
        <v>16026</v>
      </c>
      <c r="AH120" s="926" t="n">
        <f aca="false">AH108+AH97+AH86+AH51+AH22+AH8</f>
        <v>5590</v>
      </c>
      <c r="AI120" s="927" t="n">
        <f aca="false">AI108+AI97+AI86+AI51+AI22+AI8</f>
        <v>116551.61058</v>
      </c>
      <c r="AJ120" s="928" t="n">
        <f aca="false">AJ108+AJ97+AJ86+AJ51+AJ22+AJ8</f>
        <v>32423</v>
      </c>
      <c r="AK120" s="929" t="n">
        <f aca="false">AK108+AK97+AK86+AK51+AK22+AK8</f>
        <v>1737</v>
      </c>
      <c r="AL120" s="930" t="n">
        <f aca="false">AL108+AL97+AL86+AL51+AL22+AL8</f>
        <v>150711.61058</v>
      </c>
      <c r="AM120" s="931"/>
      <c r="AN120" s="932"/>
      <c r="AO120" s="631"/>
      <c r="AP120" s="932"/>
      <c r="AQ120" s="932"/>
      <c r="AR120" s="932"/>
      <c r="AS120" s="932"/>
      <c r="AT120" s="932"/>
      <c r="AU120" s="932"/>
      <c r="AV120" s="932"/>
      <c r="AW120" s="932"/>
      <c r="AX120" s="932"/>
      <c r="AY120" s="932"/>
      <c r="AZ120" s="932"/>
      <c r="BA120" s="932"/>
      <c r="BB120" s="932"/>
      <c r="BC120" s="932"/>
      <c r="BD120" s="932"/>
      <c r="BE120" s="932"/>
      <c r="BF120" s="932"/>
      <c r="BG120" s="932"/>
      <c r="BH120" s="932"/>
      <c r="BI120" s="932"/>
      <c r="BJ120" s="932"/>
      <c r="BK120" s="932"/>
      <c r="BL120" s="932"/>
    </row>
    <row collapsed="false" customFormat="false" customHeight="false" hidden="false" ht="14" outlineLevel="0" r="121"/>
  </sheetData>
  <autoFilter ref="B6:AM121"/>
  <printOptions headings="false" gridLines="false" gridLinesSet="true" horizontalCentered="false" verticalCentered="false"/>
  <pageMargins left="0" right="0"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colBreaks count="1" manualBreakCount="1">
    <brk id="29" man="true" max="65535" min="0"/>
  </colBreaks>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L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AD193 B2"/>
    </sheetView>
  </sheetViews>
  <sheetFormatPr defaultRowHeight="13"/>
  <cols>
    <col collapsed="false" hidden="false" max="1" min="1" style="0" width="2.5"/>
    <col collapsed="false" hidden="false" max="2" min="2" style="0" width="3.99489795918367"/>
    <col collapsed="false" hidden="false" max="3" min="3" style="0" width="38.6632653061224"/>
    <col collapsed="false" hidden="false" max="4" min="4" style="0" width="12.6632653061224"/>
    <col collapsed="false" hidden="false" max="5" min="5" style="0" width="11.8367346938776"/>
    <col collapsed="false" hidden="false" max="6" min="6" style="0" width="11.5"/>
    <col collapsed="false" hidden="false" max="7" min="7" style="0" width="12.1683673469388"/>
    <col collapsed="false" hidden="false" max="8" min="8" style="0" width="12.6632653061224"/>
    <col collapsed="false" hidden="false" max="9" min="9" style="0" width="12.3316326530612"/>
    <col collapsed="false" hidden="false" max="10" min="10" style="0" width="17.3316326530612"/>
    <col collapsed="false" hidden="false" max="11" min="11" style="0" width="49.8316326530612"/>
    <col collapsed="false" hidden="false" max="12" min="12" style="0" width="48.1632653061225"/>
    <col collapsed="false" hidden="false" max="1025" min="13" style="0" width="8.8265306122449"/>
  </cols>
  <sheetData>
    <row collapsed="false" customFormat="false" customHeight="false" hidden="false" ht="14" outlineLevel="0" r="1"/>
    <row collapsed="false" customFormat="false" customHeight="false" hidden="false" ht="17" outlineLevel="0" r="2">
      <c r="B2" s="933" t="s">
        <v>543</v>
      </c>
      <c r="C2" s="933"/>
      <c r="D2" s="933"/>
      <c r="E2" s="933"/>
      <c r="F2" s="933"/>
      <c r="G2" s="933"/>
      <c r="H2" s="933"/>
      <c r="I2" s="933"/>
      <c r="J2" s="933"/>
      <c r="K2" s="933"/>
      <c r="L2" s="933"/>
    </row>
    <row collapsed="false" customFormat="true" customHeight="true" hidden="false" ht="63" outlineLevel="0" r="3" s="934">
      <c r="B3" s="935" t="s">
        <v>4</v>
      </c>
      <c r="C3" s="936" t="s">
        <v>544</v>
      </c>
      <c r="D3" s="937" t="s">
        <v>545</v>
      </c>
      <c r="E3" s="937" t="s">
        <v>546</v>
      </c>
      <c r="F3" s="937" t="s">
        <v>547</v>
      </c>
      <c r="G3" s="937" t="s">
        <v>548</v>
      </c>
      <c r="H3" s="938" t="s">
        <v>549</v>
      </c>
      <c r="I3" s="938" t="s">
        <v>550</v>
      </c>
      <c r="J3" s="938" t="s">
        <v>551</v>
      </c>
      <c r="K3" s="939" t="s">
        <v>552</v>
      </c>
      <c r="L3" s="940" t="s">
        <v>553</v>
      </c>
    </row>
    <row collapsed="false" customFormat="true" customHeight="false" hidden="false" ht="15" outlineLevel="0" r="4" s="609">
      <c r="B4" s="941" t="s">
        <v>554</v>
      </c>
      <c r="C4" s="941"/>
      <c r="D4" s="941"/>
      <c r="E4" s="941"/>
      <c r="F4" s="941"/>
      <c r="G4" s="941"/>
      <c r="H4" s="941"/>
      <c r="I4" s="941"/>
      <c r="J4" s="941"/>
      <c r="K4" s="941"/>
      <c r="L4" s="941"/>
    </row>
    <row collapsed="false" customFormat="true" customHeight="false" hidden="false" ht="65" outlineLevel="0" r="5" s="409">
      <c r="B5" s="942" t="n">
        <v>1</v>
      </c>
      <c r="C5" s="943" t="s">
        <v>555</v>
      </c>
      <c r="D5" s="944" t="n">
        <v>88209.69771</v>
      </c>
      <c r="E5" s="944" t="n">
        <v>38862</v>
      </c>
      <c r="F5" s="944" t="s">
        <v>556</v>
      </c>
      <c r="G5" s="944" t="n">
        <v>15959.20621</v>
      </c>
      <c r="H5" s="944" t="n">
        <v>82093.20621</v>
      </c>
      <c r="I5" s="945" t="n">
        <v>0.97</v>
      </c>
      <c r="J5" s="946" t="s">
        <v>557</v>
      </c>
      <c r="K5" s="947" t="s">
        <v>558</v>
      </c>
      <c r="L5" s="948" t="s">
        <v>559</v>
      </c>
    </row>
    <row collapsed="false" customFormat="true" customHeight="false" hidden="false" ht="15" outlineLevel="0" r="6" s="609">
      <c r="B6" s="941" t="s">
        <v>560</v>
      </c>
      <c r="C6" s="941"/>
      <c r="D6" s="941"/>
      <c r="E6" s="941"/>
      <c r="F6" s="941"/>
      <c r="G6" s="941"/>
      <c r="H6" s="941"/>
      <c r="I6" s="941"/>
      <c r="J6" s="941"/>
      <c r="K6" s="941"/>
      <c r="L6" s="941"/>
    </row>
    <row collapsed="false" customFormat="true" customHeight="false" hidden="false" ht="39" outlineLevel="0" r="7" s="409">
      <c r="B7" s="949" t="n">
        <f aca="false">B5+1</f>
        <v>2</v>
      </c>
      <c r="C7" s="943" t="s">
        <v>561</v>
      </c>
      <c r="D7" s="950" t="n">
        <v>0</v>
      </c>
      <c r="E7" s="950" t="n">
        <v>8446</v>
      </c>
      <c r="F7" s="950" t="s">
        <v>556</v>
      </c>
      <c r="G7" s="950" t="n">
        <v>0</v>
      </c>
      <c r="H7" s="950" t="n">
        <v>0</v>
      </c>
      <c r="I7" s="951" t="n">
        <v>0.02</v>
      </c>
      <c r="J7" s="952"/>
      <c r="K7" s="953" t="s">
        <v>562</v>
      </c>
      <c r="L7" s="954" t="s">
        <v>563</v>
      </c>
    </row>
    <row collapsed="false" customFormat="true" customHeight="false" hidden="false" ht="65" outlineLevel="0" r="8" s="409">
      <c r="B8" s="949" t="n">
        <f aca="false">COUNT(B$5:B7)+1</f>
        <v>3</v>
      </c>
      <c r="C8" s="943" t="s">
        <v>260</v>
      </c>
      <c r="D8" s="950" t="n">
        <v>42405</v>
      </c>
      <c r="E8" s="950" t="n">
        <v>19303</v>
      </c>
      <c r="F8" s="950" t="s">
        <v>556</v>
      </c>
      <c r="G8" s="950" t="n">
        <v>8776.94085</v>
      </c>
      <c r="H8" s="950" t="n">
        <v>35608.94085</v>
      </c>
      <c r="I8" s="951" t="n">
        <v>0.88</v>
      </c>
      <c r="J8" s="952"/>
      <c r="K8" s="953" t="s">
        <v>564</v>
      </c>
      <c r="L8" s="954" t="s">
        <v>565</v>
      </c>
    </row>
    <row collapsed="false" customFormat="false" customHeight="false" hidden="false" ht="39" outlineLevel="0" r="9">
      <c r="A9" s="409"/>
      <c r="B9" s="949" t="n">
        <f aca="false">COUNT(B$5:B8)+1</f>
        <v>4</v>
      </c>
      <c r="C9" s="943" t="s">
        <v>233</v>
      </c>
      <c r="D9" s="950" t="n">
        <v>20448.22</v>
      </c>
      <c r="E9" s="950" t="n">
        <v>1000</v>
      </c>
      <c r="F9" s="950" t="s">
        <v>556</v>
      </c>
      <c r="G9" s="950" t="n">
        <v>0</v>
      </c>
      <c r="H9" s="950" t="n">
        <v>17203</v>
      </c>
      <c r="I9" s="951" t="n">
        <v>0.99</v>
      </c>
      <c r="J9" s="952"/>
      <c r="K9" s="955" t="s">
        <v>566</v>
      </c>
      <c r="L9" s="956" t="s">
        <v>567</v>
      </c>
    </row>
    <row collapsed="false" customFormat="false" customHeight="false" hidden="false" ht="117" outlineLevel="0" r="10">
      <c r="A10" s="409"/>
      <c r="B10" s="949" t="n">
        <f aca="false">COUNT(B$5:B9)+1</f>
        <v>5</v>
      </c>
      <c r="C10" s="943" t="s">
        <v>320</v>
      </c>
      <c r="D10" s="950" t="n">
        <v>24308</v>
      </c>
      <c r="E10" s="950" t="n">
        <v>7000</v>
      </c>
      <c r="F10" s="950" t="s">
        <v>556</v>
      </c>
      <c r="G10" s="950" t="n">
        <v>117</v>
      </c>
      <c r="H10" s="950" t="n">
        <v>15179</v>
      </c>
      <c r="I10" s="951" t="n">
        <v>0.92</v>
      </c>
      <c r="J10" s="951" t="s">
        <v>568</v>
      </c>
      <c r="K10" s="957" t="s">
        <v>569</v>
      </c>
      <c r="L10" s="958" t="s">
        <v>570</v>
      </c>
    </row>
    <row collapsed="false" customFormat="false" customHeight="false" hidden="false" ht="39" outlineLevel="0" r="11">
      <c r="A11" s="409"/>
      <c r="B11" s="949" t="n">
        <f aca="false">COUNT(B$5:B10)+1</f>
        <v>6</v>
      </c>
      <c r="C11" s="943" t="s">
        <v>571</v>
      </c>
      <c r="D11" s="950" t="n">
        <v>27670</v>
      </c>
      <c r="E11" s="950" t="n">
        <v>2595</v>
      </c>
      <c r="F11" s="950" t="s">
        <v>556</v>
      </c>
      <c r="G11" s="950" t="n">
        <v>1339.56417</v>
      </c>
      <c r="H11" s="950" t="n">
        <v>55271.56417</v>
      </c>
      <c r="I11" s="951" t="n">
        <v>0.94</v>
      </c>
      <c r="J11" s="952"/>
      <c r="K11" s="959" t="s">
        <v>572</v>
      </c>
      <c r="L11" s="960" t="s">
        <v>573</v>
      </c>
    </row>
    <row collapsed="false" customFormat="false" customHeight="false" hidden="false" ht="26" outlineLevel="0" r="12">
      <c r="A12" s="409"/>
      <c r="B12" s="949" t="n">
        <f aca="false">COUNT(B$5:B11)+1</f>
        <v>7</v>
      </c>
      <c r="C12" s="943" t="s">
        <v>328</v>
      </c>
      <c r="D12" s="950" t="n">
        <v>13231.34</v>
      </c>
      <c r="E12" s="950" t="n">
        <v>1100</v>
      </c>
      <c r="F12" s="950" t="s">
        <v>556</v>
      </c>
      <c r="G12" s="950" t="n">
        <v>671.73176</v>
      </c>
      <c r="H12" s="950" t="n">
        <v>5982</v>
      </c>
      <c r="I12" s="951" t="n">
        <v>0.92</v>
      </c>
      <c r="J12" s="952"/>
      <c r="K12" s="953" t="s">
        <v>574</v>
      </c>
      <c r="L12" s="954" t="s">
        <v>575</v>
      </c>
    </row>
    <row collapsed="false" customFormat="true" customHeight="false" hidden="false" ht="15" outlineLevel="0" r="13" s="609">
      <c r="B13" s="941" t="s">
        <v>576</v>
      </c>
      <c r="C13" s="941"/>
      <c r="D13" s="941"/>
      <c r="E13" s="941"/>
      <c r="F13" s="941"/>
      <c r="G13" s="941"/>
      <c r="H13" s="941"/>
      <c r="I13" s="941"/>
      <c r="J13" s="941"/>
      <c r="K13" s="941"/>
      <c r="L13" s="941"/>
    </row>
    <row collapsed="false" customFormat="true" customHeight="false" hidden="false" ht="65" outlineLevel="0" r="14" s="409">
      <c r="B14" s="949" t="n">
        <f aca="false">COUNT(B$5:B13)+1</f>
        <v>8</v>
      </c>
      <c r="C14" s="943" t="s">
        <v>577</v>
      </c>
      <c r="D14" s="950" t="n">
        <v>154158</v>
      </c>
      <c r="E14" s="950" t="n">
        <v>16518</v>
      </c>
      <c r="F14" s="950" t="s">
        <v>556</v>
      </c>
      <c r="G14" s="950" t="n">
        <v>19941.8575</v>
      </c>
      <c r="H14" s="950" t="n">
        <v>180849.8575</v>
      </c>
      <c r="I14" s="951" t="s">
        <v>578</v>
      </c>
      <c r="J14" s="952"/>
      <c r="K14" s="953" t="s">
        <v>579</v>
      </c>
      <c r="L14" s="954" t="s">
        <v>580</v>
      </c>
    </row>
    <row collapsed="false" customFormat="true" customHeight="false" hidden="false" ht="65" outlineLevel="0" r="15" s="409">
      <c r="B15" s="949" t="n">
        <f aca="false">COUNT(B$5:B14)+1</f>
        <v>9</v>
      </c>
      <c r="C15" s="943" t="s">
        <v>275</v>
      </c>
      <c r="D15" s="950" t="n">
        <v>45000</v>
      </c>
      <c r="E15" s="950" t="n">
        <v>4613</v>
      </c>
      <c r="F15" s="950" t="s">
        <v>556</v>
      </c>
      <c r="G15" s="950" t="n">
        <v>17051.18347</v>
      </c>
      <c r="H15" s="950" t="n">
        <v>45075.18347</v>
      </c>
      <c r="I15" s="951" t="n">
        <v>0.83</v>
      </c>
      <c r="J15" s="952"/>
      <c r="K15" s="953" t="s">
        <v>581</v>
      </c>
      <c r="L15" s="954" t="s">
        <v>582</v>
      </c>
    </row>
    <row collapsed="false" customFormat="true" customHeight="false" hidden="false" ht="15" outlineLevel="0" r="16" s="609">
      <c r="B16" s="941" t="s">
        <v>583</v>
      </c>
      <c r="C16" s="941"/>
      <c r="D16" s="941"/>
      <c r="E16" s="941"/>
      <c r="F16" s="941"/>
      <c r="G16" s="941"/>
      <c r="H16" s="941"/>
      <c r="I16" s="941"/>
      <c r="J16" s="941"/>
      <c r="K16" s="941"/>
      <c r="L16" s="941"/>
    </row>
    <row collapsed="false" customFormat="true" customHeight="false" hidden="false" ht="39" outlineLevel="0" r="17" s="409">
      <c r="B17" s="949" t="n">
        <f aca="false">COUNT(B$5:B16)+1</f>
        <v>10</v>
      </c>
      <c r="C17" s="943" t="s">
        <v>584</v>
      </c>
      <c r="D17" s="950" t="n">
        <v>5800</v>
      </c>
      <c r="E17" s="950" t="s">
        <v>585</v>
      </c>
      <c r="F17" s="950" t="s">
        <v>556</v>
      </c>
      <c r="G17" s="950" t="n">
        <v>0</v>
      </c>
      <c r="H17" s="950" t="n">
        <v>5800</v>
      </c>
      <c r="I17" s="951" t="s">
        <v>586</v>
      </c>
      <c r="J17" s="952"/>
      <c r="K17" s="953" t="s">
        <v>587</v>
      </c>
      <c r="L17" s="954" t="s">
        <v>588</v>
      </c>
    </row>
    <row collapsed="false" customFormat="true" customHeight="false" hidden="false" ht="26" outlineLevel="0" r="18" s="409">
      <c r="B18" s="949" t="n">
        <f aca="false">COUNT(B$5:B17)+1</f>
        <v>11</v>
      </c>
      <c r="C18" s="943" t="s">
        <v>589</v>
      </c>
      <c r="D18" s="950" t="n">
        <v>22889</v>
      </c>
      <c r="E18" s="950" t="n">
        <v>1145</v>
      </c>
      <c r="F18" s="950" t="s">
        <v>556</v>
      </c>
      <c r="G18" s="950" t="n">
        <v>1018</v>
      </c>
      <c r="H18" s="950" t="n">
        <v>21841</v>
      </c>
      <c r="I18" s="951" t="s">
        <v>586</v>
      </c>
      <c r="J18" s="952"/>
      <c r="K18" s="953" t="s">
        <v>590</v>
      </c>
      <c r="L18" s="954" t="s">
        <v>591</v>
      </c>
    </row>
    <row collapsed="false" customFormat="false" customHeight="false" hidden="false" ht="39" outlineLevel="0" r="19">
      <c r="A19" s="409"/>
      <c r="B19" s="949" t="n">
        <f aca="false">COUNT(B$5:B18)+1</f>
        <v>12</v>
      </c>
      <c r="C19" s="943" t="s">
        <v>334</v>
      </c>
      <c r="D19" s="950" t="n">
        <v>25465</v>
      </c>
      <c r="E19" s="950" t="n">
        <v>1274</v>
      </c>
      <c r="F19" s="950" t="s">
        <v>556</v>
      </c>
      <c r="G19" s="950" t="n">
        <v>93</v>
      </c>
      <c r="H19" s="950" t="n">
        <v>14920</v>
      </c>
      <c r="I19" s="950" t="n">
        <v>0.44</v>
      </c>
      <c r="J19" s="952"/>
      <c r="K19" s="955" t="s">
        <v>592</v>
      </c>
      <c r="L19" s="956" t="s">
        <v>593</v>
      </c>
    </row>
    <row collapsed="false" customFormat="true" customHeight="false" hidden="false" ht="15" outlineLevel="0" r="20" s="609">
      <c r="B20" s="941" t="s">
        <v>594</v>
      </c>
      <c r="C20" s="941"/>
      <c r="D20" s="941"/>
      <c r="E20" s="941"/>
      <c r="F20" s="941"/>
      <c r="G20" s="941"/>
      <c r="H20" s="941"/>
      <c r="I20" s="941"/>
      <c r="J20" s="941"/>
      <c r="K20" s="941"/>
      <c r="L20" s="941"/>
    </row>
    <row collapsed="false" customFormat="true" customHeight="false" hidden="false" ht="65" outlineLevel="0" r="21" s="409">
      <c r="B21" s="949" t="n">
        <f aca="false">COUNT(B$5:B20)+1</f>
        <v>13</v>
      </c>
      <c r="C21" s="943" t="s">
        <v>152</v>
      </c>
      <c r="D21" s="961" t="n">
        <v>0</v>
      </c>
      <c r="E21" s="961" t="n">
        <v>0</v>
      </c>
      <c r="F21" s="961" t="n">
        <v>0</v>
      </c>
      <c r="G21" s="961" t="n">
        <v>0</v>
      </c>
      <c r="H21" s="961" t="n">
        <v>0</v>
      </c>
      <c r="I21" s="962" t="s">
        <v>595</v>
      </c>
      <c r="J21" s="946"/>
      <c r="K21" s="959" t="s">
        <v>596</v>
      </c>
      <c r="L21" s="960" t="s">
        <v>597</v>
      </c>
    </row>
    <row collapsed="false" customFormat="false" customHeight="false" hidden="false" ht="39" outlineLevel="0" r="22">
      <c r="A22" s="409"/>
      <c r="B22" s="949" t="n">
        <f aca="false">COUNT(B$5:B21)+1</f>
        <v>14</v>
      </c>
      <c r="C22" s="963" t="s">
        <v>598</v>
      </c>
      <c r="D22" s="964" t="n">
        <v>27911.72</v>
      </c>
      <c r="E22" s="964" t="n">
        <v>0</v>
      </c>
      <c r="F22" s="964" t="n">
        <v>0</v>
      </c>
      <c r="G22" s="964" t="n">
        <v>0</v>
      </c>
      <c r="H22" s="964" t="n">
        <v>23112</v>
      </c>
      <c r="I22" s="965" t="s">
        <v>578</v>
      </c>
      <c r="J22" s="946"/>
      <c r="K22" s="959" t="s">
        <v>599</v>
      </c>
      <c r="L22" s="960" t="s">
        <v>600</v>
      </c>
    </row>
    <row collapsed="false" customFormat="false" customHeight="false" hidden="false" ht="26" outlineLevel="0" r="23">
      <c r="A23" s="409"/>
      <c r="B23" s="949" t="n">
        <f aca="false">COUNT(B$5:B22)+1</f>
        <v>15</v>
      </c>
      <c r="C23" s="963" t="s">
        <v>601</v>
      </c>
      <c r="D23" s="964" t="n">
        <v>16045.64</v>
      </c>
      <c r="E23" s="964" t="n">
        <v>0</v>
      </c>
      <c r="F23" s="964" t="n">
        <v>0</v>
      </c>
      <c r="G23" s="964" t="n">
        <v>0</v>
      </c>
      <c r="H23" s="964" t="n">
        <v>15960</v>
      </c>
      <c r="I23" s="966" t="s">
        <v>578</v>
      </c>
      <c r="J23" s="946"/>
      <c r="K23" s="967" t="s">
        <v>602</v>
      </c>
      <c r="L23" s="968" t="s">
        <v>603</v>
      </c>
    </row>
    <row collapsed="false" customFormat="false" customHeight="false" hidden="false" ht="26" outlineLevel="0" r="24">
      <c r="A24" s="409"/>
      <c r="B24" s="949" t="n">
        <f aca="false">COUNT(B$5:B23)+1</f>
        <v>16</v>
      </c>
      <c r="C24" s="963" t="s">
        <v>604</v>
      </c>
      <c r="D24" s="964" t="n">
        <v>15550.04</v>
      </c>
      <c r="E24" s="964" t="n">
        <v>0</v>
      </c>
      <c r="F24" s="964" t="n">
        <v>0</v>
      </c>
      <c r="G24" s="964" t="n">
        <v>0</v>
      </c>
      <c r="H24" s="964" t="n">
        <v>16005</v>
      </c>
      <c r="I24" s="965" t="s">
        <v>578</v>
      </c>
      <c r="J24" s="946"/>
      <c r="K24" s="967" t="s">
        <v>605</v>
      </c>
      <c r="L24" s="968" t="s">
        <v>606</v>
      </c>
    </row>
    <row collapsed="false" customFormat="false" customHeight="false" hidden="false" ht="39" outlineLevel="0" r="25">
      <c r="A25" s="409"/>
      <c r="B25" s="949" t="n">
        <f aca="false">COUNT(B$5:B24)+1</f>
        <v>17</v>
      </c>
      <c r="C25" s="963" t="s">
        <v>607</v>
      </c>
      <c r="D25" s="964" t="n">
        <v>12554.02</v>
      </c>
      <c r="E25" s="964" t="n">
        <v>0</v>
      </c>
      <c r="F25" s="964" t="n">
        <v>726.47159</v>
      </c>
      <c r="G25" s="964" t="n">
        <v>726.47159</v>
      </c>
      <c r="H25" s="964" t="n">
        <v>10222</v>
      </c>
      <c r="I25" s="965" t="s">
        <v>578</v>
      </c>
      <c r="J25" s="946"/>
      <c r="K25" s="967" t="s">
        <v>608</v>
      </c>
      <c r="L25" s="968" t="s">
        <v>609</v>
      </c>
    </row>
    <row collapsed="false" customFormat="false" customHeight="false" hidden="false" ht="39" outlineLevel="0" r="26">
      <c r="A26" s="409"/>
      <c r="B26" s="949" t="n">
        <f aca="false">COUNT(B$5:B25)+1</f>
        <v>18</v>
      </c>
      <c r="C26" s="943" t="s">
        <v>610</v>
      </c>
      <c r="D26" s="961" t="n">
        <v>16512.92</v>
      </c>
      <c r="E26" s="961" t="n">
        <v>0</v>
      </c>
      <c r="F26" s="961" t="n">
        <v>0</v>
      </c>
      <c r="G26" s="961" t="n">
        <v>0</v>
      </c>
      <c r="H26" s="961" t="n">
        <v>16735</v>
      </c>
      <c r="I26" s="969" t="s">
        <v>578</v>
      </c>
      <c r="J26" s="952"/>
      <c r="K26" s="959" t="s">
        <v>611</v>
      </c>
      <c r="L26" s="960" t="s">
        <v>603</v>
      </c>
    </row>
    <row collapsed="false" customFormat="false" customHeight="false" hidden="false" ht="39" outlineLevel="0" r="27">
      <c r="A27" s="409"/>
      <c r="B27" s="949" t="n">
        <f aca="false">COUNT(B$5:B26)+1</f>
        <v>19</v>
      </c>
      <c r="C27" s="943" t="s">
        <v>612</v>
      </c>
      <c r="D27" s="961" t="n">
        <v>17272.84</v>
      </c>
      <c r="E27" s="961" t="n">
        <v>0</v>
      </c>
      <c r="F27" s="961" t="n">
        <v>227.10104</v>
      </c>
      <c r="G27" s="961" t="n">
        <v>227.10104</v>
      </c>
      <c r="H27" s="961" t="n">
        <v>17443</v>
      </c>
      <c r="I27" s="969" t="s">
        <v>578</v>
      </c>
      <c r="J27" s="952"/>
      <c r="K27" s="959" t="s">
        <v>613</v>
      </c>
      <c r="L27" s="960" t="s">
        <v>603</v>
      </c>
    </row>
    <row collapsed="false" customFormat="false" customHeight="false" hidden="false" ht="65" outlineLevel="0" r="28">
      <c r="A28" s="409"/>
      <c r="B28" s="949" t="n">
        <f aca="false">COUNT(B$5:B27)+1</f>
        <v>20</v>
      </c>
      <c r="C28" s="943" t="s">
        <v>133</v>
      </c>
      <c r="D28" s="961" t="n">
        <v>0</v>
      </c>
      <c r="E28" s="961" t="n">
        <v>0</v>
      </c>
      <c r="F28" s="961" t="n">
        <v>0</v>
      </c>
      <c r="G28" s="961" t="n">
        <v>0</v>
      </c>
      <c r="H28" s="961" t="n">
        <v>0</v>
      </c>
      <c r="I28" s="962" t="s">
        <v>595</v>
      </c>
      <c r="J28" s="952"/>
      <c r="K28" s="959" t="s">
        <v>596</v>
      </c>
      <c r="L28" s="960" t="s">
        <v>597</v>
      </c>
    </row>
    <row collapsed="false" customFormat="false" customHeight="false" hidden="false" ht="26" outlineLevel="0" r="29">
      <c r="A29" s="409"/>
      <c r="B29" s="949" t="n">
        <f aca="false">COUNT(B$5:B28)+1</f>
        <v>21</v>
      </c>
      <c r="C29" s="943" t="s">
        <v>614</v>
      </c>
      <c r="D29" s="961" t="n">
        <v>24208.121</v>
      </c>
      <c r="E29" s="961" t="n">
        <v>0</v>
      </c>
      <c r="F29" s="961" t="n">
        <v>0</v>
      </c>
      <c r="G29" s="961" t="n">
        <v>0</v>
      </c>
      <c r="H29" s="961" t="n">
        <v>14811</v>
      </c>
      <c r="I29" s="969" t="s">
        <v>586</v>
      </c>
      <c r="J29" s="952"/>
      <c r="K29" s="959" t="s">
        <v>590</v>
      </c>
      <c r="L29" s="960" t="s">
        <v>603</v>
      </c>
    </row>
    <row collapsed="false" customFormat="false" customHeight="false" hidden="false" ht="39" outlineLevel="0" r="30">
      <c r="A30" s="409"/>
      <c r="B30" s="949" t="n">
        <f aca="false">COUNT(B$5:B29)+1</f>
        <v>22</v>
      </c>
      <c r="C30" s="943" t="s">
        <v>161</v>
      </c>
      <c r="D30" s="961" t="n">
        <v>0</v>
      </c>
      <c r="E30" s="961" t="n">
        <v>0</v>
      </c>
      <c r="F30" s="961" t="n">
        <v>987</v>
      </c>
      <c r="G30" s="961" t="n">
        <v>987</v>
      </c>
      <c r="H30" s="961" t="n">
        <v>0</v>
      </c>
      <c r="I30" s="962" t="s">
        <v>595</v>
      </c>
      <c r="J30" s="952"/>
      <c r="K30" s="959" t="s">
        <v>615</v>
      </c>
      <c r="L30" s="960" t="s">
        <v>271</v>
      </c>
    </row>
    <row collapsed="false" customFormat="false" customHeight="false" hidden="false" ht="26" outlineLevel="0" r="31">
      <c r="A31" s="409"/>
      <c r="B31" s="949" t="n">
        <f aca="false">COUNT(B$5:B30)+1</f>
        <v>23</v>
      </c>
      <c r="C31" s="943" t="s">
        <v>616</v>
      </c>
      <c r="D31" s="961" t="n">
        <v>12554.02</v>
      </c>
      <c r="E31" s="961" t="n">
        <v>0</v>
      </c>
      <c r="F31" s="961" t="n">
        <v>164</v>
      </c>
      <c r="G31" s="961" t="n">
        <v>164</v>
      </c>
      <c r="H31" s="961" t="n">
        <v>9732</v>
      </c>
      <c r="I31" s="969" t="s">
        <v>617</v>
      </c>
      <c r="J31" s="952"/>
      <c r="K31" s="959" t="s">
        <v>618</v>
      </c>
      <c r="L31" s="960" t="s">
        <v>271</v>
      </c>
    </row>
    <row collapsed="false" customFormat="false" customHeight="false" hidden="false" ht="39" outlineLevel="0" r="32">
      <c r="A32" s="409"/>
      <c r="B32" s="949" t="n">
        <f aca="false">COUNT(B$5:B31)+1</f>
        <v>24</v>
      </c>
      <c r="C32" s="943" t="s">
        <v>157</v>
      </c>
      <c r="D32" s="961" t="n">
        <v>0</v>
      </c>
      <c r="E32" s="961" t="n">
        <v>0</v>
      </c>
      <c r="F32" s="961" t="n">
        <v>0</v>
      </c>
      <c r="G32" s="961" t="n">
        <v>0</v>
      </c>
      <c r="H32" s="961" t="n">
        <v>0</v>
      </c>
      <c r="I32" s="962" t="s">
        <v>595</v>
      </c>
      <c r="J32" s="952"/>
      <c r="K32" s="959" t="s">
        <v>619</v>
      </c>
      <c r="L32" s="960" t="s">
        <v>276</v>
      </c>
    </row>
    <row collapsed="false" customFormat="false" customHeight="false" hidden="false" ht="26" outlineLevel="0" r="33">
      <c r="A33" s="409"/>
      <c r="B33" s="949" t="n">
        <f aca="false">COUNT(B$5:B32)+1</f>
        <v>25</v>
      </c>
      <c r="C33" s="943" t="s">
        <v>620</v>
      </c>
      <c r="D33" s="961" t="n">
        <v>2764</v>
      </c>
      <c r="E33" s="961" t="n">
        <v>0</v>
      </c>
      <c r="F33" s="961" t="n">
        <v>410.09229</v>
      </c>
      <c r="G33" s="961" t="n">
        <v>410.09229</v>
      </c>
      <c r="H33" s="961" t="n">
        <v>2376</v>
      </c>
      <c r="I33" s="969" t="s">
        <v>617</v>
      </c>
      <c r="J33" s="952"/>
      <c r="K33" s="959" t="s">
        <v>621</v>
      </c>
      <c r="L33" s="960" t="s">
        <v>271</v>
      </c>
    </row>
    <row collapsed="false" customFormat="true" customHeight="false" hidden="false" ht="15" outlineLevel="0" r="34" s="609">
      <c r="B34" s="941" t="s">
        <v>622</v>
      </c>
      <c r="C34" s="941"/>
      <c r="D34" s="941"/>
      <c r="E34" s="941"/>
      <c r="F34" s="941"/>
      <c r="G34" s="941"/>
      <c r="H34" s="941"/>
      <c r="I34" s="941"/>
      <c r="J34" s="941"/>
      <c r="K34" s="941"/>
      <c r="L34" s="941"/>
    </row>
    <row collapsed="false" customFormat="true" customHeight="false" hidden="false" ht="26" outlineLevel="0" r="35" s="409">
      <c r="B35" s="949" t="n">
        <f aca="false">COUNT(B$5:B34)+1</f>
        <v>26</v>
      </c>
      <c r="C35" s="963" t="s">
        <v>532</v>
      </c>
      <c r="D35" s="964" t="n">
        <v>2155.74</v>
      </c>
      <c r="E35" s="964" t="s">
        <v>585</v>
      </c>
      <c r="F35" s="964" t="n">
        <v>0</v>
      </c>
      <c r="G35" s="964" t="n">
        <v>0</v>
      </c>
      <c r="H35" s="964" t="n">
        <v>2105</v>
      </c>
      <c r="I35" s="965" t="s">
        <v>578</v>
      </c>
      <c r="J35" s="946"/>
      <c r="K35" s="967" t="s">
        <v>623</v>
      </c>
      <c r="L35" s="968" t="s">
        <v>588</v>
      </c>
    </row>
    <row collapsed="false" customFormat="true" customHeight="false" hidden="false" ht="26" outlineLevel="0" r="36" s="409">
      <c r="B36" s="949" t="n">
        <f aca="false">COUNT(B$5:B35)+1</f>
        <v>27</v>
      </c>
      <c r="C36" s="963" t="s">
        <v>624</v>
      </c>
      <c r="D36" s="964" t="n">
        <v>2542.9</v>
      </c>
      <c r="E36" s="964" t="s">
        <v>585</v>
      </c>
      <c r="F36" s="964" t="n">
        <v>0</v>
      </c>
      <c r="G36" s="964" t="n">
        <v>0</v>
      </c>
      <c r="H36" s="964" t="n">
        <v>2101</v>
      </c>
      <c r="I36" s="965" t="s">
        <v>578</v>
      </c>
      <c r="J36" s="946"/>
      <c r="K36" s="967" t="s">
        <v>625</v>
      </c>
      <c r="L36" s="968" t="s">
        <v>588</v>
      </c>
    </row>
    <row collapsed="false" customFormat="true" customHeight="false" hidden="false" ht="26" outlineLevel="0" r="37" s="409">
      <c r="B37" s="949" t="n">
        <f aca="false">COUNT(B$5:B36)+1</f>
        <v>28</v>
      </c>
      <c r="C37" s="963" t="s">
        <v>531</v>
      </c>
      <c r="D37" s="964" t="n">
        <v>1949.4</v>
      </c>
      <c r="E37" s="964" t="s">
        <v>626</v>
      </c>
      <c r="F37" s="964" t="n">
        <v>0</v>
      </c>
      <c r="G37" s="964" t="n">
        <v>0</v>
      </c>
      <c r="H37" s="964" t="n">
        <v>1570</v>
      </c>
      <c r="I37" s="965" t="s">
        <v>578</v>
      </c>
      <c r="J37" s="946"/>
      <c r="K37" s="967" t="s">
        <v>623</v>
      </c>
      <c r="L37" s="968" t="s">
        <v>588</v>
      </c>
    </row>
    <row collapsed="false" customFormat="true" customHeight="false" hidden="false" ht="39" outlineLevel="0" r="38" s="409">
      <c r="B38" s="949" t="n">
        <f aca="false">COUNT(B$5:B37)+1</f>
        <v>29</v>
      </c>
      <c r="C38" s="963" t="s">
        <v>627</v>
      </c>
      <c r="D38" s="964" t="n">
        <v>5954.28</v>
      </c>
      <c r="E38" s="964" t="s">
        <v>626</v>
      </c>
      <c r="F38" s="964" t="n">
        <v>513</v>
      </c>
      <c r="G38" s="964" t="n">
        <v>513</v>
      </c>
      <c r="H38" s="964" t="n">
        <v>2289</v>
      </c>
      <c r="I38" s="965" t="s">
        <v>578</v>
      </c>
      <c r="J38" s="946"/>
      <c r="K38" s="967" t="s">
        <v>628</v>
      </c>
      <c r="L38" s="968" t="s">
        <v>629</v>
      </c>
    </row>
    <row collapsed="false" customFormat="true" customHeight="false" hidden="false" ht="26" outlineLevel="0" r="39" s="409">
      <c r="B39" s="949" t="n">
        <f aca="false">COUNT(B$5:B38)+1</f>
        <v>30</v>
      </c>
      <c r="C39" s="963" t="s">
        <v>630</v>
      </c>
      <c r="D39" s="964" t="n">
        <v>23971</v>
      </c>
      <c r="E39" s="964" t="s">
        <v>585</v>
      </c>
      <c r="F39" s="964" t="n">
        <v>0</v>
      </c>
      <c r="G39" s="964" t="n">
        <v>0</v>
      </c>
      <c r="H39" s="964" t="n">
        <v>22115</v>
      </c>
      <c r="I39" s="965" t="s">
        <v>578</v>
      </c>
      <c r="J39" s="946"/>
      <c r="K39" s="967" t="s">
        <v>631</v>
      </c>
      <c r="L39" s="968" t="s">
        <v>588</v>
      </c>
    </row>
    <row collapsed="false" customFormat="true" customHeight="false" hidden="false" ht="26" outlineLevel="0" r="40" s="409">
      <c r="B40" s="949" t="n">
        <f aca="false">COUNT(B$5:B39)+1</f>
        <v>31</v>
      </c>
      <c r="C40" s="963" t="s">
        <v>632</v>
      </c>
      <c r="D40" s="964" t="n">
        <v>25174</v>
      </c>
      <c r="E40" s="964" t="s">
        <v>585</v>
      </c>
      <c r="F40" s="964" t="n">
        <v>960</v>
      </c>
      <c r="G40" s="964" t="n">
        <v>0</v>
      </c>
      <c r="H40" s="964" t="n">
        <v>24649</v>
      </c>
      <c r="I40" s="965" t="s">
        <v>578</v>
      </c>
      <c r="J40" s="946"/>
      <c r="K40" s="967" t="s">
        <v>633</v>
      </c>
      <c r="L40" s="968" t="s">
        <v>588</v>
      </c>
    </row>
    <row collapsed="false" customFormat="true" customHeight="false" hidden="false" ht="26" outlineLevel="0" r="41" s="409">
      <c r="B41" s="949" t="n">
        <f aca="false">COUNT(B$5:B40)+1</f>
        <v>32</v>
      </c>
      <c r="C41" s="963" t="s">
        <v>634</v>
      </c>
      <c r="D41" s="964" t="n">
        <v>26338</v>
      </c>
      <c r="E41" s="964" t="s">
        <v>585</v>
      </c>
      <c r="F41" s="964" t="n">
        <v>0</v>
      </c>
      <c r="G41" s="964" t="n">
        <v>0</v>
      </c>
      <c r="H41" s="964" t="n">
        <v>27302</v>
      </c>
      <c r="I41" s="965" t="s">
        <v>578</v>
      </c>
      <c r="J41" s="946"/>
      <c r="K41" s="967" t="s">
        <v>635</v>
      </c>
      <c r="L41" s="968" t="s">
        <v>588</v>
      </c>
    </row>
    <row collapsed="false" customFormat="true" customHeight="false" hidden="false" ht="39" outlineLevel="0" r="42" s="409">
      <c r="B42" s="949" t="n">
        <f aca="false">COUNT(B$5:B41)+1</f>
        <v>33</v>
      </c>
      <c r="C42" s="963" t="s">
        <v>636</v>
      </c>
      <c r="D42" s="964" t="n">
        <v>38716</v>
      </c>
      <c r="E42" s="964" t="s">
        <v>585</v>
      </c>
      <c r="F42" s="964" t="n">
        <v>2773.46027</v>
      </c>
      <c r="G42" s="964" t="n">
        <v>1143.46027</v>
      </c>
      <c r="H42" s="964" t="n">
        <v>36634.46027</v>
      </c>
      <c r="I42" s="965" t="s">
        <v>586</v>
      </c>
      <c r="J42" s="946"/>
      <c r="K42" s="967" t="s">
        <v>637</v>
      </c>
      <c r="L42" s="968" t="s">
        <v>638</v>
      </c>
    </row>
    <row collapsed="false" customFormat="true" customHeight="false" hidden="false" ht="39" outlineLevel="0" r="43" s="409">
      <c r="B43" s="949" t="n">
        <f aca="false">COUNT(B$5:B42)+1</f>
        <v>34</v>
      </c>
      <c r="C43" s="963" t="s">
        <v>639</v>
      </c>
      <c r="D43" s="964" t="n">
        <v>29026</v>
      </c>
      <c r="E43" s="964" t="s">
        <v>585</v>
      </c>
      <c r="F43" s="964" t="n">
        <v>1367.86529</v>
      </c>
      <c r="G43" s="964" t="n">
        <v>1367.86529</v>
      </c>
      <c r="H43" s="964" t="n">
        <v>28415.86529</v>
      </c>
      <c r="I43" s="965" t="s">
        <v>578</v>
      </c>
      <c r="J43" s="946"/>
      <c r="K43" s="967" t="s">
        <v>640</v>
      </c>
      <c r="L43" s="968" t="s">
        <v>641</v>
      </c>
    </row>
    <row collapsed="false" customFormat="false" customHeight="false" hidden="false" ht="39" outlineLevel="0" r="44">
      <c r="A44" s="409"/>
      <c r="B44" s="949" t="n">
        <f aca="false">COUNT(B$5:B43)+1</f>
        <v>35</v>
      </c>
      <c r="C44" s="943" t="s">
        <v>642</v>
      </c>
      <c r="D44" s="961" t="n">
        <v>39971</v>
      </c>
      <c r="E44" s="961" t="s">
        <v>626</v>
      </c>
      <c r="F44" s="961" t="n">
        <v>0</v>
      </c>
      <c r="G44" s="961" t="n">
        <v>0</v>
      </c>
      <c r="H44" s="961" t="n">
        <v>41132</v>
      </c>
      <c r="I44" s="969" t="s">
        <v>617</v>
      </c>
      <c r="J44" s="952"/>
      <c r="K44" s="959" t="s">
        <v>643</v>
      </c>
      <c r="L44" s="960" t="s">
        <v>588</v>
      </c>
    </row>
    <row collapsed="false" customFormat="false" customHeight="false" hidden="false" ht="52" outlineLevel="0" r="45">
      <c r="A45" s="409"/>
      <c r="B45" s="949" t="n">
        <f aca="false">COUNT(B$5:B44)+1</f>
        <v>36</v>
      </c>
      <c r="C45" s="943" t="s">
        <v>644</v>
      </c>
      <c r="D45" s="961" t="n">
        <v>13448.46</v>
      </c>
      <c r="E45" s="961" t="s">
        <v>626</v>
      </c>
      <c r="F45" s="961" t="n">
        <v>436</v>
      </c>
      <c r="G45" s="961" t="n">
        <v>436</v>
      </c>
      <c r="H45" s="961" t="n">
        <v>11412</v>
      </c>
      <c r="I45" s="962" t="s">
        <v>578</v>
      </c>
      <c r="J45" s="952"/>
      <c r="K45" s="959" t="s">
        <v>645</v>
      </c>
      <c r="L45" s="960" t="s">
        <v>588</v>
      </c>
    </row>
    <row collapsed="false" customFormat="false" customHeight="false" hidden="false" ht="26" outlineLevel="0" r="46">
      <c r="A46" s="409"/>
      <c r="B46" s="949" t="n">
        <f aca="false">COUNT(B$5:B45)+1</f>
        <v>37</v>
      </c>
      <c r="C46" s="943" t="s">
        <v>646</v>
      </c>
      <c r="D46" s="961" t="n">
        <v>2299.82</v>
      </c>
      <c r="E46" s="961" t="s">
        <v>585</v>
      </c>
      <c r="F46" s="961" t="n">
        <v>0</v>
      </c>
      <c r="G46" s="961" t="n">
        <v>0</v>
      </c>
      <c r="H46" s="961" t="n">
        <v>2623</v>
      </c>
      <c r="I46" s="969" t="s">
        <v>617</v>
      </c>
      <c r="J46" s="952"/>
      <c r="K46" s="959" t="s">
        <v>647</v>
      </c>
      <c r="L46" s="960" t="s">
        <v>588</v>
      </c>
    </row>
    <row collapsed="false" customFormat="false" customHeight="false" hidden="false" ht="26" outlineLevel="0" r="47">
      <c r="A47" s="409"/>
      <c r="B47" s="949" t="n">
        <f aca="false">COUNT(B$5:B46)+1</f>
        <v>38</v>
      </c>
      <c r="C47" s="943" t="s">
        <v>648</v>
      </c>
      <c r="D47" s="961" t="n">
        <v>86345.32</v>
      </c>
      <c r="E47" s="961" t="s">
        <v>626</v>
      </c>
      <c r="F47" s="961" t="n">
        <v>0</v>
      </c>
      <c r="G47" s="961" t="n">
        <v>0</v>
      </c>
      <c r="H47" s="961" t="n">
        <v>74511</v>
      </c>
      <c r="I47" s="962" t="s">
        <v>617</v>
      </c>
      <c r="J47" s="952"/>
      <c r="K47" s="959" t="s">
        <v>649</v>
      </c>
      <c r="L47" s="960" t="s">
        <v>588</v>
      </c>
    </row>
    <row collapsed="false" customFormat="false" customHeight="false" hidden="false" ht="39" outlineLevel="0" r="48">
      <c r="A48" s="409"/>
      <c r="B48" s="949" t="n">
        <f aca="false">COUNT(B$5:B47)+1</f>
        <v>39</v>
      </c>
      <c r="C48" s="943" t="s">
        <v>584</v>
      </c>
      <c r="D48" s="961" t="n">
        <v>5800</v>
      </c>
      <c r="E48" s="961" t="s">
        <v>585</v>
      </c>
      <c r="F48" s="961" t="n">
        <v>0</v>
      </c>
      <c r="G48" s="961" t="n">
        <v>0</v>
      </c>
      <c r="H48" s="961" t="n">
        <v>5800</v>
      </c>
      <c r="I48" s="969" t="s">
        <v>586</v>
      </c>
      <c r="J48" s="952"/>
      <c r="K48" s="959" t="s">
        <v>587</v>
      </c>
      <c r="L48" s="960" t="s">
        <v>588</v>
      </c>
    </row>
    <row collapsed="false" customFormat="false" customHeight="false" hidden="false" ht="39" outlineLevel="0" r="49">
      <c r="A49" s="409"/>
      <c r="B49" s="949" t="n">
        <f aca="false">COUNT(B$5:B48)+1</f>
        <v>40</v>
      </c>
      <c r="C49" s="963" t="s">
        <v>650</v>
      </c>
      <c r="D49" s="964" t="n">
        <v>82028</v>
      </c>
      <c r="E49" s="964" t="s">
        <v>585</v>
      </c>
      <c r="F49" s="964" t="n">
        <v>368.99975</v>
      </c>
      <c r="G49" s="964" t="n">
        <v>368.99975</v>
      </c>
      <c r="H49" s="964" t="n">
        <v>78060.99975</v>
      </c>
      <c r="I49" s="965" t="s">
        <v>586</v>
      </c>
      <c r="J49" s="946"/>
      <c r="K49" s="967" t="s">
        <v>651</v>
      </c>
      <c r="L49" s="968" t="s">
        <v>652</v>
      </c>
    </row>
    <row collapsed="false" customFormat="false" customHeight="false" hidden="false" ht="65" outlineLevel="0" r="50">
      <c r="A50" s="409"/>
      <c r="B50" s="949" t="n">
        <f aca="false">COUNT(B$5:B49)+1</f>
        <v>41</v>
      </c>
      <c r="C50" s="963" t="s">
        <v>653</v>
      </c>
      <c r="D50" s="964" t="n">
        <v>96264</v>
      </c>
      <c r="E50" s="964" t="s">
        <v>626</v>
      </c>
      <c r="F50" s="964" t="n">
        <v>0</v>
      </c>
      <c r="G50" s="964" t="n">
        <v>0</v>
      </c>
      <c r="H50" s="964" t="n">
        <v>84519</v>
      </c>
      <c r="I50" s="965" t="s">
        <v>586</v>
      </c>
      <c r="J50" s="946"/>
      <c r="K50" s="967" t="s">
        <v>654</v>
      </c>
      <c r="L50" s="968" t="s">
        <v>588</v>
      </c>
    </row>
    <row collapsed="false" customFormat="false" customHeight="false" hidden="false" ht="26" outlineLevel="0" r="51">
      <c r="A51" s="409"/>
      <c r="B51" s="949" t="n">
        <f aca="false">COUNT(B$5:B50)+1</f>
        <v>42</v>
      </c>
      <c r="C51" s="963" t="s">
        <v>655</v>
      </c>
      <c r="D51" s="964" t="s">
        <v>91</v>
      </c>
      <c r="E51" s="964" t="s">
        <v>585</v>
      </c>
      <c r="F51" s="964" t="n">
        <v>300</v>
      </c>
      <c r="G51" s="964" t="n">
        <v>0</v>
      </c>
      <c r="H51" s="964" t="n">
        <v>6180</v>
      </c>
      <c r="I51" s="965" t="s">
        <v>578</v>
      </c>
      <c r="J51" s="946"/>
      <c r="K51" s="967" t="s">
        <v>656</v>
      </c>
      <c r="L51" s="968" t="s">
        <v>657</v>
      </c>
    </row>
    <row collapsed="false" customFormat="false" customHeight="false" hidden="false" ht="26" outlineLevel="0" r="52">
      <c r="A52" s="409"/>
      <c r="B52" s="949" t="n">
        <f aca="false">COUNT(B$5:B51)+1</f>
        <v>43</v>
      </c>
      <c r="C52" s="963" t="s">
        <v>658</v>
      </c>
      <c r="D52" s="964" t="n">
        <v>2437</v>
      </c>
      <c r="E52" s="964" t="s">
        <v>626</v>
      </c>
      <c r="F52" s="964" t="n">
        <v>240</v>
      </c>
      <c r="G52" s="964" t="n">
        <v>0</v>
      </c>
      <c r="H52" s="964" t="n">
        <v>4782</v>
      </c>
      <c r="I52" s="966" t="s">
        <v>578</v>
      </c>
      <c r="J52" s="946"/>
      <c r="K52" s="967" t="s">
        <v>659</v>
      </c>
      <c r="L52" s="968" t="s">
        <v>588</v>
      </c>
    </row>
    <row collapsed="false" customFormat="false" customHeight="false" hidden="false" ht="27" outlineLevel="0" r="53">
      <c r="A53" s="409"/>
      <c r="B53" s="970" t="n">
        <f aca="false">COUNT(B$5:B52)+1</f>
        <v>44</v>
      </c>
      <c r="C53" s="971" t="s">
        <v>477</v>
      </c>
      <c r="D53" s="972" t="n">
        <v>2076.8</v>
      </c>
      <c r="E53" s="972" t="s">
        <v>585</v>
      </c>
      <c r="F53" s="972" t="n">
        <v>194.7</v>
      </c>
      <c r="G53" s="972" t="n">
        <v>0</v>
      </c>
      <c r="H53" s="972" t="n">
        <v>1753</v>
      </c>
      <c r="I53" s="973" t="s">
        <v>578</v>
      </c>
      <c r="J53" s="974"/>
      <c r="K53" s="975" t="s">
        <v>660</v>
      </c>
      <c r="L53" s="976" t="s">
        <v>588</v>
      </c>
    </row>
    <row collapsed="false" customFormat="false" customHeight="false" hidden="false" ht="14" outlineLevel="0" r="54"/>
  </sheetData>
  <mergeCells count="2">
    <mergeCell ref="B2:L2"/>
    <mergeCell ref="B16:L16"/>
  </mergeCells>
  <printOptions headings="false" gridLines="false" gridLinesSet="true" horizontalCentered="true" verticalCentered="false"/>
  <pageMargins left="0.7" right="0.7" top="0.75" bottom="0.75" header="0.511805555555555" footer="0.3"/>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&amp;C&amp;A&amp;RPage &amp;P</oddFooter>
  </headerFooter>
  <rowBreaks count="1" manualBreakCount="1">
    <brk id="12" man="true" max="16383" min="0"/>
  </rowBreaks>
</worksheet>
</file>

<file path=docProps/app.xml><?xml version="1.0" encoding="utf-8"?>
<Properties xmlns="http://schemas.openxmlformats.org/officeDocument/2006/extended-properties" xmlns:vt="http://schemas.openxmlformats.org/officeDocument/2006/docPropsVTypes">
  <TotalTime>0</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2013-12-20T09:25:15Z</dcterms:created>
  <dc:creator>Francis Moteko</dc:creator>
  <cp:lastModifiedBy>Fifi Quansah</cp:lastModifiedBy>
  <cp:lastPrinted>2014-01-15T10:02:54Z</cp:lastPrinted>
  <dcterms:modified xsi:type="dcterms:W3CDTF">2014-01-19T20:03:48Z</dcterms:modified>
  <cp:revision>0</cp:revision>
</cp:coreProperties>
</file>